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"/>
    </mc:Choice>
  </mc:AlternateContent>
  <xr:revisionPtr revIDLastSave="59" documentId="8_{A7D3BE9A-B1C7-42D7-A57F-83288D8A96DF}" xr6:coauthVersionLast="47" xr6:coauthVersionMax="47" xr10:uidLastSave="{FED6B320-8975-47D8-86AA-8CA97EFB22CD}"/>
  <bookViews>
    <workbookView xWindow="-110" yWindow="-110" windowWidth="19420" windowHeight="10420" xr2:uid="{00000000-000D-0000-FFFF-FFFF00000000}"/>
  </bookViews>
  <sheets>
    <sheet name="FWDF 22-23 (Yr6) Annex A_Levy" sheetId="2" r:id="rId1"/>
  </sheets>
  <definedNames>
    <definedName name="_xlnm.Print_Area" localSheetId="0">'FWDF 22-23 (Yr6) Annex A_Levy'!$A$1:$G$44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E24" i="2"/>
  <c r="F9" i="2" s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8" i="2"/>
  <c r="F15" i="2" l="1"/>
  <c r="F14" i="2"/>
  <c r="F24" i="2"/>
  <c r="F13" i="2"/>
  <c r="F8" i="2"/>
  <c r="F23" i="2"/>
  <c r="F12" i="2"/>
  <c r="F22" i="2"/>
  <c r="F11" i="2"/>
  <c r="F19" i="2"/>
  <c r="F10" i="2"/>
  <c r="F16" i="2"/>
  <c r="F17" i="2"/>
</calcChain>
</file>

<file path=xl/sharedStrings.xml><?xml version="1.0" encoding="utf-8"?>
<sst xmlns="http://schemas.openxmlformats.org/spreadsheetml/2006/main" count="55" uniqueCount="47">
  <si>
    <t>Annex A</t>
  </si>
  <si>
    <t>Flexible Workforce Development Fund for AY 2022-223 (Levy-payers)</t>
  </si>
  <si>
    <t>Breakdown of college funding allocations for Levy-paying employers</t>
  </si>
  <si>
    <t>College Region</t>
  </si>
  <si>
    <r>
      <t>Estimated number of Levy affected businesses operating in Scotland</t>
    </r>
    <r>
      <rPr>
        <vertAlign val="superscript"/>
        <sz val="13"/>
        <color indexed="8"/>
        <rFont val="Calibri"/>
        <family val="2"/>
        <scheme val="minor"/>
      </rPr>
      <t>1,2,3</t>
    </r>
  </si>
  <si>
    <r>
      <t>Levy-payer jobs</t>
    </r>
    <r>
      <rPr>
        <vertAlign val="superscript"/>
        <sz val="13"/>
        <color theme="1"/>
        <rFont val="Calibri"/>
        <family val="2"/>
        <scheme val="minor"/>
      </rPr>
      <t xml:space="preserve">4
</t>
    </r>
    <r>
      <rPr>
        <sz val="13"/>
        <color theme="1"/>
        <rFont val="Calibri"/>
        <family val="2"/>
        <scheme val="minor"/>
      </rPr>
      <t>by college region</t>
    </r>
  </si>
  <si>
    <t>Percentage of
Levy-payer jobs
by college region</t>
  </si>
  <si>
    <r>
      <t xml:space="preserve">FWDF allocations
for Levy-payers
AY 2022-23
</t>
    </r>
    <r>
      <rPr>
        <sz val="12"/>
        <color theme="1"/>
        <rFont val="Calibri"/>
        <family val="2"/>
        <scheme val="minor"/>
      </rPr>
      <t>- including adjustments
for previous uptake/
redistribution</t>
    </r>
    <r>
      <rPr>
        <vertAlign val="superscript"/>
        <sz val="13"/>
        <rFont val="Calibri"/>
        <family val="2"/>
        <scheme val="minor"/>
      </rPr>
      <t>5,6</t>
    </r>
  </si>
  <si>
    <t>Scotland
only</t>
  </si>
  <si>
    <t>Cross
border</t>
  </si>
  <si>
    <t>All</t>
  </si>
  <si>
    <t>Employees</t>
  </si>
  <si>
    <t>%</t>
  </si>
  <si>
    <t>£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</si>
  <si>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</si>
  <si>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</si>
  <si>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</si>
  <si>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</si>
  <si>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</si>
  <si>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</si>
  <si>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</si>
  <si>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</si>
  <si>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</si>
  <si>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`</t>
  </si>
  <si>
    <t>Lanarkshire Region</t>
  </si>
  <si>
    <t>Newbattle Abbey College</t>
  </si>
  <si>
    <t>-</t>
  </si>
  <si>
    <t>North East Scotland College</t>
  </si>
  <si>
    <t>Sabhal Mòr Ostaig</t>
  </si>
  <si>
    <r>
      <rPr>
        <sz val="13"/>
        <color rgb="FF000000"/>
        <rFont val="Calibri"/>
      </rPr>
      <t>SRUC</t>
    </r>
    <r>
      <rPr>
        <sz val="10"/>
        <color rgb="FF000000"/>
        <rFont val="Calibri"/>
      </rPr>
      <t>*</t>
    </r>
  </si>
  <si>
    <t>West College Scotland</t>
  </si>
  <si>
    <t>West Lothian College</t>
  </si>
  <si>
    <t>Scotland</t>
  </si>
  <si>
    <t>Sources:</t>
  </si>
  <si>
    <t>Business Counts and Employment - Inter-Departmental Business Register, as at Mar 21 - includes all sectors: private, public and non-profit.</t>
  </si>
  <si>
    <t xml:space="preserve">Notes: </t>
  </si>
  <si>
    <t>1. Estimating the number of businesses with a pay bill in excess of £3m, based on the number of employees a business would have to have for a pay bill of at least £3m.</t>
  </si>
  <si>
    <t xml:space="preserve">Note that this is the paybill/employees of the business UK-wide.  </t>
  </si>
  <si>
    <t>2. Each enterprise is counted once in each region it operates in.</t>
  </si>
  <si>
    <t>The sum of the region enterprises does not equal the overall Scotland total because each enterprise is only counted once in the Scotland total.</t>
  </si>
  <si>
    <t>Note that only enterprises are double-counted in this table - each enterprise's employment is assigned to the regions they operate in,</t>
  </si>
  <si>
    <t>therefore the sum of these columns do correspond to the Scotland total.</t>
  </si>
  <si>
    <t>3. Figures are rounded to the nearest five - total may not equal sum of parts due to rounding.</t>
  </si>
  <si>
    <t>4. Figures are rounded to the nearest ten - total may not equal sum of parts due to rounding.</t>
  </si>
  <si>
    <t>5. Allocations retain previous adjustments made in 19-20 to reflect uptake and redistribution of some funding in 18-19, which carried into the allocations for 20-21 &amp; 21-22.</t>
  </si>
  <si>
    <t>A further adjustment has been made to reflect uptake and redistribution of some funding in 21-22.</t>
  </si>
  <si>
    <t>* SRUC's £100k allocation has been reduced by £45.2k (45.7%) in line with the overall budget reduction from AY 2021-22 (excluding SFC running costs).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</si>
</sst>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Arial"/>
    </font>
    <font>
      <sz val="10"/>
      <name val="MS Sans Serif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vertAlign val="superscript"/>
      <sz val="13"/>
      <color indexed="8"/>
      <name val="Calibri"/>
      <family val="2"/>
      <scheme val="minor"/>
    </font>
    <font>
      <vertAlign val="superscript"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9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7" fillId="0" borderId="0"/>
    <xf numFmtId="0" fontId="18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1" applyFont="1"/>
    <xf numFmtId="0" fontId="5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0" fontId="3" fillId="0" borderId="0" xfId="6" applyFont="1"/>
    <xf numFmtId="0" fontId="8" fillId="0" borderId="0" xfId="6" applyFont="1"/>
    <xf numFmtId="0" fontId="19" fillId="0" borderId="0" xfId="6" applyFont="1"/>
    <xf numFmtId="0" fontId="20" fillId="0" borderId="0" xfId="0" applyFont="1"/>
    <xf numFmtId="0" fontId="21" fillId="0" borderId="0" xfId="1" applyFont="1"/>
    <xf numFmtId="0" fontId="6" fillId="0" borderId="0" xfId="0" applyFont="1" applyAlignment="1">
      <alignment horizontal="right"/>
    </xf>
    <xf numFmtId="0" fontId="3" fillId="0" borderId="0" xfId="6" applyFont="1" applyAlignment="1">
      <alignment horizontal="left"/>
    </xf>
    <xf numFmtId="0" fontId="3" fillId="0" borderId="0" xfId="6" quotePrefix="1" applyFont="1" applyAlignment="1">
      <alignment horizontal="left"/>
    </xf>
    <xf numFmtId="0" fontId="4" fillId="0" borderId="0" xfId="1" applyFont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1" fontId="3" fillId="0" borderId="0" xfId="6" applyNumberFormat="1" applyFont="1"/>
    <xf numFmtId="3" fontId="22" fillId="0" borderId="0" xfId="1" applyNumberFormat="1" applyFont="1" applyAlignment="1">
      <alignment horizontal="right"/>
    </xf>
    <xf numFmtId="3" fontId="22" fillId="0" borderId="4" xfId="1" applyNumberFormat="1" applyFont="1" applyBorder="1" applyAlignment="1">
      <alignment horizontal="right"/>
    </xf>
    <xf numFmtId="3" fontId="22" fillId="0" borderId="14" xfId="6" applyNumberFormat="1" applyFont="1" applyBorder="1" applyAlignment="1">
      <alignment horizontal="right"/>
    </xf>
    <xf numFmtId="3" fontId="22" fillId="0" borderId="5" xfId="6" applyNumberFormat="1" applyFont="1" applyBorder="1" applyAlignment="1">
      <alignment horizontal="right"/>
    </xf>
    <xf numFmtId="3" fontId="22" fillId="0" borderId="5" xfId="1" applyNumberFormat="1" applyFont="1" applyBorder="1" applyAlignment="1">
      <alignment horizontal="right"/>
    </xf>
    <xf numFmtId="3" fontId="22" fillId="0" borderId="1" xfId="1" applyNumberFormat="1" applyFont="1" applyBorder="1" applyAlignment="1">
      <alignment horizontal="right"/>
    </xf>
    <xf numFmtId="3" fontId="22" fillId="0" borderId="2" xfId="1" applyNumberFormat="1" applyFont="1" applyBorder="1" applyAlignment="1">
      <alignment horizontal="right"/>
    </xf>
    <xf numFmtId="3" fontId="22" fillId="0" borderId="3" xfId="6" applyNumberFormat="1" applyFont="1" applyBorder="1" applyAlignment="1">
      <alignment horizontal="right"/>
    </xf>
    <xf numFmtId="3" fontId="22" fillId="2" borderId="6" xfId="1" applyNumberFormat="1" applyFont="1" applyFill="1" applyBorder="1" applyAlignment="1">
      <alignment horizontal="right"/>
    </xf>
    <xf numFmtId="0" fontId="23" fillId="2" borderId="9" xfId="1" applyFont="1" applyFill="1" applyBorder="1" applyAlignment="1">
      <alignment horizontal="center" vertical="top" wrapText="1"/>
    </xf>
    <xf numFmtId="0" fontId="22" fillId="0" borderId="18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center" vertical="center" wrapText="1"/>
    </xf>
    <xf numFmtId="10" fontId="22" fillId="0" borderId="17" xfId="2" applyNumberFormat="1" applyFont="1" applyFill="1" applyBorder="1" applyAlignment="1">
      <alignment horizontal="right"/>
    </xf>
    <xf numFmtId="10" fontId="22" fillId="0" borderId="11" xfId="2" applyNumberFormat="1" applyFont="1" applyFill="1" applyBorder="1" applyAlignment="1">
      <alignment horizontal="right"/>
    </xf>
    <xf numFmtId="10" fontId="22" fillId="0" borderId="19" xfId="2" applyNumberFormat="1" applyFont="1" applyFill="1" applyBorder="1" applyAlignment="1">
      <alignment horizontal="right"/>
    </xf>
    <xf numFmtId="0" fontId="22" fillId="0" borderId="20" xfId="1" applyFont="1" applyBorder="1" applyAlignment="1">
      <alignment horizontal="left" wrapText="1"/>
    </xf>
    <xf numFmtId="0" fontId="22" fillId="0" borderId="20" xfId="1" applyFont="1" applyBorder="1"/>
    <xf numFmtId="0" fontId="22" fillId="0" borderId="8" xfId="1" applyFont="1" applyBorder="1"/>
    <xf numFmtId="0" fontId="25" fillId="2" borderId="21" xfId="1" applyFont="1" applyFill="1" applyBorder="1" applyAlignment="1">
      <alignment horizontal="left" wrapText="1"/>
    </xf>
    <xf numFmtId="3" fontId="22" fillId="2" borderId="22" xfId="1" applyNumberFormat="1" applyFont="1" applyFill="1" applyBorder="1" applyAlignment="1">
      <alignment horizontal="right"/>
    </xf>
    <xf numFmtId="0" fontId="9" fillId="2" borderId="13" xfId="1" applyFont="1" applyFill="1" applyBorder="1" applyAlignment="1">
      <alignment horizontal="center" vertical="center" wrapText="1"/>
    </xf>
    <xf numFmtId="0" fontId="28" fillId="2" borderId="18" xfId="1" applyFont="1" applyFill="1" applyBorder="1" applyAlignment="1">
      <alignment horizontal="center" vertical="top" wrapText="1"/>
    </xf>
    <xf numFmtId="3" fontId="25" fillId="0" borderId="16" xfId="6" applyNumberFormat="1" applyFont="1" applyBorder="1" applyAlignment="1">
      <alignment horizontal="right"/>
    </xf>
    <xf numFmtId="3" fontId="25" fillId="0" borderId="17" xfId="6" applyNumberFormat="1" applyFont="1" applyBorder="1" applyAlignment="1">
      <alignment horizontal="right"/>
    </xf>
    <xf numFmtId="3" fontId="25" fillId="0" borderId="17" xfId="1" applyNumberFormat="1" applyFont="1" applyBorder="1" applyAlignment="1">
      <alignment horizontal="right"/>
    </xf>
    <xf numFmtId="3" fontId="25" fillId="0" borderId="11" xfId="6" applyNumberFormat="1" applyFont="1" applyBorder="1" applyAlignment="1">
      <alignment horizontal="right"/>
    </xf>
    <xf numFmtId="3" fontId="25" fillId="2" borderId="12" xfId="1" applyNumberFormat="1" applyFont="1" applyFill="1" applyBorder="1" applyAlignment="1">
      <alignment horizontal="right"/>
    </xf>
    <xf numFmtId="0" fontId="29" fillId="0" borderId="20" xfId="1" applyFont="1" applyBorder="1"/>
    <xf numFmtId="10" fontId="5" fillId="0" borderId="0" xfId="0" applyNumberFormat="1" applyFont="1"/>
    <xf numFmtId="10" fontId="0" fillId="0" borderId="0" xfId="0" applyNumberFormat="1"/>
    <xf numFmtId="0" fontId="22" fillId="0" borderId="7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3" fillId="2" borderId="10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left"/>
    </xf>
  </cellXfs>
  <cellStyles count="29">
    <cellStyle name="Comma 2" xfId="3" xr:uid="{00000000-0005-0000-0000-000001000000}"/>
    <cellStyle name="Comma 2 2" xfId="19" xr:uid="{00000000-0005-0000-0000-000002000000}"/>
    <cellStyle name="Comma 2 2 2" xfId="28" xr:uid="{5C435D42-AC66-4F8C-A78F-5B05D9B3E836}"/>
    <cellStyle name="Comma 2 3" xfId="10" xr:uid="{00000000-0005-0000-0000-000003000000}"/>
    <cellStyle name="Comma 2 3 2" xfId="27" xr:uid="{6C796901-DFFE-4327-B2B7-17C93B4715EC}"/>
    <cellStyle name="Comma 2 4" xfId="23" xr:uid="{95386BCB-8B83-4ECB-9DC1-BF29DAC66C3E}"/>
    <cellStyle name="Comma 3" xfId="4" xr:uid="{00000000-0005-0000-0000-000004000000}"/>
    <cellStyle name="Comma 3 2" xfId="9" xr:uid="{00000000-0005-0000-0000-000005000000}"/>
    <cellStyle name="Comma 3 2 2" xfId="26" xr:uid="{E80108EB-E102-4D80-9F96-2E6E873294B3}"/>
    <cellStyle name="Comma 3 3" xfId="24" xr:uid="{1ED15C0F-286E-40E6-8E89-707C9234E528}"/>
    <cellStyle name="Comma 4" xfId="7" xr:uid="{00000000-0005-0000-0000-000006000000}"/>
    <cellStyle name="Comma 4 2" xfId="25" xr:uid="{C5434F63-61B8-49E9-87BC-B6F22A0005A7}"/>
    <cellStyle name="Comma 5" xfId="22" xr:uid="{59027D82-F544-41F8-A7B3-855CC9D86A05}"/>
    <cellStyle name="Hyperlink 2" xfId="14" xr:uid="{00000000-0005-0000-0000-000007000000}"/>
    <cellStyle name="Hyperlink_Scottish Corporate Sector Statistics 2007 - Registered Tables - Interim - Table 8 2" xfId="5" xr:uid="{00000000-0005-0000-0000-000008000000}"/>
    <cellStyle name="Normal" xfId="0" builtinId="0"/>
    <cellStyle name="Normal 2" xfId="1" xr:uid="{00000000-0005-0000-0000-00000A000000}"/>
    <cellStyle name="Normal 2 2" xfId="15" xr:uid="{00000000-0005-0000-0000-00000B000000}"/>
    <cellStyle name="Normal 2 3" xfId="11" xr:uid="{00000000-0005-0000-0000-00000C000000}"/>
    <cellStyle name="Normal 3" xfId="8" xr:uid="{00000000-0005-0000-0000-00000D000000}"/>
    <cellStyle name="Normal 4" xfId="13" xr:uid="{00000000-0005-0000-0000-00000E000000}"/>
    <cellStyle name="Normal 4 2" xfId="16" xr:uid="{00000000-0005-0000-0000-00000F000000}"/>
    <cellStyle name="Normal 4 3" xfId="20" xr:uid="{00000000-0005-0000-0000-000010000000}"/>
    <cellStyle name="Normal 5" xfId="18" xr:uid="{00000000-0005-0000-0000-000011000000}"/>
    <cellStyle name="Normal 5 2" xfId="21" xr:uid="{00000000-0005-0000-0000-000012000000}"/>
    <cellStyle name="Normal 6" xfId="6" xr:uid="{00000000-0005-0000-0000-000013000000}"/>
    <cellStyle name="Percent 2" xfId="2" xr:uid="{00000000-0005-0000-0000-000015000000}"/>
    <cellStyle name="Percent 2 2" xfId="12" xr:uid="{00000000-0005-0000-0000-000016000000}"/>
    <cellStyle name="Percent 3" xfId="17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abSelected="1" topLeftCell="A7" zoomScale="80" zoomScaleNormal="80" workbookViewId="0">
      <selection activeCell="J16" sqref="J16"/>
    </sheetView>
  </sheetViews>
  <sheetFormatPr defaultRowHeight="14.45"/>
  <cols>
    <col min="1" max="1" width="32.7109375" customWidth="1"/>
    <col min="2" max="4" width="12.7109375" customWidth="1"/>
    <col min="5" max="7" width="24.7109375" customWidth="1"/>
    <col min="11" max="11" width="24.85546875" customWidth="1"/>
    <col min="12" max="12" width="23.28515625" customWidth="1"/>
  </cols>
  <sheetData>
    <row r="1" spans="1:10" ht="22.5" customHeight="1">
      <c r="G1" s="12" t="s">
        <v>0</v>
      </c>
    </row>
    <row r="2" spans="1:10" ht="22.5" customHeight="1">
      <c r="A2" s="10" t="s">
        <v>1</v>
      </c>
    </row>
    <row r="3" spans="1:10" ht="22.5" customHeight="1"/>
    <row r="4" spans="1:10" ht="22.5" customHeight="1">
      <c r="A4" s="11" t="s">
        <v>2</v>
      </c>
      <c r="B4" s="1"/>
      <c r="C4" s="1"/>
      <c r="D4" s="1"/>
      <c r="E4" s="1"/>
      <c r="F4" s="1"/>
      <c r="G4" s="1"/>
    </row>
    <row r="5" spans="1:10" ht="22.5" customHeight="1" thickBot="1">
      <c r="A5" s="1"/>
      <c r="B5" s="1"/>
      <c r="C5" s="1"/>
      <c r="D5" s="1"/>
      <c r="E5" s="1"/>
      <c r="F5" s="1"/>
      <c r="G5" s="15"/>
    </row>
    <row r="6" spans="1:10" s="2" customFormat="1" ht="101.1">
      <c r="A6" s="50" t="s">
        <v>3</v>
      </c>
      <c r="B6" s="52" t="s">
        <v>4</v>
      </c>
      <c r="C6" s="52"/>
      <c r="D6" s="52"/>
      <c r="E6" s="29" t="s">
        <v>5</v>
      </c>
      <c r="F6" s="30" t="s">
        <v>6</v>
      </c>
      <c r="G6" s="41" t="s">
        <v>7</v>
      </c>
    </row>
    <row r="7" spans="1:10" s="2" customFormat="1" ht="30.95">
      <c r="A7" s="51"/>
      <c r="B7" s="16" t="s">
        <v>8</v>
      </c>
      <c r="C7" s="16" t="s">
        <v>9</v>
      </c>
      <c r="D7" s="18" t="s">
        <v>10</v>
      </c>
      <c r="E7" s="17" t="s">
        <v>11</v>
      </c>
      <c r="F7" s="31" t="s">
        <v>12</v>
      </c>
      <c r="G7" s="40" t="s">
        <v>13</v>
      </c>
    </row>
    <row r="8" spans="1:10" s="2" customFormat="1" ht="22.5" customHeight="1">
      <c r="A8" s="35" t="s">
        <v>14</v>
      </c>
      <c r="B8" s="20">
        <v>170</v>
      </c>
      <c r="C8" s="20">
        <v>425</v>
      </c>
      <c r="D8" s="21">
        <f>SUM(B8:C8)</f>
        <v>595</v>
      </c>
      <c r="E8" s="22">
        <v>80350</v>
      </c>
      <c r="F8" s="32">
        <f>E8/$E$24</f>
        <v>4.7867270344334564E-2</v>
      </c>
      <c r="G8" s="42">
        <v>338495.00137138093</v>
      </c>
      <c r="I8" s="48"/>
    </row>
    <row r="9" spans="1:10" s="2" customFormat="1" ht="22.5" customHeight="1">
      <c r="A9" s="36" t="s">
        <v>15</v>
      </c>
      <c r="B9" s="20">
        <v>80</v>
      </c>
      <c r="C9" s="20">
        <v>210</v>
      </c>
      <c r="D9" s="21">
        <f t="shared" ref="D9:D24" si="0">SUM(B9:C9)</f>
        <v>290</v>
      </c>
      <c r="E9" s="23">
        <v>23790</v>
      </c>
      <c r="F9" s="32">
        <f t="shared" ref="F9:F24" si="1">E9/$E$24</f>
        <v>1.4172524722983439E-2</v>
      </c>
      <c r="G9" s="43">
        <v>156100.10929465032</v>
      </c>
      <c r="I9" s="48"/>
    </row>
    <row r="10" spans="1:10" s="2" customFormat="1" ht="22.5" customHeight="1">
      <c r="A10" s="36" t="s">
        <v>16</v>
      </c>
      <c r="B10" s="20">
        <v>80</v>
      </c>
      <c r="C10" s="20">
        <v>345</v>
      </c>
      <c r="D10" s="21">
        <f t="shared" si="0"/>
        <v>425</v>
      </c>
      <c r="E10" s="23">
        <v>32470</v>
      </c>
      <c r="F10" s="32">
        <f t="shared" si="1"/>
        <v>1.9343500536161087E-2</v>
      </c>
      <c r="G10" s="43">
        <v>93768.583623257466</v>
      </c>
      <c r="I10" s="48"/>
    </row>
    <row r="11" spans="1:10" s="2" customFormat="1" ht="22.5" customHeight="1">
      <c r="A11" s="36" t="s">
        <v>17</v>
      </c>
      <c r="B11" s="20">
        <v>170</v>
      </c>
      <c r="C11" s="20">
        <v>460</v>
      </c>
      <c r="D11" s="21">
        <f t="shared" si="0"/>
        <v>630</v>
      </c>
      <c r="E11" s="23">
        <v>74230</v>
      </c>
      <c r="F11" s="32">
        <f t="shared" si="1"/>
        <v>4.4221374955319907E-2</v>
      </c>
      <c r="G11" s="43">
        <v>373222.73053139518</v>
      </c>
      <c r="I11" s="48"/>
    </row>
    <row r="12" spans="1:10" s="2" customFormat="1" ht="22.5" customHeight="1">
      <c r="A12" s="36" t="s">
        <v>18</v>
      </c>
      <c r="B12" s="20">
        <v>330</v>
      </c>
      <c r="C12" s="20">
        <v>1335</v>
      </c>
      <c r="D12" s="21">
        <f t="shared" si="0"/>
        <v>1665</v>
      </c>
      <c r="E12" s="23">
        <v>300760</v>
      </c>
      <c r="F12" s="32">
        <f t="shared" si="1"/>
        <v>0.17917312045752412</v>
      </c>
      <c r="G12" s="43">
        <v>1244564.2373585128</v>
      </c>
      <c r="I12" s="48"/>
    </row>
    <row r="13" spans="1:10" s="2" customFormat="1" ht="22.5" customHeight="1">
      <c r="A13" s="36" t="s">
        <v>19</v>
      </c>
      <c r="B13" s="20">
        <v>165</v>
      </c>
      <c r="C13" s="20">
        <v>420</v>
      </c>
      <c r="D13" s="21">
        <f t="shared" si="0"/>
        <v>585</v>
      </c>
      <c r="E13" s="23">
        <v>87420</v>
      </c>
      <c r="F13" s="32">
        <f t="shared" si="1"/>
        <v>5.2079113547003453E-2</v>
      </c>
      <c r="G13" s="43">
        <v>450026.63288097217</v>
      </c>
      <c r="I13" s="48"/>
    </row>
    <row r="14" spans="1:10" s="2" customFormat="1" ht="22.5" customHeight="1">
      <c r="A14" s="36" t="s">
        <v>20</v>
      </c>
      <c r="B14" s="20">
        <v>180</v>
      </c>
      <c r="C14" s="20">
        <v>560</v>
      </c>
      <c r="D14" s="21">
        <f t="shared" si="0"/>
        <v>740</v>
      </c>
      <c r="E14" s="23">
        <v>87090</v>
      </c>
      <c r="F14" s="32">
        <f t="shared" si="1"/>
        <v>5.1882521148576194E-2</v>
      </c>
      <c r="G14" s="43">
        <v>424844.71180626709</v>
      </c>
      <c r="I14" s="48"/>
    </row>
    <row r="15" spans="1:10" s="2" customFormat="1" ht="22.5" customHeight="1">
      <c r="A15" s="36" t="s">
        <v>21</v>
      </c>
      <c r="B15" s="20">
        <v>325</v>
      </c>
      <c r="C15" s="20">
        <v>1335</v>
      </c>
      <c r="D15" s="21">
        <f t="shared" si="0"/>
        <v>1660</v>
      </c>
      <c r="E15" s="23">
        <v>304490</v>
      </c>
      <c r="F15" s="32">
        <f t="shared" si="1"/>
        <v>0.18139521029429287</v>
      </c>
      <c r="G15" s="43">
        <v>1259998.7555665434</v>
      </c>
      <c r="I15" s="48"/>
    </row>
    <row r="16" spans="1:10" s="2" customFormat="1" ht="22.5" customHeight="1">
      <c r="A16" s="36" t="s">
        <v>22</v>
      </c>
      <c r="B16" s="20">
        <v>330</v>
      </c>
      <c r="C16" s="20">
        <v>675</v>
      </c>
      <c r="D16" s="21">
        <f t="shared" si="0"/>
        <v>1005</v>
      </c>
      <c r="E16" s="23">
        <v>161050</v>
      </c>
      <c r="F16" s="32">
        <f t="shared" si="1"/>
        <v>9.5943047777910156E-2</v>
      </c>
      <c r="G16" s="43">
        <v>666435.08509472176</v>
      </c>
      <c r="I16" s="48"/>
      <c r="J16" s="2" t="s">
        <v>23</v>
      </c>
    </row>
    <row r="17" spans="1:9" s="2" customFormat="1" ht="22.5" customHeight="1">
      <c r="A17" s="36" t="s">
        <v>24</v>
      </c>
      <c r="B17" s="20">
        <v>255</v>
      </c>
      <c r="C17" s="20">
        <v>860</v>
      </c>
      <c r="D17" s="21">
        <f t="shared" si="0"/>
        <v>1115</v>
      </c>
      <c r="E17" s="23">
        <v>185650</v>
      </c>
      <c r="F17" s="32">
        <f t="shared" si="1"/>
        <v>0.11059811747885143</v>
      </c>
      <c r="G17" s="43">
        <v>509449.60611819383</v>
      </c>
      <c r="I17" s="48"/>
    </row>
    <row r="18" spans="1:9" s="2" customFormat="1" ht="22.5" customHeight="1">
      <c r="A18" s="36" t="s">
        <v>25</v>
      </c>
      <c r="B18" s="20" t="s">
        <v>26</v>
      </c>
      <c r="C18" s="20" t="s">
        <v>26</v>
      </c>
      <c r="D18" s="21">
        <f t="shared" si="0"/>
        <v>0</v>
      </c>
      <c r="E18" s="24" t="s">
        <v>26</v>
      </c>
      <c r="F18" s="32"/>
      <c r="G18" s="44">
        <v>0</v>
      </c>
      <c r="I18" s="48"/>
    </row>
    <row r="19" spans="1:9" s="2" customFormat="1" ht="22.5" customHeight="1">
      <c r="A19" s="36" t="s">
        <v>27</v>
      </c>
      <c r="B19" s="20">
        <v>270</v>
      </c>
      <c r="C19" s="20">
        <v>905</v>
      </c>
      <c r="D19" s="21">
        <f t="shared" si="0"/>
        <v>1175</v>
      </c>
      <c r="E19" s="23">
        <v>171960</v>
      </c>
      <c r="F19" s="32">
        <f t="shared" si="1"/>
        <v>0.10244251161682354</v>
      </c>
      <c r="G19" s="43">
        <v>711581.46183724527</v>
      </c>
      <c r="I19" s="48"/>
    </row>
    <row r="20" spans="1:9" s="2" customFormat="1" ht="22.5" customHeight="1">
      <c r="A20" s="36" t="s">
        <v>28</v>
      </c>
      <c r="B20" s="20" t="s">
        <v>26</v>
      </c>
      <c r="C20" s="20" t="s">
        <v>26</v>
      </c>
      <c r="D20" s="21">
        <f t="shared" si="0"/>
        <v>0</v>
      </c>
      <c r="E20" s="24" t="s">
        <v>26</v>
      </c>
      <c r="F20" s="32"/>
      <c r="G20" s="44">
        <v>0</v>
      </c>
      <c r="I20" s="48"/>
    </row>
    <row r="21" spans="1:9" s="2" customFormat="1" ht="22.5" customHeight="1">
      <c r="A21" s="47" t="s">
        <v>29</v>
      </c>
      <c r="B21" s="20" t="s">
        <v>26</v>
      </c>
      <c r="C21" s="20" t="s">
        <v>26</v>
      </c>
      <c r="D21" s="21">
        <f t="shared" si="0"/>
        <v>0</v>
      </c>
      <c r="E21" s="24" t="s">
        <v>26</v>
      </c>
      <c r="F21" s="32"/>
      <c r="G21" s="44">
        <v>53846</v>
      </c>
      <c r="I21" s="48"/>
    </row>
    <row r="22" spans="1:9" s="2" customFormat="1" ht="22.5" customHeight="1">
      <c r="A22" s="36" t="s">
        <v>30</v>
      </c>
      <c r="B22" s="20">
        <v>200</v>
      </c>
      <c r="C22" s="20">
        <v>570</v>
      </c>
      <c r="D22" s="21">
        <f t="shared" si="0"/>
        <v>770</v>
      </c>
      <c r="E22" s="23">
        <v>115360</v>
      </c>
      <c r="F22" s="32">
        <f t="shared" si="1"/>
        <v>6.8723936613844877E-2</v>
      </c>
      <c r="G22" s="43">
        <v>494294.71720600507</v>
      </c>
      <c r="I22" s="48"/>
    </row>
    <row r="23" spans="1:9" s="2" customFormat="1" ht="22.5" customHeight="1">
      <c r="A23" s="37" t="s">
        <v>31</v>
      </c>
      <c r="B23" s="25">
        <v>95</v>
      </c>
      <c r="C23" s="25">
        <v>495</v>
      </c>
      <c r="D23" s="26">
        <f t="shared" si="0"/>
        <v>590</v>
      </c>
      <c r="E23" s="27">
        <v>53980</v>
      </c>
      <c r="F23" s="33">
        <f t="shared" si="1"/>
        <v>3.2157750506374358E-2</v>
      </c>
      <c r="G23" s="45">
        <v>223372.40731085424</v>
      </c>
      <c r="I23" s="48"/>
    </row>
    <row r="24" spans="1:9" s="2" customFormat="1" ht="22.5" customHeight="1" thickBot="1">
      <c r="A24" s="38" t="s">
        <v>32</v>
      </c>
      <c r="B24" s="28">
        <v>1285</v>
      </c>
      <c r="C24" s="28">
        <v>3055</v>
      </c>
      <c r="D24" s="39">
        <f t="shared" si="0"/>
        <v>4340</v>
      </c>
      <c r="E24" s="28">
        <f>SUM(E8:E23)</f>
        <v>1678600</v>
      </c>
      <c r="F24" s="34">
        <f t="shared" si="1"/>
        <v>1</v>
      </c>
      <c r="G24" s="46">
        <f>SUM(G8:G23)</f>
        <v>7000000.04</v>
      </c>
      <c r="I24" s="48"/>
    </row>
    <row r="25" spans="1:9" s="5" customFormat="1" ht="12.75" customHeight="1">
      <c r="A25" s="4"/>
      <c r="E25" s="6"/>
    </row>
    <row r="26" spans="1:9" s="3" customFormat="1" ht="15" customHeight="1">
      <c r="A26" s="13" t="s">
        <v>33</v>
      </c>
      <c r="B26" s="7"/>
      <c r="C26" s="7"/>
      <c r="D26" s="7"/>
      <c r="E26" s="19"/>
      <c r="F26" s="7"/>
      <c r="G26" s="8"/>
    </row>
    <row r="27" spans="1:9" s="3" customFormat="1" ht="15" customHeight="1">
      <c r="A27" s="53" t="s">
        <v>34</v>
      </c>
      <c r="B27" s="53"/>
      <c r="C27" s="53"/>
      <c r="D27" s="53"/>
      <c r="E27" s="53"/>
      <c r="F27" s="53"/>
      <c r="G27" s="53"/>
    </row>
    <row r="28" spans="1:9" s="3" customFormat="1" ht="15" customHeight="1">
      <c r="A28" s="13"/>
      <c r="B28" s="7"/>
      <c r="C28" s="7"/>
      <c r="D28" s="7"/>
      <c r="E28" s="7"/>
      <c r="F28" s="7"/>
      <c r="G28" s="8"/>
    </row>
    <row r="29" spans="1:9" s="3" customFormat="1" ht="15" customHeight="1">
      <c r="A29" s="13" t="s">
        <v>35</v>
      </c>
      <c r="B29" s="7"/>
      <c r="C29" s="7"/>
      <c r="D29" s="7"/>
      <c r="E29" s="7"/>
      <c r="F29" s="7"/>
      <c r="G29" s="8"/>
    </row>
    <row r="30" spans="1:9" s="3" customFormat="1" ht="15" customHeight="1">
      <c r="A30" s="53" t="s">
        <v>36</v>
      </c>
      <c r="B30" s="53"/>
      <c r="C30" s="53"/>
      <c r="D30" s="53"/>
      <c r="E30" s="53"/>
      <c r="F30" s="53"/>
      <c r="G30" s="53"/>
    </row>
    <row r="31" spans="1:9" s="3" customFormat="1" ht="15" customHeight="1">
      <c r="A31" s="53" t="s">
        <v>37</v>
      </c>
      <c r="B31" s="53"/>
      <c r="C31" s="53"/>
      <c r="D31" s="53"/>
      <c r="E31" s="53"/>
      <c r="F31" s="53"/>
      <c r="G31" s="53"/>
    </row>
    <row r="32" spans="1:9" s="3" customFormat="1" ht="7.5" customHeight="1">
      <c r="A32" s="13"/>
      <c r="B32" s="13"/>
      <c r="C32" s="13"/>
      <c r="D32" s="13"/>
      <c r="E32" s="13"/>
      <c r="F32" s="13"/>
      <c r="G32" s="13"/>
    </row>
    <row r="33" spans="1:11" s="3" customFormat="1" ht="15" customHeight="1">
      <c r="A33" s="53" t="s">
        <v>38</v>
      </c>
      <c r="B33" s="53"/>
      <c r="C33" s="53"/>
      <c r="D33" s="53"/>
      <c r="E33" s="53"/>
      <c r="F33" s="53"/>
      <c r="G33" s="53"/>
    </row>
    <row r="34" spans="1:11" s="3" customFormat="1" ht="15" customHeight="1">
      <c r="A34" s="53" t="s">
        <v>39</v>
      </c>
      <c r="B34" s="53"/>
      <c r="C34" s="53"/>
      <c r="D34" s="53"/>
      <c r="E34" s="53"/>
      <c r="F34" s="53"/>
      <c r="G34" s="53"/>
    </row>
    <row r="35" spans="1:11" s="3" customFormat="1" ht="15" customHeight="1">
      <c r="A35" s="53" t="s">
        <v>40</v>
      </c>
      <c r="B35" s="53"/>
      <c r="C35" s="53"/>
      <c r="D35" s="53"/>
      <c r="E35" s="53"/>
      <c r="F35" s="53"/>
      <c r="G35" s="53"/>
    </row>
    <row r="36" spans="1:11" s="3" customFormat="1" ht="15" customHeight="1">
      <c r="A36" s="53" t="s">
        <v>41</v>
      </c>
      <c r="B36" s="53"/>
      <c r="C36" s="53"/>
      <c r="D36" s="53"/>
      <c r="E36" s="53"/>
      <c r="F36" s="53"/>
      <c r="G36" s="53"/>
    </row>
    <row r="37" spans="1:11" s="3" customFormat="1" ht="7.5" customHeight="1">
      <c r="A37" s="13"/>
      <c r="B37" s="13"/>
      <c r="C37" s="13"/>
      <c r="D37" s="13"/>
      <c r="E37" s="13"/>
      <c r="F37" s="13"/>
      <c r="G37" s="13"/>
    </row>
    <row r="38" spans="1:11" s="3" customFormat="1" ht="15" customHeight="1">
      <c r="A38" s="13" t="s">
        <v>42</v>
      </c>
      <c r="B38" s="7"/>
      <c r="C38" s="7"/>
      <c r="D38" s="7"/>
      <c r="E38" s="7"/>
      <c r="F38" s="7"/>
      <c r="G38" s="8"/>
    </row>
    <row r="39" spans="1:11" s="3" customFormat="1" ht="7.5" customHeight="1">
      <c r="A39" s="13"/>
      <c r="B39" s="7"/>
      <c r="C39" s="7"/>
      <c r="D39" s="7"/>
      <c r="E39" s="7"/>
      <c r="F39" s="7"/>
      <c r="G39" s="8"/>
    </row>
    <row r="40" spans="1:11" s="3" customFormat="1" ht="15" customHeight="1">
      <c r="A40" s="13" t="s">
        <v>43</v>
      </c>
      <c r="B40" s="7"/>
      <c r="C40" s="7"/>
      <c r="D40" s="7"/>
      <c r="E40" s="7"/>
      <c r="F40" s="7"/>
      <c r="G40" s="8"/>
    </row>
    <row r="41" spans="1:11" s="3" customFormat="1" ht="7.5" customHeight="1">
      <c r="A41" s="13"/>
      <c r="B41" s="7"/>
      <c r="C41" s="7"/>
      <c r="D41" s="7"/>
      <c r="E41" s="7"/>
      <c r="F41" s="7"/>
      <c r="G41" s="8"/>
    </row>
    <row r="42" spans="1:11" s="3" customFormat="1" ht="15" customHeight="1">
      <c r="A42" s="53" t="s">
        <v>44</v>
      </c>
      <c r="B42" s="53"/>
      <c r="C42" s="53"/>
      <c r="D42" s="53"/>
      <c r="E42" s="53"/>
      <c r="F42" s="53"/>
      <c r="G42" s="53"/>
      <c r="H42" s="7"/>
      <c r="I42" s="7"/>
      <c r="J42" s="7"/>
      <c r="K42" s="7"/>
    </row>
    <row r="43" spans="1:11" s="3" customFormat="1" ht="15" customHeight="1">
      <c r="A43" s="14" t="s">
        <v>45</v>
      </c>
      <c r="B43" s="7"/>
      <c r="C43" s="7"/>
      <c r="D43" s="7"/>
      <c r="E43" s="7"/>
      <c r="F43" s="7"/>
      <c r="G43" s="8"/>
    </row>
    <row r="44" spans="1:11" s="3" customFormat="1" ht="7.5" customHeight="1">
      <c r="A44" s="14"/>
      <c r="B44" s="7"/>
      <c r="C44" s="7"/>
      <c r="D44" s="7"/>
      <c r="E44" s="7"/>
      <c r="F44" s="7"/>
      <c r="G44" s="8"/>
    </row>
    <row r="45" spans="1:11">
      <c r="A45" s="7" t="s">
        <v>46</v>
      </c>
      <c r="B45" s="7"/>
      <c r="C45" s="7"/>
      <c r="D45" s="7"/>
      <c r="E45" s="7"/>
      <c r="F45" s="7"/>
    </row>
    <row r="46" spans="1:11">
      <c r="A46" s="9"/>
      <c r="B46" s="7"/>
      <c r="C46" s="7"/>
      <c r="D46" s="7"/>
      <c r="E46" s="7"/>
      <c r="F46" s="7"/>
    </row>
    <row r="47" spans="1:11">
      <c r="A47" s="9"/>
      <c r="B47" s="7"/>
      <c r="C47" s="7"/>
      <c r="D47" s="7"/>
      <c r="E47" s="7"/>
      <c r="F47" s="7"/>
    </row>
    <row r="48" spans="1:11">
      <c r="A48" s="9"/>
      <c r="B48" s="7"/>
      <c r="C48" s="7"/>
      <c r="D48" s="7"/>
      <c r="E48" s="7"/>
      <c r="F48" s="7"/>
    </row>
    <row r="49" spans="1:7">
      <c r="A49" s="9"/>
      <c r="B49" s="7"/>
      <c r="C49" s="7"/>
      <c r="D49" s="7"/>
      <c r="E49" s="7"/>
      <c r="F49" s="7"/>
      <c r="G49" s="49"/>
    </row>
    <row r="50" spans="1:7">
      <c r="A50" s="9"/>
      <c r="B50" s="7"/>
      <c r="C50" s="7"/>
      <c r="D50" s="7"/>
      <c r="E50" s="7"/>
      <c r="F50" s="7"/>
    </row>
    <row r="51" spans="1:7">
      <c r="A51" s="9"/>
      <c r="B51" s="7"/>
      <c r="C51" s="7"/>
      <c r="D51" s="7"/>
      <c r="E51" s="7"/>
      <c r="F51" s="7"/>
    </row>
    <row r="52" spans="1:7">
      <c r="A52" s="9"/>
      <c r="B52" s="8"/>
      <c r="C52" s="8"/>
      <c r="D52" s="8"/>
      <c r="E52" s="8"/>
      <c r="F52" s="8"/>
    </row>
  </sheetData>
  <mergeCells count="10">
    <mergeCell ref="A33:G33"/>
    <mergeCell ref="A34:G34"/>
    <mergeCell ref="A36:G36"/>
    <mergeCell ref="A35:G35"/>
    <mergeCell ref="A42:G42"/>
    <mergeCell ref="A6:A7"/>
    <mergeCell ref="B6:D6"/>
    <mergeCell ref="A27:G27"/>
    <mergeCell ref="A30:G30"/>
    <mergeCell ref="A31:G31"/>
  </mergeCells>
  <pageMargins left="0.78740157480314965" right="0.78740157480314965" top="0.78740157480314965" bottom="0.78740157480314965" header="0.39370078740157483" footer="0.3937007874015748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MYDOC-952800175-23730</_dlc_DocId>
    <_dlc_DocIdUrl xmlns="76699e94-5373-4908-8786-85f2fbc6030f">
      <Url>https://sfcacuk.sharepoint.com/sites/MyDoc/_layouts/15/DocIdRedir.aspx?ID=MYDOC-952800175-23730</Url>
      <Description>MYDOC-952800175-23730</Description>
    </_dlc_DocIdUrl>
    <OfficialDate xmlns="846980c5-3db8-44b0-935b-312affdd1e17" xsi:nil="true"/>
    <EmailFrom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E1AC8D4B-2925-44AE-91C0-0F4083D361DD}"/>
</file>

<file path=customXml/itemProps2.xml><?xml version="1.0" encoding="utf-8"?>
<ds:datastoreItem xmlns:ds="http://schemas.openxmlformats.org/officeDocument/2006/customXml" ds:itemID="{E0C0CBBC-AD0E-4A82-83DA-515175D50E59}"/>
</file>

<file path=customXml/itemProps3.xml><?xml version="1.0" encoding="utf-8"?>
<ds:datastoreItem xmlns:ds="http://schemas.openxmlformats.org/officeDocument/2006/customXml" ds:itemID="{0DDF0D2B-26CD-4638-88A2-D54471D79600}"/>
</file>

<file path=customXml/itemProps4.xml><?xml version="1.0" encoding="utf-8"?>
<ds:datastoreItem xmlns:ds="http://schemas.openxmlformats.org/officeDocument/2006/customXml" ds:itemID="{B07D4C6E-C63B-4367-B46C-B7A6F8830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FWDF Guidance 2022-23 Annex A FWDF funding allocations 2022-23 - Levy</dc:title>
  <dc:subject/>
  <dc:creator>Gavin Bruce</dc:creator>
  <cp:keywords/>
  <dc:description/>
  <cp:lastModifiedBy>Louise Lauchlan</cp:lastModifiedBy>
  <cp:revision/>
  <dcterms:created xsi:type="dcterms:W3CDTF">2017-08-25T13:10:26Z</dcterms:created>
  <dcterms:modified xsi:type="dcterms:W3CDTF">2023-01-16T10:28:12Z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0x010100C9EE54AE9194E44A809D3DAC3877325F</vt:lpwstr>
  </property>
  <property fmtid="{D5CDD505-2E9C-101B-9397-08002B2CF9AE}" pid="4" name="Order">
    <vt:r8>372600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_dlc_DocIdItemGuid">
    <vt:lpwstr>c7d7b1b5-b72a-4048-979c-21cab989adfd</vt:lpwstr>
  </property>
  <property fmtid="{D5CDD505-2E9C-101B-9397-08002B2CF9AE}" pid="9" name="MediaServiceImageTags">
    <vt:lpwstr/>
  </property>
</Properties>
</file>