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fcacuk.sharepoint.com/sites/MyDoc/Communicationsandexternalrelations/External comms and relations/Drafting folder/"/>
    </mc:Choice>
  </mc:AlternateContent>
  <xr:revisionPtr revIDLastSave="507" documentId="8_{5997CF11-545E-40C4-849F-917A7AD9D2DD}" xr6:coauthVersionLast="47" xr6:coauthVersionMax="47" xr10:uidLastSave="{6A7BA927-EF47-4795-AD4E-BA1E9B71C942}"/>
  <bookViews>
    <workbookView xWindow="-110" yWindow="-110" windowWidth="19420" windowHeight="10420" xr2:uid="{00000000-000D-0000-FFFF-FFFF00000000}"/>
  </bookViews>
  <sheets>
    <sheet name="FWDF 2022-23 (Yr6) Annex A_SME" sheetId="2" r:id="rId1"/>
  </sheets>
  <definedNames>
    <definedName name="_xlnm.Print_Area" localSheetId="0">'FWDF 2022-23 (Yr6) Annex A_SME'!$A$1:$G$45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E21" i="2"/>
  <c r="E9" i="2"/>
  <c r="E10" i="2"/>
  <c r="E11" i="2"/>
  <c r="E12" i="2"/>
  <c r="E13" i="2"/>
  <c r="E14" i="2"/>
  <c r="E15" i="2"/>
  <c r="E16" i="2"/>
  <c r="E17" i="2"/>
  <c r="E19" i="2"/>
  <c r="E22" i="2"/>
  <c r="E23" i="2"/>
  <c r="E8" i="2"/>
  <c r="E24" i="2" l="1"/>
  <c r="F23" i="2" s="1"/>
  <c r="F22" i="2" l="1"/>
  <c r="F14" i="2"/>
  <c r="F19" i="2"/>
  <c r="F10" i="2"/>
  <c r="F13" i="2"/>
  <c r="F9" i="2"/>
  <c r="F8" i="2"/>
  <c r="F12" i="2"/>
  <c r="F17" i="2"/>
  <c r="F15" i="2"/>
  <c r="F16" i="2"/>
  <c r="F11" i="2"/>
  <c r="G24" i="2" l="1"/>
  <c r="F24" i="2"/>
</calcChain>
</file>

<file path=xl/sharedStrings.xml><?xml version="1.0" encoding="utf-8"?>
<sst xmlns="http://schemas.openxmlformats.org/spreadsheetml/2006/main" count="42" uniqueCount="42">
  <si>
    <t>Annex A</t>
  </si>
  <si>
    <t>Flexible Workforce Development Fund for AY 2022-23 (SMEs)</t>
  </si>
  <si>
    <t>Breakdown of college funding allocations for SMEs</t>
  </si>
  <si>
    <t>College Region</t>
  </si>
  <si>
    <r>
      <rPr>
        <sz val="13"/>
        <color rgb="FF000000"/>
        <rFont val="Calibri"/>
      </rPr>
      <t>SMEs (businesses with &lt;250 employees)
Number of businesses</t>
    </r>
    <r>
      <rPr>
        <vertAlign val="superscript"/>
        <sz val="10"/>
        <color rgb="FF000000"/>
        <rFont val="Calibri"/>
      </rPr>
      <t>2,3</t>
    </r>
  </si>
  <si>
    <t>All SMEs registered for
VAT and/or PAYE
(%)
- adjusted to remove
estimated Levy-payers</t>
  </si>
  <si>
    <r>
      <rPr>
        <b/>
        <sz val="13"/>
        <color rgb="FF000000"/>
        <rFont val="Calibri"/>
      </rPr>
      <t>FWDF allocations
for SMEs
AY 2022-23</t>
    </r>
    <r>
      <rPr>
        <sz val="10"/>
        <color rgb="FF000000"/>
        <rFont val="Calibri"/>
      </rPr>
      <t xml:space="preserve">* </t>
    </r>
  </si>
  <si>
    <r>
      <rPr>
        <sz val="13"/>
        <color rgb="FF000000"/>
        <rFont val="Calibri"/>
      </rPr>
      <t>Estimate of Levy-
payer SMEs</t>
    </r>
    <r>
      <rPr>
        <vertAlign val="superscript"/>
        <sz val="13"/>
        <color rgb="FF000000"/>
        <rFont val="Calibri"/>
      </rPr>
      <t>1</t>
    </r>
  </si>
  <si>
    <r>
      <rPr>
        <sz val="13"/>
        <color rgb="FF000000"/>
        <rFont val="Calibri"/>
      </rPr>
      <t>SME
employers</t>
    </r>
    <r>
      <rPr>
        <vertAlign val="superscript"/>
        <sz val="13"/>
        <color rgb="FF000000"/>
        <rFont val="Calibri"/>
      </rPr>
      <t>4</t>
    </r>
  </si>
  <si>
    <r>
      <rPr>
        <sz val="13"/>
        <color rgb="FF000000"/>
        <rFont val="Calibri"/>
      </rPr>
      <t>Other SME
employers</t>
    </r>
    <r>
      <rPr>
        <vertAlign val="superscript"/>
        <sz val="13"/>
        <color rgb="FF000000"/>
        <rFont val="Calibri"/>
      </rPr>
      <t>5</t>
    </r>
  </si>
  <si>
    <t>All SMEs
registered for
VAT and/or PAYE</t>
  </si>
  <si>
    <t>Ayrshire College</t>
  </si>
  <si>
    <t>Borders College</t>
  </si>
  <si>
    <t>Dumfries &amp; Galloway College</t>
  </si>
  <si>
    <t>Dundee &amp; Angus College</t>
  </si>
  <si>
    <t>Edinburgh College</t>
  </si>
  <si>
    <t>Fife College</t>
  </si>
  <si>
    <t>Forth Valley College</t>
  </si>
  <si>
    <t>Glasgow Region</t>
  </si>
  <si>
    <t>Highlands &amp; Islands Region</t>
  </si>
  <si>
    <t>Lanarkshire Region</t>
  </si>
  <si>
    <r>
      <rPr>
        <sz val="13"/>
        <color rgb="FF000000"/>
        <rFont val="Calibri"/>
      </rPr>
      <t>Newbattle Abbey College</t>
    </r>
    <r>
      <rPr>
        <sz val="10"/>
        <color rgb="FF000000"/>
        <rFont val="Calibri"/>
      </rPr>
      <t>**</t>
    </r>
  </si>
  <si>
    <t>North East Scotland College</t>
  </si>
  <si>
    <t>Sabhal Mòr Ostaig</t>
  </si>
  <si>
    <r>
      <rPr>
        <sz val="13"/>
        <color rgb="FF000000"/>
        <rFont val="Calibri"/>
      </rPr>
      <t>SRUC</t>
    </r>
    <r>
      <rPr>
        <sz val="10"/>
        <color rgb="FF000000"/>
        <rFont val="Calibri"/>
      </rPr>
      <t>**</t>
    </r>
  </si>
  <si>
    <t>West College Scotland</t>
  </si>
  <si>
    <t>West Lothian College</t>
  </si>
  <si>
    <t>Scotland</t>
  </si>
  <si>
    <t>Sources:</t>
  </si>
  <si>
    <t>Business Counts and Employment - Inter-Departmental Business Register, as at Mar 21 - includes all sectors: private, public and non-profit.</t>
  </si>
  <si>
    <t xml:space="preserve">Notes: </t>
  </si>
  <si>
    <t>1. Estimating the number of businesses with a pay bill in excess of £3m, based on the number of employees a business would have to have for a pay bill of at least £3m.</t>
  </si>
  <si>
    <t xml:space="preserve">Note that this is the paybill/employees of the business UK-wide.  </t>
  </si>
  <si>
    <t>2. Each enterprise is counted once in each region it operates in.</t>
  </si>
  <si>
    <t>The sum of the region enterprises does not equal the overall Scotland total because each enterprise is only counted once in the Scotland total.</t>
  </si>
  <si>
    <t>Note that only enterprises are double-counted in this table - each enterprise's employment is assigned to the regions they operate in,</t>
  </si>
  <si>
    <t>therefore the sum of these columns do correspond to the Scotland total.</t>
  </si>
  <si>
    <t>3. Figures are rounded to the nearest five - total may not equal sum of parts due to rounding.</t>
  </si>
  <si>
    <t>4. Figures are rounded to the nearest ten - total may not equal sum of parts due to rounding.</t>
  </si>
  <si>
    <t>5. Those without employees.</t>
  </si>
  <si>
    <t>* Total £3.0m allocation has been reduced by £65k (2.2%) for SFC programme management, monitoring and reporting purposes.</t>
  </si>
  <si>
    <t>** Allocations for Newbattle Abbey College and SRUC are based on 1.0% of the total budget (excluding SFC running costs).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</si>
</sst>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0.0%"/>
    <numFmt numFmtId="166" formatCode="#,##0\ \ ;\-#,##0\ \ ;\-\ \ 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MS Sans Serif"/>
      <family val="2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9.35"/>
      <color theme="1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Calibri"/>
    </font>
    <font>
      <sz val="10"/>
      <color rgb="FF000000"/>
      <name val="Calibri"/>
    </font>
    <font>
      <sz val="13"/>
      <color rgb="FF000000"/>
      <name val="Calibri"/>
    </font>
    <font>
      <vertAlign val="superscript"/>
      <sz val="13"/>
      <color rgb="FF000000"/>
      <name val="Calibri"/>
    </font>
    <font>
      <vertAlign val="superscript"/>
      <sz val="10"/>
      <color rgb="FF000000"/>
      <name val="Calibri"/>
    </font>
    <font>
      <b/>
      <sz val="13"/>
      <color rgb="FF000000"/>
      <name val="Calibri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9" fontId="10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4" fillId="0" borderId="0"/>
    <xf numFmtId="0" fontId="15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3" fillId="0" borderId="0" xfId="6" applyFont="1"/>
    <xf numFmtId="0" fontId="6" fillId="0" borderId="0" xfId="6" applyFont="1"/>
    <xf numFmtId="0" fontId="16" fillId="0" borderId="0" xfId="6" applyFont="1"/>
    <xf numFmtId="0" fontId="17" fillId="0" borderId="0" xfId="5" applyFont="1" applyAlignment="1"/>
    <xf numFmtId="0" fontId="3" fillId="0" borderId="0" xfId="18" applyFont="1"/>
    <xf numFmtId="0" fontId="18" fillId="0" borderId="0" xfId="0" applyFont="1"/>
    <xf numFmtId="0" fontId="5" fillId="0" borderId="0" xfId="1" applyFont="1"/>
    <xf numFmtId="0" fontId="1" fillId="0" borderId="0" xfId="0" applyFont="1"/>
    <xf numFmtId="166" fontId="19" fillId="0" borderId="3" xfId="1" applyNumberFormat="1" applyFont="1" applyBorder="1" applyAlignment="1">
      <alignment horizontal="right"/>
    </xf>
    <xf numFmtId="166" fontId="19" fillId="0" borderId="2" xfId="1" applyNumberFormat="1" applyFont="1" applyBorder="1" applyAlignment="1">
      <alignment horizontal="right"/>
    </xf>
    <xf numFmtId="0" fontId="22" fillId="0" borderId="0" xfId="1" applyFont="1"/>
    <xf numFmtId="0" fontId="24" fillId="0" borderId="0" xfId="0" applyFont="1"/>
    <xf numFmtId="10" fontId="6" fillId="0" borderId="0" xfId="0" applyNumberFormat="1" applyFont="1"/>
    <xf numFmtId="0" fontId="26" fillId="2" borderId="4" xfId="6" applyFont="1" applyFill="1" applyBorder="1" applyAlignment="1">
      <alignment horizontal="center" vertical="center" wrapText="1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0" fontId="26" fillId="2" borderId="6" xfId="6" applyFont="1" applyFill="1" applyBorder="1" applyAlignment="1">
      <alignment horizontal="center" vertical="center" wrapText="1"/>
    </xf>
    <xf numFmtId="166" fontId="19" fillId="0" borderId="7" xfId="1" applyNumberFormat="1" applyFont="1" applyBorder="1" applyAlignment="1">
      <alignment horizontal="right"/>
    </xf>
    <xf numFmtId="166" fontId="19" fillId="0" borderId="8" xfId="1" applyNumberFormat="1" applyFont="1" applyBorder="1" applyAlignment="1">
      <alignment horizontal="right"/>
    </xf>
    <xf numFmtId="10" fontId="4" fillId="0" borderId="0" xfId="0" applyNumberFormat="1" applyFont="1"/>
    <xf numFmtId="10" fontId="19" fillId="0" borderId="5" xfId="1" applyNumberFormat="1" applyFont="1" applyBorder="1" applyAlignment="1">
      <alignment horizontal="right"/>
    </xf>
    <xf numFmtId="165" fontId="30" fillId="0" borderId="0" xfId="0" applyNumberFormat="1" applyFont="1"/>
    <xf numFmtId="0" fontId="19" fillId="0" borderId="17" xfId="1" applyFont="1" applyBorder="1" applyAlignment="1">
      <alignment horizontal="left" wrapText="1"/>
    </xf>
    <xf numFmtId="164" fontId="23" fillId="0" borderId="18" xfId="23" applyNumberFormat="1" applyFont="1" applyBorder="1"/>
    <xf numFmtId="0" fontId="19" fillId="0" borderId="17" xfId="1" applyFont="1" applyBorder="1"/>
    <xf numFmtId="164" fontId="23" fillId="0" borderId="19" xfId="23" applyNumberFormat="1" applyFont="1" applyBorder="1"/>
    <xf numFmtId="0" fontId="26" fillId="0" borderId="17" xfId="1" applyFont="1" applyBorder="1"/>
    <xf numFmtId="0" fontId="19" fillId="0" borderId="20" xfId="1" applyFont="1" applyBorder="1"/>
    <xf numFmtId="0" fontId="21" fillId="2" borderId="21" xfId="1" applyFont="1" applyFill="1" applyBorder="1" applyAlignment="1">
      <alignment horizontal="left" wrapText="1"/>
    </xf>
    <xf numFmtId="164" fontId="23" fillId="0" borderId="26" xfId="0" applyNumberFormat="1" applyFont="1" applyBorder="1"/>
    <xf numFmtId="164" fontId="4" fillId="0" borderId="0" xfId="0" applyNumberFormat="1" applyFont="1"/>
    <xf numFmtId="10" fontId="19" fillId="0" borderId="28" xfId="1" applyNumberFormat="1" applyFont="1" applyBorder="1" applyAlignment="1">
      <alignment horizontal="right"/>
    </xf>
    <xf numFmtId="164" fontId="23" fillId="0" borderId="27" xfId="23" applyNumberFormat="1" applyFont="1" applyBorder="1"/>
    <xf numFmtId="0" fontId="32" fillId="0" borderId="0" xfId="0" applyFont="1" applyAlignment="1">
      <alignment horizontal="right"/>
    </xf>
    <xf numFmtId="0" fontId="20" fillId="2" borderId="1" xfId="6" applyFont="1" applyFill="1" applyBorder="1" applyAlignment="1">
      <alignment horizontal="center" vertical="center" wrapText="1"/>
    </xf>
    <xf numFmtId="166" fontId="19" fillId="0" borderId="0" xfId="1" applyNumberFormat="1" applyFont="1" applyAlignment="1">
      <alignment horizontal="right"/>
    </xf>
    <xf numFmtId="166" fontId="19" fillId="0" borderId="24" xfId="1" applyNumberFormat="1" applyFont="1" applyBorder="1" applyAlignment="1">
      <alignment horizontal="right"/>
    </xf>
    <xf numFmtId="166" fontId="19" fillId="0" borderId="22" xfId="1" applyNumberFormat="1" applyFont="1" applyBorder="1" applyAlignment="1">
      <alignment horizontal="right"/>
    </xf>
    <xf numFmtId="166" fontId="19" fillId="0" borderId="23" xfId="1" applyNumberFormat="1" applyFont="1" applyBorder="1" applyAlignment="1">
      <alignment horizontal="right"/>
    </xf>
    <xf numFmtId="165" fontId="19" fillId="0" borderId="25" xfId="1" applyNumberFormat="1" applyFont="1" applyBorder="1" applyAlignment="1">
      <alignment horizontal="right"/>
    </xf>
    <xf numFmtId="166" fontId="3" fillId="0" borderId="0" xfId="6" applyNumberFormat="1" applyFont="1"/>
    <xf numFmtId="0" fontId="20" fillId="2" borderId="13" xfId="6" applyFont="1" applyFill="1" applyBorder="1" applyAlignment="1">
      <alignment horizontal="center" vertical="center" wrapText="1"/>
    </xf>
    <xf numFmtId="0" fontId="20" fillId="2" borderId="2" xfId="6" applyFont="1" applyFill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26" fillId="2" borderId="10" xfId="6" applyFont="1" applyFill="1" applyBorder="1" applyAlignment="1">
      <alignment horizontal="center" vertical="center" wrapText="1"/>
    </xf>
    <xf numFmtId="0" fontId="20" fillId="2" borderId="11" xfId="6" applyFont="1" applyFill="1" applyBorder="1" applyAlignment="1">
      <alignment horizontal="center" vertical="center" wrapText="1"/>
    </xf>
    <xf numFmtId="0" fontId="20" fillId="2" borderId="12" xfId="6" applyFont="1" applyFill="1" applyBorder="1" applyAlignment="1">
      <alignment horizontal="center" vertical="center" wrapText="1"/>
    </xf>
    <xf numFmtId="0" fontId="29" fillId="0" borderId="14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1" fillId="0" borderId="0" xfId="6" applyFont="1" applyAlignment="1">
      <alignment horizontal="left"/>
    </xf>
    <xf numFmtId="0" fontId="3" fillId="0" borderId="0" xfId="6" applyFont="1" applyAlignment="1">
      <alignment horizontal="left"/>
    </xf>
    <xf numFmtId="0" fontId="25" fillId="0" borderId="0" xfId="6" applyFont="1" applyAlignment="1">
      <alignment horizontal="left"/>
    </xf>
  </cellXfs>
  <cellStyles count="24">
    <cellStyle name="Comma 2" xfId="3" xr:uid="{00000000-0005-0000-0000-000001000000}"/>
    <cellStyle name="Comma 2 2" xfId="20" xr:uid="{00000000-0005-0000-0000-000002000000}"/>
    <cellStyle name="Comma 2 3" xfId="10" xr:uid="{00000000-0005-0000-0000-000003000000}"/>
    <cellStyle name="Comma 3" xfId="4" xr:uid="{00000000-0005-0000-0000-000004000000}"/>
    <cellStyle name="Comma 3 2" xfId="9" xr:uid="{00000000-0005-0000-0000-000005000000}"/>
    <cellStyle name="Comma 4" xfId="7" xr:uid="{00000000-0005-0000-0000-000006000000}"/>
    <cellStyle name="Currency" xfId="23" builtinId="4"/>
    <cellStyle name="Hyperlink 2" xfId="14" xr:uid="{00000000-0005-0000-0000-000007000000}"/>
    <cellStyle name="Hyperlink_Scottish Corporate Sector Statistics 2007 - Registered Tables - Interim - Table 8 2" xfId="5" xr:uid="{00000000-0005-0000-0000-000008000000}"/>
    <cellStyle name="Normal" xfId="0" builtinId="0"/>
    <cellStyle name="Normal 2" xfId="1" xr:uid="{00000000-0005-0000-0000-00000A000000}"/>
    <cellStyle name="Normal 2 2" xfId="15" xr:uid="{00000000-0005-0000-0000-00000B000000}"/>
    <cellStyle name="Normal 2 3" xfId="11" xr:uid="{00000000-0005-0000-0000-00000C000000}"/>
    <cellStyle name="Normal 3" xfId="8" xr:uid="{00000000-0005-0000-0000-00000D000000}"/>
    <cellStyle name="Normal 4" xfId="13" xr:uid="{00000000-0005-0000-0000-00000E000000}"/>
    <cellStyle name="Normal 4 2" xfId="16" xr:uid="{00000000-0005-0000-0000-00000F000000}"/>
    <cellStyle name="Normal 4 3" xfId="21" xr:uid="{00000000-0005-0000-0000-000010000000}"/>
    <cellStyle name="Normal 5" xfId="19" xr:uid="{00000000-0005-0000-0000-000011000000}"/>
    <cellStyle name="Normal 5 2" xfId="22" xr:uid="{00000000-0005-0000-0000-000012000000}"/>
    <cellStyle name="Normal 6" xfId="6" xr:uid="{00000000-0005-0000-0000-000013000000}"/>
    <cellStyle name="Normal_Scottish Corporate Sector Statistics 2007 - Registered Tables - Interim - Table 8" xfId="18" xr:uid="{00000000-0005-0000-0000-000014000000}"/>
    <cellStyle name="Percent 2" xfId="2" xr:uid="{00000000-0005-0000-0000-000016000000}"/>
    <cellStyle name="Percent 2 2" xfId="12" xr:uid="{00000000-0005-0000-0000-000017000000}"/>
    <cellStyle name="Percent 3" xfId="17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8"/>
  <sheetViews>
    <sheetView tabSelected="1" zoomScale="80" zoomScaleNormal="80" workbookViewId="0"/>
  </sheetViews>
  <sheetFormatPr defaultRowHeight="14.45"/>
  <cols>
    <col min="1" max="1" width="32.7109375" customWidth="1"/>
    <col min="2" max="5" width="18.7109375" customWidth="1"/>
    <col min="6" max="7" width="24.7109375" customWidth="1"/>
    <col min="8" max="8" width="11" bestFit="1" customWidth="1"/>
    <col min="9" max="9" width="13.5703125" customWidth="1"/>
    <col min="13" max="13" width="15.42578125" customWidth="1"/>
    <col min="15" max="15" width="12.42578125" customWidth="1"/>
  </cols>
  <sheetData>
    <row r="1" spans="1:18" ht="22.5" customHeight="1">
      <c r="G1" s="38" t="s">
        <v>0</v>
      </c>
    </row>
    <row r="2" spans="1:18" ht="22.5" customHeight="1">
      <c r="A2" s="10" t="s">
        <v>1</v>
      </c>
      <c r="B2" s="1"/>
      <c r="C2" s="1"/>
      <c r="D2" s="1"/>
      <c r="E2" s="1"/>
      <c r="F2" s="1"/>
    </row>
    <row r="3" spans="1:18" ht="22.5" customHeight="1">
      <c r="A3" s="1"/>
      <c r="B3" s="1"/>
      <c r="C3" s="1"/>
      <c r="D3" s="1"/>
      <c r="E3" s="1"/>
      <c r="F3" s="1"/>
    </row>
    <row r="4" spans="1:18" ht="22.5" customHeight="1">
      <c r="A4" s="15" t="s">
        <v>2</v>
      </c>
      <c r="B4" s="11"/>
      <c r="C4" s="11"/>
      <c r="D4" s="11"/>
      <c r="E4" s="11"/>
      <c r="F4" s="11"/>
    </row>
    <row r="5" spans="1:18" s="12" customFormat="1" ht="22.5" customHeight="1">
      <c r="A5" s="11"/>
      <c r="B5" s="11"/>
      <c r="C5" s="11"/>
      <c r="D5" s="11"/>
      <c r="E5" s="11"/>
      <c r="F5" s="11"/>
    </row>
    <row r="6" spans="1:18" s="1" customFormat="1" ht="39" customHeight="1">
      <c r="A6" s="48" t="s">
        <v>3</v>
      </c>
      <c r="B6" s="50" t="s">
        <v>4</v>
      </c>
      <c r="C6" s="51"/>
      <c r="D6" s="51"/>
      <c r="E6" s="52"/>
      <c r="F6" s="46" t="s">
        <v>5</v>
      </c>
      <c r="G6" s="53" t="s">
        <v>6</v>
      </c>
    </row>
    <row r="7" spans="1:18" s="1" customFormat="1" ht="102.75" customHeight="1">
      <c r="A7" s="49"/>
      <c r="B7" s="18" t="s">
        <v>7</v>
      </c>
      <c r="C7" s="18" t="s">
        <v>8</v>
      </c>
      <c r="D7" s="21" t="s">
        <v>9</v>
      </c>
      <c r="E7" s="39" t="s">
        <v>10</v>
      </c>
      <c r="F7" s="47"/>
      <c r="G7" s="54"/>
      <c r="H7" s="20"/>
      <c r="I7" s="20"/>
    </row>
    <row r="8" spans="1:18" s="1" customFormat="1" ht="22.5" customHeight="1">
      <c r="A8" s="27" t="s">
        <v>11</v>
      </c>
      <c r="B8" s="13">
        <v>135</v>
      </c>
      <c r="C8" s="13">
        <v>6205</v>
      </c>
      <c r="D8" s="22">
        <v>3730</v>
      </c>
      <c r="E8" s="40">
        <f>SUM(B8:D8)</f>
        <v>10070</v>
      </c>
      <c r="F8" s="25">
        <f>(E8-B8)/($E$24-SUM($B$8:$B$23))</f>
        <v>5.6320861678004534E-2</v>
      </c>
      <c r="G8" s="28">
        <v>161995.69444444444</v>
      </c>
      <c r="H8" s="19"/>
      <c r="I8" s="19"/>
      <c r="K8" s="24"/>
      <c r="L8" s="24"/>
      <c r="M8" s="35"/>
      <c r="R8" s="24"/>
    </row>
    <row r="9" spans="1:18" s="1" customFormat="1" ht="22.5" customHeight="1">
      <c r="A9" s="29" t="s">
        <v>12</v>
      </c>
      <c r="B9" s="13">
        <v>65</v>
      </c>
      <c r="C9" s="13">
        <v>3105</v>
      </c>
      <c r="D9" s="22">
        <v>1890</v>
      </c>
      <c r="E9" s="40">
        <f t="shared" ref="E9:E23" si="0">SUM(B9:D9)</f>
        <v>5060</v>
      </c>
      <c r="F9" s="25">
        <f t="shared" ref="F9:F23" si="1">(E9-B9)/($E$24-SUM($B$8:$B$23))</f>
        <v>2.8316326530612244E-2</v>
      </c>
      <c r="G9" s="30">
        <v>81446.25</v>
      </c>
      <c r="H9" s="19"/>
      <c r="I9" s="19"/>
      <c r="K9" s="24"/>
      <c r="L9" s="24"/>
      <c r="R9" s="24"/>
    </row>
    <row r="10" spans="1:18" s="1" customFormat="1" ht="22.5" customHeight="1">
      <c r="A10" s="29" t="s">
        <v>13</v>
      </c>
      <c r="B10" s="13">
        <v>80</v>
      </c>
      <c r="C10" s="13">
        <v>3990</v>
      </c>
      <c r="D10" s="22">
        <v>2300</v>
      </c>
      <c r="E10" s="40">
        <f t="shared" si="0"/>
        <v>6370</v>
      </c>
      <c r="F10" s="25">
        <f t="shared" si="1"/>
        <v>3.5657596371882087E-2</v>
      </c>
      <c r="G10" s="30">
        <v>102561.94444444445</v>
      </c>
      <c r="H10" s="19"/>
      <c r="I10" s="19"/>
      <c r="K10" s="24"/>
      <c r="L10" s="24"/>
      <c r="R10" s="24"/>
    </row>
    <row r="11" spans="1:18" s="1" customFormat="1" ht="22.5" customHeight="1">
      <c r="A11" s="29" t="s">
        <v>14</v>
      </c>
      <c r="B11" s="13">
        <v>130</v>
      </c>
      <c r="C11" s="13">
        <v>4735</v>
      </c>
      <c r="D11" s="22">
        <v>2595</v>
      </c>
      <c r="E11" s="40">
        <f t="shared" si="0"/>
        <v>7460</v>
      </c>
      <c r="F11" s="25">
        <f t="shared" si="1"/>
        <v>4.1553287981859408E-2</v>
      </c>
      <c r="G11" s="30">
        <v>119519.72222222222</v>
      </c>
      <c r="H11" s="19"/>
      <c r="I11" s="19"/>
      <c r="K11" s="24"/>
      <c r="L11" s="24"/>
      <c r="R11" s="24"/>
    </row>
    <row r="12" spans="1:18" s="1" customFormat="1" ht="22.5" customHeight="1">
      <c r="A12" s="29" t="s">
        <v>15</v>
      </c>
      <c r="B12" s="13">
        <v>480</v>
      </c>
      <c r="C12" s="13">
        <v>14775</v>
      </c>
      <c r="D12" s="22">
        <v>10870</v>
      </c>
      <c r="E12" s="40">
        <f t="shared" si="0"/>
        <v>26125</v>
      </c>
      <c r="F12" s="25">
        <f t="shared" si="1"/>
        <v>0.14537981859410432</v>
      </c>
      <c r="G12" s="30">
        <v>418155.97222222225</v>
      </c>
      <c r="H12" s="19"/>
      <c r="I12" s="19"/>
      <c r="K12" s="24"/>
      <c r="L12" s="24"/>
      <c r="R12" s="24"/>
    </row>
    <row r="13" spans="1:18" s="1" customFormat="1" ht="22.5" customHeight="1">
      <c r="A13" s="29" t="s">
        <v>16</v>
      </c>
      <c r="B13" s="13">
        <v>135</v>
      </c>
      <c r="C13" s="13">
        <v>6030</v>
      </c>
      <c r="D13" s="22">
        <v>3500</v>
      </c>
      <c r="E13" s="40">
        <f t="shared" si="0"/>
        <v>9665</v>
      </c>
      <c r="F13" s="25">
        <f t="shared" si="1"/>
        <v>5.4024943310657596E-2</v>
      </c>
      <c r="G13" s="30">
        <v>155391.94444444444</v>
      </c>
      <c r="H13" s="19"/>
      <c r="I13" s="19"/>
      <c r="K13" s="24"/>
      <c r="L13" s="24"/>
      <c r="R13" s="24"/>
    </row>
    <row r="14" spans="1:18" s="1" customFormat="1" ht="22.5" customHeight="1">
      <c r="A14" s="29" t="s">
        <v>17</v>
      </c>
      <c r="B14" s="13">
        <v>170</v>
      </c>
      <c r="C14" s="13">
        <v>5305</v>
      </c>
      <c r="D14" s="22">
        <v>3290</v>
      </c>
      <c r="E14" s="40">
        <f t="shared" si="0"/>
        <v>8765</v>
      </c>
      <c r="F14" s="25">
        <f t="shared" si="1"/>
        <v>4.8724489795918369E-2</v>
      </c>
      <c r="G14" s="30">
        <v>140146.25</v>
      </c>
      <c r="H14" s="19"/>
      <c r="I14" s="19"/>
      <c r="K14" s="24"/>
      <c r="L14" s="24"/>
      <c r="R14" s="24"/>
    </row>
    <row r="15" spans="1:18" s="1" customFormat="1" ht="22.5" customHeight="1">
      <c r="A15" s="29" t="s">
        <v>18</v>
      </c>
      <c r="B15" s="13">
        <v>465</v>
      </c>
      <c r="C15" s="13">
        <v>12245</v>
      </c>
      <c r="D15" s="22">
        <v>7140</v>
      </c>
      <c r="E15" s="40">
        <f t="shared" si="0"/>
        <v>19850</v>
      </c>
      <c r="F15" s="25">
        <f t="shared" si="1"/>
        <v>0.1098922902494331</v>
      </c>
      <c r="G15" s="30">
        <v>316083.19444444444</v>
      </c>
      <c r="H15" s="19"/>
      <c r="I15" s="19"/>
      <c r="K15" s="24"/>
      <c r="L15" s="24"/>
      <c r="R15" s="24"/>
    </row>
    <row r="16" spans="1:18" s="1" customFormat="1" ht="22.5" customHeight="1">
      <c r="A16" s="29" t="s">
        <v>19</v>
      </c>
      <c r="B16" s="13">
        <v>290</v>
      </c>
      <c r="C16" s="13">
        <v>16490</v>
      </c>
      <c r="D16" s="22">
        <v>11555</v>
      </c>
      <c r="E16" s="40">
        <f t="shared" si="0"/>
        <v>28335</v>
      </c>
      <c r="F16" s="25">
        <f t="shared" si="1"/>
        <v>0.15898526077097505</v>
      </c>
      <c r="G16" s="30">
        <v>457289.30555555556</v>
      </c>
      <c r="H16" s="19"/>
      <c r="I16" s="19"/>
      <c r="K16" s="24"/>
      <c r="L16" s="24"/>
      <c r="R16" s="24"/>
    </row>
    <row r="17" spans="1:18" s="1" customFormat="1" ht="22.5" customHeight="1">
      <c r="A17" s="29" t="s">
        <v>20</v>
      </c>
      <c r="B17" s="13">
        <v>330</v>
      </c>
      <c r="C17" s="13">
        <v>11780</v>
      </c>
      <c r="D17" s="22">
        <v>7705</v>
      </c>
      <c r="E17" s="40">
        <f t="shared" si="0"/>
        <v>19815</v>
      </c>
      <c r="F17" s="25">
        <f t="shared" si="1"/>
        <v>0.11045918367346939</v>
      </c>
      <c r="G17" s="30">
        <v>317713.75</v>
      </c>
      <c r="H17" s="19"/>
      <c r="I17" s="19"/>
      <c r="K17" s="24"/>
      <c r="L17" s="24"/>
      <c r="R17" s="24"/>
    </row>
    <row r="18" spans="1:18" s="1" customFormat="1" ht="22.5" customHeight="1">
      <c r="A18" s="31" t="s">
        <v>21</v>
      </c>
      <c r="B18" s="13">
        <v>0</v>
      </c>
      <c r="C18" s="13">
        <v>0</v>
      </c>
      <c r="D18" s="22">
        <v>0</v>
      </c>
      <c r="E18" s="40">
        <v>0</v>
      </c>
      <c r="F18" s="25"/>
      <c r="G18" s="30">
        <v>29350</v>
      </c>
      <c r="H18" s="19"/>
      <c r="I18" s="19"/>
      <c r="K18" s="24"/>
      <c r="L18" s="24"/>
      <c r="R18" s="24"/>
    </row>
    <row r="19" spans="1:18" s="1" customFormat="1" ht="22.5" customHeight="1">
      <c r="A19" s="29" t="s">
        <v>22</v>
      </c>
      <c r="B19" s="13">
        <v>300</v>
      </c>
      <c r="C19" s="13">
        <v>11795</v>
      </c>
      <c r="D19" s="22">
        <v>9820</v>
      </c>
      <c r="E19" s="40">
        <f t="shared" si="0"/>
        <v>21915</v>
      </c>
      <c r="F19" s="25">
        <f t="shared" si="1"/>
        <v>0.12253401360544218</v>
      </c>
      <c r="G19" s="30">
        <v>352444.58333333331</v>
      </c>
      <c r="H19" s="19"/>
      <c r="I19" s="19"/>
      <c r="K19" s="24"/>
      <c r="L19" s="24"/>
      <c r="R19" s="24"/>
    </row>
    <row r="20" spans="1:18" s="1" customFormat="1" ht="22.5" customHeight="1">
      <c r="A20" s="29" t="s">
        <v>23</v>
      </c>
      <c r="B20" s="13">
        <v>0</v>
      </c>
      <c r="C20" s="13">
        <v>0</v>
      </c>
      <c r="D20" s="22">
        <v>0</v>
      </c>
      <c r="E20" s="40">
        <f t="shared" si="0"/>
        <v>0</v>
      </c>
      <c r="F20" s="25"/>
      <c r="G20" s="30">
        <v>0</v>
      </c>
      <c r="H20" s="19"/>
      <c r="I20" s="19"/>
      <c r="K20" s="24"/>
      <c r="L20" s="24"/>
      <c r="R20" s="24"/>
    </row>
    <row r="21" spans="1:18" s="1" customFormat="1" ht="22.5" customHeight="1">
      <c r="A21" s="31" t="s">
        <v>24</v>
      </c>
      <c r="B21" s="13">
        <v>0</v>
      </c>
      <c r="C21" s="13">
        <v>0</v>
      </c>
      <c r="D21" s="22">
        <v>0</v>
      </c>
      <c r="E21" s="40">
        <f t="shared" si="0"/>
        <v>0</v>
      </c>
      <c r="F21" s="25"/>
      <c r="G21" s="30">
        <v>29350</v>
      </c>
      <c r="H21" s="19"/>
      <c r="I21" s="19"/>
      <c r="K21" s="24"/>
      <c r="L21" s="24"/>
      <c r="R21" s="24"/>
    </row>
    <row r="22" spans="1:18" s="1" customFormat="1" ht="22.5" customHeight="1">
      <c r="A22" s="29" t="s">
        <v>25</v>
      </c>
      <c r="B22" s="13">
        <v>200</v>
      </c>
      <c r="C22" s="13">
        <v>6735</v>
      </c>
      <c r="D22" s="22">
        <v>4140</v>
      </c>
      <c r="E22" s="40">
        <f t="shared" si="0"/>
        <v>11075</v>
      </c>
      <c r="F22" s="25">
        <f t="shared" si="1"/>
        <v>6.1649659863945577E-2</v>
      </c>
      <c r="G22" s="30">
        <v>177322.91666666666</v>
      </c>
      <c r="H22" s="19"/>
      <c r="I22" s="19"/>
      <c r="K22" s="24"/>
      <c r="L22" s="24"/>
      <c r="R22" s="24"/>
    </row>
    <row r="23" spans="1:18" s="1" customFormat="1" ht="22.5" customHeight="1">
      <c r="A23" s="32" t="s">
        <v>26</v>
      </c>
      <c r="B23" s="14">
        <v>125</v>
      </c>
      <c r="C23" s="14">
        <v>2815</v>
      </c>
      <c r="D23" s="23">
        <v>1860</v>
      </c>
      <c r="E23" s="40">
        <f t="shared" si="0"/>
        <v>4800</v>
      </c>
      <c r="F23" s="36">
        <f t="shared" si="1"/>
        <v>2.6502267573696146E-2</v>
      </c>
      <c r="G23" s="37">
        <v>76228.472222222219</v>
      </c>
      <c r="H23" s="19"/>
      <c r="I23" s="19"/>
      <c r="K23" s="24"/>
      <c r="L23" s="24"/>
      <c r="R23" s="24"/>
    </row>
    <row r="24" spans="1:18" s="1" customFormat="1" ht="22.5" customHeight="1">
      <c r="A24" s="33" t="s">
        <v>27</v>
      </c>
      <c r="B24" s="42">
        <v>1825</v>
      </c>
      <c r="C24" s="42">
        <v>104155</v>
      </c>
      <c r="D24" s="43">
        <v>70385</v>
      </c>
      <c r="E24" s="41">
        <f>SUM(E8:E23)</f>
        <v>179305</v>
      </c>
      <c r="F24" s="44">
        <f>SUM(F8:F23)</f>
        <v>1</v>
      </c>
      <c r="G24" s="34">
        <f>SUM(G8:G23)</f>
        <v>2935000</v>
      </c>
      <c r="H24" s="26"/>
      <c r="I24" s="26"/>
      <c r="K24" s="24"/>
      <c r="L24" s="24"/>
      <c r="R24" s="24"/>
    </row>
    <row r="25" spans="1:18" s="4" customFormat="1" ht="12.75" customHeight="1">
      <c r="A25" s="3"/>
    </row>
    <row r="26" spans="1:18" s="2" customFormat="1" ht="15" customHeight="1">
      <c r="A26" s="16" t="s">
        <v>28</v>
      </c>
      <c r="B26" s="5"/>
      <c r="C26" s="5"/>
      <c r="D26" s="5"/>
      <c r="E26" s="45"/>
      <c r="F26" s="5"/>
    </row>
    <row r="27" spans="1:18" s="2" customFormat="1" ht="15" customHeight="1">
      <c r="A27" s="55" t="s">
        <v>29</v>
      </c>
      <c r="B27" s="55"/>
      <c r="C27" s="55"/>
      <c r="D27" s="55"/>
      <c r="E27" s="55"/>
      <c r="F27" s="55"/>
      <c r="G27" s="55"/>
    </row>
    <row r="28" spans="1:18" s="2" customFormat="1" ht="12.75" customHeight="1">
      <c r="A28" s="16"/>
      <c r="B28" s="5"/>
      <c r="C28" s="5"/>
      <c r="D28" s="5"/>
      <c r="E28" s="5"/>
      <c r="F28" s="5"/>
    </row>
    <row r="29" spans="1:18" s="2" customFormat="1" ht="15" customHeight="1">
      <c r="A29" s="16" t="s">
        <v>30</v>
      </c>
      <c r="B29" s="5"/>
      <c r="C29" s="5"/>
      <c r="D29" s="5"/>
      <c r="E29" s="5"/>
      <c r="F29" s="5"/>
    </row>
    <row r="30" spans="1:18" s="2" customFormat="1" ht="15" customHeight="1">
      <c r="A30" s="56" t="s">
        <v>31</v>
      </c>
      <c r="B30" s="57"/>
      <c r="C30" s="57"/>
      <c r="D30" s="57"/>
      <c r="E30" s="57"/>
      <c r="F30" s="57"/>
      <c r="G30" s="57"/>
    </row>
    <row r="31" spans="1:18" s="2" customFormat="1" ht="15" customHeight="1">
      <c r="A31" s="56" t="s">
        <v>32</v>
      </c>
      <c r="B31" s="56"/>
      <c r="C31" s="56"/>
      <c r="D31" s="56"/>
      <c r="E31" s="56"/>
      <c r="F31" s="56"/>
      <c r="G31" s="56"/>
    </row>
    <row r="32" spans="1:18" s="2" customFormat="1" ht="7.5" customHeight="1">
      <c r="A32" s="16"/>
      <c r="B32" s="8"/>
      <c r="C32" s="8"/>
      <c r="D32" s="9"/>
      <c r="E32" s="9"/>
      <c r="F32" s="9"/>
    </row>
    <row r="33" spans="1:13" s="2" customFormat="1" ht="15" customHeight="1">
      <c r="A33" s="56" t="s">
        <v>33</v>
      </c>
      <c r="B33" s="56"/>
      <c r="C33" s="56"/>
      <c r="D33" s="56"/>
      <c r="E33" s="56"/>
      <c r="F33" s="56"/>
      <c r="G33" s="56"/>
    </row>
    <row r="34" spans="1:13" s="2" customFormat="1" ht="15" customHeight="1">
      <c r="A34" s="56" t="s">
        <v>34</v>
      </c>
      <c r="B34" s="56"/>
      <c r="C34" s="56"/>
      <c r="D34" s="56"/>
      <c r="E34" s="56"/>
      <c r="F34" s="56"/>
      <c r="G34" s="56"/>
    </row>
    <row r="35" spans="1:13" s="2" customFormat="1" ht="15" customHeight="1">
      <c r="A35" s="56" t="s">
        <v>35</v>
      </c>
      <c r="B35" s="56"/>
      <c r="C35" s="56"/>
      <c r="D35" s="56"/>
      <c r="E35" s="56"/>
      <c r="F35" s="56"/>
      <c r="G35" s="56"/>
    </row>
    <row r="36" spans="1:13" s="2" customFormat="1" ht="15" customHeight="1">
      <c r="A36" s="56" t="s">
        <v>36</v>
      </c>
      <c r="B36" s="56"/>
      <c r="C36" s="56"/>
      <c r="D36" s="56"/>
      <c r="E36" s="56"/>
      <c r="F36" s="56"/>
      <c r="G36" s="56"/>
    </row>
    <row r="37" spans="1:13" s="2" customFormat="1" ht="7.5" customHeight="1">
      <c r="A37" s="16"/>
      <c r="B37" s="5"/>
      <c r="C37" s="5"/>
      <c r="D37" s="5"/>
      <c r="E37" s="5"/>
      <c r="F37" s="5"/>
    </row>
    <row r="38" spans="1:13" s="2" customFormat="1" ht="15" customHeight="1">
      <c r="A38" s="57" t="s">
        <v>37</v>
      </c>
      <c r="B38" s="57"/>
      <c r="C38" s="57"/>
      <c r="D38" s="57"/>
      <c r="E38" s="57"/>
      <c r="F38" s="57"/>
      <c r="G38" s="57"/>
    </row>
    <row r="39" spans="1:13" s="2" customFormat="1" ht="7.5" customHeight="1">
      <c r="A39" s="16"/>
      <c r="B39" s="5"/>
      <c r="C39" s="5"/>
      <c r="D39" s="5"/>
      <c r="E39" s="5"/>
      <c r="F39" s="5"/>
    </row>
    <row r="40" spans="1:13" s="2" customFormat="1" ht="15" customHeight="1">
      <c r="A40" s="57" t="s">
        <v>38</v>
      </c>
      <c r="B40" s="57"/>
      <c r="C40" s="57"/>
      <c r="D40" s="57"/>
      <c r="E40" s="57"/>
      <c r="F40" s="57"/>
      <c r="G40" s="57"/>
    </row>
    <row r="41" spans="1:13" s="2" customFormat="1" ht="7.5" customHeight="1">
      <c r="A41" s="16"/>
      <c r="B41" s="5"/>
      <c r="C41" s="5"/>
      <c r="D41" s="5"/>
      <c r="E41" s="5"/>
      <c r="F41" s="5"/>
    </row>
    <row r="42" spans="1:13" s="2" customFormat="1" ht="15" customHeight="1">
      <c r="A42" s="59" t="s">
        <v>39</v>
      </c>
      <c r="B42" s="59"/>
      <c r="C42" s="59"/>
      <c r="D42" s="59"/>
      <c r="E42" s="59"/>
      <c r="F42" s="59"/>
      <c r="G42" s="59"/>
    </row>
    <row r="43" spans="1:13" s="2" customFormat="1" ht="7.5" customHeight="1">
      <c r="A43" s="5"/>
      <c r="B43" s="5"/>
      <c r="C43" s="5"/>
      <c r="D43" s="5"/>
      <c r="E43" s="5"/>
      <c r="F43" s="5"/>
    </row>
    <row r="44" spans="1:13" s="2" customFormat="1" ht="15" customHeight="1">
      <c r="A44" s="58" t="s">
        <v>40</v>
      </c>
      <c r="B44" s="60"/>
      <c r="C44" s="60"/>
      <c r="D44" s="60"/>
      <c r="E44" s="60"/>
      <c r="F44" s="60"/>
      <c r="G44" s="60"/>
      <c r="M44" s="17"/>
    </row>
    <row r="45" spans="1:13" s="2" customFormat="1" ht="15" customHeight="1">
      <c r="A45" s="58" t="s">
        <v>41</v>
      </c>
      <c r="B45" s="58"/>
      <c r="C45" s="58"/>
      <c r="D45" s="58"/>
      <c r="E45" s="58"/>
      <c r="F45" s="58"/>
      <c r="G45" s="58"/>
    </row>
    <row r="46" spans="1:13" s="12" customFormat="1">
      <c r="A46" s="7"/>
      <c r="B46" s="5"/>
      <c r="C46" s="5"/>
      <c r="D46" s="5"/>
      <c r="E46" s="5"/>
      <c r="F46" s="5"/>
    </row>
    <row r="47" spans="1:13">
      <c r="A47" s="7"/>
      <c r="B47" s="5"/>
      <c r="C47" s="5"/>
      <c r="D47" s="5"/>
      <c r="E47" s="5"/>
      <c r="F47" s="5"/>
    </row>
    <row r="48" spans="1:13">
      <c r="A48" s="7"/>
      <c r="B48" s="5"/>
      <c r="C48" s="5"/>
      <c r="D48" s="5"/>
      <c r="E48" s="5"/>
      <c r="F48" s="5"/>
    </row>
    <row r="49" spans="1:6">
      <c r="A49" s="7"/>
      <c r="B49" s="5"/>
      <c r="C49" s="5"/>
      <c r="D49" s="5"/>
      <c r="E49" s="5"/>
      <c r="F49" s="5"/>
    </row>
    <row r="50" spans="1:6">
      <c r="A50" s="7"/>
      <c r="B50" s="5"/>
      <c r="C50" s="5"/>
      <c r="D50" s="5"/>
      <c r="E50" s="5"/>
      <c r="F50" s="5"/>
    </row>
    <row r="51" spans="1:6">
      <c r="A51" s="7"/>
      <c r="B51" s="5"/>
      <c r="C51" s="5"/>
      <c r="D51" s="5"/>
      <c r="E51" s="5"/>
      <c r="F51" s="5"/>
    </row>
    <row r="52" spans="1:6">
      <c r="A52" s="7"/>
      <c r="B52" s="5"/>
      <c r="C52" s="5"/>
      <c r="D52" s="5"/>
      <c r="E52" s="5"/>
      <c r="F52" s="5"/>
    </row>
    <row r="53" spans="1:6">
      <c r="A53" s="7"/>
      <c r="B53" s="5"/>
      <c r="C53" s="5"/>
      <c r="D53" s="5"/>
      <c r="E53" s="5"/>
      <c r="F53" s="5"/>
    </row>
    <row r="54" spans="1:6">
      <c r="A54" s="7"/>
      <c r="B54" s="5"/>
      <c r="C54" s="5"/>
      <c r="D54" s="5"/>
      <c r="E54" s="5"/>
      <c r="F54" s="5"/>
    </row>
    <row r="55" spans="1:6">
      <c r="A55" s="7"/>
      <c r="B55" s="5"/>
      <c r="C55" s="5"/>
      <c r="D55" s="5"/>
      <c r="E55" s="5"/>
      <c r="F55" s="5"/>
    </row>
    <row r="56" spans="1:6">
      <c r="A56" s="7"/>
      <c r="B56" s="5"/>
      <c r="C56" s="5"/>
      <c r="D56" s="5"/>
      <c r="E56" s="5"/>
      <c r="F56" s="5"/>
    </row>
    <row r="57" spans="1:6">
      <c r="A57" s="7"/>
      <c r="B57" s="5"/>
      <c r="C57" s="5"/>
      <c r="D57" s="5"/>
      <c r="E57" s="5"/>
      <c r="F57" s="5"/>
    </row>
    <row r="58" spans="1:6">
      <c r="A58" s="7"/>
      <c r="B58" s="6"/>
      <c r="C58" s="6"/>
      <c r="D58" s="6"/>
      <c r="E58" s="6"/>
      <c r="F58" s="6"/>
    </row>
  </sheetData>
  <mergeCells count="16">
    <mergeCell ref="A45:G45"/>
    <mergeCell ref="A36:G36"/>
    <mergeCell ref="A38:G38"/>
    <mergeCell ref="A40:G40"/>
    <mergeCell ref="A42:G42"/>
    <mergeCell ref="A44:G44"/>
    <mergeCell ref="A30:G30"/>
    <mergeCell ref="A31:G31"/>
    <mergeCell ref="A33:G33"/>
    <mergeCell ref="A34:G34"/>
    <mergeCell ref="A35:G35"/>
    <mergeCell ref="F6:F7"/>
    <mergeCell ref="A6:A7"/>
    <mergeCell ref="B6:E6"/>
    <mergeCell ref="G6:G7"/>
    <mergeCell ref="A27:G27"/>
  </mergeCells>
  <pageMargins left="0.78740157480314965" right="0.78740157480314965" top="0.78740157480314965" bottom="0.78740157480314965" header="0.39370078740157483" footer="0.39370078740157483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6699e94-5373-4908-8786-85f2fbc6030f">MYDOC-952800175-23731</_dlc_DocId>
    <TaxCatchAll xmlns="76699e94-5373-4908-8786-85f2fbc6030f" xsi:nil="true"/>
    <_dlc_DocIdUrl xmlns="76699e94-5373-4908-8786-85f2fbc6030f">
      <Url>https://sfcacuk.sharepoint.com/sites/MyDoc/_layouts/15/DocIdRedir.aspx?ID=MYDOC-952800175-23731</Url>
      <Description>MYDOC-952800175-23731</Description>
    </_dlc_DocIdUrl>
    <OfficialDate xmlns="846980c5-3db8-44b0-935b-312affdd1e17" xsi:nil="true"/>
    <EmailTo xmlns="846980c5-3db8-44b0-935b-312affdd1e17" xsi:nil="true"/>
    <EmailFrom xmlns="846980c5-3db8-44b0-935b-312affdd1e17" xsi:nil="true"/>
    <lcf76f155ced4ddcb4097134ff3c332f xmlns="846980c5-3db8-44b0-935b-312affdd1e17">
      <Terms xmlns="http://schemas.microsoft.com/office/infopath/2007/PartnerControls"/>
    </lcf76f155ced4ddcb4097134ff3c332f>
    <MigratedLivelinkNodeID xmlns="846980c5-3db8-44b0-935b-312affdd1e17" xsi:nil="true"/>
    <EmailCC xmlns="846980c5-3db8-44b0-935b-312affdd1e17" xsi:nil="true"/>
    <_Flow_SignoffStatus xmlns="846980c5-3db8-44b0-935b-312affdd1e17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21" ma:contentTypeDescription="Create a new document." ma:contentTypeScope="" ma:versionID="6a458fbaa13c243d3d0155551a199bf4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cc0899bffc5b55343e9bc3a0992e4e72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6DCCF4-A836-4600-A8EC-42299F7E26E6}"/>
</file>

<file path=customXml/itemProps2.xml><?xml version="1.0" encoding="utf-8"?>
<ds:datastoreItem xmlns:ds="http://schemas.openxmlformats.org/officeDocument/2006/customXml" ds:itemID="{CEA0B388-55A4-4D68-A79F-68DD7DEE0334}"/>
</file>

<file path=customXml/itemProps3.xml><?xml version="1.0" encoding="utf-8"?>
<ds:datastoreItem xmlns:ds="http://schemas.openxmlformats.org/officeDocument/2006/customXml" ds:itemID="{1658746B-35D4-4039-8130-F868807C5ED0}"/>
</file>

<file path=customXml/itemProps4.xml><?xml version="1.0" encoding="utf-8"?>
<ds:datastoreItem xmlns:ds="http://schemas.openxmlformats.org/officeDocument/2006/customXml" ds:itemID="{A40F4929-30E4-46AE-8C89-A38D7DA5C1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FWDF Guidance 2022-23 Annex A FWDF Funding allocations 2022-23 - SME</dc:title>
  <dc:subject/>
  <dc:creator/>
  <cp:keywords/>
  <dc:description/>
  <cp:lastModifiedBy>Gavin Bruce</cp:lastModifiedBy>
  <cp:revision/>
  <dcterms:created xsi:type="dcterms:W3CDTF">2017-08-25T13:10:26Z</dcterms:created>
  <dcterms:modified xsi:type="dcterms:W3CDTF">2023-01-05T14:39:41Z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0x010100C9EE54AE9194E44A809D3DAC3877325F</vt:lpwstr>
  </property>
  <property fmtid="{D5CDD505-2E9C-101B-9397-08002B2CF9AE}" pid="4" name="_dlc_DocIdItemGuid">
    <vt:lpwstr>e1dc59b7-5302-43da-946c-8776601e0928</vt:lpwstr>
  </property>
  <property fmtid="{D5CDD505-2E9C-101B-9397-08002B2CF9AE}" pid="5" name="MediaServiceImageTags">
    <vt:lpwstr/>
  </property>
</Properties>
</file>