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5.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showInkAnnotation="0" defaultThemeVersion="124226"/>
  <xr:revisionPtr revIDLastSave="0" documentId="13_ncr:1_{0322CC7F-1CA6-4955-859A-7831EA560E13}" xr6:coauthVersionLast="47" xr6:coauthVersionMax="47" xr10:uidLastSave="{00000000-0000-0000-0000-000000000000}"/>
  <bookViews>
    <workbookView xWindow="-108" yWindow="-108" windowWidth="23256" windowHeight="12576" tabRatio="706" xr2:uid="{00000000-000D-0000-FFFF-FFFF00000000}"/>
  </bookViews>
  <sheets>
    <sheet name="Contents" sheetId="4" r:id="rId1"/>
    <sheet name="Notes" sheetId="106" r:id="rId2"/>
    <sheet name="Notes - college disability" sheetId="119" r:id="rId3"/>
    <sheet name="Revisions" sheetId="104" r:id="rId4"/>
    <sheet name="COWA Table 1 &amp; 1A &amp; 1B" sheetId="1" r:id="rId5"/>
    <sheet name="COWA Table 2 &amp; 2A" sheetId="110" r:id="rId6"/>
    <sheet name="COWA Table 3 &amp; 3A &amp; 3B" sheetId="3" r:id="rId7"/>
    <sheet name="SIMD Decile Table 1 &amp; 1A &amp; 1B" sheetId="109" r:id="rId8"/>
    <sheet name="HESA PI Table 2023-24" sheetId="107" r:id="rId9"/>
    <sheet name="Background Table 1" sheetId="65" r:id="rId10"/>
    <sheet name="Background Table 2" sheetId="66" r:id="rId11"/>
    <sheet name="Background Table 3" sheetId="111" r:id="rId12"/>
    <sheet name="Background Table 4" sheetId="112" r:id="rId13"/>
    <sheet name="Background Table 5" sheetId="69" r:id="rId14"/>
    <sheet name="Background Table 6" sheetId="125" r:id="rId15"/>
    <sheet name="Background Table 7" sheetId="126" r:id="rId16"/>
    <sheet name="Background Table 8a" sheetId="97" r:id="rId17"/>
    <sheet name="Background Table 8b" sheetId="122" r:id="rId18"/>
    <sheet name="Background Table 8c" sheetId="74" r:id="rId19"/>
    <sheet name="Background Table 9" sheetId="75" r:id="rId20"/>
    <sheet name="Background Table 10" sheetId="76" r:id="rId21"/>
    <sheet name="Background Table 11" sheetId="78" r:id="rId22"/>
    <sheet name="Background Table 12" sheetId="79" r:id="rId23"/>
    <sheet name="Background Table 13" sheetId="87" r:id="rId24"/>
    <sheet name="Background Table 14a" sheetId="113" r:id="rId25"/>
    <sheet name="Background Table 14b" sheetId="114" r:id="rId26"/>
    <sheet name="Background Table 14c" sheetId="115" r:id="rId27"/>
    <sheet name="Background Table 14d" sheetId="116" r:id="rId28"/>
    <sheet name="Background Table 15" sheetId="82" r:id="rId29"/>
    <sheet name="Background Table 16" sheetId="83" r:id="rId30"/>
    <sheet name="Background Table 17" sheetId="84" r:id="rId31"/>
    <sheet name="Background Table 18" sheetId="100" r:id="rId32"/>
    <sheet name="Fig 1a" sheetId="101" r:id="rId33"/>
    <sheet name="Fig 1b" sheetId="102" r:id="rId34"/>
    <sheet name="Fig 1c" sheetId="99" r:id="rId35"/>
    <sheet name="Fig 2" sheetId="46" r:id="rId36"/>
    <sheet name="Fig 3" sheetId="117" r:id="rId37"/>
    <sheet name="Fig 4" sheetId="92" r:id="rId38"/>
    <sheet name="Context Data" sheetId="90" r:id="rId39"/>
  </sheets>
  <definedNames>
    <definedName name="_xlnm._FilterDatabase" localSheetId="9" hidden="1">'Background Table 1'!$BA$6:$BG$50</definedName>
    <definedName name="_xlnm._FilterDatabase" localSheetId="21" hidden="1">'Background Table 11'!$C$4:$S$4</definedName>
    <definedName name="_xlnm._FilterDatabase" localSheetId="23" hidden="1">'Background Table 13'!$A$11:$K$261</definedName>
    <definedName name="_xlnm._FilterDatabase" localSheetId="10" hidden="1">'Background Table 2'!$B$9:$M$228</definedName>
    <definedName name="_xlnm._FilterDatabase" localSheetId="15" hidden="1">'Background Table 7'!$A$9:$N$373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76" i="79" l="1"/>
  <c r="AA176" i="79"/>
  <c r="AB176" i="79"/>
  <c r="AC176" i="79"/>
  <c r="AD176" i="79"/>
  <c r="AE176" i="79"/>
  <c r="AF176" i="79"/>
  <c r="AG176" i="79"/>
  <c r="AH176" i="79"/>
  <c r="AI176" i="79"/>
  <c r="AJ176" i="79"/>
  <c r="Z171" i="79"/>
  <c r="AA171" i="79"/>
  <c r="AB171" i="79"/>
  <c r="AC171" i="79"/>
  <c r="AD171" i="79"/>
  <c r="AE171" i="79"/>
  <c r="AF171" i="79"/>
  <c r="AG171" i="79"/>
  <c r="AH171" i="79"/>
  <c r="AI171" i="79"/>
  <c r="AJ171" i="79"/>
  <c r="Z173" i="79"/>
  <c r="AA173" i="79"/>
  <c r="AB173" i="79"/>
  <c r="AC173" i="79"/>
  <c r="AD173" i="79"/>
  <c r="AE173" i="79"/>
  <c r="AF173" i="79"/>
  <c r="AG173" i="79"/>
  <c r="AH173" i="79"/>
  <c r="AI173" i="79"/>
  <c r="AJ173" i="79"/>
  <c r="Z174" i="79"/>
  <c r="AA174" i="79"/>
  <c r="AB174" i="79"/>
  <c r="AC174" i="79"/>
  <c r="AD174" i="79"/>
  <c r="AE174" i="79"/>
  <c r="AF174" i="79"/>
  <c r="AG174" i="79"/>
  <c r="AH174" i="79"/>
  <c r="AI174" i="79"/>
  <c r="AJ174" i="79"/>
  <c r="Z175" i="79"/>
  <c r="AA175" i="79"/>
  <c r="AB175" i="79"/>
  <c r="AC175" i="79"/>
  <c r="AD175" i="79"/>
  <c r="AE175" i="79"/>
  <c r="AF175" i="79"/>
  <c r="AG175" i="79"/>
  <c r="AH175" i="79"/>
  <c r="AI175" i="79"/>
  <c r="AJ175" i="79"/>
  <c r="M209" i="126" l="1"/>
  <c r="L209" i="126"/>
  <c r="M208" i="126"/>
  <c r="L208" i="126"/>
  <c r="M207" i="126"/>
  <c r="L207" i="126"/>
  <c r="M206" i="126"/>
  <c r="L206" i="126"/>
  <c r="M205" i="126"/>
  <c r="L205" i="126"/>
  <c r="M204" i="126"/>
  <c r="L204" i="126"/>
  <c r="M203" i="126"/>
  <c r="L203" i="126"/>
  <c r="M202" i="126"/>
  <c r="L202" i="126"/>
  <c r="M201" i="126"/>
  <c r="L201" i="126"/>
  <c r="M200" i="126"/>
  <c r="L200" i="126"/>
  <c r="M199" i="126"/>
  <c r="L199" i="126"/>
  <c r="M198" i="126"/>
  <c r="L198" i="126"/>
  <c r="M197" i="126"/>
  <c r="L197" i="126"/>
  <c r="M196" i="126"/>
  <c r="L196" i="126"/>
  <c r="M195" i="126"/>
  <c r="L195" i="126"/>
  <c r="M194" i="126"/>
  <c r="L194" i="126"/>
  <c r="M193" i="126"/>
  <c r="L193" i="126"/>
  <c r="M192" i="126"/>
  <c r="L192" i="126"/>
  <c r="M191" i="126"/>
  <c r="L191" i="126"/>
  <c r="M190" i="126"/>
  <c r="L190" i="126"/>
  <c r="M189" i="126"/>
  <c r="L189" i="126"/>
  <c r="M188" i="126"/>
  <c r="L188" i="126"/>
  <c r="M187" i="126"/>
  <c r="L187" i="126"/>
  <c r="M186" i="126"/>
  <c r="L186" i="126"/>
  <c r="M185" i="126"/>
  <c r="L185" i="126"/>
  <c r="M184" i="126"/>
  <c r="L184" i="126"/>
  <c r="M183" i="126"/>
  <c r="L183" i="126"/>
  <c r="M182" i="126"/>
  <c r="L182" i="126"/>
  <c r="M181" i="126"/>
  <c r="L181" i="126"/>
  <c r="M180" i="126"/>
  <c r="L180" i="126"/>
  <c r="M179" i="126"/>
  <c r="L179" i="126"/>
  <c r="M178" i="126"/>
  <c r="L178" i="126"/>
  <c r="M177" i="126"/>
  <c r="L177" i="126"/>
  <c r="M176" i="126"/>
  <c r="L176" i="126"/>
  <c r="M175" i="126"/>
  <c r="L175" i="126"/>
  <c r="M174" i="126"/>
  <c r="L174" i="126"/>
  <c r="M173" i="126"/>
  <c r="L173" i="126"/>
  <c r="M172" i="126"/>
  <c r="L172" i="126"/>
  <c r="M171" i="126"/>
  <c r="L171" i="126"/>
  <c r="M170" i="126"/>
  <c r="L170" i="126"/>
  <c r="M169" i="126"/>
  <c r="L169" i="126"/>
  <c r="M168" i="126"/>
  <c r="L168" i="126"/>
  <c r="M167" i="126"/>
  <c r="L167" i="126"/>
  <c r="M166" i="126"/>
  <c r="L166" i="126"/>
  <c r="M165" i="126"/>
  <c r="L165" i="126"/>
  <c r="M164" i="126"/>
  <c r="L164" i="126"/>
  <c r="M163" i="126"/>
  <c r="L163" i="126"/>
  <c r="M162" i="126"/>
  <c r="L162" i="126"/>
  <c r="M161" i="126"/>
  <c r="L161" i="126"/>
  <c r="M160" i="126"/>
  <c r="L160" i="126"/>
  <c r="M159" i="126"/>
  <c r="L159" i="126"/>
  <c r="M158" i="126"/>
  <c r="L158" i="126"/>
  <c r="M157" i="126"/>
  <c r="L157" i="126"/>
  <c r="M156" i="126"/>
  <c r="L156" i="126"/>
  <c r="M155" i="126"/>
  <c r="L155" i="126"/>
  <c r="M154" i="126"/>
  <c r="L154" i="126"/>
  <c r="M153" i="126"/>
  <c r="L153" i="126"/>
  <c r="M152" i="126"/>
  <c r="L152" i="126"/>
  <c r="M151" i="126"/>
  <c r="L151" i="126"/>
  <c r="M150" i="126"/>
  <c r="L150" i="126"/>
  <c r="M149" i="126"/>
  <c r="L149" i="126"/>
  <c r="M148" i="126"/>
  <c r="L148" i="126"/>
  <c r="M147" i="126"/>
  <c r="L147" i="126"/>
  <c r="M146" i="126"/>
  <c r="L146" i="126"/>
  <c r="M145" i="126"/>
  <c r="L145" i="126"/>
  <c r="M144" i="126"/>
  <c r="L144" i="126"/>
  <c r="M143" i="126"/>
  <c r="L143" i="126"/>
  <c r="M142" i="126"/>
  <c r="L142" i="126"/>
  <c r="M141" i="126"/>
  <c r="L141" i="126"/>
  <c r="M140" i="126"/>
  <c r="L140" i="126"/>
  <c r="M139" i="126"/>
  <c r="L139" i="126"/>
  <c r="M138" i="126"/>
  <c r="L138" i="126"/>
  <c r="M137" i="126"/>
  <c r="L137" i="126"/>
  <c r="M136" i="126"/>
  <c r="L136" i="126"/>
  <c r="M135" i="126"/>
  <c r="L135" i="126"/>
  <c r="M134" i="126"/>
  <c r="L134" i="126"/>
  <c r="M133" i="126"/>
  <c r="L133" i="126"/>
  <c r="M132" i="126"/>
  <c r="L132" i="126"/>
  <c r="M131" i="126"/>
  <c r="L131" i="126"/>
  <c r="M130" i="126"/>
  <c r="L130" i="126"/>
  <c r="M129" i="126"/>
  <c r="L129" i="126"/>
  <c r="M128" i="126"/>
  <c r="L128" i="126"/>
  <c r="M127" i="126"/>
  <c r="L127" i="126"/>
  <c r="M126" i="126"/>
  <c r="L126" i="126"/>
  <c r="M125" i="126"/>
  <c r="L125" i="126"/>
  <c r="M124" i="126"/>
  <c r="L124" i="126"/>
  <c r="M123" i="126"/>
  <c r="L123" i="126"/>
  <c r="M122" i="126"/>
  <c r="L122" i="126"/>
  <c r="M121" i="126"/>
  <c r="L121" i="126"/>
  <c r="M120" i="126"/>
  <c r="L120" i="126"/>
  <c r="M119" i="126"/>
  <c r="L119" i="126"/>
  <c r="M118" i="126"/>
  <c r="L118" i="126"/>
  <c r="M117" i="126"/>
  <c r="L117" i="126"/>
  <c r="M116" i="126"/>
  <c r="L116" i="126"/>
  <c r="M115" i="126"/>
  <c r="L115" i="126"/>
  <c r="M114" i="126"/>
  <c r="L114" i="126"/>
  <c r="M113" i="126"/>
  <c r="L113" i="126"/>
  <c r="M112" i="126"/>
  <c r="L112" i="126"/>
  <c r="M111" i="126"/>
  <c r="L111" i="126"/>
  <c r="M110" i="126"/>
  <c r="L110" i="126"/>
  <c r="M109" i="126"/>
  <c r="L109" i="126"/>
  <c r="M108" i="126"/>
  <c r="L108" i="126"/>
  <c r="M107" i="126"/>
  <c r="L107" i="126"/>
  <c r="M106" i="126"/>
  <c r="L106" i="126"/>
  <c r="M105" i="126"/>
  <c r="L105" i="126"/>
  <c r="M104" i="126"/>
  <c r="L104" i="126"/>
  <c r="M103" i="126"/>
  <c r="L103" i="126"/>
  <c r="M102" i="126"/>
  <c r="L102" i="126"/>
  <c r="M101" i="126"/>
  <c r="L101" i="126"/>
  <c r="M100" i="126"/>
  <c r="L100" i="126"/>
  <c r="M99" i="126"/>
  <c r="L99" i="126"/>
  <c r="M98" i="126"/>
  <c r="L98" i="126"/>
  <c r="M97" i="126"/>
  <c r="L97" i="126"/>
  <c r="M96" i="126"/>
  <c r="L96" i="126"/>
  <c r="M95" i="126"/>
  <c r="L95" i="126"/>
  <c r="M94" i="126"/>
  <c r="L94" i="126"/>
  <c r="M93" i="126"/>
  <c r="L93" i="126"/>
  <c r="M92" i="126"/>
  <c r="L92" i="126"/>
  <c r="M91" i="126"/>
  <c r="L91" i="126"/>
  <c r="M90" i="126"/>
  <c r="L90" i="126"/>
  <c r="M89" i="126"/>
  <c r="L89" i="126"/>
  <c r="M88" i="126"/>
  <c r="L88" i="126"/>
  <c r="M87" i="126"/>
  <c r="L87" i="126"/>
  <c r="M86" i="126"/>
  <c r="L86" i="126"/>
  <c r="M85" i="126"/>
  <c r="L85" i="126"/>
  <c r="M84" i="126"/>
  <c r="L84" i="126"/>
  <c r="M83" i="126"/>
  <c r="L83" i="126"/>
  <c r="M82" i="126"/>
  <c r="L82" i="126"/>
  <c r="M81" i="126"/>
  <c r="L81" i="126"/>
  <c r="M80" i="126"/>
  <c r="L80" i="126"/>
  <c r="M79" i="126"/>
  <c r="L79" i="126"/>
  <c r="M78" i="126"/>
  <c r="L78" i="126"/>
  <c r="M77" i="126"/>
  <c r="L77" i="126"/>
  <c r="M76" i="126"/>
  <c r="L76" i="126"/>
  <c r="M75" i="126"/>
  <c r="L75" i="126"/>
  <c r="M74" i="126"/>
  <c r="L74" i="126"/>
  <c r="M73" i="126"/>
  <c r="L73" i="126"/>
  <c r="M72" i="126"/>
  <c r="L72" i="126"/>
  <c r="M71" i="126"/>
  <c r="L71" i="126"/>
  <c r="M70" i="126"/>
  <c r="L70" i="126"/>
  <c r="M69" i="126"/>
  <c r="L69" i="126"/>
  <c r="M68" i="126"/>
  <c r="L68" i="126"/>
  <c r="M67" i="126"/>
  <c r="L67" i="126"/>
  <c r="M66" i="126"/>
  <c r="L66" i="126"/>
  <c r="M65" i="126"/>
  <c r="L65" i="126"/>
  <c r="M64" i="126"/>
  <c r="L64" i="126"/>
  <c r="M63" i="126"/>
  <c r="L63" i="126"/>
  <c r="M62" i="126"/>
  <c r="L62" i="126"/>
  <c r="M61" i="126"/>
  <c r="L61" i="126"/>
  <c r="M60" i="126"/>
  <c r="L60" i="126"/>
  <c r="L59" i="126"/>
  <c r="M59" i="126" s="1"/>
  <c r="L58" i="126"/>
  <c r="M58" i="126" s="1"/>
  <c r="L57" i="126"/>
  <c r="M57" i="126" s="1"/>
  <c r="L56" i="126"/>
  <c r="M56" i="126" s="1"/>
  <c r="L55" i="126"/>
  <c r="M55" i="126" s="1"/>
  <c r="L54" i="126"/>
  <c r="M54" i="126" s="1"/>
  <c r="L53" i="126"/>
  <c r="M53" i="126" s="1"/>
  <c r="L52" i="126"/>
  <c r="M52" i="126" s="1"/>
  <c r="L51" i="126"/>
  <c r="M51" i="126" s="1"/>
  <c r="L50" i="126"/>
  <c r="M50" i="126" s="1"/>
  <c r="L49" i="126"/>
  <c r="M49" i="126" s="1"/>
  <c r="L48" i="126"/>
  <c r="M48" i="126" s="1"/>
  <c r="L47" i="126"/>
  <c r="M47" i="126" s="1"/>
  <c r="L46" i="126"/>
  <c r="M46" i="126" s="1"/>
  <c r="L45" i="126"/>
  <c r="M45" i="126" s="1"/>
  <c r="L44" i="126"/>
  <c r="M44" i="126" s="1"/>
  <c r="L43" i="126"/>
  <c r="M43" i="126" s="1"/>
  <c r="L42" i="126"/>
  <c r="M42" i="126" s="1"/>
  <c r="L41" i="126"/>
  <c r="M41" i="126" s="1"/>
  <c r="L40" i="126"/>
  <c r="M40" i="126" s="1"/>
  <c r="L39" i="126"/>
  <c r="M39" i="126" s="1"/>
  <c r="L38" i="126"/>
  <c r="M38" i="126" s="1"/>
  <c r="L37" i="126"/>
  <c r="M37" i="126" s="1"/>
  <c r="L36" i="126"/>
  <c r="M36" i="126" s="1"/>
  <c r="L35" i="126"/>
  <c r="M35" i="126" s="1"/>
  <c r="L34" i="126"/>
  <c r="M34" i="126" s="1"/>
  <c r="L33" i="126"/>
  <c r="M33" i="126" s="1"/>
  <c r="L32" i="126"/>
  <c r="M32" i="126" s="1"/>
  <c r="L31" i="126"/>
  <c r="M31" i="126" s="1"/>
  <c r="L30" i="126"/>
  <c r="M30" i="126" s="1"/>
  <c r="L29" i="126"/>
  <c r="M29" i="126" s="1"/>
  <c r="L28" i="126"/>
  <c r="M28" i="126" s="1"/>
  <c r="L27" i="126"/>
  <c r="M27" i="126" s="1"/>
  <c r="L26" i="126"/>
  <c r="M26" i="126" s="1"/>
  <c r="L25" i="126"/>
  <c r="M25" i="126" s="1"/>
  <c r="L24" i="126"/>
  <c r="M24" i="126" s="1"/>
  <c r="L23" i="126"/>
  <c r="M23" i="126" s="1"/>
  <c r="L22" i="126"/>
  <c r="M22" i="126" s="1"/>
  <c r="L21" i="126"/>
  <c r="M21" i="126" s="1"/>
  <c r="L20" i="126"/>
  <c r="M20" i="126" s="1"/>
  <c r="L19" i="126"/>
  <c r="M19" i="126" s="1"/>
  <c r="L18" i="126"/>
  <c r="M18" i="126" s="1"/>
  <c r="L17" i="126"/>
  <c r="M17" i="126" s="1"/>
  <c r="L16" i="126"/>
  <c r="M16" i="126" s="1"/>
  <c r="L15" i="126"/>
  <c r="M15" i="126" s="1"/>
  <c r="L14" i="126"/>
  <c r="M14" i="126" s="1"/>
  <c r="L13" i="126"/>
  <c r="M13" i="126" s="1"/>
  <c r="L12" i="126"/>
  <c r="M12" i="126" s="1"/>
  <c r="L11" i="126"/>
  <c r="M11" i="126" s="1"/>
  <c r="L10" i="126"/>
  <c r="M10" i="126" s="1"/>
  <c r="I9" i="125"/>
  <c r="J9" i="125"/>
  <c r="I10" i="125"/>
  <c r="J10" i="125"/>
  <c r="I11" i="125"/>
  <c r="J11" i="125"/>
  <c r="I12" i="125"/>
  <c r="J12" i="125"/>
  <c r="I13" i="125"/>
  <c r="J13" i="125"/>
  <c r="I14" i="125"/>
  <c r="J14" i="125"/>
  <c r="I15" i="125"/>
  <c r="J15" i="125"/>
  <c r="I16" i="125"/>
  <c r="J16" i="125"/>
  <c r="I17" i="125"/>
  <c r="J17" i="125"/>
  <c r="I18" i="125"/>
  <c r="J18" i="125"/>
  <c r="I19" i="125"/>
  <c r="J19" i="125"/>
  <c r="I20" i="125"/>
  <c r="J20" i="125"/>
  <c r="I21" i="125"/>
  <c r="J21" i="125"/>
  <c r="I22" i="125"/>
  <c r="J22" i="125"/>
  <c r="I23" i="125"/>
  <c r="J23" i="125"/>
  <c r="I24" i="125"/>
  <c r="J24" i="125"/>
  <c r="I25" i="125"/>
  <c r="J25" i="125"/>
  <c r="I26" i="125"/>
  <c r="J26" i="125"/>
  <c r="I27" i="125"/>
  <c r="J27" i="125"/>
  <c r="I28" i="125"/>
  <c r="J28" i="125"/>
  <c r="I29" i="125"/>
  <c r="J29" i="125"/>
  <c r="I30" i="125"/>
  <c r="J30" i="125"/>
  <c r="I31" i="125"/>
  <c r="J31" i="125"/>
  <c r="I32" i="125"/>
  <c r="J32" i="125"/>
  <c r="I33" i="125"/>
  <c r="J33" i="125"/>
  <c r="I34" i="125"/>
  <c r="J34" i="125"/>
  <c r="I35" i="125"/>
  <c r="J35" i="125"/>
  <c r="I36" i="125"/>
  <c r="J36" i="125"/>
  <c r="I37" i="125"/>
  <c r="J37" i="125"/>
  <c r="I38" i="125"/>
  <c r="J38" i="125"/>
  <c r="I39" i="125"/>
  <c r="J39" i="125"/>
  <c r="I40" i="125"/>
  <c r="J40" i="125"/>
  <c r="I41" i="125"/>
  <c r="J41" i="125"/>
  <c r="I42" i="125"/>
  <c r="J42" i="125"/>
  <c r="I43" i="125"/>
  <c r="J43" i="125"/>
  <c r="I44" i="125"/>
  <c r="J44" i="125"/>
  <c r="I45" i="125"/>
  <c r="J45" i="125"/>
  <c r="I46" i="125"/>
  <c r="J46" i="125"/>
  <c r="I47" i="125"/>
  <c r="J47" i="125"/>
  <c r="I48" i="125"/>
  <c r="J48" i="125"/>
  <c r="I49" i="125"/>
  <c r="J49" i="125"/>
  <c r="I50" i="125"/>
  <c r="J50" i="125"/>
  <c r="I51" i="125"/>
  <c r="J51" i="125"/>
  <c r="I52" i="125"/>
  <c r="J52" i="125"/>
  <c r="I53" i="125"/>
  <c r="J53" i="125"/>
  <c r="I54" i="125"/>
  <c r="J54" i="125"/>
  <c r="I55" i="125"/>
  <c r="J55" i="125"/>
  <c r="I56" i="125"/>
  <c r="J56" i="125"/>
  <c r="I57" i="125"/>
  <c r="J57" i="125"/>
  <c r="I58" i="125"/>
  <c r="J58" i="125"/>
  <c r="I59" i="125"/>
  <c r="J59" i="125"/>
  <c r="I60" i="125"/>
  <c r="J60" i="125"/>
  <c r="I61" i="125"/>
  <c r="J61" i="125"/>
  <c r="I62" i="125"/>
  <c r="J62" i="125"/>
  <c r="I63" i="125"/>
  <c r="J63" i="125"/>
  <c r="I64" i="125"/>
  <c r="J64" i="125"/>
  <c r="I65" i="125"/>
  <c r="J65" i="125"/>
  <c r="I66" i="125"/>
  <c r="J66" i="125"/>
  <c r="I67" i="125"/>
  <c r="J67" i="125"/>
  <c r="I68" i="125"/>
  <c r="J68" i="125"/>
  <c r="I69" i="125"/>
  <c r="J69" i="125"/>
  <c r="I70" i="125"/>
  <c r="J70" i="125"/>
  <c r="I71" i="125"/>
  <c r="J71" i="125"/>
  <c r="I72" i="125"/>
  <c r="J72" i="125"/>
  <c r="I73" i="125"/>
  <c r="J73" i="125"/>
  <c r="I74" i="125"/>
  <c r="J74" i="125"/>
  <c r="I75" i="125"/>
  <c r="J75" i="125"/>
  <c r="I76" i="125"/>
  <c r="J76" i="125"/>
  <c r="I77" i="125"/>
  <c r="J77" i="125"/>
  <c r="I78" i="125"/>
  <c r="J78" i="125"/>
  <c r="I79" i="125"/>
  <c r="J79" i="125"/>
  <c r="I80" i="125"/>
  <c r="J80" i="125"/>
  <c r="I81" i="125"/>
  <c r="J81" i="125"/>
  <c r="I82" i="125"/>
  <c r="J82" i="125"/>
  <c r="I83" i="125"/>
  <c r="J83" i="125"/>
  <c r="I84" i="125"/>
  <c r="J84" i="125"/>
  <c r="I85" i="125"/>
  <c r="J85" i="125"/>
  <c r="I86" i="125"/>
  <c r="J86" i="125"/>
  <c r="I87" i="125"/>
  <c r="J87" i="125"/>
  <c r="I88" i="125"/>
  <c r="J88" i="125"/>
  <c r="I89" i="125"/>
  <c r="J89" i="125"/>
  <c r="I90" i="125"/>
  <c r="J90" i="125"/>
  <c r="I91" i="125"/>
  <c r="J91" i="125"/>
  <c r="I92" i="125"/>
  <c r="J92" i="125"/>
  <c r="I93" i="125"/>
  <c r="J93" i="125"/>
  <c r="I94" i="125"/>
  <c r="J94" i="125"/>
  <c r="I95" i="125"/>
  <c r="J95" i="125"/>
  <c r="I96" i="125"/>
  <c r="J96" i="125"/>
  <c r="I97" i="125"/>
  <c r="J97" i="125"/>
  <c r="I98" i="125"/>
  <c r="J98" i="125"/>
  <c r="I99" i="125"/>
  <c r="J99" i="125"/>
  <c r="I100" i="125"/>
  <c r="J100" i="125"/>
  <c r="I101" i="125"/>
  <c r="J101" i="125"/>
  <c r="I102" i="125"/>
  <c r="J102" i="125"/>
  <c r="I103" i="125"/>
  <c r="J103" i="125"/>
  <c r="I104" i="125"/>
  <c r="J104" i="125"/>
  <c r="I105" i="125"/>
  <c r="J105" i="125"/>
  <c r="I106" i="125"/>
  <c r="J106" i="125"/>
  <c r="I107" i="125"/>
  <c r="J107" i="125"/>
  <c r="I108" i="125"/>
  <c r="J108" i="125"/>
  <c r="I109" i="125"/>
  <c r="J109" i="125"/>
  <c r="I110" i="125"/>
  <c r="J110" i="125"/>
  <c r="I111" i="125"/>
  <c r="J111" i="125"/>
  <c r="I112" i="125"/>
  <c r="J112" i="125"/>
  <c r="I113" i="125"/>
  <c r="J113" i="125"/>
  <c r="I114" i="125"/>
  <c r="J114" i="125"/>
  <c r="I115" i="125"/>
  <c r="J115" i="125"/>
  <c r="I116" i="125"/>
  <c r="J116" i="125"/>
  <c r="I117" i="125"/>
  <c r="J117" i="125"/>
  <c r="I118" i="125"/>
  <c r="J118" i="125"/>
  <c r="I119" i="125"/>
  <c r="J119" i="125"/>
  <c r="I120" i="125"/>
  <c r="J120" i="125"/>
  <c r="I121" i="125"/>
  <c r="J121" i="125"/>
  <c r="I122" i="125"/>
  <c r="J122" i="125"/>
  <c r="I123" i="125"/>
  <c r="J123" i="125"/>
  <c r="I124" i="125"/>
  <c r="J124" i="125"/>
  <c r="I125" i="125"/>
  <c r="J125" i="125"/>
  <c r="I126" i="125"/>
  <c r="J126" i="125"/>
  <c r="I127" i="125"/>
  <c r="J127" i="125"/>
  <c r="I128" i="125"/>
  <c r="J128" i="125"/>
  <c r="I129" i="125"/>
  <c r="J129" i="125"/>
  <c r="I130" i="125"/>
  <c r="J130" i="125"/>
  <c r="I131" i="125"/>
  <c r="J131" i="125"/>
  <c r="I132" i="125"/>
  <c r="J132" i="125"/>
  <c r="I133" i="125"/>
  <c r="J133" i="125"/>
  <c r="I134" i="125"/>
  <c r="J134" i="125"/>
  <c r="I135" i="125"/>
  <c r="J135" i="125"/>
  <c r="I136" i="125"/>
  <c r="J136" i="125"/>
  <c r="I137" i="125"/>
  <c r="J137" i="125"/>
  <c r="I138" i="125"/>
  <c r="J138" i="125"/>
  <c r="I139" i="125"/>
  <c r="J139" i="125"/>
  <c r="I140" i="125"/>
  <c r="J140" i="125"/>
  <c r="I141" i="125"/>
  <c r="J141" i="125"/>
  <c r="I142" i="125"/>
  <c r="J142" i="125"/>
  <c r="I143" i="125"/>
  <c r="J143" i="125"/>
  <c r="I144" i="125"/>
  <c r="J144" i="125"/>
  <c r="I145" i="125"/>
  <c r="J145" i="125"/>
  <c r="I146" i="125"/>
  <c r="J146" i="125"/>
  <c r="I147" i="125"/>
  <c r="J147" i="125"/>
  <c r="I148" i="125"/>
  <c r="J148" i="125"/>
  <c r="I149" i="125"/>
  <c r="J149" i="125"/>
  <c r="I150" i="125"/>
  <c r="J150" i="125"/>
  <c r="I151" i="125"/>
  <c r="J151" i="125"/>
  <c r="I152" i="125"/>
  <c r="J152" i="125"/>
  <c r="I153" i="125"/>
  <c r="J153" i="125"/>
  <c r="I154" i="125"/>
  <c r="J154" i="125"/>
  <c r="I155" i="125"/>
  <c r="J155" i="125"/>
  <c r="I156" i="125"/>
  <c r="J156" i="125"/>
  <c r="I157" i="125"/>
  <c r="J157" i="125"/>
  <c r="I158" i="125"/>
  <c r="J158" i="125"/>
  <c r="I159" i="125"/>
  <c r="J159" i="125"/>
  <c r="I160" i="125"/>
  <c r="J160" i="125"/>
  <c r="I161" i="125"/>
  <c r="J161" i="125"/>
  <c r="I162" i="125"/>
  <c r="J162" i="125"/>
  <c r="I163" i="125"/>
  <c r="J163" i="125"/>
  <c r="I164" i="125"/>
  <c r="J164" i="125"/>
  <c r="I165" i="125"/>
  <c r="J165" i="125"/>
  <c r="I166" i="125"/>
  <c r="J166" i="125"/>
  <c r="I167" i="125"/>
  <c r="J167" i="125"/>
  <c r="U91" i="125"/>
  <c r="T91" i="125"/>
  <c r="S91" i="125"/>
  <c r="R91" i="125"/>
  <c r="Q91" i="125"/>
  <c r="P91" i="125"/>
  <c r="U62" i="125"/>
  <c r="T62" i="125"/>
  <c r="S62" i="125"/>
  <c r="R62" i="125"/>
  <c r="Q62" i="125"/>
  <c r="P62" i="125"/>
  <c r="U59" i="125"/>
  <c r="T59" i="125"/>
  <c r="S59" i="125"/>
  <c r="R59" i="125"/>
  <c r="Q59" i="125"/>
  <c r="P59" i="125"/>
  <c r="I8" i="125"/>
  <c r="J8" i="125" s="1"/>
  <c r="K8" i="112"/>
  <c r="L8" i="112"/>
  <c r="K9" i="112"/>
  <c r="L9" i="112"/>
  <c r="K10" i="112"/>
  <c r="L10" i="112"/>
  <c r="K11" i="112"/>
  <c r="L11" i="112"/>
  <c r="K12" i="112"/>
  <c r="L12" i="112"/>
  <c r="K13" i="112"/>
  <c r="L13" i="112"/>
  <c r="K14" i="112"/>
  <c r="L14" i="112"/>
  <c r="K15" i="112"/>
  <c r="L15" i="112"/>
  <c r="K16" i="112"/>
  <c r="L16" i="112"/>
  <c r="K17" i="112"/>
  <c r="L17" i="112"/>
  <c r="K18" i="112"/>
  <c r="L18" i="112"/>
  <c r="K19" i="112"/>
  <c r="L19" i="112"/>
  <c r="K20" i="112"/>
  <c r="L20" i="112"/>
  <c r="K21" i="112"/>
  <c r="L21" i="112"/>
  <c r="K22" i="112"/>
  <c r="L22" i="112"/>
  <c r="K23" i="112"/>
  <c r="L23" i="112"/>
  <c r="K24" i="112"/>
  <c r="L24" i="112"/>
  <c r="K25" i="112"/>
  <c r="L25" i="112"/>
  <c r="K26" i="112"/>
  <c r="L26" i="112"/>
  <c r="K27" i="112"/>
  <c r="L27" i="112"/>
  <c r="K28" i="112"/>
  <c r="L28" i="112"/>
  <c r="K29" i="112"/>
  <c r="L29" i="112"/>
  <c r="K30" i="112"/>
  <c r="L30" i="112"/>
  <c r="K31" i="112"/>
  <c r="L31" i="112"/>
  <c r="K32" i="112"/>
  <c r="L32" i="112"/>
  <c r="K33" i="112"/>
  <c r="L33" i="112"/>
  <c r="K34" i="112"/>
  <c r="L34" i="112"/>
  <c r="K35" i="112"/>
  <c r="L35" i="112"/>
  <c r="K36" i="112"/>
  <c r="L36" i="112"/>
  <c r="K37" i="112"/>
  <c r="L37" i="112"/>
  <c r="K38" i="112"/>
  <c r="L38" i="112"/>
  <c r="K39" i="112"/>
  <c r="L39" i="112"/>
  <c r="K40" i="112"/>
  <c r="L40" i="112"/>
  <c r="K41" i="112"/>
  <c r="L41" i="112"/>
  <c r="K42" i="112"/>
  <c r="L42" i="112"/>
  <c r="K43" i="112"/>
  <c r="L43" i="112"/>
  <c r="K44" i="112"/>
  <c r="L44" i="112"/>
  <c r="K45" i="112"/>
  <c r="L45" i="112"/>
  <c r="K46" i="112"/>
  <c r="L46" i="112"/>
  <c r="K47" i="112"/>
  <c r="L47" i="112"/>
  <c r="K48" i="112"/>
  <c r="L48" i="112"/>
  <c r="K49" i="112"/>
  <c r="L49" i="112"/>
  <c r="K50" i="112"/>
  <c r="L50" i="112"/>
  <c r="K51" i="112"/>
  <c r="L51" i="112"/>
  <c r="K52" i="112"/>
  <c r="L52" i="112"/>
  <c r="K53" i="112"/>
  <c r="L53" i="112"/>
  <c r="K54" i="112"/>
  <c r="L54" i="112"/>
  <c r="K55" i="112"/>
  <c r="L55" i="112"/>
  <c r="K56" i="112"/>
  <c r="L56" i="112"/>
  <c r="K57" i="112"/>
  <c r="L57" i="112"/>
  <c r="K58" i="112"/>
  <c r="L58" i="112"/>
  <c r="K59" i="112"/>
  <c r="L59" i="112"/>
  <c r="K60" i="112"/>
  <c r="L60" i="112"/>
  <c r="K61" i="112"/>
  <c r="L61" i="112"/>
  <c r="K62" i="112"/>
  <c r="L62" i="112"/>
  <c r="K63" i="112"/>
  <c r="L63" i="112"/>
  <c r="K64" i="112"/>
  <c r="L64" i="112"/>
  <c r="K65" i="112"/>
  <c r="L65" i="112"/>
  <c r="K66" i="112"/>
  <c r="L66" i="112"/>
  <c r="K67" i="112"/>
  <c r="L67" i="112"/>
  <c r="K68" i="112"/>
  <c r="L68" i="112"/>
  <c r="K69" i="112"/>
  <c r="L69" i="112"/>
  <c r="K70" i="112"/>
  <c r="L70" i="112"/>
  <c r="K71" i="112"/>
  <c r="L71" i="112"/>
  <c r="K72" i="112"/>
  <c r="L72" i="112"/>
  <c r="K73" i="112"/>
  <c r="L73" i="112"/>
  <c r="K74" i="112"/>
  <c r="L74" i="112"/>
  <c r="K75" i="112"/>
  <c r="L75" i="112"/>
  <c r="K76" i="112"/>
  <c r="L76" i="112"/>
  <c r="K77" i="112"/>
  <c r="L77" i="112"/>
  <c r="K78" i="112"/>
  <c r="L78" i="112"/>
  <c r="K79" i="112"/>
  <c r="L79" i="112"/>
  <c r="K80" i="112"/>
  <c r="L80" i="112"/>
  <c r="K81" i="112"/>
  <c r="L81" i="112"/>
  <c r="K82" i="112"/>
  <c r="L82" i="112"/>
  <c r="K83" i="112"/>
  <c r="L83" i="112"/>
  <c r="K84" i="112"/>
  <c r="L84" i="112"/>
  <c r="K85" i="112"/>
  <c r="L85" i="112"/>
  <c r="K86" i="112"/>
  <c r="L86" i="112"/>
  <c r="K87" i="112"/>
  <c r="L87" i="112"/>
  <c r="K88" i="112"/>
  <c r="L88" i="112"/>
  <c r="K89" i="112"/>
  <c r="L89" i="112"/>
  <c r="K90" i="112"/>
  <c r="L90" i="112"/>
  <c r="K91" i="112"/>
  <c r="L91" i="112"/>
  <c r="K92" i="112"/>
  <c r="L92" i="112"/>
  <c r="K93" i="112"/>
  <c r="L93" i="112"/>
  <c r="K94" i="112"/>
  <c r="L94" i="112"/>
  <c r="K95" i="112"/>
  <c r="L95" i="112"/>
  <c r="K96" i="112"/>
  <c r="L96" i="112"/>
  <c r="K97" i="112"/>
  <c r="L97" i="112"/>
  <c r="K98" i="112"/>
  <c r="L98" i="112"/>
  <c r="K99" i="112"/>
  <c r="L99" i="112"/>
  <c r="K100" i="112"/>
  <c r="L100" i="112"/>
  <c r="K101" i="112"/>
  <c r="L101" i="112"/>
  <c r="K102" i="112"/>
  <c r="L102" i="112"/>
  <c r="K103" i="112"/>
  <c r="L103" i="112"/>
  <c r="K104" i="112"/>
  <c r="L104" i="112"/>
  <c r="K105" i="112"/>
  <c r="L105" i="112"/>
  <c r="K106" i="112"/>
  <c r="L106" i="112"/>
  <c r="K107" i="112"/>
  <c r="L107" i="112"/>
  <c r="K108" i="112"/>
  <c r="L108" i="112"/>
  <c r="K109" i="112"/>
  <c r="L109" i="112"/>
  <c r="K110" i="112"/>
  <c r="L110" i="112"/>
  <c r="K111" i="112"/>
  <c r="L111" i="112"/>
  <c r="K112" i="112"/>
  <c r="L112" i="112"/>
  <c r="K113" i="112"/>
  <c r="L113" i="112"/>
  <c r="K114" i="112"/>
  <c r="L114" i="112"/>
  <c r="K115" i="112"/>
  <c r="L115" i="112"/>
  <c r="K116" i="112"/>
  <c r="L116" i="112"/>
  <c r="K117" i="112"/>
  <c r="L117" i="112"/>
  <c r="K118" i="112"/>
  <c r="L118" i="112"/>
  <c r="K119" i="112"/>
  <c r="L119" i="112"/>
  <c r="K120" i="112"/>
  <c r="L120" i="112"/>
  <c r="K121" i="112"/>
  <c r="L121" i="112"/>
  <c r="K122" i="112"/>
  <c r="L122" i="112"/>
  <c r="K123" i="112"/>
  <c r="L123" i="112"/>
  <c r="K124" i="112"/>
  <c r="L124" i="112"/>
  <c r="K125" i="112"/>
  <c r="L125" i="112"/>
  <c r="K126" i="112"/>
  <c r="L126" i="112"/>
  <c r="K127" i="112"/>
  <c r="L127" i="112"/>
  <c r="K128" i="112"/>
  <c r="L128" i="112"/>
  <c r="K129" i="112"/>
  <c r="L129" i="112"/>
  <c r="K130" i="112"/>
  <c r="L130" i="112"/>
  <c r="K131" i="112"/>
  <c r="L131" i="112"/>
  <c r="K132" i="112"/>
  <c r="L132" i="112"/>
  <c r="K133" i="112"/>
  <c r="L133" i="112"/>
  <c r="K134" i="112"/>
  <c r="L134" i="112"/>
  <c r="K135" i="112"/>
  <c r="L135" i="112"/>
  <c r="K136" i="112"/>
  <c r="L136" i="112"/>
  <c r="K137" i="112"/>
  <c r="L137" i="112"/>
  <c r="K138" i="112"/>
  <c r="L138" i="112"/>
  <c r="K139" i="112"/>
  <c r="L139" i="112"/>
  <c r="K140" i="112"/>
  <c r="L140" i="112"/>
  <c r="K141" i="112"/>
  <c r="L141" i="112"/>
  <c r="K142" i="112"/>
  <c r="L142" i="112"/>
  <c r="K143" i="112"/>
  <c r="L143" i="112"/>
  <c r="K144" i="112"/>
  <c r="L144" i="112"/>
  <c r="K145" i="112"/>
  <c r="L145" i="112"/>
  <c r="K146" i="112"/>
  <c r="L146" i="112"/>
  <c r="K147" i="112"/>
  <c r="L147" i="112"/>
  <c r="K148" i="112"/>
  <c r="L148" i="112"/>
  <c r="K149" i="112"/>
  <c r="L149" i="112"/>
  <c r="K150" i="112"/>
  <c r="L150" i="112"/>
  <c r="K151" i="112"/>
  <c r="L151" i="112"/>
  <c r="K152" i="112"/>
  <c r="L152" i="112"/>
  <c r="K153" i="112"/>
  <c r="L153" i="112"/>
  <c r="K154" i="112"/>
  <c r="L154" i="112"/>
  <c r="K155" i="112"/>
  <c r="L155" i="112"/>
  <c r="K156" i="112"/>
  <c r="L156" i="112"/>
  <c r="K157" i="112"/>
  <c r="L157" i="112"/>
  <c r="K158" i="112"/>
  <c r="L158" i="112"/>
  <c r="K159" i="112"/>
  <c r="L159" i="112"/>
  <c r="K160" i="112"/>
  <c r="L160" i="112"/>
  <c r="K161" i="112"/>
  <c r="L161" i="112"/>
  <c r="K162" i="112"/>
  <c r="L162" i="112"/>
  <c r="K163" i="112"/>
  <c r="L163" i="112"/>
  <c r="K164" i="112"/>
  <c r="L164" i="112"/>
  <c r="K165" i="112"/>
  <c r="L165" i="112"/>
  <c r="K166" i="112"/>
  <c r="L166" i="112"/>
  <c r="K167" i="112"/>
  <c r="L167" i="112"/>
  <c r="K168" i="112"/>
  <c r="L168" i="112"/>
  <c r="K169" i="112"/>
  <c r="L169" i="112"/>
  <c r="K170" i="112"/>
  <c r="L170" i="112"/>
  <c r="K171" i="112"/>
  <c r="L171" i="112"/>
  <c r="K172" i="112"/>
  <c r="L172" i="112"/>
  <c r="K173" i="112"/>
  <c r="L173" i="112"/>
  <c r="K174" i="112"/>
  <c r="L174" i="112"/>
  <c r="K175" i="112"/>
  <c r="L175" i="112"/>
  <c r="K176" i="112"/>
  <c r="L176" i="112"/>
  <c r="K177" i="112"/>
  <c r="L177" i="112"/>
  <c r="K178" i="112"/>
  <c r="L178" i="112"/>
  <c r="K179" i="112"/>
  <c r="L179" i="112"/>
  <c r="K180" i="112"/>
  <c r="L180" i="112"/>
  <c r="K181" i="112"/>
  <c r="L181" i="112"/>
  <c r="K182" i="112"/>
  <c r="L182" i="112"/>
  <c r="K183" i="112"/>
  <c r="L183" i="112"/>
  <c r="K184" i="112"/>
  <c r="L184" i="112"/>
  <c r="K185" i="112"/>
  <c r="L185" i="112"/>
  <c r="K186" i="112"/>
  <c r="L186" i="112"/>
  <c r="K187" i="112"/>
  <c r="L187" i="112"/>
  <c r="K188" i="112"/>
  <c r="L188" i="112"/>
  <c r="K189" i="112"/>
  <c r="L189" i="112"/>
  <c r="K190" i="112"/>
  <c r="L190" i="112"/>
  <c r="K191" i="112"/>
  <c r="L191" i="112"/>
  <c r="K192" i="112"/>
  <c r="L192" i="112"/>
  <c r="K193" i="112"/>
  <c r="L193" i="112"/>
  <c r="K194" i="112"/>
  <c r="L194" i="112"/>
  <c r="K195" i="112"/>
  <c r="L195" i="112"/>
  <c r="K196" i="112"/>
  <c r="L196" i="112"/>
  <c r="K197" i="112"/>
  <c r="L197" i="112"/>
  <c r="K198" i="112"/>
  <c r="L198" i="112"/>
  <c r="K199" i="112"/>
  <c r="L199" i="112"/>
  <c r="K200" i="112"/>
  <c r="L200" i="112"/>
  <c r="K201" i="112"/>
  <c r="L201" i="112"/>
  <c r="K202" i="112"/>
  <c r="L202" i="112"/>
  <c r="K203" i="112"/>
  <c r="L203" i="112"/>
  <c r="K204" i="112"/>
  <c r="L204" i="112"/>
  <c r="K205" i="112"/>
  <c r="L205" i="112"/>
  <c r="K206" i="112"/>
  <c r="L206" i="112"/>
  <c r="I3" i="100"/>
  <c r="J3" i="100"/>
  <c r="I4" i="100"/>
  <c r="J4" i="100"/>
  <c r="I5" i="100"/>
  <c r="J5" i="100"/>
  <c r="I6" i="100"/>
  <c r="J6" i="100"/>
  <c r="I7" i="100"/>
  <c r="J7" i="100"/>
  <c r="I8" i="100"/>
  <c r="J8" i="100"/>
  <c r="I9" i="100"/>
  <c r="J9" i="100"/>
  <c r="I10" i="100"/>
  <c r="J10" i="100"/>
  <c r="I11" i="100"/>
  <c r="J11" i="100"/>
  <c r="I12" i="100"/>
  <c r="J12" i="100"/>
  <c r="I13" i="100"/>
  <c r="J13" i="100"/>
  <c r="I14" i="100"/>
  <c r="J14" i="100"/>
  <c r="I15" i="100"/>
  <c r="J15" i="100"/>
  <c r="I16" i="100"/>
  <c r="J16" i="100"/>
  <c r="I17" i="100"/>
  <c r="J17" i="100"/>
  <c r="I18" i="100"/>
  <c r="J18" i="100"/>
  <c r="I19" i="100"/>
  <c r="J19" i="100"/>
  <c r="I20" i="100"/>
  <c r="J20" i="100"/>
  <c r="I21" i="100"/>
  <c r="J21" i="100"/>
  <c r="I22" i="100"/>
  <c r="J22" i="100"/>
  <c r="I23" i="100"/>
  <c r="J23" i="100"/>
  <c r="I24" i="100"/>
  <c r="J24" i="100"/>
  <c r="I25" i="100"/>
  <c r="J25" i="100"/>
  <c r="I26" i="100"/>
  <c r="J26" i="100"/>
  <c r="I27" i="100"/>
  <c r="J27" i="100"/>
  <c r="I28" i="100"/>
  <c r="J28" i="100"/>
  <c r="I29" i="100"/>
  <c r="J29" i="100"/>
  <c r="I30" i="100"/>
  <c r="J30" i="100"/>
  <c r="I31" i="100"/>
  <c r="J31" i="100"/>
  <c r="I32" i="100"/>
  <c r="J32" i="100"/>
  <c r="I33" i="100"/>
  <c r="J33" i="100"/>
  <c r="I34" i="100"/>
  <c r="J34" i="100"/>
  <c r="I35" i="100"/>
  <c r="J35" i="100"/>
  <c r="I36" i="100"/>
  <c r="J36" i="100"/>
  <c r="I37" i="100"/>
  <c r="J37" i="100"/>
  <c r="I38" i="100"/>
  <c r="J38" i="100"/>
  <c r="I39" i="100"/>
  <c r="J39" i="100"/>
  <c r="I40" i="100"/>
  <c r="J40" i="100"/>
  <c r="I41" i="100"/>
  <c r="J41" i="100"/>
  <c r="I42" i="100"/>
  <c r="J42" i="100"/>
  <c r="I43" i="100"/>
  <c r="J43" i="100"/>
  <c r="I44" i="100"/>
  <c r="J44" i="100"/>
  <c r="I45" i="100"/>
  <c r="J45" i="100"/>
  <c r="I46" i="100"/>
  <c r="J46" i="100"/>
  <c r="I47" i="100"/>
  <c r="J47" i="100"/>
  <c r="I48" i="100"/>
  <c r="J48" i="100"/>
  <c r="I49" i="100"/>
  <c r="J49" i="100"/>
  <c r="I50" i="100"/>
  <c r="J50" i="100"/>
  <c r="I51" i="100"/>
  <c r="J51" i="100"/>
  <c r="I52" i="100"/>
  <c r="J52" i="100"/>
  <c r="I53" i="100"/>
  <c r="J53" i="100"/>
  <c r="I54" i="100"/>
  <c r="J54" i="100"/>
  <c r="I55" i="100"/>
  <c r="J55" i="100"/>
  <c r="I56" i="100"/>
  <c r="J56" i="100"/>
  <c r="I57" i="100"/>
  <c r="J57" i="100"/>
  <c r="I58" i="100"/>
  <c r="J58" i="100"/>
  <c r="I59" i="100"/>
  <c r="J59" i="100"/>
  <c r="I60" i="100"/>
  <c r="J60" i="100"/>
  <c r="I61" i="100"/>
  <c r="J61" i="100"/>
  <c r="I62" i="100"/>
  <c r="J62" i="100"/>
  <c r="I63" i="100"/>
  <c r="J63" i="100"/>
  <c r="I64" i="100"/>
  <c r="J64" i="100"/>
  <c r="I65" i="100"/>
  <c r="J65" i="100"/>
  <c r="I66" i="100"/>
  <c r="J66" i="100"/>
  <c r="I67" i="100"/>
  <c r="J67" i="100"/>
  <c r="I68" i="100"/>
  <c r="J68" i="100"/>
  <c r="I69" i="100"/>
  <c r="J69" i="100"/>
  <c r="I70" i="100"/>
  <c r="J70" i="100"/>
  <c r="I71" i="100"/>
  <c r="J71" i="100"/>
  <c r="I72" i="100"/>
  <c r="J72" i="100"/>
  <c r="I73" i="100"/>
  <c r="J73" i="100"/>
  <c r="I74" i="100"/>
  <c r="J74" i="100"/>
  <c r="I75" i="100"/>
  <c r="J75" i="100"/>
  <c r="I76" i="100"/>
  <c r="J76" i="100"/>
  <c r="I77" i="100"/>
  <c r="J77" i="100"/>
  <c r="I78" i="100"/>
  <c r="J78" i="100"/>
  <c r="I79" i="100"/>
  <c r="J79" i="100"/>
  <c r="I80" i="100"/>
  <c r="J80" i="100"/>
  <c r="I81" i="100"/>
  <c r="J81" i="100"/>
  <c r="I82" i="100"/>
  <c r="J82" i="100"/>
  <c r="I83" i="100"/>
  <c r="J83" i="100"/>
  <c r="I84" i="100"/>
  <c r="J84" i="100" s="1"/>
  <c r="I85" i="100"/>
  <c r="J85" i="100"/>
  <c r="I86" i="100"/>
  <c r="J86" i="100"/>
  <c r="I87" i="100"/>
  <c r="J87" i="100"/>
  <c r="I88" i="100"/>
  <c r="J88" i="100" s="1"/>
  <c r="I89" i="100"/>
  <c r="J89" i="100"/>
  <c r="I90" i="100"/>
  <c r="J90" i="100"/>
  <c r="I91" i="100"/>
  <c r="J91" i="100"/>
  <c r="I92" i="100"/>
  <c r="J92" i="100" s="1"/>
  <c r="I93" i="100"/>
  <c r="J93" i="100"/>
  <c r="I94" i="100"/>
  <c r="J94" i="100"/>
  <c r="I95" i="100"/>
  <c r="J95" i="100"/>
  <c r="I96" i="100"/>
  <c r="J96" i="100" s="1"/>
  <c r="I97" i="100"/>
  <c r="J97" i="100"/>
  <c r="K11" i="66"/>
  <c r="L11" i="66"/>
  <c r="K12" i="66"/>
  <c r="L12" i="66"/>
  <c r="K13" i="66"/>
  <c r="L13" i="66"/>
  <c r="K14" i="66"/>
  <c r="L14" i="66"/>
  <c r="K15" i="66"/>
  <c r="L15" i="66"/>
  <c r="K16" i="66"/>
  <c r="L16" i="66"/>
  <c r="K17" i="66"/>
  <c r="L17" i="66"/>
  <c r="K18" i="66"/>
  <c r="L18" i="66"/>
  <c r="K19" i="66"/>
  <c r="L19" i="66"/>
  <c r="K20" i="66"/>
  <c r="L20" i="66"/>
  <c r="K21" i="66"/>
  <c r="L21" i="66"/>
  <c r="K22" i="66"/>
  <c r="L22" i="66"/>
  <c r="K23" i="66"/>
  <c r="L23" i="66"/>
  <c r="K24" i="66"/>
  <c r="L24" i="66"/>
  <c r="K25" i="66"/>
  <c r="L25" i="66"/>
  <c r="K26" i="66"/>
  <c r="L26" i="66"/>
  <c r="K27" i="66"/>
  <c r="L27" i="66"/>
  <c r="K28" i="66"/>
  <c r="L28" i="66"/>
  <c r="K29" i="66"/>
  <c r="L29" i="66"/>
  <c r="K30" i="66"/>
  <c r="L30" i="66"/>
  <c r="K31" i="66"/>
  <c r="L31" i="66"/>
  <c r="K32" i="66"/>
  <c r="L32" i="66"/>
  <c r="K33" i="66"/>
  <c r="L33" i="66"/>
  <c r="K34" i="66"/>
  <c r="L34" i="66"/>
  <c r="K35" i="66"/>
  <c r="L35" i="66"/>
  <c r="K36" i="66"/>
  <c r="L36" i="66"/>
  <c r="K37" i="66"/>
  <c r="L37" i="66"/>
  <c r="K38" i="66"/>
  <c r="L38" i="66"/>
  <c r="K39" i="66"/>
  <c r="L39" i="66"/>
  <c r="K40" i="66"/>
  <c r="L40" i="66"/>
  <c r="K41" i="66"/>
  <c r="L41" i="66"/>
  <c r="K42" i="66"/>
  <c r="L42" i="66"/>
  <c r="K43" i="66"/>
  <c r="L43" i="66"/>
  <c r="K44" i="66"/>
  <c r="L44" i="66"/>
  <c r="K45" i="66"/>
  <c r="L45" i="66"/>
  <c r="K46" i="66"/>
  <c r="L46" i="66"/>
  <c r="K47" i="66"/>
  <c r="L47" i="66"/>
  <c r="K48" i="66"/>
  <c r="L48" i="66"/>
  <c r="K49" i="66"/>
  <c r="L49" i="66"/>
  <c r="K50" i="66"/>
  <c r="L50" i="66"/>
  <c r="K51" i="66"/>
  <c r="L51" i="66"/>
  <c r="K52" i="66"/>
  <c r="L52" i="66"/>
  <c r="K53" i="66"/>
  <c r="L53" i="66"/>
  <c r="K54" i="66"/>
  <c r="L54" i="66"/>
  <c r="K55" i="66"/>
  <c r="L55" i="66"/>
  <c r="K56" i="66"/>
  <c r="L56" i="66"/>
  <c r="K57" i="66"/>
  <c r="L57" i="66"/>
  <c r="K58" i="66"/>
  <c r="L58" i="66"/>
  <c r="K59" i="66"/>
  <c r="L59" i="66"/>
  <c r="K60" i="66"/>
  <c r="L60" i="66"/>
  <c r="K61" i="66"/>
  <c r="L61" i="66"/>
  <c r="K62" i="66"/>
  <c r="L62" i="66"/>
  <c r="K63" i="66"/>
  <c r="L63" i="66"/>
  <c r="K64" i="66"/>
  <c r="L64" i="66"/>
  <c r="K65" i="66"/>
  <c r="L65" i="66"/>
  <c r="K66" i="66"/>
  <c r="L66" i="66"/>
  <c r="K67" i="66"/>
  <c r="L67" i="66"/>
  <c r="K68" i="66"/>
  <c r="L68" i="66"/>
  <c r="K69" i="66"/>
  <c r="L69" i="66"/>
  <c r="K70" i="66"/>
  <c r="L70" i="66"/>
  <c r="K71" i="66"/>
  <c r="L71" i="66"/>
  <c r="K72" i="66"/>
  <c r="L72" i="66"/>
  <c r="K73" i="66"/>
  <c r="L73" i="66"/>
  <c r="K74" i="66"/>
  <c r="L74" i="66"/>
  <c r="K75" i="66"/>
  <c r="L75" i="66"/>
  <c r="K76" i="66"/>
  <c r="L76" i="66"/>
  <c r="K77" i="66"/>
  <c r="L77" i="66"/>
  <c r="K78" i="66"/>
  <c r="L78" i="66"/>
  <c r="K79" i="66"/>
  <c r="L79" i="66"/>
  <c r="K80" i="66"/>
  <c r="L80" i="66"/>
  <c r="K81" i="66"/>
  <c r="L81" i="66"/>
  <c r="K82" i="66"/>
  <c r="L82" i="66"/>
  <c r="K83" i="66"/>
  <c r="L83" i="66"/>
  <c r="K84" i="66"/>
  <c r="L84" i="66"/>
  <c r="K85" i="66"/>
  <c r="L85" i="66"/>
  <c r="K86" i="66"/>
  <c r="L86" i="66"/>
  <c r="K87" i="66"/>
  <c r="L87" i="66"/>
  <c r="K88" i="66"/>
  <c r="L88" i="66"/>
  <c r="K89" i="66"/>
  <c r="L89" i="66"/>
  <c r="K90" i="66"/>
  <c r="L90" i="66"/>
  <c r="K91" i="66"/>
  <c r="L91" i="66"/>
  <c r="K92" i="66"/>
  <c r="L92" i="66"/>
  <c r="K93" i="66"/>
  <c r="L93" i="66"/>
  <c r="K94" i="66"/>
  <c r="L94" i="66"/>
  <c r="K95" i="66"/>
  <c r="L95" i="66"/>
  <c r="K96" i="66"/>
  <c r="L96" i="66"/>
  <c r="K97" i="66"/>
  <c r="L97" i="66"/>
  <c r="K98" i="66"/>
  <c r="L98" i="66"/>
  <c r="K99" i="66"/>
  <c r="L99" i="66"/>
  <c r="K100" i="66"/>
  <c r="L100" i="66"/>
  <c r="K101" i="66"/>
  <c r="L101" i="66"/>
  <c r="K102" i="66"/>
  <c r="L102" i="66"/>
  <c r="K103" i="66"/>
  <c r="L103" i="66"/>
  <c r="K104" i="66"/>
  <c r="L104" i="66"/>
  <c r="K105" i="66"/>
  <c r="L105" i="66"/>
  <c r="K106" i="66"/>
  <c r="L106" i="66"/>
  <c r="K107" i="66"/>
  <c r="L107" i="66"/>
  <c r="K108" i="66"/>
  <c r="L108" i="66"/>
  <c r="K109" i="66"/>
  <c r="L109" i="66"/>
  <c r="K110" i="66"/>
  <c r="L110" i="66"/>
  <c r="K111" i="66"/>
  <c r="L111" i="66"/>
  <c r="K112" i="66"/>
  <c r="L112" i="66"/>
  <c r="K113" i="66"/>
  <c r="L113" i="66"/>
  <c r="K114" i="66"/>
  <c r="L114" i="66"/>
  <c r="K115" i="66"/>
  <c r="L115" i="66"/>
  <c r="K116" i="66"/>
  <c r="L116" i="66"/>
  <c r="K117" i="66"/>
  <c r="L117" i="66"/>
  <c r="K118" i="66"/>
  <c r="L118" i="66"/>
  <c r="K119" i="66"/>
  <c r="L119" i="66"/>
  <c r="K120" i="66"/>
  <c r="L120" i="66"/>
  <c r="K121" i="66"/>
  <c r="L121" i="66"/>
  <c r="K122" i="66"/>
  <c r="L122" i="66"/>
  <c r="K123" i="66"/>
  <c r="L123" i="66"/>
  <c r="K124" i="66"/>
  <c r="L124" i="66"/>
  <c r="K125" i="66"/>
  <c r="L125" i="66"/>
  <c r="K126" i="66"/>
  <c r="L126" i="66"/>
  <c r="K127" i="66"/>
  <c r="L127" i="66"/>
  <c r="K128" i="66"/>
  <c r="L128" i="66"/>
  <c r="K129" i="66"/>
  <c r="L129" i="66"/>
  <c r="K130" i="66"/>
  <c r="L130" i="66"/>
  <c r="K131" i="66"/>
  <c r="L131" i="66"/>
  <c r="K132" i="66"/>
  <c r="L132" i="66"/>
  <c r="K133" i="66"/>
  <c r="L133" i="66"/>
  <c r="K134" i="66"/>
  <c r="L134" i="66"/>
  <c r="K135" i="66"/>
  <c r="L135" i="66"/>
  <c r="K136" i="66"/>
  <c r="L136" i="66"/>
  <c r="K137" i="66"/>
  <c r="L137" i="66"/>
  <c r="K138" i="66"/>
  <c r="L138" i="66"/>
  <c r="K139" i="66"/>
  <c r="L139" i="66" s="1"/>
  <c r="K140" i="66"/>
  <c r="L140" i="66" s="1"/>
  <c r="K141" i="66"/>
  <c r="L141" i="66"/>
  <c r="K142" i="66"/>
  <c r="L142" i="66"/>
  <c r="K143" i="66"/>
  <c r="L143" i="66" s="1"/>
  <c r="K144" i="66"/>
  <c r="L144" i="66" s="1"/>
  <c r="K145" i="66"/>
  <c r="L145" i="66"/>
  <c r="K146" i="66"/>
  <c r="L146" i="66"/>
  <c r="K147" i="66"/>
  <c r="L147" i="66" s="1"/>
  <c r="K148" i="66"/>
  <c r="L148" i="66" s="1"/>
  <c r="K149" i="66"/>
  <c r="L149" i="66"/>
  <c r="K150" i="66"/>
  <c r="L150" i="66"/>
  <c r="K151" i="66"/>
  <c r="L151" i="66" s="1"/>
  <c r="K152" i="66"/>
  <c r="L152" i="66" s="1"/>
  <c r="K153" i="66"/>
  <c r="L153" i="66"/>
  <c r="K154" i="66"/>
  <c r="L154" i="66"/>
  <c r="K155" i="66"/>
  <c r="L155" i="66" s="1"/>
  <c r="K156" i="66"/>
  <c r="L156" i="66" s="1"/>
  <c r="K157" i="66"/>
  <c r="L157" i="66"/>
  <c r="K158" i="66"/>
  <c r="L158" i="66"/>
  <c r="K159" i="66"/>
  <c r="L159" i="66" s="1"/>
  <c r="K160" i="66"/>
  <c r="L160" i="66" s="1"/>
  <c r="K161" i="66"/>
  <c r="L161" i="66"/>
  <c r="K162" i="66"/>
  <c r="L162" i="66"/>
  <c r="K163" i="66"/>
  <c r="L163" i="66" s="1"/>
  <c r="K164" i="66"/>
  <c r="L164" i="66" s="1"/>
  <c r="K165" i="66"/>
  <c r="L165" i="66"/>
  <c r="K166" i="66"/>
  <c r="L166" i="66"/>
  <c r="K167" i="66"/>
  <c r="L167" i="66" s="1"/>
  <c r="K168" i="66"/>
  <c r="L168" i="66" s="1"/>
  <c r="K169" i="66"/>
  <c r="L169" i="66"/>
  <c r="K170" i="66"/>
  <c r="L170" i="66"/>
  <c r="K171" i="66"/>
  <c r="L171" i="66" s="1"/>
  <c r="K172" i="66"/>
  <c r="L172" i="66" s="1"/>
  <c r="K173" i="66"/>
  <c r="L173" i="66"/>
  <c r="K174" i="66"/>
  <c r="L174" i="66"/>
  <c r="K175" i="66"/>
  <c r="L175" i="66" s="1"/>
  <c r="K176" i="66"/>
  <c r="L176" i="66" s="1"/>
  <c r="K177" i="66"/>
  <c r="L177" i="66"/>
  <c r="K178" i="66"/>
  <c r="L178" i="66"/>
  <c r="K179" i="66"/>
  <c r="L179" i="66" s="1"/>
  <c r="K180" i="66"/>
  <c r="L180" i="66" s="1"/>
  <c r="K181" i="66"/>
  <c r="L181" i="66"/>
  <c r="K182" i="66"/>
  <c r="L182" i="66"/>
  <c r="K183" i="66"/>
  <c r="L183" i="66" s="1"/>
  <c r="K184" i="66"/>
  <c r="L184" i="66" s="1"/>
  <c r="K185" i="66"/>
  <c r="L185" i="66"/>
  <c r="K186" i="66"/>
  <c r="L186" i="66"/>
  <c r="K187" i="66"/>
  <c r="L187" i="66" s="1"/>
  <c r="K188" i="66"/>
  <c r="L188" i="66" s="1"/>
  <c r="K189" i="66"/>
  <c r="L189" i="66"/>
  <c r="K190" i="66"/>
  <c r="L190" i="66"/>
  <c r="K191" i="66"/>
  <c r="L191" i="66" s="1"/>
  <c r="K192" i="66"/>
  <c r="L192" i="66" s="1"/>
  <c r="K193" i="66"/>
  <c r="L193" i="66"/>
  <c r="K194" i="66"/>
  <c r="L194" i="66"/>
  <c r="K195" i="66"/>
  <c r="L195" i="66" s="1"/>
  <c r="K196" i="66"/>
  <c r="L196" i="66" s="1"/>
  <c r="K197" i="66"/>
  <c r="L197" i="66"/>
  <c r="K198" i="66"/>
  <c r="L198" i="66"/>
  <c r="K199" i="66"/>
  <c r="L199" i="66" s="1"/>
  <c r="K200" i="66"/>
  <c r="L200" i="66" s="1"/>
  <c r="K201" i="66"/>
  <c r="L201" i="66"/>
  <c r="K202" i="66"/>
  <c r="L202" i="66"/>
  <c r="K203" i="66"/>
  <c r="L203" i="66" s="1"/>
  <c r="K204" i="66"/>
  <c r="L204" i="66" s="1"/>
  <c r="K205" i="66"/>
  <c r="L205" i="66"/>
  <c r="K206" i="66"/>
  <c r="L206" i="66"/>
  <c r="K207" i="66"/>
  <c r="L207" i="66" s="1"/>
  <c r="K208" i="66"/>
  <c r="L208" i="66" s="1"/>
  <c r="K209" i="66"/>
  <c r="L209" i="66"/>
  <c r="K210" i="66"/>
  <c r="L210" i="66"/>
  <c r="K211" i="66"/>
  <c r="L211" i="66" s="1"/>
  <c r="K212" i="66"/>
  <c r="L212" i="66" s="1"/>
  <c r="K213" i="66"/>
  <c r="L213" i="66"/>
  <c r="K214" i="66"/>
  <c r="L214" i="66"/>
  <c r="K215" i="66"/>
  <c r="L215" i="66" s="1"/>
  <c r="K216" i="66"/>
  <c r="L216" i="66" s="1"/>
  <c r="K217" i="66"/>
  <c r="L217" i="66"/>
  <c r="K218" i="66"/>
  <c r="L218" i="66"/>
  <c r="K219" i="66"/>
  <c r="L219" i="66" s="1"/>
  <c r="K220" i="66"/>
  <c r="L220" i="66" s="1"/>
  <c r="K221" i="66"/>
  <c r="L221" i="66"/>
  <c r="K222" i="66"/>
  <c r="L222" i="66"/>
  <c r="K223" i="66"/>
  <c r="L223" i="66" s="1"/>
  <c r="K224" i="66"/>
  <c r="L224" i="66" s="1"/>
  <c r="K225" i="66"/>
  <c r="L225" i="66"/>
  <c r="K226" i="66"/>
  <c r="L226" i="66"/>
  <c r="K227" i="66"/>
  <c r="L227" i="66" s="1"/>
  <c r="K228" i="66"/>
  <c r="L228" i="66" s="1"/>
  <c r="K229" i="66"/>
  <c r="L229" i="66"/>
  <c r="AA11" i="66"/>
  <c r="AB11" i="66" s="1"/>
  <c r="AA12" i="66"/>
  <c r="AB12" i="66" s="1"/>
  <c r="AA13" i="66"/>
  <c r="AB13" i="66" s="1"/>
  <c r="AA14" i="66"/>
  <c r="AB14" i="66" s="1"/>
  <c r="AA15" i="66"/>
  <c r="AB15" i="66" s="1"/>
  <c r="AA16" i="66"/>
  <c r="AB16" i="66" s="1"/>
  <c r="AA17" i="66"/>
  <c r="AB17" i="66" s="1"/>
  <c r="AA18" i="66"/>
  <c r="AB18" i="66" s="1"/>
  <c r="AA19" i="66"/>
  <c r="AB19" i="66" s="1"/>
  <c r="AA20" i="66"/>
  <c r="AB20" i="66" s="1"/>
  <c r="AA21" i="66"/>
  <c r="AB21" i="66" s="1"/>
  <c r="AA22" i="66"/>
  <c r="AB22" i="66" s="1"/>
  <c r="AA23" i="66"/>
  <c r="AB23" i="66" s="1"/>
  <c r="AA24" i="66"/>
  <c r="AB24" i="66" s="1"/>
  <c r="AA25" i="66"/>
  <c r="AB25" i="66" s="1"/>
  <c r="AA26" i="66"/>
  <c r="AB26" i="66" s="1"/>
  <c r="AA27" i="66"/>
  <c r="AB27" i="66" s="1"/>
  <c r="AA28" i="66"/>
  <c r="AB28" i="66" s="1"/>
  <c r="AA29" i="66"/>
  <c r="AB29" i="66" s="1"/>
  <c r="AA30" i="66"/>
  <c r="AB30" i="66" s="1"/>
  <c r="AA31" i="66"/>
  <c r="AB31" i="66" s="1"/>
  <c r="AA32" i="66"/>
  <c r="AB32" i="66" s="1"/>
  <c r="AA33" i="66"/>
  <c r="AB33" i="66" s="1"/>
  <c r="AA34" i="66"/>
  <c r="AB34" i="66" s="1"/>
  <c r="AA35" i="66"/>
  <c r="AB35" i="66" s="1"/>
  <c r="AA36" i="66"/>
  <c r="AB36" i="66" s="1"/>
  <c r="AA37" i="66"/>
  <c r="AB37" i="66" s="1"/>
  <c r="AA38" i="66"/>
  <c r="AB38" i="66" s="1"/>
  <c r="AA39" i="66"/>
  <c r="AB39" i="66" s="1"/>
  <c r="AA40" i="66"/>
  <c r="AB40" i="66" s="1"/>
  <c r="AA41" i="66"/>
  <c r="AB41" i="66" s="1"/>
  <c r="AA42" i="66"/>
  <c r="AB42" i="66" s="1"/>
  <c r="AA43" i="66"/>
  <c r="AB43" i="66" s="1"/>
  <c r="AA44" i="66"/>
  <c r="AB44" i="66" s="1"/>
  <c r="AA45" i="66"/>
  <c r="AB45" i="66" s="1"/>
  <c r="AA46" i="66"/>
  <c r="AB46" i="66" s="1"/>
  <c r="AA47" i="66"/>
  <c r="AB47" i="66" s="1"/>
  <c r="AA48" i="66"/>
  <c r="AB48" i="66" s="1"/>
  <c r="AA49" i="66"/>
  <c r="AB49" i="66" s="1"/>
  <c r="AA50" i="66"/>
  <c r="AB50" i="66" s="1"/>
  <c r="AA51" i="66"/>
  <c r="AB51" i="66" s="1"/>
  <c r="AA52" i="66"/>
  <c r="AB52" i="66" s="1"/>
  <c r="AA53" i="66"/>
  <c r="AB53" i="66" s="1"/>
  <c r="AA54" i="66"/>
  <c r="AB54" i="66" s="1"/>
  <c r="AA55" i="66"/>
  <c r="AB55" i="66" s="1"/>
  <c r="AA56" i="66"/>
  <c r="AB56" i="66" s="1"/>
  <c r="AA57" i="66"/>
  <c r="AB57" i="66" s="1"/>
  <c r="AA58" i="66"/>
  <c r="AB58" i="66" s="1"/>
  <c r="AA59" i="66"/>
  <c r="AB59" i="66" s="1"/>
  <c r="AA60" i="66"/>
  <c r="AB60" i="66" s="1"/>
  <c r="AA61" i="66"/>
  <c r="AB61" i="66" s="1"/>
  <c r="AA62" i="66"/>
  <c r="AB62" i="66" s="1"/>
  <c r="AA63" i="66"/>
  <c r="AB63" i="66" s="1"/>
  <c r="AA64" i="66"/>
  <c r="AB64" i="66" s="1"/>
  <c r="AA65" i="66"/>
  <c r="AB65" i="66" s="1"/>
  <c r="AA66" i="66"/>
  <c r="AB66" i="66" s="1"/>
  <c r="AA67" i="66"/>
  <c r="AB67" i="66" s="1"/>
  <c r="AA68" i="66"/>
  <c r="AB68" i="66" s="1"/>
  <c r="AA69" i="66"/>
  <c r="AB69" i="66" s="1"/>
  <c r="AA70" i="66"/>
  <c r="AB70" i="66" s="1"/>
  <c r="AA71" i="66"/>
  <c r="AB71" i="66" s="1"/>
  <c r="AA72" i="66"/>
  <c r="AB72" i="66" s="1"/>
  <c r="AA73" i="66"/>
  <c r="AB73" i="66" s="1"/>
  <c r="AA74" i="66"/>
  <c r="AB74" i="66" s="1"/>
  <c r="AA75" i="66"/>
  <c r="AB75" i="66" s="1"/>
  <c r="AA76" i="66"/>
  <c r="AB76" i="66" s="1"/>
  <c r="AA77" i="66"/>
  <c r="AB77" i="66" s="1"/>
  <c r="AA78" i="66"/>
  <c r="AB78" i="66" s="1"/>
  <c r="AA79" i="66"/>
  <c r="AB79" i="66" s="1"/>
  <c r="AA80" i="66"/>
  <c r="AB80" i="66" s="1"/>
  <c r="AA81" i="66"/>
  <c r="AB81" i="66" s="1"/>
  <c r="AA82" i="66"/>
  <c r="AB82" i="66" s="1"/>
  <c r="AA83" i="66"/>
  <c r="AB83" i="66" s="1"/>
  <c r="AA84" i="66"/>
  <c r="AB84" i="66" s="1"/>
  <c r="AA85" i="66"/>
  <c r="AB85" i="66" s="1"/>
  <c r="AA86" i="66"/>
  <c r="AB86" i="66" s="1"/>
  <c r="AA87" i="66"/>
  <c r="AB87" i="66" s="1"/>
  <c r="AA88" i="66"/>
  <c r="AB88" i="66" s="1"/>
  <c r="AA89" i="66"/>
  <c r="AB89" i="66" s="1"/>
  <c r="AA90" i="66"/>
  <c r="AB90" i="66" s="1"/>
  <c r="AA91" i="66"/>
  <c r="AB91" i="66" s="1"/>
  <c r="AA92" i="66"/>
  <c r="AB92" i="66" s="1"/>
  <c r="AA93" i="66"/>
  <c r="AB93" i="66" s="1"/>
  <c r="AA94" i="66"/>
  <c r="AB94" i="66" s="1"/>
  <c r="AA95" i="66"/>
  <c r="AB95" i="66" s="1"/>
  <c r="AA96" i="66"/>
  <c r="AB96" i="66" s="1"/>
  <c r="AA97" i="66"/>
  <c r="AB97" i="66" s="1"/>
  <c r="AA98" i="66"/>
  <c r="AB98" i="66" s="1"/>
  <c r="AA99" i="66"/>
  <c r="AB99" i="66" s="1"/>
  <c r="AA100" i="66"/>
  <c r="AB100" i="66" s="1"/>
  <c r="AA101" i="66"/>
  <c r="AB101" i="66" s="1"/>
  <c r="AA102" i="66"/>
  <c r="AB102" i="66" s="1"/>
  <c r="AA103" i="66"/>
  <c r="AB103" i="66" s="1"/>
  <c r="AA104" i="66"/>
  <c r="AB104" i="66" s="1"/>
  <c r="AA105" i="66"/>
  <c r="AB105" i="66" s="1"/>
  <c r="AA106" i="66"/>
  <c r="AB106" i="66" s="1"/>
  <c r="AA107" i="66"/>
  <c r="AB107" i="66" s="1"/>
  <c r="AA108" i="66"/>
  <c r="AB108" i="66" s="1"/>
  <c r="AA109" i="66"/>
  <c r="AB109" i="66" s="1"/>
  <c r="AA110" i="66"/>
  <c r="AB110" i="66" s="1"/>
  <c r="AA111" i="66"/>
  <c r="AB111" i="66" s="1"/>
  <c r="AA112" i="66"/>
  <c r="AB112" i="66" s="1"/>
  <c r="AA113" i="66"/>
  <c r="AB113" i="66" s="1"/>
  <c r="AA114" i="66"/>
  <c r="AB114" i="66" s="1"/>
  <c r="AA115" i="66"/>
  <c r="AB115" i="66" s="1"/>
  <c r="AA116" i="66"/>
  <c r="AB116" i="66" s="1"/>
  <c r="AA117" i="66"/>
  <c r="AB117" i="66" s="1"/>
  <c r="AA118" i="66"/>
  <c r="AB118" i="66" s="1"/>
  <c r="AA119" i="66"/>
  <c r="AB119" i="66" s="1"/>
  <c r="AA120" i="66"/>
  <c r="AB120" i="66" s="1"/>
  <c r="AA121" i="66"/>
  <c r="AB121" i="66" s="1"/>
  <c r="AA122" i="66"/>
  <c r="AB122" i="66" s="1"/>
  <c r="AA123" i="66"/>
  <c r="AB123" i="66" s="1"/>
  <c r="AA124" i="66"/>
  <c r="AB124" i="66" s="1"/>
  <c r="AA125" i="66"/>
  <c r="AB125" i="66" s="1"/>
  <c r="AA126" i="66"/>
  <c r="AB126" i="66" s="1"/>
  <c r="AA127" i="66"/>
  <c r="AB127" i="66" s="1"/>
  <c r="AA128" i="66"/>
  <c r="AB128" i="66" s="1"/>
  <c r="AA129" i="66"/>
  <c r="AB129" i="66" s="1"/>
  <c r="AA130" i="66"/>
  <c r="AB130" i="66" s="1"/>
  <c r="AA131" i="66"/>
  <c r="AB131" i="66" s="1"/>
  <c r="AA132" i="66"/>
  <c r="AB132" i="66" s="1"/>
  <c r="AA133" i="66"/>
  <c r="AB133" i="66" s="1"/>
  <c r="AA134" i="66"/>
  <c r="AB134" i="66" s="1"/>
  <c r="AA135" i="66"/>
  <c r="AB135" i="66" s="1"/>
  <c r="AA136" i="66"/>
  <c r="AB136" i="66" s="1"/>
  <c r="AA137" i="66"/>
  <c r="AB137" i="66" s="1"/>
  <c r="AA138" i="66"/>
  <c r="AB138" i="66" s="1"/>
  <c r="AA139" i="66"/>
  <c r="AB139" i="66" s="1"/>
  <c r="AA140" i="66"/>
  <c r="AB140" i="66" s="1"/>
  <c r="AA141" i="66"/>
  <c r="AB141" i="66" s="1"/>
  <c r="AA142" i="66"/>
  <c r="AB142" i="66" s="1"/>
  <c r="AA143" i="66"/>
  <c r="AB143" i="66" s="1"/>
  <c r="AA144" i="66"/>
  <c r="AB144" i="66" s="1"/>
  <c r="AA145" i="66"/>
  <c r="AB145" i="66" s="1"/>
  <c r="AA146" i="66"/>
  <c r="AB146" i="66" s="1"/>
  <c r="AA147" i="66"/>
  <c r="AB147" i="66" s="1"/>
  <c r="AA148" i="66"/>
  <c r="AB148" i="66" s="1"/>
  <c r="AA149" i="66"/>
  <c r="AB149" i="66" s="1"/>
  <c r="AA150" i="66"/>
  <c r="AB150" i="66" s="1"/>
  <c r="AA151" i="66"/>
  <c r="AB151" i="66" s="1"/>
  <c r="AA152" i="66"/>
  <c r="AB152" i="66" s="1"/>
  <c r="AA153" i="66"/>
  <c r="AB153" i="66" s="1"/>
  <c r="AA154" i="66"/>
  <c r="AB154" i="66" s="1"/>
  <c r="AA155" i="66"/>
  <c r="AB155" i="66" s="1"/>
  <c r="AA156" i="66"/>
  <c r="AB156" i="66" s="1"/>
  <c r="AA157" i="66"/>
  <c r="AB157" i="66" s="1"/>
  <c r="AA158" i="66"/>
  <c r="AB158" i="66" s="1"/>
  <c r="AA159" i="66"/>
  <c r="AB159" i="66" s="1"/>
  <c r="AA160" i="66"/>
  <c r="AB160" i="66" s="1"/>
  <c r="AA161" i="66"/>
  <c r="AB161" i="66" s="1"/>
  <c r="AA162" i="66"/>
  <c r="AB162" i="66" s="1"/>
  <c r="AA163" i="66"/>
  <c r="AB163" i="66" s="1"/>
  <c r="AA164" i="66"/>
  <c r="AB164" i="66" s="1"/>
  <c r="AA165" i="66"/>
  <c r="AB165" i="66" s="1"/>
  <c r="AA166" i="66"/>
  <c r="AB166" i="66" s="1"/>
  <c r="AA167" i="66"/>
  <c r="AB167" i="66" s="1"/>
  <c r="AA168" i="66"/>
  <c r="AB168" i="66" s="1"/>
  <c r="AA169" i="66"/>
  <c r="AB169" i="66" s="1"/>
  <c r="AA170" i="66"/>
  <c r="AB170" i="66" s="1"/>
  <c r="AA171" i="66"/>
  <c r="AB171" i="66" s="1"/>
  <c r="AA172" i="66"/>
  <c r="AB172" i="66" s="1"/>
  <c r="AA173" i="66"/>
  <c r="AB173" i="66" s="1"/>
  <c r="AA174" i="66"/>
  <c r="AB174" i="66" s="1"/>
  <c r="AA175" i="66"/>
  <c r="AB175" i="66" s="1"/>
  <c r="AA176" i="66"/>
  <c r="AB176" i="66" s="1"/>
  <c r="AA177" i="66"/>
  <c r="AB177" i="66" s="1"/>
  <c r="AA178" i="66"/>
  <c r="AB178" i="66" s="1"/>
  <c r="AA179" i="66"/>
  <c r="AB179" i="66" s="1"/>
  <c r="AA180" i="66"/>
  <c r="AB180" i="66" s="1"/>
  <c r="AA181" i="66"/>
  <c r="AB181" i="66" s="1"/>
  <c r="AA182" i="66"/>
  <c r="AB182" i="66" s="1"/>
  <c r="AA183" i="66"/>
  <c r="AB183" i="66" s="1"/>
  <c r="AA184" i="66"/>
  <c r="AB184" i="66" s="1"/>
  <c r="AA185" i="66"/>
  <c r="AB185" i="66" s="1"/>
  <c r="AA186" i="66"/>
  <c r="AB186" i="66" s="1"/>
  <c r="AA187" i="66"/>
  <c r="AB187" i="66" s="1"/>
  <c r="AA188" i="66"/>
  <c r="AB188" i="66" s="1"/>
  <c r="AA189" i="66"/>
  <c r="AB189" i="66" s="1"/>
  <c r="AA190" i="66"/>
  <c r="AB190" i="66" s="1"/>
  <c r="AA191" i="66"/>
  <c r="AB191" i="66" s="1"/>
  <c r="AA192" i="66"/>
  <c r="AB192" i="66" s="1"/>
  <c r="AA193" i="66"/>
  <c r="AB193" i="66" s="1"/>
  <c r="AA194" i="66"/>
  <c r="AB194" i="66" s="1"/>
  <c r="AA195" i="66"/>
  <c r="AB195" i="66" s="1"/>
  <c r="AA196" i="66"/>
  <c r="AB196" i="66" s="1"/>
  <c r="AA197" i="66"/>
  <c r="AB197" i="66" s="1"/>
  <c r="AA198" i="66"/>
  <c r="AB198" i="66" s="1"/>
  <c r="AA199" i="66"/>
  <c r="AB199" i="66" s="1"/>
  <c r="AA200" i="66"/>
  <c r="AB200" i="66" s="1"/>
  <c r="AA201" i="66"/>
  <c r="AB201" i="66" s="1"/>
  <c r="AA202" i="66"/>
  <c r="AB202" i="66" s="1"/>
  <c r="AA203" i="66"/>
  <c r="AB203" i="66" s="1"/>
  <c r="AA204" i="66"/>
  <c r="AB204" i="66" s="1"/>
  <c r="AA205" i="66"/>
  <c r="AB205" i="66" s="1"/>
  <c r="AA206" i="66"/>
  <c r="AB206" i="66" s="1"/>
  <c r="AA207" i="66"/>
  <c r="AB207" i="66" s="1"/>
  <c r="AA208" i="66"/>
  <c r="AB208" i="66" s="1"/>
  <c r="AA209" i="66"/>
  <c r="AB209" i="66" s="1"/>
  <c r="AA210" i="66"/>
  <c r="AB210" i="66" s="1"/>
  <c r="AA211" i="66"/>
  <c r="AB211" i="66" s="1"/>
  <c r="AA212" i="66"/>
  <c r="AB212" i="66" s="1"/>
  <c r="AA213" i="66"/>
  <c r="AB213" i="66" s="1"/>
  <c r="AA214" i="66"/>
  <c r="AB214" i="66" s="1"/>
  <c r="AA215" i="66"/>
  <c r="AB215" i="66" s="1"/>
  <c r="AA216" i="66"/>
  <c r="AB216" i="66" s="1"/>
  <c r="AA217" i="66"/>
  <c r="AB217" i="66"/>
  <c r="AA218" i="66"/>
  <c r="AB218" i="66" s="1"/>
  <c r="AA219" i="66"/>
  <c r="AB219" i="66" s="1"/>
  <c r="AA220" i="66"/>
  <c r="AB220" i="66" s="1"/>
  <c r="AA221" i="66"/>
  <c r="AB221" i="66" s="1"/>
  <c r="AA222" i="66"/>
  <c r="AB222" i="66" s="1"/>
  <c r="AA223" i="66"/>
  <c r="AB223" i="66" s="1"/>
  <c r="AA224" i="66"/>
  <c r="AB224" i="66"/>
  <c r="AA225" i="66"/>
  <c r="AB225" i="66" s="1"/>
  <c r="AA226" i="66"/>
  <c r="AB226" i="66" s="1"/>
  <c r="AA227" i="66"/>
  <c r="AB227" i="66" s="1"/>
  <c r="AA228" i="66"/>
  <c r="AB228" i="66" s="1"/>
  <c r="AA229" i="66"/>
  <c r="AB229" i="66" s="1"/>
  <c r="N209" i="126" l="1"/>
  <c r="N208" i="126"/>
  <c r="N207" i="126"/>
  <c r="N206" i="126"/>
  <c r="N205" i="126"/>
  <c r="N204" i="126"/>
  <c r="N203" i="126"/>
  <c r="N202" i="126"/>
  <c r="N201" i="126"/>
  <c r="N200" i="126"/>
  <c r="N199" i="126"/>
  <c r="N198" i="126"/>
  <c r="N197" i="126"/>
  <c r="N196" i="126"/>
  <c r="N195" i="126"/>
  <c r="N194" i="126"/>
  <c r="N193" i="126"/>
  <c r="N192" i="126"/>
  <c r="N191" i="126"/>
  <c r="N190" i="126"/>
  <c r="N189" i="126"/>
  <c r="N188" i="126"/>
  <c r="N187" i="126"/>
  <c r="N186" i="126"/>
  <c r="N185" i="126"/>
  <c r="N184" i="126"/>
  <c r="N183" i="126"/>
  <c r="N182" i="126"/>
  <c r="N181" i="126"/>
  <c r="N180" i="126"/>
  <c r="N179" i="126"/>
  <c r="N178" i="126"/>
  <c r="N177" i="126"/>
  <c r="N176" i="126"/>
  <c r="N175" i="126"/>
  <c r="N174" i="126"/>
  <c r="N173" i="126"/>
  <c r="N172" i="126"/>
  <c r="N171" i="126"/>
  <c r="N170" i="126"/>
  <c r="N169" i="126"/>
  <c r="N168" i="126"/>
  <c r="N167" i="126"/>
  <c r="N166" i="126"/>
  <c r="N165" i="126"/>
  <c r="N164" i="126"/>
  <c r="N163" i="126"/>
  <c r="N162" i="126"/>
  <c r="N161" i="126"/>
  <c r="N160" i="126"/>
  <c r="N159" i="126"/>
  <c r="N158" i="126"/>
  <c r="N157" i="126"/>
  <c r="N156" i="126"/>
  <c r="N155" i="126"/>
  <c r="N154" i="126"/>
  <c r="N153" i="126"/>
  <c r="N152" i="126"/>
  <c r="N151" i="126"/>
  <c r="N150" i="126"/>
  <c r="N149" i="126"/>
  <c r="N148" i="126"/>
  <c r="N147" i="126"/>
  <c r="N146" i="126"/>
  <c r="N145" i="126"/>
  <c r="N144" i="126"/>
  <c r="N143" i="126"/>
  <c r="N142" i="126"/>
  <c r="N141" i="126"/>
  <c r="N140" i="126"/>
  <c r="N139" i="126"/>
  <c r="N138" i="126"/>
  <c r="N137" i="126"/>
  <c r="N136" i="126"/>
  <c r="N135" i="126"/>
  <c r="N134" i="126"/>
  <c r="N133" i="126"/>
  <c r="N132" i="126"/>
  <c r="N131" i="126"/>
  <c r="N130" i="126"/>
  <c r="N129" i="126"/>
  <c r="N128" i="126"/>
  <c r="N127" i="126"/>
  <c r="N126" i="126"/>
  <c r="N125" i="126"/>
  <c r="N124" i="126"/>
  <c r="N123" i="126"/>
  <c r="N122" i="126"/>
  <c r="N121" i="126"/>
  <c r="N120" i="126"/>
  <c r="N119" i="126"/>
  <c r="N118" i="126"/>
  <c r="N117" i="126"/>
  <c r="N116" i="126"/>
  <c r="N115" i="126"/>
  <c r="N114" i="126"/>
  <c r="N113" i="126"/>
  <c r="N112" i="126"/>
  <c r="N111" i="126"/>
  <c r="N110" i="126"/>
  <c r="N109" i="126"/>
  <c r="N108" i="126"/>
  <c r="N107" i="126"/>
  <c r="N106" i="126"/>
  <c r="N105" i="126"/>
  <c r="N104" i="126"/>
  <c r="N103" i="126"/>
  <c r="N102" i="126"/>
  <c r="N101" i="126"/>
  <c r="N100" i="126"/>
  <c r="N99" i="126"/>
  <c r="N98" i="126"/>
  <c r="N97" i="126"/>
  <c r="N96" i="126"/>
  <c r="N95" i="126"/>
  <c r="N94" i="126"/>
  <c r="N93" i="126"/>
  <c r="N92" i="126"/>
  <c r="N91" i="126"/>
  <c r="N90" i="126"/>
  <c r="N89" i="126"/>
  <c r="N88" i="126"/>
  <c r="N87" i="126"/>
  <c r="N86" i="126"/>
  <c r="N85" i="126"/>
  <c r="N84" i="126"/>
  <c r="N83" i="126"/>
  <c r="N82" i="126"/>
  <c r="N81" i="126"/>
  <c r="N80" i="126"/>
  <c r="N79" i="126"/>
  <c r="N78" i="126"/>
  <c r="N77" i="126"/>
  <c r="N76" i="126"/>
  <c r="N75" i="126"/>
  <c r="N74" i="126"/>
  <c r="N73" i="126"/>
  <c r="N72" i="126"/>
  <c r="N71" i="126"/>
  <c r="N70" i="126"/>
  <c r="N69" i="126"/>
  <c r="N68" i="126"/>
  <c r="N67" i="126"/>
  <c r="N66" i="126"/>
  <c r="N65" i="126"/>
  <c r="N64" i="126"/>
  <c r="N63" i="126"/>
  <c r="N62" i="126"/>
  <c r="N61" i="126"/>
  <c r="N60" i="126"/>
  <c r="N59" i="126"/>
  <c r="N58" i="126"/>
  <c r="N57" i="126"/>
  <c r="N56" i="126"/>
  <c r="N55" i="126"/>
  <c r="N54" i="126"/>
  <c r="N53" i="126"/>
  <c r="N52" i="126"/>
  <c r="N51" i="126"/>
  <c r="N50" i="126"/>
  <c r="N49" i="126"/>
  <c r="N48" i="126"/>
  <c r="N47" i="126"/>
  <c r="N46" i="126"/>
  <c r="N45" i="126"/>
  <c r="N44" i="126"/>
  <c r="N43" i="126"/>
  <c r="N42" i="126"/>
  <c r="N41" i="126"/>
  <c r="N40" i="126"/>
  <c r="N39" i="126"/>
  <c r="N38" i="126"/>
  <c r="N37" i="126"/>
  <c r="N36" i="126"/>
  <c r="N35" i="126"/>
  <c r="N34" i="126"/>
  <c r="N33" i="126"/>
  <c r="N32" i="126"/>
  <c r="N31" i="126"/>
  <c r="N30" i="126"/>
  <c r="N29" i="126"/>
  <c r="N28" i="126"/>
  <c r="N27" i="126"/>
  <c r="N26" i="126"/>
  <c r="N25" i="126"/>
  <c r="N24" i="126"/>
  <c r="N23" i="126"/>
  <c r="N22" i="126"/>
  <c r="N21" i="126"/>
  <c r="N20" i="126"/>
  <c r="N19" i="126"/>
  <c r="N18" i="126"/>
  <c r="N17" i="126"/>
  <c r="N16" i="126"/>
  <c r="N15" i="126"/>
  <c r="N14" i="126"/>
  <c r="N13" i="126"/>
  <c r="N12" i="126"/>
  <c r="N11" i="126"/>
  <c r="N10" i="126"/>
  <c r="K167" i="125"/>
  <c r="K8" i="125"/>
  <c r="K166" i="125"/>
  <c r="K165" i="125"/>
  <c r="K164" i="125"/>
  <c r="K163" i="125"/>
  <c r="K162" i="125"/>
  <c r="K161" i="125"/>
  <c r="K160" i="125"/>
  <c r="K159" i="125"/>
  <c r="K158" i="125"/>
  <c r="K157" i="125"/>
  <c r="K156" i="125"/>
  <c r="K155" i="125"/>
  <c r="K154" i="125"/>
  <c r="K153" i="125"/>
  <c r="K152" i="125"/>
  <c r="K151" i="125"/>
  <c r="K150" i="125"/>
  <c r="K149" i="125"/>
  <c r="K148" i="125"/>
  <c r="K147" i="125"/>
  <c r="K146" i="125"/>
  <c r="K145" i="125"/>
  <c r="K144" i="125"/>
  <c r="K143" i="125"/>
  <c r="K142" i="125"/>
  <c r="K141" i="125"/>
  <c r="K140" i="125"/>
  <c r="K139" i="125"/>
  <c r="K138" i="125"/>
  <c r="K137" i="125"/>
  <c r="K136" i="125"/>
  <c r="K135" i="125"/>
  <c r="K134" i="125"/>
  <c r="K133" i="125"/>
  <c r="K132" i="125"/>
  <c r="K131" i="125"/>
  <c r="K130" i="125"/>
  <c r="K129" i="125"/>
  <c r="K128" i="125"/>
  <c r="K127" i="125"/>
  <c r="K126" i="125"/>
  <c r="K125" i="125"/>
  <c r="K124" i="125"/>
  <c r="K123" i="125"/>
  <c r="K122" i="125"/>
  <c r="K121" i="125"/>
  <c r="K120" i="125"/>
  <c r="K119" i="125"/>
  <c r="K118" i="125"/>
  <c r="K117" i="125"/>
  <c r="K116" i="125"/>
  <c r="K115" i="125"/>
  <c r="K114" i="125"/>
  <c r="K113" i="125"/>
  <c r="K112" i="125"/>
  <c r="K111" i="125"/>
  <c r="K110" i="125"/>
  <c r="K109" i="125"/>
  <c r="K108" i="125"/>
  <c r="K107" i="125"/>
  <c r="K106" i="125"/>
  <c r="K105" i="125"/>
  <c r="K104" i="125"/>
  <c r="K103" i="125"/>
  <c r="K102" i="125"/>
  <c r="K101" i="125"/>
  <c r="K100" i="125"/>
  <c r="K99" i="125"/>
  <c r="K98" i="125"/>
  <c r="K97" i="125"/>
  <c r="K96" i="125"/>
  <c r="K95" i="125"/>
  <c r="K94" i="125"/>
  <c r="K93" i="125"/>
  <c r="K92" i="125"/>
  <c r="K91" i="125"/>
  <c r="K90" i="125"/>
  <c r="K89" i="125"/>
  <c r="K88" i="125"/>
  <c r="K87" i="125"/>
  <c r="K86" i="125"/>
  <c r="K85" i="125"/>
  <c r="K84" i="125"/>
  <c r="K83" i="125"/>
  <c r="K82" i="125"/>
  <c r="K81" i="125"/>
  <c r="K80" i="125"/>
  <c r="K79" i="125"/>
  <c r="K78" i="125"/>
  <c r="K77" i="125"/>
  <c r="K76" i="125"/>
  <c r="K75" i="125"/>
  <c r="K74" i="125"/>
  <c r="K73" i="125"/>
  <c r="K72" i="125"/>
  <c r="K71" i="125"/>
  <c r="K70" i="125"/>
  <c r="K69" i="125"/>
  <c r="K68" i="125"/>
  <c r="K67" i="125"/>
  <c r="K66" i="125"/>
  <c r="K65" i="125"/>
  <c r="K64" i="125"/>
  <c r="K63" i="125"/>
  <c r="K62" i="125"/>
  <c r="K61" i="125"/>
  <c r="K60" i="125"/>
  <c r="K59" i="125"/>
  <c r="K58" i="125"/>
  <c r="K57" i="125"/>
  <c r="K56" i="125"/>
  <c r="K55" i="125"/>
  <c r="K54" i="125"/>
  <c r="K53" i="125"/>
  <c r="K52" i="125"/>
  <c r="K51" i="125"/>
  <c r="K50" i="125"/>
  <c r="K49" i="125"/>
  <c r="K48" i="125"/>
  <c r="K47" i="125"/>
  <c r="K46" i="125"/>
  <c r="K45" i="125"/>
  <c r="K44" i="125"/>
  <c r="K43" i="125"/>
  <c r="K42" i="125"/>
  <c r="K41" i="125"/>
  <c r="K40" i="125"/>
  <c r="K39" i="125"/>
  <c r="K38" i="125"/>
  <c r="K37" i="125"/>
  <c r="K36" i="125"/>
  <c r="K35" i="125"/>
  <c r="K34" i="125"/>
  <c r="K33" i="125"/>
  <c r="K32" i="125"/>
  <c r="K31" i="125"/>
  <c r="K30" i="125"/>
  <c r="K29" i="125"/>
  <c r="K28" i="125"/>
  <c r="K27" i="125"/>
  <c r="K26" i="125"/>
  <c r="K25" i="125"/>
  <c r="K24" i="125"/>
  <c r="O24" i="125" s="1"/>
  <c r="K23" i="125"/>
  <c r="K22" i="125"/>
  <c r="K21" i="125"/>
  <c r="K20" i="125"/>
  <c r="K19" i="125"/>
  <c r="K18" i="125"/>
  <c r="O18" i="125" s="1"/>
  <c r="K17" i="125"/>
  <c r="K16" i="125"/>
  <c r="K15" i="125"/>
  <c r="O15" i="125" s="1"/>
  <c r="K14" i="125"/>
  <c r="K13" i="125"/>
  <c r="K12" i="125"/>
  <c r="K11" i="125"/>
  <c r="K10" i="125"/>
  <c r="K9" i="125"/>
  <c r="O9" i="125" s="1"/>
  <c r="O45" i="125"/>
  <c r="O38" i="125"/>
  <c r="S50" i="126" l="1"/>
  <c r="T50" i="126"/>
  <c r="U50" i="126"/>
  <c r="V50" i="126"/>
  <c r="W50" i="126"/>
  <c r="X50" i="126"/>
  <c r="W47" i="126"/>
  <c r="S47" i="126"/>
  <c r="T47" i="126"/>
  <c r="V47" i="126"/>
  <c r="U47" i="126"/>
  <c r="X47" i="126"/>
  <c r="V48" i="126"/>
  <c r="W48" i="126"/>
  <c r="X48" i="126"/>
  <c r="S48" i="126"/>
  <c r="T48" i="126"/>
  <c r="U48" i="126"/>
  <c r="T51" i="126"/>
  <c r="U51" i="126"/>
  <c r="V51" i="126"/>
  <c r="S51" i="126"/>
  <c r="W51" i="126"/>
  <c r="X51" i="126"/>
  <c r="S55" i="126"/>
  <c r="T55" i="126"/>
  <c r="U55" i="126"/>
  <c r="W55" i="126"/>
  <c r="V55" i="126"/>
  <c r="X55" i="126"/>
  <c r="T56" i="126"/>
  <c r="U56" i="126"/>
  <c r="V56" i="126"/>
  <c r="W56" i="126"/>
  <c r="X56" i="126"/>
  <c r="S56" i="126"/>
  <c r="X49" i="126"/>
  <c r="U49" i="126"/>
  <c r="S49" i="126"/>
  <c r="T49" i="126"/>
  <c r="V49" i="126"/>
  <c r="W49" i="126"/>
  <c r="S52" i="126"/>
  <c r="T52" i="126"/>
  <c r="U52" i="126"/>
  <c r="V52" i="126"/>
  <c r="W52" i="126"/>
  <c r="X52" i="126"/>
  <c r="V53" i="126"/>
  <c r="W53" i="126"/>
  <c r="X53" i="126"/>
  <c r="S53" i="126"/>
  <c r="T53" i="126"/>
  <c r="U53" i="126"/>
  <c r="X46" i="126"/>
  <c r="U46" i="126"/>
  <c r="S46" i="126"/>
  <c r="T46" i="126"/>
  <c r="W46" i="126"/>
  <c r="V46" i="126"/>
  <c r="X54" i="126"/>
  <c r="S54" i="126"/>
  <c r="T54" i="126"/>
  <c r="U54" i="126"/>
  <c r="V54" i="126"/>
  <c r="W54" i="126"/>
  <c r="T10" i="125"/>
  <c r="S10" i="125"/>
  <c r="R10" i="125"/>
  <c r="Q10" i="125"/>
  <c r="P10" i="125"/>
  <c r="P11" i="125"/>
  <c r="Q11" i="125"/>
  <c r="R11" i="125"/>
  <c r="S11" i="125"/>
  <c r="T11" i="125"/>
  <c r="P12" i="125"/>
  <c r="Q12" i="125"/>
  <c r="R12" i="125"/>
  <c r="S12" i="125"/>
  <c r="T12" i="125"/>
  <c r="P13" i="125"/>
  <c r="Q13" i="125"/>
  <c r="R13" i="125"/>
  <c r="S13" i="125"/>
  <c r="T13" i="125"/>
  <c r="P14" i="125"/>
  <c r="Q14" i="125"/>
  <c r="R14" i="125"/>
  <c r="S14" i="125"/>
  <c r="T14" i="125"/>
  <c r="T16" i="125"/>
  <c r="S16" i="125"/>
  <c r="R16" i="125"/>
  <c r="Q16" i="125"/>
  <c r="P16" i="125"/>
  <c r="P17" i="125"/>
  <c r="Q17" i="125"/>
  <c r="R17" i="125"/>
  <c r="S17" i="125"/>
  <c r="T17" i="125"/>
  <c r="T19" i="125"/>
  <c r="S19" i="125"/>
  <c r="R19" i="125"/>
  <c r="Q19" i="125"/>
  <c r="P19" i="125"/>
  <c r="T20" i="125"/>
  <c r="S20" i="125"/>
  <c r="R20" i="125"/>
  <c r="Q20" i="125"/>
  <c r="P20" i="125"/>
  <c r="P21" i="125"/>
  <c r="Q21" i="125"/>
  <c r="R21" i="125"/>
  <c r="S21" i="125"/>
  <c r="T21" i="125"/>
  <c r="P22" i="125"/>
  <c r="Q22" i="125"/>
  <c r="R22" i="125"/>
  <c r="S22" i="125"/>
  <c r="T22" i="125"/>
  <c r="P23" i="125"/>
  <c r="Q23" i="125"/>
  <c r="R23" i="125"/>
  <c r="S23" i="125"/>
  <c r="T23" i="125"/>
  <c r="P25" i="125"/>
  <c r="Q25" i="125"/>
  <c r="R25" i="125"/>
  <c r="S25" i="125"/>
  <c r="T25" i="125"/>
  <c r="P26" i="125"/>
  <c r="Q26" i="125"/>
  <c r="R26" i="125"/>
  <c r="S26" i="125"/>
  <c r="T26" i="125"/>
  <c r="P27" i="125"/>
  <c r="Q27" i="125"/>
  <c r="R27" i="125"/>
  <c r="S27" i="125"/>
  <c r="T27" i="125"/>
  <c r="P28" i="125"/>
  <c r="Q28" i="125"/>
  <c r="R28" i="125"/>
  <c r="S28" i="125"/>
  <c r="T28" i="125"/>
  <c r="P29" i="125"/>
  <c r="Q29" i="125"/>
  <c r="R29" i="125"/>
  <c r="S29" i="125"/>
  <c r="T29" i="125"/>
  <c r="P30" i="125"/>
  <c r="Q30" i="125"/>
  <c r="R30" i="125"/>
  <c r="S30" i="125"/>
  <c r="T30" i="125"/>
  <c r="P31" i="125"/>
  <c r="Q31" i="125"/>
  <c r="R31" i="125"/>
  <c r="S31" i="125"/>
  <c r="T31" i="125"/>
  <c r="P32" i="125"/>
  <c r="Q32" i="125"/>
  <c r="S32" i="125"/>
  <c r="T32" i="125"/>
  <c r="P33" i="125"/>
  <c r="Q33" i="125"/>
  <c r="R33" i="125"/>
  <c r="S33" i="125"/>
  <c r="T33" i="125"/>
  <c r="P34" i="125"/>
  <c r="Q34" i="125"/>
  <c r="R34" i="125"/>
  <c r="S34" i="125"/>
  <c r="T34" i="125"/>
  <c r="P35" i="125"/>
  <c r="Q35" i="125"/>
  <c r="R35" i="125"/>
  <c r="S35" i="125"/>
  <c r="T35" i="125"/>
  <c r="P36" i="125"/>
  <c r="Q36" i="125"/>
  <c r="R36" i="125"/>
  <c r="S36" i="125"/>
  <c r="T36" i="125"/>
  <c r="P37" i="125"/>
  <c r="Q37" i="125"/>
  <c r="R37" i="125"/>
  <c r="S37" i="125"/>
  <c r="T37" i="125"/>
  <c r="P39" i="125"/>
  <c r="Q39" i="125"/>
  <c r="R39" i="125"/>
  <c r="S39" i="125"/>
  <c r="T39" i="125"/>
  <c r="P40" i="125"/>
  <c r="Q40" i="125"/>
  <c r="R40" i="125"/>
  <c r="S40" i="125"/>
  <c r="T40" i="125"/>
  <c r="P41" i="125"/>
  <c r="Q41" i="125"/>
  <c r="R41" i="125"/>
  <c r="S41" i="125"/>
  <c r="T41" i="125"/>
  <c r="P42" i="125"/>
  <c r="Q42" i="125"/>
  <c r="R42" i="125"/>
  <c r="S42" i="125"/>
  <c r="T42" i="125"/>
  <c r="P43" i="125"/>
  <c r="Q43" i="125"/>
  <c r="R43" i="125"/>
  <c r="S43" i="125"/>
  <c r="T43" i="125"/>
  <c r="P44" i="125"/>
  <c r="Q44" i="125"/>
  <c r="R44" i="125"/>
  <c r="S44" i="125"/>
  <c r="T44" i="125"/>
  <c r="P46" i="125"/>
  <c r="Q46" i="125"/>
  <c r="R46" i="125"/>
  <c r="S46" i="125"/>
  <c r="T46" i="125"/>
  <c r="P47" i="125"/>
  <c r="Q47" i="125"/>
  <c r="R47" i="125"/>
  <c r="S47" i="125"/>
  <c r="T47" i="125"/>
  <c r="X7" i="126"/>
  <c r="W7" i="126"/>
  <c r="V7" i="126"/>
  <c r="U7" i="126"/>
  <c r="T7" i="126"/>
  <c r="S7" i="126"/>
  <c r="X8" i="126"/>
  <c r="W8" i="126"/>
  <c r="V8" i="126"/>
  <c r="U8" i="126"/>
  <c r="T8" i="126"/>
  <c r="S8" i="126"/>
  <c r="X9" i="126"/>
  <c r="W9" i="126"/>
  <c r="V9" i="126"/>
  <c r="U9" i="126"/>
  <c r="T9" i="126"/>
  <c r="S9" i="126"/>
  <c r="X10" i="126"/>
  <c r="W10" i="126"/>
  <c r="V10" i="126"/>
  <c r="U10" i="126"/>
  <c r="T10" i="126"/>
  <c r="S10" i="126"/>
  <c r="X11" i="126"/>
  <c r="W11" i="126"/>
  <c r="V11" i="126"/>
  <c r="U11" i="126"/>
  <c r="T11" i="126"/>
  <c r="S11" i="126"/>
  <c r="X12" i="126"/>
  <c r="W12" i="126"/>
  <c r="V12" i="126"/>
  <c r="U12" i="126"/>
  <c r="T12" i="126"/>
  <c r="S12" i="126"/>
  <c r="X13" i="126"/>
  <c r="W13" i="126"/>
  <c r="V13" i="126"/>
  <c r="U13" i="126"/>
  <c r="T13" i="126"/>
  <c r="S13" i="126"/>
  <c r="X14" i="126"/>
  <c r="W14" i="126"/>
  <c r="V14" i="126"/>
  <c r="U14" i="126"/>
  <c r="T14" i="126"/>
  <c r="S14" i="126"/>
  <c r="X15" i="126"/>
  <c r="W15" i="126"/>
  <c r="V15" i="126"/>
  <c r="U15" i="126"/>
  <c r="T15" i="126"/>
  <c r="S15" i="126"/>
  <c r="X16" i="126"/>
  <c r="W16" i="126"/>
  <c r="V16" i="126"/>
  <c r="U16" i="126"/>
  <c r="T16" i="126"/>
  <c r="S16" i="126"/>
  <c r="X17" i="126"/>
  <c r="W17" i="126"/>
  <c r="V17" i="126"/>
  <c r="U17" i="126"/>
  <c r="T17" i="126"/>
  <c r="S17" i="126"/>
  <c r="X18" i="126"/>
  <c r="W18" i="126"/>
  <c r="V18" i="126"/>
  <c r="U18" i="126"/>
  <c r="T18" i="126"/>
  <c r="S18" i="126"/>
  <c r="X19" i="126"/>
  <c r="W19" i="126"/>
  <c r="V19" i="126"/>
  <c r="U19" i="126"/>
  <c r="T19" i="126"/>
  <c r="S19" i="126"/>
  <c r="X20" i="126"/>
  <c r="W20" i="126"/>
  <c r="V20" i="126"/>
  <c r="U20" i="126"/>
  <c r="T20" i="126"/>
  <c r="S20" i="126"/>
  <c r="X21" i="126"/>
  <c r="W21" i="126"/>
  <c r="V21" i="126"/>
  <c r="U21" i="126"/>
  <c r="T21" i="126"/>
  <c r="S21" i="126"/>
  <c r="X22" i="126"/>
  <c r="W22" i="126"/>
  <c r="V22" i="126"/>
  <c r="U22" i="126"/>
  <c r="T22" i="126"/>
  <c r="S22" i="126"/>
  <c r="X23" i="126"/>
  <c r="W23" i="126"/>
  <c r="V23" i="126"/>
  <c r="U23" i="126"/>
  <c r="T23" i="126"/>
  <c r="S23" i="126"/>
  <c r="X24" i="126"/>
  <c r="W24" i="126"/>
  <c r="V24" i="126"/>
  <c r="U24" i="126"/>
  <c r="T24" i="126"/>
  <c r="S24" i="126"/>
  <c r="X25" i="126"/>
  <c r="W25" i="126"/>
  <c r="V25" i="126"/>
  <c r="U25" i="126"/>
  <c r="T25" i="126"/>
  <c r="S25" i="126"/>
  <c r="X26" i="126"/>
  <c r="W26" i="126"/>
  <c r="V26" i="126"/>
  <c r="U26" i="126"/>
  <c r="T26" i="126"/>
  <c r="S26" i="126"/>
  <c r="X27" i="126"/>
  <c r="W27" i="126"/>
  <c r="V27" i="126"/>
  <c r="U27" i="126"/>
  <c r="T27" i="126"/>
  <c r="S27" i="126"/>
  <c r="X28" i="126"/>
  <c r="W28" i="126"/>
  <c r="V28" i="126"/>
  <c r="U28" i="126"/>
  <c r="T28" i="126"/>
  <c r="S28" i="126"/>
  <c r="X29" i="126"/>
  <c r="W29" i="126"/>
  <c r="V29" i="126"/>
  <c r="U29" i="126"/>
  <c r="T29" i="126"/>
  <c r="S29" i="126"/>
  <c r="X30" i="126"/>
  <c r="W30" i="126"/>
  <c r="V30" i="126"/>
  <c r="U30" i="126"/>
  <c r="T30" i="126"/>
  <c r="S30" i="126"/>
  <c r="X31" i="126"/>
  <c r="W31" i="126"/>
  <c r="V31" i="126"/>
  <c r="U31" i="126"/>
  <c r="T31" i="126"/>
  <c r="S31" i="126"/>
  <c r="X32" i="126"/>
  <c r="W32" i="126"/>
  <c r="V32" i="126"/>
  <c r="U32" i="126"/>
  <c r="T32" i="126"/>
  <c r="S32" i="126"/>
  <c r="X33" i="126"/>
  <c r="W33" i="126"/>
  <c r="V33" i="126"/>
  <c r="U33" i="126"/>
  <c r="T33" i="126"/>
  <c r="S33" i="126"/>
  <c r="X34" i="126"/>
  <c r="W34" i="126"/>
  <c r="V34" i="126"/>
  <c r="U34" i="126"/>
  <c r="T34" i="126"/>
  <c r="S34" i="126"/>
  <c r="X35" i="126"/>
  <c r="W35" i="126"/>
  <c r="V35" i="126"/>
  <c r="U35" i="126"/>
  <c r="T35" i="126"/>
  <c r="S35" i="126"/>
  <c r="X36" i="126"/>
  <c r="W36" i="126"/>
  <c r="V36" i="126"/>
  <c r="U36" i="126"/>
  <c r="T36" i="126"/>
  <c r="S36" i="126"/>
  <c r="X37" i="126"/>
  <c r="W37" i="126"/>
  <c r="V37" i="126"/>
  <c r="U37" i="126"/>
  <c r="T37" i="126"/>
  <c r="S37" i="126"/>
  <c r="X38" i="126"/>
  <c r="W38" i="126"/>
  <c r="V38" i="126"/>
  <c r="U38" i="126"/>
  <c r="T38" i="126"/>
  <c r="S38" i="126"/>
  <c r="X39" i="126"/>
  <c r="W39" i="126"/>
  <c r="V39" i="126"/>
  <c r="U39" i="126"/>
  <c r="T39" i="126"/>
  <c r="S39" i="126"/>
  <c r="X40" i="126"/>
  <c r="W40" i="126"/>
  <c r="V40" i="126"/>
  <c r="U40" i="126"/>
  <c r="T40" i="126"/>
  <c r="S40" i="126"/>
  <c r="X41" i="126"/>
  <c r="W41" i="126"/>
  <c r="V41" i="126"/>
  <c r="U41" i="126"/>
  <c r="T41" i="126"/>
  <c r="S41" i="126"/>
  <c r="X42" i="126"/>
  <c r="W42" i="126"/>
  <c r="V42" i="126"/>
  <c r="U42" i="126"/>
  <c r="T42" i="126"/>
  <c r="S42" i="126"/>
  <c r="X43" i="126"/>
  <c r="W43" i="126"/>
  <c r="V43" i="126"/>
  <c r="U43" i="126"/>
  <c r="T43" i="126"/>
  <c r="S43" i="126"/>
  <c r="X44" i="126"/>
  <c r="W44" i="126"/>
  <c r="V44" i="126"/>
  <c r="U44" i="126"/>
  <c r="T44" i="126"/>
  <c r="S44" i="126"/>
  <c r="X45" i="126"/>
  <c r="W45" i="126"/>
  <c r="V45" i="126"/>
  <c r="U45" i="126"/>
  <c r="T45" i="126"/>
  <c r="S45" i="126"/>
  <c r="Q8" i="125"/>
  <c r="R8" i="125"/>
  <c r="S8" i="125"/>
  <c r="T8" i="125"/>
  <c r="P8" i="125"/>
  <c r="O8" i="125"/>
  <c r="O10" i="125"/>
  <c r="O11" i="125"/>
  <c r="O12" i="125"/>
  <c r="O13" i="125"/>
  <c r="O14" i="125"/>
  <c r="O16" i="125"/>
  <c r="O17" i="125"/>
  <c r="O19" i="125"/>
  <c r="O20" i="125"/>
  <c r="O21" i="125"/>
  <c r="O22" i="125"/>
  <c r="O23" i="125"/>
  <c r="O25" i="125"/>
  <c r="O26" i="125"/>
  <c r="O27" i="125"/>
  <c r="O28" i="125"/>
  <c r="O29" i="125"/>
  <c r="O30" i="125"/>
  <c r="O31" i="125"/>
  <c r="O32" i="125"/>
  <c r="O33" i="125"/>
  <c r="O34" i="125"/>
  <c r="O35" i="125"/>
  <c r="O36" i="125"/>
  <c r="O37" i="125"/>
  <c r="O39" i="125"/>
  <c r="O40" i="125"/>
  <c r="O41" i="125"/>
  <c r="O42" i="125"/>
  <c r="O43" i="125"/>
  <c r="O44" i="125"/>
  <c r="O46" i="125"/>
  <c r="O47" i="125"/>
  <c r="U48" i="125"/>
  <c r="T48" i="125"/>
  <c r="S48" i="125"/>
  <c r="R48" i="125"/>
  <c r="Q48" i="125"/>
  <c r="P48" i="125"/>
  <c r="O48" i="125"/>
  <c r="U60" i="125"/>
  <c r="T60" i="125"/>
  <c r="S60" i="125"/>
  <c r="R60" i="125"/>
  <c r="Q60" i="125"/>
  <c r="P60" i="125"/>
  <c r="U61" i="125"/>
  <c r="T61" i="125"/>
  <c r="S61" i="125"/>
  <c r="R61" i="125"/>
  <c r="Q61" i="125"/>
  <c r="P61" i="125"/>
  <c r="U63" i="125"/>
  <c r="T63" i="125"/>
  <c r="S63" i="125"/>
  <c r="R63" i="125"/>
  <c r="Q63" i="125"/>
  <c r="P63" i="125"/>
  <c r="U64" i="125"/>
  <c r="T64" i="125"/>
  <c r="S64" i="125"/>
  <c r="R64" i="125"/>
  <c r="Q64" i="125"/>
  <c r="P64" i="125"/>
  <c r="U65" i="125"/>
  <c r="T65" i="125"/>
  <c r="S65" i="125"/>
  <c r="R65" i="125"/>
  <c r="Q65" i="125"/>
  <c r="P65" i="125"/>
  <c r="U66" i="125"/>
  <c r="T66" i="125"/>
  <c r="S66" i="125"/>
  <c r="R66" i="125"/>
  <c r="Q66" i="125"/>
  <c r="P66" i="125"/>
  <c r="U67" i="125"/>
  <c r="T67" i="125"/>
  <c r="S67" i="125"/>
  <c r="R67" i="125"/>
  <c r="Q67" i="125"/>
  <c r="P67" i="125"/>
  <c r="U68" i="125"/>
  <c r="T68" i="125"/>
  <c r="S68" i="125"/>
  <c r="R68" i="125"/>
  <c r="Q68" i="125"/>
  <c r="P68" i="125"/>
  <c r="U69" i="125"/>
  <c r="T69" i="125"/>
  <c r="S69" i="125"/>
  <c r="R69" i="125"/>
  <c r="Q69" i="125"/>
  <c r="P69" i="125"/>
  <c r="U70" i="125"/>
  <c r="T70" i="125"/>
  <c r="S70" i="125"/>
  <c r="R70" i="125"/>
  <c r="Q70" i="125"/>
  <c r="P70" i="125"/>
  <c r="U71" i="125"/>
  <c r="T71" i="125"/>
  <c r="S71" i="125"/>
  <c r="R71" i="125"/>
  <c r="Q71" i="125"/>
  <c r="P71" i="125"/>
  <c r="U72" i="125"/>
  <c r="T72" i="125"/>
  <c r="S72" i="125"/>
  <c r="R72" i="125"/>
  <c r="Q72" i="125"/>
  <c r="P72" i="125"/>
  <c r="U73" i="125"/>
  <c r="T73" i="125"/>
  <c r="S73" i="125"/>
  <c r="R73" i="125"/>
  <c r="Q73" i="125"/>
  <c r="P73" i="125"/>
  <c r="U74" i="125"/>
  <c r="T74" i="125"/>
  <c r="S74" i="125"/>
  <c r="R74" i="125"/>
  <c r="Q74" i="125"/>
  <c r="P74" i="125"/>
  <c r="U75" i="125"/>
  <c r="T75" i="125"/>
  <c r="S75" i="125"/>
  <c r="R75" i="125"/>
  <c r="Q75" i="125"/>
  <c r="P75" i="125"/>
  <c r="U76" i="125"/>
  <c r="T76" i="125"/>
  <c r="S76" i="125"/>
  <c r="R76" i="125"/>
  <c r="Q76" i="125"/>
  <c r="P76" i="125"/>
  <c r="U77" i="125"/>
  <c r="T77" i="125"/>
  <c r="S77" i="125"/>
  <c r="R77" i="125"/>
  <c r="Q77" i="125"/>
  <c r="P77" i="125"/>
  <c r="U78" i="125"/>
  <c r="T78" i="125"/>
  <c r="S78" i="125"/>
  <c r="R78" i="125"/>
  <c r="Q78" i="125"/>
  <c r="P78" i="125"/>
  <c r="U79" i="125"/>
  <c r="T79" i="125"/>
  <c r="S79" i="125"/>
  <c r="R79" i="125"/>
  <c r="Q79" i="125"/>
  <c r="P79" i="125"/>
  <c r="U80" i="125"/>
  <c r="T80" i="125"/>
  <c r="S80" i="125"/>
  <c r="R80" i="125"/>
  <c r="Q80" i="125"/>
  <c r="P80" i="125"/>
  <c r="O80" i="125"/>
  <c r="U81" i="125"/>
  <c r="T81" i="125"/>
  <c r="S81" i="125"/>
  <c r="R81" i="125"/>
  <c r="Q81" i="125"/>
  <c r="P81" i="125"/>
  <c r="O81" i="125"/>
  <c r="U82" i="125"/>
  <c r="T82" i="125"/>
  <c r="S82" i="125"/>
  <c r="R82" i="125"/>
  <c r="Q82" i="125"/>
  <c r="P82" i="125"/>
  <c r="O82" i="125"/>
  <c r="U83" i="125"/>
  <c r="T83" i="125"/>
  <c r="S83" i="125"/>
  <c r="R83" i="125"/>
  <c r="Q83" i="125"/>
  <c r="P83" i="125"/>
  <c r="O83" i="125"/>
  <c r="U84" i="125"/>
  <c r="T84" i="125"/>
  <c r="S84" i="125"/>
  <c r="R84" i="125"/>
  <c r="Q84" i="125"/>
  <c r="P84" i="125"/>
  <c r="O84" i="125"/>
  <c r="U85" i="125"/>
  <c r="T85" i="125"/>
  <c r="S85" i="125"/>
  <c r="R85" i="125"/>
  <c r="Q85" i="125"/>
  <c r="P85" i="125"/>
  <c r="O85" i="125"/>
  <c r="U86" i="125"/>
  <c r="T86" i="125"/>
  <c r="S86" i="125"/>
  <c r="R86" i="125"/>
  <c r="Q86" i="125"/>
  <c r="P86" i="125"/>
  <c r="O86" i="125"/>
  <c r="U87" i="125"/>
  <c r="T87" i="125"/>
  <c r="S87" i="125"/>
  <c r="R87" i="125"/>
  <c r="Q87" i="125"/>
  <c r="P87" i="125"/>
  <c r="O87" i="125"/>
  <c r="U88" i="125"/>
  <c r="T88" i="125"/>
  <c r="S88" i="125"/>
  <c r="R88" i="125"/>
  <c r="Q88" i="125"/>
  <c r="P88" i="125"/>
  <c r="U89" i="125"/>
  <c r="T89" i="125"/>
  <c r="S89" i="125"/>
  <c r="R89" i="125"/>
  <c r="Q89" i="125"/>
  <c r="P89" i="125"/>
  <c r="U90" i="125"/>
  <c r="T90" i="125"/>
  <c r="S90" i="125"/>
  <c r="R90" i="125"/>
  <c r="Q90" i="125"/>
  <c r="P90" i="125"/>
  <c r="U92" i="125"/>
  <c r="T92" i="125"/>
  <c r="S92" i="125"/>
  <c r="R92" i="125"/>
  <c r="Q92" i="125"/>
  <c r="P92" i="125"/>
  <c r="U93" i="125"/>
  <c r="T93" i="125"/>
  <c r="S93" i="125"/>
  <c r="R93" i="125"/>
  <c r="Q93" i="125"/>
  <c r="P93" i="125"/>
  <c r="U94" i="125"/>
  <c r="T94" i="125"/>
  <c r="S94" i="125"/>
  <c r="R94" i="125"/>
  <c r="Q94" i="125"/>
  <c r="P94" i="125"/>
  <c r="U95" i="125"/>
  <c r="T95" i="125"/>
  <c r="S95" i="125"/>
  <c r="R95" i="125"/>
  <c r="Q95" i="125"/>
  <c r="P95" i="125"/>
  <c r="U96" i="125"/>
  <c r="T96" i="125"/>
  <c r="S96" i="125"/>
  <c r="R96" i="125"/>
  <c r="Q96" i="125"/>
  <c r="P96" i="125"/>
  <c r="U97" i="125"/>
  <c r="T97" i="125"/>
  <c r="S97" i="125"/>
  <c r="R97" i="125"/>
  <c r="Q97" i="125"/>
  <c r="P97" i="125"/>
  <c r="U98" i="125"/>
  <c r="T98" i="125"/>
  <c r="S98" i="125"/>
  <c r="R98" i="125"/>
  <c r="Q98" i="125"/>
  <c r="P98" i="125"/>
  <c r="U99" i="125"/>
  <c r="T99" i="125"/>
  <c r="S99" i="125"/>
  <c r="R99" i="125"/>
  <c r="Q99" i="125"/>
  <c r="P99" i="125"/>
  <c r="U100" i="125"/>
  <c r="T100" i="125"/>
  <c r="S100" i="125"/>
  <c r="R100" i="125"/>
  <c r="Q100" i="125"/>
  <c r="P100" i="125"/>
  <c r="U101" i="125"/>
  <c r="T101" i="125"/>
  <c r="S101" i="125"/>
  <c r="R101" i="125"/>
  <c r="Q101" i="125"/>
  <c r="P101" i="125"/>
  <c r="U102" i="125"/>
  <c r="T102" i="125"/>
  <c r="S102" i="125"/>
  <c r="R102" i="125"/>
  <c r="Q102" i="125"/>
  <c r="P102" i="125"/>
  <c r="U103" i="125"/>
  <c r="T103" i="125"/>
  <c r="S103" i="125"/>
  <c r="R103" i="125"/>
  <c r="Q103" i="125"/>
  <c r="P103" i="125"/>
  <c r="U104" i="125"/>
  <c r="T104" i="125"/>
  <c r="S104" i="125"/>
  <c r="R104" i="125"/>
  <c r="Q104" i="125"/>
  <c r="P104" i="125"/>
  <c r="U105" i="125"/>
  <c r="T105" i="125"/>
  <c r="S105" i="125"/>
  <c r="R105" i="125"/>
  <c r="Q105" i="125"/>
  <c r="P105" i="125"/>
  <c r="U106" i="125"/>
  <c r="T106" i="125"/>
  <c r="S106" i="125"/>
  <c r="R106" i="125"/>
  <c r="Q106" i="125"/>
  <c r="P106" i="125"/>
  <c r="U107" i="125"/>
  <c r="T107" i="125"/>
  <c r="S107" i="125"/>
  <c r="R107" i="125"/>
  <c r="Q107" i="125"/>
  <c r="P107" i="125"/>
  <c r="U108" i="125"/>
  <c r="T108" i="125"/>
  <c r="S108" i="125"/>
  <c r="R108" i="125"/>
  <c r="Q108" i="125"/>
  <c r="P108" i="125"/>
  <c r="U109" i="125"/>
  <c r="T109" i="125"/>
  <c r="S109" i="125"/>
  <c r="R109" i="125"/>
  <c r="Q109" i="125"/>
  <c r="P109" i="125"/>
  <c r="U110" i="125"/>
  <c r="T110" i="125"/>
  <c r="S110" i="125"/>
  <c r="R110" i="125"/>
  <c r="Q110" i="125"/>
  <c r="P110" i="125"/>
  <c r="U111" i="125"/>
  <c r="T111" i="125"/>
  <c r="S111" i="125"/>
  <c r="R111" i="125"/>
  <c r="Q111" i="125"/>
  <c r="P111" i="125"/>
  <c r="U112" i="125"/>
  <c r="T112" i="125"/>
  <c r="S112" i="125"/>
  <c r="R112" i="125"/>
  <c r="Q112" i="125"/>
  <c r="P112" i="125"/>
  <c r="U113" i="125"/>
  <c r="T113" i="125"/>
  <c r="S113" i="125"/>
  <c r="R113" i="125"/>
  <c r="Q113" i="125"/>
  <c r="P113" i="125"/>
  <c r="U114" i="125"/>
  <c r="T114" i="125"/>
  <c r="S114" i="125"/>
  <c r="R114" i="125"/>
  <c r="Q114" i="125"/>
  <c r="P114" i="125"/>
  <c r="U115" i="125"/>
  <c r="T115" i="125"/>
  <c r="S115" i="125"/>
  <c r="R115" i="125"/>
  <c r="Q115" i="125"/>
  <c r="P115" i="125"/>
  <c r="U116" i="125"/>
  <c r="T116" i="125"/>
  <c r="S116" i="125"/>
  <c r="R116" i="125"/>
  <c r="Q116" i="125"/>
  <c r="P116" i="125"/>
  <c r="U117" i="125"/>
  <c r="T117" i="125"/>
  <c r="S117" i="125"/>
  <c r="R117" i="125"/>
  <c r="Q117" i="125"/>
  <c r="P117" i="125"/>
  <c r="U118" i="125"/>
  <c r="T118" i="125"/>
  <c r="S118" i="125"/>
  <c r="R118" i="125"/>
  <c r="Q118" i="125"/>
  <c r="P118" i="125"/>
  <c r="U119" i="125"/>
  <c r="T119" i="125"/>
  <c r="S119" i="125"/>
  <c r="R119" i="125"/>
  <c r="Q119" i="125"/>
  <c r="P119" i="125"/>
  <c r="U120" i="125"/>
  <c r="T120" i="125"/>
  <c r="S120" i="125"/>
  <c r="R120" i="125"/>
  <c r="Q120" i="125"/>
  <c r="P120" i="125"/>
  <c r="U121" i="125"/>
  <c r="T121" i="125"/>
  <c r="S121" i="125"/>
  <c r="R121" i="125"/>
  <c r="Q121" i="125"/>
  <c r="P121" i="125"/>
  <c r="U122" i="125"/>
  <c r="T122" i="125"/>
  <c r="S122" i="125"/>
  <c r="R122" i="125"/>
  <c r="Q122" i="125"/>
  <c r="P122" i="125"/>
  <c r="U123" i="125"/>
  <c r="T123" i="125"/>
  <c r="S123" i="125"/>
  <c r="R123" i="125"/>
  <c r="Q123" i="125"/>
  <c r="P123" i="125"/>
  <c r="U124" i="125"/>
  <c r="T124" i="125"/>
  <c r="S124" i="125"/>
  <c r="R124" i="125"/>
  <c r="Q124" i="125"/>
  <c r="P124" i="125"/>
  <c r="U125" i="125"/>
  <c r="T125" i="125"/>
  <c r="S125" i="125"/>
  <c r="R125" i="125"/>
  <c r="Q125" i="125"/>
  <c r="P125" i="125"/>
  <c r="U126" i="125"/>
  <c r="T126" i="125"/>
  <c r="S126" i="125"/>
  <c r="R126" i="125"/>
  <c r="Q126" i="125"/>
  <c r="P126" i="125"/>
  <c r="U127" i="125"/>
  <c r="T127" i="125"/>
  <c r="S127" i="125"/>
  <c r="R127" i="125"/>
  <c r="Q127" i="125"/>
  <c r="P127" i="125"/>
  <c r="O127" i="125"/>
  <c r="U128" i="125"/>
  <c r="T128" i="125"/>
  <c r="S128" i="125"/>
  <c r="R128" i="125"/>
  <c r="Q128" i="125"/>
  <c r="P128" i="125"/>
  <c r="O128" i="125"/>
  <c r="U129" i="125"/>
  <c r="T129" i="125"/>
  <c r="S129" i="125"/>
  <c r="R129" i="125"/>
  <c r="Q129" i="125"/>
  <c r="P129" i="125"/>
  <c r="O129" i="125"/>
  <c r="U130" i="125"/>
  <c r="T130" i="125"/>
  <c r="S130" i="125"/>
  <c r="R130" i="125"/>
  <c r="Q130" i="125"/>
  <c r="P130" i="125"/>
  <c r="O130" i="125"/>
  <c r="U131" i="125"/>
  <c r="T131" i="125"/>
  <c r="S131" i="125"/>
  <c r="R131" i="125"/>
  <c r="Q131" i="125"/>
  <c r="P131" i="125"/>
  <c r="O131" i="125"/>
  <c r="U132" i="125"/>
  <c r="T132" i="125"/>
  <c r="S132" i="125"/>
  <c r="R132" i="125"/>
  <c r="Q132" i="125"/>
  <c r="P132" i="125"/>
  <c r="O132" i="125"/>
  <c r="U133" i="125"/>
  <c r="T133" i="125"/>
  <c r="S133" i="125"/>
  <c r="R133" i="125"/>
  <c r="Q133" i="125"/>
  <c r="P133" i="125"/>
  <c r="O133" i="125"/>
  <c r="U134" i="125"/>
  <c r="T134" i="125"/>
  <c r="S134" i="125"/>
  <c r="R134" i="125"/>
  <c r="Q134" i="125"/>
  <c r="P134" i="125"/>
  <c r="O134" i="125"/>
  <c r="U135" i="125"/>
  <c r="T135" i="125"/>
  <c r="S135" i="125"/>
  <c r="R135" i="125"/>
  <c r="Q135" i="125"/>
  <c r="P135" i="125"/>
  <c r="O135" i="125"/>
  <c r="U136" i="125"/>
  <c r="T136" i="125"/>
  <c r="S136" i="125"/>
  <c r="R136" i="125"/>
  <c r="Q136" i="125"/>
  <c r="P136" i="125"/>
  <c r="O136" i="125"/>
  <c r="U137" i="125"/>
  <c r="T137" i="125"/>
  <c r="S137" i="125"/>
  <c r="R137" i="125"/>
  <c r="Q137" i="125"/>
  <c r="P137" i="125"/>
  <c r="O137" i="125"/>
  <c r="U138" i="125"/>
  <c r="T138" i="125"/>
  <c r="S138" i="125"/>
  <c r="R138" i="125"/>
  <c r="Q138" i="125"/>
  <c r="P138" i="125"/>
  <c r="O138" i="125"/>
  <c r="U139" i="125"/>
  <c r="T139" i="125"/>
  <c r="S139" i="125"/>
  <c r="R139" i="125"/>
  <c r="Q139" i="125"/>
  <c r="P139" i="125"/>
  <c r="O139" i="125"/>
  <c r="U140" i="125"/>
  <c r="T140" i="125"/>
  <c r="S140" i="125"/>
  <c r="R140" i="125"/>
  <c r="Q140" i="125"/>
  <c r="P140" i="125"/>
  <c r="O140" i="125"/>
  <c r="U141" i="125"/>
  <c r="T141" i="125"/>
  <c r="S141" i="125"/>
  <c r="R141" i="125"/>
  <c r="Q141" i="125"/>
  <c r="P141" i="125"/>
  <c r="O141" i="125"/>
  <c r="U142" i="125"/>
  <c r="T142" i="125"/>
  <c r="S142" i="125"/>
  <c r="R142" i="125"/>
  <c r="Q142" i="125"/>
  <c r="P142" i="125"/>
  <c r="O142" i="125"/>
  <c r="U143" i="125"/>
  <c r="T143" i="125"/>
  <c r="S143" i="125"/>
  <c r="R143" i="125"/>
  <c r="Q143" i="125"/>
  <c r="P143" i="125"/>
  <c r="O143" i="125"/>
  <c r="U144" i="125"/>
  <c r="T144" i="125"/>
  <c r="S144" i="125"/>
  <c r="R144" i="125"/>
  <c r="Q144" i="125"/>
  <c r="P144" i="125"/>
  <c r="O144" i="125"/>
  <c r="U145" i="125"/>
  <c r="T145" i="125"/>
  <c r="S145" i="125"/>
  <c r="R145" i="125"/>
  <c r="Q145" i="125"/>
  <c r="P145" i="125"/>
  <c r="O145" i="125"/>
  <c r="U146" i="125"/>
  <c r="T146" i="125"/>
  <c r="S146" i="125"/>
  <c r="R146" i="125"/>
  <c r="Q146" i="125"/>
  <c r="P146" i="125"/>
  <c r="O146" i="125"/>
  <c r="U147" i="125"/>
  <c r="T147" i="125"/>
  <c r="S147" i="125"/>
  <c r="R147" i="125"/>
  <c r="Q147" i="125"/>
  <c r="P147" i="125"/>
  <c r="O147" i="125"/>
  <c r="U148" i="125"/>
  <c r="T148" i="125"/>
  <c r="S148" i="125"/>
  <c r="R148" i="125"/>
  <c r="Q148" i="125"/>
  <c r="P148" i="125"/>
  <c r="O148" i="125"/>
  <c r="U149" i="125"/>
  <c r="T149" i="125"/>
  <c r="S149" i="125"/>
  <c r="R149" i="125"/>
  <c r="Q149" i="125"/>
  <c r="P149" i="125"/>
  <c r="O149" i="125"/>
  <c r="U150" i="125"/>
  <c r="T150" i="125"/>
  <c r="S150" i="125"/>
  <c r="R150" i="125"/>
  <c r="Q150" i="125"/>
  <c r="P150" i="125"/>
  <c r="O150" i="125"/>
  <c r="U151" i="125"/>
  <c r="T151" i="125"/>
  <c r="S151" i="125"/>
  <c r="R151" i="125"/>
  <c r="Q151" i="125"/>
  <c r="P151" i="125"/>
  <c r="O151" i="125"/>
  <c r="U152" i="125"/>
  <c r="T152" i="125"/>
  <c r="S152" i="125"/>
  <c r="R152" i="125"/>
  <c r="Q152" i="125"/>
  <c r="P152" i="125"/>
  <c r="O152" i="125"/>
  <c r="U153" i="125"/>
  <c r="T153" i="125"/>
  <c r="S153" i="125"/>
  <c r="R153" i="125"/>
  <c r="Q153" i="125"/>
  <c r="P153" i="125"/>
  <c r="O153" i="125"/>
  <c r="U154" i="125"/>
  <c r="T154" i="125"/>
  <c r="S154" i="125"/>
  <c r="R154" i="125"/>
  <c r="Q154" i="125"/>
  <c r="P154" i="125"/>
  <c r="O154" i="125"/>
  <c r="U155" i="125"/>
  <c r="T155" i="125"/>
  <c r="S155" i="125"/>
  <c r="R155" i="125"/>
  <c r="Q155" i="125"/>
  <c r="P155" i="125"/>
  <c r="O155" i="125"/>
  <c r="U156" i="125"/>
  <c r="T156" i="125"/>
  <c r="S156" i="125"/>
  <c r="R156" i="125"/>
  <c r="Q156" i="125"/>
  <c r="P156" i="125"/>
  <c r="O156" i="125"/>
  <c r="U157" i="125"/>
  <c r="T157" i="125"/>
  <c r="S157" i="125"/>
  <c r="R157" i="125"/>
  <c r="Q157" i="125"/>
  <c r="P157" i="125"/>
  <c r="O157" i="125"/>
  <c r="U158" i="125"/>
  <c r="T158" i="125"/>
  <c r="S158" i="125"/>
  <c r="R158" i="125"/>
  <c r="Q158" i="125"/>
  <c r="P158" i="125"/>
  <c r="O158" i="125"/>
  <c r="U159" i="125"/>
  <c r="T159" i="125"/>
  <c r="S159" i="125"/>
  <c r="R159" i="125"/>
  <c r="Q159" i="125"/>
  <c r="P159" i="125"/>
  <c r="O159" i="125"/>
  <c r="U160" i="125"/>
  <c r="T160" i="125"/>
  <c r="S160" i="125"/>
  <c r="R160" i="125"/>
  <c r="Q160" i="125"/>
  <c r="P160" i="125"/>
  <c r="O160" i="125"/>
  <c r="U161" i="125"/>
  <c r="T161" i="125"/>
  <c r="S161" i="125"/>
  <c r="R161" i="125"/>
  <c r="Q161" i="125"/>
  <c r="P161" i="125"/>
  <c r="O161" i="125"/>
  <c r="U162" i="125"/>
  <c r="T162" i="125"/>
  <c r="S162" i="125"/>
  <c r="R162" i="125"/>
  <c r="Q162" i="125"/>
  <c r="P162" i="125"/>
  <c r="O162" i="125"/>
  <c r="U163" i="125"/>
  <c r="T163" i="125"/>
  <c r="S163" i="125"/>
  <c r="R163" i="125"/>
  <c r="Q163" i="125"/>
  <c r="P163" i="125"/>
  <c r="O163" i="125"/>
  <c r="U164" i="125"/>
  <c r="T164" i="125"/>
  <c r="S164" i="125"/>
  <c r="R164" i="125"/>
  <c r="Q164" i="125"/>
  <c r="P164" i="125"/>
  <c r="O164" i="125"/>
  <c r="U165" i="125"/>
  <c r="T165" i="125"/>
  <c r="S165" i="125"/>
  <c r="R165" i="125"/>
  <c r="Q165" i="125"/>
  <c r="P165" i="125"/>
  <c r="O165" i="125"/>
  <c r="U166" i="125"/>
  <c r="T166" i="125"/>
  <c r="S166" i="125"/>
  <c r="R166" i="125"/>
  <c r="Q166" i="125"/>
  <c r="P166" i="125"/>
  <c r="O166" i="125"/>
  <c r="M54" i="122" l="1"/>
  <c r="M53" i="122"/>
  <c r="M52" i="122"/>
  <c r="M51" i="122"/>
  <c r="M50" i="122"/>
  <c r="M49" i="122"/>
  <c r="AC48" i="122"/>
  <c r="AD48" i="122" s="1"/>
  <c r="M48" i="122"/>
  <c r="L48" i="122"/>
  <c r="AC47" i="122"/>
  <c r="AD47" i="122" s="1"/>
  <c r="M47" i="122"/>
  <c r="L47" i="122"/>
  <c r="AC46" i="122"/>
  <c r="AD46" i="122" s="1"/>
  <c r="M46" i="122"/>
  <c r="L46" i="122"/>
  <c r="AC45" i="122"/>
  <c r="AD45" i="122" s="1"/>
  <c r="M45" i="122"/>
  <c r="L45" i="122"/>
  <c r="AC44" i="122"/>
  <c r="AD44" i="122" s="1"/>
  <c r="M44" i="122"/>
  <c r="L44" i="122"/>
  <c r="AC43" i="122"/>
  <c r="AD43" i="122" s="1"/>
  <c r="M43" i="122"/>
  <c r="L43" i="122"/>
  <c r="AD42" i="122"/>
  <c r="AC42" i="122"/>
  <c r="M42" i="122"/>
  <c r="L42" i="122"/>
  <c r="AD41" i="122"/>
  <c r="AC41" i="122"/>
  <c r="M41" i="122"/>
  <c r="L41" i="122"/>
  <c r="AD40" i="122"/>
  <c r="AC40" i="122"/>
  <c r="M40" i="122"/>
  <c r="L40" i="122"/>
  <c r="AD39" i="122"/>
  <c r="AC39" i="122"/>
  <c r="M39" i="122"/>
  <c r="L39" i="122"/>
  <c r="AD38" i="122"/>
  <c r="AC38" i="122"/>
  <c r="M38" i="122"/>
  <c r="L38" i="122"/>
  <c r="AD37" i="122"/>
  <c r="AC37" i="122"/>
  <c r="M37" i="122"/>
  <c r="L37" i="122"/>
  <c r="AD36" i="122"/>
  <c r="AC36" i="122"/>
  <c r="M36" i="122"/>
  <c r="L36" i="122"/>
  <c r="AD35" i="122"/>
  <c r="AC35" i="122"/>
  <c r="M35" i="122"/>
  <c r="L35" i="122"/>
  <c r="AD34" i="122"/>
  <c r="AC34" i="122"/>
  <c r="M34" i="122"/>
  <c r="L34" i="122"/>
  <c r="AD33" i="122"/>
  <c r="AC33" i="122"/>
  <c r="M33" i="122"/>
  <c r="L33" i="122"/>
  <c r="AD32" i="122"/>
  <c r="AC32" i="122"/>
  <c r="M32" i="122"/>
  <c r="L32" i="122"/>
  <c r="AD31" i="122"/>
  <c r="AC31" i="122"/>
  <c r="M31" i="122"/>
  <c r="L31" i="122"/>
  <c r="AD30" i="122"/>
  <c r="AC30" i="122"/>
  <c r="M30" i="122"/>
  <c r="L30" i="122"/>
  <c r="AD29" i="122"/>
  <c r="AC29" i="122"/>
  <c r="M29" i="122"/>
  <c r="L29" i="122"/>
  <c r="AD28" i="122"/>
  <c r="AC28" i="122"/>
  <c r="M28" i="122"/>
  <c r="L28" i="122"/>
  <c r="AD27" i="122"/>
  <c r="AC27" i="122"/>
  <c r="M27" i="122"/>
  <c r="L27" i="122"/>
  <c r="AC26" i="122"/>
  <c r="AD26" i="122" s="1"/>
  <c r="L26" i="122"/>
  <c r="M26" i="122" s="1"/>
  <c r="AC25" i="122"/>
  <c r="AD25" i="122" s="1"/>
  <c r="L25" i="122"/>
  <c r="M25" i="122" s="1"/>
  <c r="AC24" i="122"/>
  <c r="AD24" i="122" s="1"/>
  <c r="L24" i="122"/>
  <c r="M24" i="122" s="1"/>
  <c r="AC23" i="122"/>
  <c r="AD23" i="122" s="1"/>
  <c r="L23" i="122"/>
  <c r="M23" i="122" s="1"/>
  <c r="AC22" i="122"/>
  <c r="AD22" i="122" s="1"/>
  <c r="L22" i="122"/>
  <c r="M22" i="122" s="1"/>
  <c r="AC21" i="122"/>
  <c r="AD21" i="122" s="1"/>
  <c r="L21" i="122"/>
  <c r="M21" i="122" s="1"/>
  <c r="AC20" i="122"/>
  <c r="AD20" i="122" s="1"/>
  <c r="L20" i="122"/>
  <c r="M20" i="122" s="1"/>
  <c r="AC19" i="122"/>
  <c r="AD19" i="122" s="1"/>
  <c r="L19" i="122"/>
  <c r="M19" i="122" s="1"/>
  <c r="AC18" i="122"/>
  <c r="AD18" i="122" s="1"/>
  <c r="L18" i="122"/>
  <c r="M18" i="122" s="1"/>
  <c r="AC17" i="122"/>
  <c r="AD17" i="122" s="1"/>
  <c r="L17" i="122"/>
  <c r="M17" i="122" s="1"/>
  <c r="AC16" i="122"/>
  <c r="AD16" i="122" s="1"/>
  <c r="L16" i="122"/>
  <c r="M16" i="122" s="1"/>
  <c r="AC15" i="122"/>
  <c r="AD15" i="122" s="1"/>
  <c r="L15" i="122"/>
  <c r="M15" i="122" s="1"/>
  <c r="AC14" i="122"/>
  <c r="AD14" i="122" s="1"/>
  <c r="L14" i="122"/>
  <c r="M14" i="122" s="1"/>
  <c r="AC13" i="122"/>
  <c r="AD13" i="122" s="1"/>
  <c r="L13" i="122"/>
  <c r="M13" i="122" s="1"/>
  <c r="AC12" i="122"/>
  <c r="AD12" i="122" s="1"/>
  <c r="L12" i="122"/>
  <c r="M12" i="122" s="1"/>
  <c r="AC11" i="122"/>
  <c r="AD11" i="122" s="1"/>
  <c r="L11" i="122"/>
  <c r="M11" i="122" s="1"/>
  <c r="AC10" i="122"/>
  <c r="AD10" i="122" s="1"/>
  <c r="L10" i="122"/>
  <c r="M10" i="122" s="1"/>
  <c r="AC9" i="122"/>
  <c r="AD9" i="122" s="1"/>
  <c r="L9" i="122"/>
  <c r="M9" i="122" s="1"/>
  <c r="AC8" i="122"/>
  <c r="AD8" i="122" s="1"/>
  <c r="L8" i="122"/>
  <c r="M8" i="122" s="1"/>
  <c r="AC7" i="122"/>
  <c r="AD7" i="122" s="1"/>
  <c r="L7" i="122"/>
  <c r="M7" i="122" s="1"/>
  <c r="AC6" i="122"/>
  <c r="AD6" i="122" s="1"/>
  <c r="L6" i="122"/>
  <c r="M6" i="122" s="1"/>
  <c r="AC5" i="122"/>
  <c r="AD5" i="122" s="1"/>
  <c r="L5" i="122"/>
  <c r="M5" i="122" s="1"/>
  <c r="N54" i="122" l="1"/>
  <c r="N53" i="122"/>
  <c r="N52" i="122"/>
  <c r="N51" i="122"/>
  <c r="N50" i="122"/>
  <c r="N49" i="122"/>
  <c r="N48" i="122"/>
  <c r="N47" i="122"/>
  <c r="N46" i="122"/>
  <c r="N45" i="122"/>
  <c r="N44" i="122"/>
  <c r="N43" i="122"/>
  <c r="N42" i="122"/>
  <c r="N41" i="122"/>
  <c r="N40" i="122"/>
  <c r="N39" i="122"/>
  <c r="N38" i="122"/>
  <c r="N37" i="122"/>
  <c r="N36" i="122"/>
  <c r="N35" i="122"/>
  <c r="N34" i="122"/>
  <c r="N33" i="122"/>
  <c r="N32" i="122"/>
  <c r="N31" i="122"/>
  <c r="N30" i="122"/>
  <c r="N29" i="122"/>
  <c r="N28" i="122"/>
  <c r="N27" i="122"/>
  <c r="N26" i="122"/>
  <c r="N25" i="122"/>
  <c r="N24" i="122"/>
  <c r="N23" i="122"/>
  <c r="N22" i="122"/>
  <c r="N21" i="122"/>
  <c r="N20" i="122"/>
  <c r="N19" i="122"/>
  <c r="N18" i="122"/>
  <c r="N17" i="122"/>
  <c r="N16" i="122"/>
  <c r="N15" i="122"/>
  <c r="N14" i="122"/>
  <c r="N13" i="122"/>
  <c r="N12" i="122"/>
  <c r="N11" i="122"/>
  <c r="N10" i="122"/>
  <c r="N9" i="122"/>
  <c r="N8" i="122"/>
  <c r="N7" i="122"/>
  <c r="N6" i="122"/>
  <c r="N5" i="122"/>
  <c r="AE48" i="122"/>
  <c r="AE47" i="122"/>
  <c r="AE46" i="122"/>
  <c r="AE45" i="122"/>
  <c r="AE44" i="122"/>
  <c r="AE43" i="122"/>
  <c r="AE42" i="122"/>
  <c r="AE41" i="122"/>
  <c r="AE40" i="122"/>
  <c r="AE39" i="122"/>
  <c r="AE38" i="122"/>
  <c r="AE37" i="122"/>
  <c r="AE36" i="122"/>
  <c r="AE35" i="122"/>
  <c r="AE34" i="122"/>
  <c r="AE33" i="122"/>
  <c r="AE32" i="122"/>
  <c r="AE31" i="122"/>
  <c r="AE30" i="122"/>
  <c r="AE29" i="122"/>
  <c r="AE28" i="122"/>
  <c r="AE27" i="122"/>
  <c r="AE26" i="122"/>
  <c r="AE25" i="122"/>
  <c r="AE24" i="122"/>
  <c r="AE23" i="122"/>
  <c r="AE22" i="122"/>
  <c r="AE21" i="122"/>
  <c r="AE20" i="122"/>
  <c r="AE19" i="122"/>
  <c r="AE18" i="122"/>
  <c r="AE17" i="122"/>
  <c r="AE16" i="122"/>
  <c r="AE15" i="122"/>
  <c r="AE14" i="122"/>
  <c r="AE13" i="122"/>
  <c r="AE12" i="122"/>
  <c r="AE11" i="122"/>
  <c r="AE10" i="122"/>
  <c r="AE9" i="122"/>
  <c r="AE8" i="122"/>
  <c r="AE7" i="122"/>
  <c r="AE6" i="122"/>
  <c r="AE5" i="122"/>
  <c r="AY7" i="122" l="1"/>
  <c r="AX7" i="122"/>
  <c r="AW7" i="122"/>
  <c r="AV7" i="122"/>
  <c r="AU7" i="122"/>
  <c r="AT7" i="122"/>
  <c r="AS7" i="122"/>
  <c r="AR7" i="122"/>
  <c r="AQ7" i="122"/>
  <c r="AY8" i="122"/>
  <c r="AX8" i="122"/>
  <c r="AW8" i="122"/>
  <c r="AV8" i="122"/>
  <c r="AU8" i="122"/>
  <c r="AT8" i="122"/>
  <c r="AS8" i="122"/>
  <c r="AR8" i="122"/>
  <c r="AQ8" i="122"/>
  <c r="AY9" i="122"/>
  <c r="AX9" i="122"/>
  <c r="AW9" i="122"/>
  <c r="AV9" i="122"/>
  <c r="AU9" i="122"/>
  <c r="AT9" i="122"/>
  <c r="AS9" i="122"/>
  <c r="AR9" i="122"/>
  <c r="AQ9" i="122"/>
  <c r="AY10" i="122"/>
  <c r="AX10" i="122"/>
  <c r="AW10" i="122"/>
  <c r="AV10" i="122"/>
  <c r="AU10" i="122"/>
  <c r="AT10" i="122"/>
  <c r="AS10" i="122"/>
  <c r="AR10" i="122"/>
  <c r="AQ10" i="122"/>
  <c r="AY11" i="122"/>
  <c r="AX11" i="122"/>
  <c r="AW11" i="122"/>
  <c r="AV11" i="122"/>
  <c r="AU11" i="122"/>
  <c r="AT11" i="122"/>
  <c r="AS11" i="122"/>
  <c r="AR11" i="122"/>
  <c r="AQ11" i="122"/>
  <c r="AY12" i="122"/>
  <c r="AX12" i="122"/>
  <c r="AW12" i="122"/>
  <c r="AV12" i="122"/>
  <c r="AU12" i="122"/>
  <c r="AT12" i="122"/>
  <c r="AS12" i="122"/>
  <c r="AR12" i="122"/>
  <c r="AQ12" i="122"/>
  <c r="AY13" i="122"/>
  <c r="AX13" i="122"/>
  <c r="AW13" i="122"/>
  <c r="AV13" i="122"/>
  <c r="AU13" i="122"/>
  <c r="AT13" i="122"/>
  <c r="AS13" i="122"/>
  <c r="AR13" i="122"/>
  <c r="AQ13" i="122"/>
  <c r="AY14" i="122"/>
  <c r="AX14" i="122"/>
  <c r="AW14" i="122"/>
  <c r="AV14" i="122"/>
  <c r="AU14" i="122"/>
  <c r="AT14" i="122"/>
  <c r="AS14" i="122"/>
  <c r="AR14" i="122"/>
  <c r="AQ14" i="122"/>
  <c r="AY15" i="122"/>
  <c r="AX15" i="122"/>
  <c r="AW15" i="122"/>
  <c r="AV15" i="122"/>
  <c r="AU15" i="122"/>
  <c r="AT15" i="122"/>
  <c r="AS15" i="122"/>
  <c r="AR15" i="122"/>
  <c r="AQ15" i="122"/>
  <c r="AY16" i="122"/>
  <c r="AX16" i="122"/>
  <c r="AW16" i="122"/>
  <c r="AV16" i="122"/>
  <c r="AU16" i="122"/>
  <c r="AT16" i="122"/>
  <c r="AS16" i="122"/>
  <c r="AR16" i="122"/>
  <c r="AQ16" i="122"/>
  <c r="AY17" i="122"/>
  <c r="AX17" i="122"/>
  <c r="AW17" i="122"/>
  <c r="AV17" i="122"/>
  <c r="AU17" i="122"/>
  <c r="AT17" i="122"/>
  <c r="AS17" i="122"/>
  <c r="AR17" i="122"/>
  <c r="AQ17" i="122"/>
  <c r="AY18" i="122"/>
  <c r="AX18" i="122"/>
  <c r="AW18" i="122"/>
  <c r="AV18" i="122"/>
  <c r="AU18" i="122"/>
  <c r="AT18" i="122"/>
  <c r="AS18" i="122"/>
  <c r="AR18" i="122"/>
  <c r="AQ18" i="122"/>
  <c r="AY19" i="122"/>
  <c r="AX19" i="122"/>
  <c r="AW19" i="122"/>
  <c r="AV19" i="122"/>
  <c r="AU19" i="122"/>
  <c r="AT19" i="122"/>
  <c r="AS19" i="122"/>
  <c r="AR19" i="122"/>
  <c r="AQ19" i="122"/>
  <c r="AY20" i="122"/>
  <c r="AX20" i="122"/>
  <c r="AW20" i="122"/>
  <c r="AV20" i="122"/>
  <c r="AU20" i="122"/>
  <c r="AT20" i="122"/>
  <c r="AS20" i="122"/>
  <c r="AR20" i="122"/>
  <c r="AQ20" i="122"/>
  <c r="AY21" i="122"/>
  <c r="AX21" i="122"/>
  <c r="AW21" i="122"/>
  <c r="AV21" i="122"/>
  <c r="AU21" i="122"/>
  <c r="AT21" i="122"/>
  <c r="AS21" i="122"/>
  <c r="AR21" i="122"/>
  <c r="AQ21" i="122"/>
  <c r="AY22" i="122"/>
  <c r="AX22" i="122"/>
  <c r="AW22" i="122"/>
  <c r="AV22" i="122"/>
  <c r="AU22" i="122"/>
  <c r="AT22" i="122"/>
  <c r="AS22" i="122"/>
  <c r="AR22" i="122"/>
  <c r="AQ22" i="122"/>
  <c r="AY23" i="122"/>
  <c r="AX23" i="122"/>
  <c r="AW23" i="122"/>
  <c r="AV23" i="122"/>
  <c r="AU23" i="122"/>
  <c r="AT23" i="122"/>
  <c r="AS23" i="122"/>
  <c r="AR23" i="122"/>
  <c r="AQ23" i="122"/>
  <c r="AY24" i="122"/>
  <c r="AX24" i="122"/>
  <c r="AW24" i="122"/>
  <c r="AV24" i="122"/>
  <c r="AU24" i="122"/>
  <c r="AT24" i="122"/>
  <c r="AS24" i="122"/>
  <c r="AR24" i="122"/>
  <c r="AQ24" i="122"/>
  <c r="AY25" i="122"/>
  <c r="AX25" i="122"/>
  <c r="AW25" i="122"/>
  <c r="AV25" i="122"/>
  <c r="AU25" i="122"/>
  <c r="AT25" i="122"/>
  <c r="AS25" i="122"/>
  <c r="AR25" i="122"/>
  <c r="AQ25" i="122"/>
  <c r="AY26" i="122"/>
  <c r="AX26" i="122"/>
  <c r="AW26" i="122"/>
  <c r="AV26" i="122"/>
  <c r="AU26" i="122"/>
  <c r="AT26" i="122"/>
  <c r="AS26" i="122"/>
  <c r="AR26" i="122"/>
  <c r="AQ26" i="122"/>
  <c r="AY27" i="122"/>
  <c r="AX27" i="122"/>
  <c r="AW27" i="122"/>
  <c r="AV27" i="122"/>
  <c r="AU27" i="122"/>
  <c r="AT27" i="122"/>
  <c r="AS27" i="122"/>
  <c r="AR27" i="122"/>
  <c r="AQ27" i="122"/>
  <c r="AY28" i="122"/>
  <c r="AX28" i="122"/>
  <c r="AW28" i="122"/>
  <c r="AV28" i="122"/>
  <c r="AU28" i="122"/>
  <c r="AT28" i="122"/>
  <c r="AS28" i="122"/>
  <c r="AR28" i="122"/>
  <c r="AQ28" i="122"/>
  <c r="AO7" i="122"/>
  <c r="AN7" i="122"/>
  <c r="AM7" i="122"/>
  <c r="AL7" i="122"/>
  <c r="AK7" i="122"/>
  <c r="AJ7" i="122"/>
  <c r="AI7" i="122"/>
  <c r="AH7" i="122"/>
  <c r="AO8" i="122"/>
  <c r="AN8" i="122"/>
  <c r="AM8" i="122"/>
  <c r="AL8" i="122"/>
  <c r="AK8" i="122"/>
  <c r="AJ8" i="122"/>
  <c r="AI8" i="122"/>
  <c r="AH8" i="122"/>
  <c r="AO9" i="122"/>
  <c r="AN9" i="122"/>
  <c r="AM9" i="122"/>
  <c r="AL9" i="122"/>
  <c r="AK9" i="122"/>
  <c r="AJ9" i="122"/>
  <c r="AI9" i="122"/>
  <c r="AH9" i="122"/>
  <c r="AO10" i="122"/>
  <c r="AN10" i="122"/>
  <c r="AM10" i="122"/>
  <c r="AL10" i="122"/>
  <c r="AK10" i="122"/>
  <c r="AJ10" i="122"/>
  <c r="AI10" i="122"/>
  <c r="AH10" i="122"/>
  <c r="AO11" i="122"/>
  <c r="AN11" i="122"/>
  <c r="AM11" i="122"/>
  <c r="AL11" i="122"/>
  <c r="AK11" i="122"/>
  <c r="AJ11" i="122"/>
  <c r="AI11" i="122"/>
  <c r="AH11" i="122"/>
  <c r="AO12" i="122"/>
  <c r="AN12" i="122"/>
  <c r="AM12" i="122"/>
  <c r="AL12" i="122"/>
  <c r="AK12" i="122"/>
  <c r="AJ12" i="122"/>
  <c r="AI12" i="122"/>
  <c r="AH12" i="122"/>
  <c r="AO13" i="122"/>
  <c r="AN13" i="122"/>
  <c r="AM13" i="122"/>
  <c r="AL13" i="122"/>
  <c r="AK13" i="122"/>
  <c r="AJ13" i="122"/>
  <c r="AI13" i="122"/>
  <c r="AH13" i="122"/>
  <c r="AO14" i="122"/>
  <c r="AN14" i="122"/>
  <c r="AM14" i="122"/>
  <c r="AL14" i="122"/>
  <c r="AK14" i="122"/>
  <c r="AJ14" i="122"/>
  <c r="AI14" i="122"/>
  <c r="AH14" i="122"/>
  <c r="AO15" i="122"/>
  <c r="AN15" i="122"/>
  <c r="AM15" i="122"/>
  <c r="AL15" i="122"/>
  <c r="AK15" i="122"/>
  <c r="AJ15" i="122"/>
  <c r="AI15" i="122"/>
  <c r="AH15" i="122"/>
  <c r="AO16" i="122"/>
  <c r="AN16" i="122"/>
  <c r="AM16" i="122"/>
  <c r="AL16" i="122"/>
  <c r="AK16" i="122"/>
  <c r="AJ16" i="122"/>
  <c r="AI16" i="122"/>
  <c r="AH16" i="122"/>
  <c r="AO17" i="122"/>
  <c r="AN17" i="122"/>
  <c r="AM17" i="122"/>
  <c r="AL17" i="122"/>
  <c r="AK17" i="122"/>
  <c r="AJ17" i="122"/>
  <c r="AI17" i="122"/>
  <c r="AH17" i="122"/>
  <c r="AO18" i="122"/>
  <c r="AN18" i="122"/>
  <c r="AM18" i="122"/>
  <c r="AL18" i="122"/>
  <c r="AK18" i="122"/>
  <c r="AJ18" i="122"/>
  <c r="AI18" i="122"/>
  <c r="AH18" i="122"/>
  <c r="AO19" i="122"/>
  <c r="AN19" i="122"/>
  <c r="AM19" i="122"/>
  <c r="AL19" i="122"/>
  <c r="AK19" i="122"/>
  <c r="AJ19" i="122"/>
  <c r="AI19" i="122"/>
  <c r="AH19" i="122"/>
  <c r="AO20" i="122"/>
  <c r="AN20" i="122"/>
  <c r="AM20" i="122"/>
  <c r="AL20" i="122"/>
  <c r="AK20" i="122"/>
  <c r="AJ20" i="122"/>
  <c r="AI20" i="122"/>
  <c r="AH20" i="122"/>
  <c r="AO21" i="122"/>
  <c r="AN21" i="122"/>
  <c r="AM21" i="122"/>
  <c r="AL21" i="122"/>
  <c r="AK21" i="122"/>
  <c r="AJ21" i="122"/>
  <c r="AI21" i="122"/>
  <c r="AH21" i="122"/>
  <c r="AO22" i="122"/>
  <c r="AN22" i="122"/>
  <c r="AM22" i="122"/>
  <c r="AL22" i="122"/>
  <c r="AK22" i="122"/>
  <c r="AJ22" i="122"/>
  <c r="AI22" i="122"/>
  <c r="AH22" i="122"/>
  <c r="AO23" i="122"/>
  <c r="AN23" i="122"/>
  <c r="AM23" i="122"/>
  <c r="AL23" i="122"/>
  <c r="AK23" i="122"/>
  <c r="AJ23" i="122"/>
  <c r="AI23" i="122"/>
  <c r="AH23" i="122"/>
  <c r="AO24" i="122"/>
  <c r="AN24" i="122"/>
  <c r="AM24" i="122"/>
  <c r="AL24" i="122"/>
  <c r="AK24" i="122"/>
  <c r="AJ24" i="122"/>
  <c r="AI24" i="122"/>
  <c r="AH24" i="122"/>
  <c r="AO25" i="122"/>
  <c r="AN25" i="122"/>
  <c r="AM25" i="122"/>
  <c r="AL25" i="122"/>
  <c r="AK25" i="122"/>
  <c r="AJ25" i="122"/>
  <c r="AI25" i="122"/>
  <c r="AH25" i="122"/>
  <c r="AO26" i="122"/>
  <c r="AN26" i="122"/>
  <c r="AM26" i="122"/>
  <c r="AL26" i="122"/>
  <c r="AK26" i="122"/>
  <c r="AJ26" i="122"/>
  <c r="AI26" i="122"/>
  <c r="AH26" i="122"/>
  <c r="AO27" i="122"/>
  <c r="AN27" i="122"/>
  <c r="AM27" i="122"/>
  <c r="AL27" i="122"/>
  <c r="AK27" i="122"/>
  <c r="AJ27" i="122"/>
  <c r="AI27" i="122"/>
  <c r="AH27" i="122"/>
  <c r="AO28" i="122"/>
  <c r="AN28" i="122"/>
  <c r="AM28" i="122"/>
  <c r="AL28" i="122"/>
  <c r="AK28" i="122"/>
  <c r="AJ28" i="122"/>
  <c r="AI28" i="122"/>
  <c r="AH28" i="122"/>
  <c r="C99" i="83" l="1"/>
  <c r="V13" i="87" l="1"/>
  <c r="W13" i="87"/>
  <c r="V14" i="87"/>
  <c r="W14" i="87"/>
  <c r="V15" i="87"/>
  <c r="W15" i="87"/>
  <c r="V16" i="87"/>
  <c r="W16" i="87" s="1"/>
  <c r="V17" i="87"/>
  <c r="W17" i="87"/>
  <c r="V18" i="87"/>
  <c r="W18" i="87"/>
  <c r="V19" i="87"/>
  <c r="W19" i="87"/>
  <c r="V20" i="87"/>
  <c r="W20" i="87" s="1"/>
  <c r="V21" i="87"/>
  <c r="W21" i="87"/>
  <c r="V22" i="87"/>
  <c r="W22" i="87"/>
  <c r="V23" i="87"/>
  <c r="W23" i="87"/>
  <c r="V24" i="87"/>
  <c r="W24" i="87" s="1"/>
  <c r="V25" i="87"/>
  <c r="W25" i="87"/>
  <c r="V26" i="87"/>
  <c r="W26" i="87"/>
  <c r="V27" i="87"/>
  <c r="W27" i="87"/>
  <c r="V28" i="87"/>
  <c r="W28" i="87" s="1"/>
  <c r="V29" i="87"/>
  <c r="W29" i="87"/>
  <c r="V30" i="87"/>
  <c r="W30" i="87"/>
  <c r="V31" i="87"/>
  <c r="W31" i="87"/>
  <c r="V32" i="87"/>
  <c r="W32" i="87" s="1"/>
  <c r="V33" i="87"/>
  <c r="W33" i="87"/>
  <c r="V34" i="87"/>
  <c r="W34" i="87"/>
  <c r="V35" i="87"/>
  <c r="W35" i="87"/>
  <c r="V36" i="87"/>
  <c r="W36" i="87" s="1"/>
  <c r="V37" i="87"/>
  <c r="W37" i="87"/>
  <c r="V38" i="87"/>
  <c r="W38" i="87"/>
  <c r="V39" i="87"/>
  <c r="W39" i="87"/>
  <c r="V40" i="87"/>
  <c r="W40" i="87" s="1"/>
  <c r="V41" i="87"/>
  <c r="W41" i="87"/>
  <c r="V42" i="87"/>
  <c r="W42" i="87"/>
  <c r="V43" i="87"/>
  <c r="W43" i="87"/>
  <c r="V44" i="87"/>
  <c r="W44" i="87" s="1"/>
  <c r="V45" i="87"/>
  <c r="W45" i="87"/>
  <c r="V46" i="87"/>
  <c r="W46" i="87"/>
  <c r="V47" i="87"/>
  <c r="W47" i="87"/>
  <c r="V48" i="87"/>
  <c r="W48" i="87" s="1"/>
  <c r="V49" i="87"/>
  <c r="W49" i="87"/>
  <c r="V50" i="87"/>
  <c r="W50" i="87"/>
  <c r="V51" i="87"/>
  <c r="W51" i="87"/>
  <c r="V52" i="87"/>
  <c r="W52" i="87" s="1"/>
  <c r="V53" i="87"/>
  <c r="W53" i="87"/>
  <c r="V54" i="87"/>
  <c r="W54" i="87"/>
  <c r="V55" i="87"/>
  <c r="W55" i="87"/>
  <c r="V56" i="87"/>
  <c r="W56" i="87" s="1"/>
  <c r="V57" i="87"/>
  <c r="W57" i="87"/>
  <c r="V58" i="87"/>
  <c r="W58" i="87"/>
  <c r="V59" i="87"/>
  <c r="W59" i="87"/>
  <c r="V60" i="87"/>
  <c r="W60" i="87" s="1"/>
  <c r="V61" i="87"/>
  <c r="W61" i="87" s="1"/>
  <c r="V62" i="87"/>
  <c r="W62" i="87"/>
  <c r="V63" i="87"/>
  <c r="W63" i="87"/>
  <c r="V64" i="87"/>
  <c r="W64" i="87" s="1"/>
  <c r="V65" i="87"/>
  <c r="W65" i="87"/>
  <c r="V66" i="87"/>
  <c r="W66" i="87"/>
  <c r="V67" i="87"/>
  <c r="W67" i="87"/>
  <c r="V68" i="87"/>
  <c r="W68" i="87" s="1"/>
  <c r="V69" i="87"/>
  <c r="W69" i="87"/>
  <c r="V70" i="87"/>
  <c r="W70" i="87"/>
  <c r="V71" i="87"/>
  <c r="W71" i="87"/>
  <c r="V72" i="87"/>
  <c r="W72" i="87" s="1"/>
  <c r="V73" i="87"/>
  <c r="W73" i="87"/>
  <c r="V74" i="87"/>
  <c r="W74" i="87"/>
  <c r="V75" i="87"/>
  <c r="W75" i="87"/>
  <c r="V76" i="87"/>
  <c r="W76" i="87" s="1"/>
  <c r="V77" i="87"/>
  <c r="W77" i="87"/>
  <c r="V78" i="87"/>
  <c r="W78" i="87"/>
  <c r="V79" i="87"/>
  <c r="W79" i="87"/>
  <c r="V80" i="87"/>
  <c r="W80" i="87" s="1"/>
  <c r="V81" i="87"/>
  <c r="W81" i="87"/>
  <c r="V82" i="87"/>
  <c r="W82" i="87"/>
  <c r="V83" i="87"/>
  <c r="W83" i="87"/>
  <c r="V84" i="87"/>
  <c r="W84" i="87" s="1"/>
  <c r="V85" i="87"/>
  <c r="W85" i="87"/>
  <c r="V86" i="87"/>
  <c r="W86" i="87"/>
  <c r="V87" i="87"/>
  <c r="W87" i="87"/>
  <c r="V88" i="87"/>
  <c r="W88" i="87" s="1"/>
  <c r="V89" i="87"/>
  <c r="W89" i="87"/>
  <c r="V90" i="87"/>
  <c r="W90" i="87"/>
  <c r="V91" i="87"/>
  <c r="W91" i="87"/>
  <c r="V92" i="87"/>
  <c r="W92" i="87" s="1"/>
  <c r="V93" i="87"/>
  <c r="W93" i="87"/>
  <c r="V94" i="87"/>
  <c r="W94" i="87"/>
  <c r="V95" i="87"/>
  <c r="W95" i="87"/>
  <c r="V96" i="87"/>
  <c r="W96" i="87" s="1"/>
  <c r="V97" i="87"/>
  <c r="W97" i="87"/>
  <c r="V98" i="87"/>
  <c r="W98" i="87"/>
  <c r="V99" i="87"/>
  <c r="W99" i="87"/>
  <c r="V100" i="87"/>
  <c r="W100" i="87" s="1"/>
  <c r="V101" i="87"/>
  <c r="W101" i="87"/>
  <c r="V102" i="87"/>
  <c r="W102" i="87"/>
  <c r="V103" i="87"/>
  <c r="W103" i="87"/>
  <c r="V104" i="87"/>
  <c r="W104" i="87" s="1"/>
  <c r="V105" i="87"/>
  <c r="W105" i="87"/>
  <c r="V106" i="87"/>
  <c r="W106" i="87"/>
  <c r="V107" i="87"/>
  <c r="W107" i="87"/>
  <c r="V108" i="87"/>
  <c r="W108" i="87" s="1"/>
  <c r="V109" i="87"/>
  <c r="W109" i="87"/>
  <c r="V110" i="87"/>
  <c r="W110" i="87" s="1"/>
  <c r="V111" i="87"/>
  <c r="W111" i="87" s="1"/>
  <c r="V112" i="87"/>
  <c r="W112" i="87"/>
  <c r="V113" i="87"/>
  <c r="W113" i="87" s="1"/>
  <c r="V114" i="87"/>
  <c r="W114" i="87"/>
  <c r="V115" i="87"/>
  <c r="W115" i="87" s="1"/>
  <c r="V116" i="87"/>
  <c r="W116" i="87"/>
  <c r="V117" i="87"/>
  <c r="W117" i="87"/>
  <c r="V118" i="87"/>
  <c r="W118" i="87"/>
  <c r="V119" i="87"/>
  <c r="W119" i="87" s="1"/>
  <c r="V120" i="87"/>
  <c r="W120" i="87"/>
  <c r="V121" i="87"/>
  <c r="W121" i="87"/>
  <c r="V122" i="87"/>
  <c r="W122" i="87"/>
  <c r="V123" i="87"/>
  <c r="W123" i="87" s="1"/>
  <c r="V124" i="87"/>
  <c r="W124" i="87"/>
  <c r="V125" i="87"/>
  <c r="W125" i="87"/>
  <c r="V126" i="87"/>
  <c r="W126" i="87"/>
  <c r="V127" i="87"/>
  <c r="W127" i="87" s="1"/>
  <c r="V128" i="87"/>
  <c r="W128" i="87"/>
  <c r="V129" i="87"/>
  <c r="W129" i="87"/>
  <c r="V130" i="87"/>
  <c r="W130" i="87"/>
  <c r="V131" i="87"/>
  <c r="W131" i="87"/>
  <c r="V132" i="87"/>
  <c r="W132" i="87"/>
  <c r="V133" i="87"/>
  <c r="W133" i="87"/>
  <c r="V134" i="87"/>
  <c r="W134" i="87"/>
  <c r="V135" i="87"/>
  <c r="W135" i="87"/>
  <c r="V136" i="87"/>
  <c r="W136" i="87"/>
  <c r="V137" i="87"/>
  <c r="W137" i="87"/>
  <c r="V138" i="87"/>
  <c r="W138" i="87"/>
  <c r="V139" i="87"/>
  <c r="W139" i="87"/>
  <c r="V140" i="87"/>
  <c r="W140" i="87"/>
  <c r="V141" i="87"/>
  <c r="W141" i="87"/>
  <c r="V142" i="87"/>
  <c r="W142" i="87"/>
  <c r="V143" i="87"/>
  <c r="W143" i="87"/>
  <c r="V144" i="87"/>
  <c r="W144" i="87"/>
  <c r="V145" i="87"/>
  <c r="W145" i="87"/>
  <c r="V146" i="87"/>
  <c r="W146" i="87"/>
  <c r="V147" i="87"/>
  <c r="W147" i="87"/>
  <c r="V148" i="87"/>
  <c r="W148" i="87"/>
  <c r="V149" i="87"/>
  <c r="W149" i="87"/>
  <c r="V150" i="87"/>
  <c r="W150" i="87"/>
  <c r="V151" i="87"/>
  <c r="W151" i="87"/>
  <c r="V152" i="87"/>
  <c r="W152" i="87"/>
  <c r="V153" i="87"/>
  <c r="W153" i="87"/>
  <c r="V154" i="87"/>
  <c r="W154" i="87"/>
  <c r="V155" i="87"/>
  <c r="W155" i="87"/>
  <c r="V156" i="87"/>
  <c r="W156" i="87"/>
  <c r="V157" i="87"/>
  <c r="W157" i="87"/>
  <c r="V158" i="87"/>
  <c r="W158" i="87"/>
  <c r="V159" i="87"/>
  <c r="W159" i="87"/>
  <c r="V160" i="87"/>
  <c r="W160" i="87"/>
  <c r="V161" i="87"/>
  <c r="W161" i="87"/>
  <c r="V162" i="87"/>
  <c r="W162" i="87"/>
  <c r="V163" i="87"/>
  <c r="W163" i="87"/>
  <c r="V164" i="87"/>
  <c r="W164" i="87"/>
  <c r="V165" i="87"/>
  <c r="W165" i="87"/>
  <c r="V166" i="87"/>
  <c r="W166" i="87"/>
  <c r="V167" i="87"/>
  <c r="W167" i="87"/>
  <c r="V168" i="87"/>
  <c r="W168" i="87"/>
  <c r="V169" i="87"/>
  <c r="W169" i="87"/>
  <c r="V170" i="87"/>
  <c r="W170" i="87"/>
  <c r="V171" i="87"/>
  <c r="W171" i="87"/>
  <c r="V172" i="87"/>
  <c r="W172" i="87"/>
  <c r="V173" i="87"/>
  <c r="W173" i="87"/>
  <c r="V174" i="87"/>
  <c r="W174" i="87"/>
  <c r="V175" i="87"/>
  <c r="W175" i="87"/>
  <c r="V176" i="87"/>
  <c r="W176" i="87"/>
  <c r="V177" i="87"/>
  <c r="W177" i="87"/>
  <c r="V178" i="87"/>
  <c r="W178" i="87"/>
  <c r="V179" i="87"/>
  <c r="W179" i="87"/>
  <c r="V180" i="87"/>
  <c r="W180" i="87"/>
  <c r="V181" i="87"/>
  <c r="W181" i="87"/>
  <c r="V182" i="87"/>
  <c r="W182" i="87"/>
  <c r="V183" i="87"/>
  <c r="W183" i="87"/>
  <c r="V184" i="87"/>
  <c r="W184" i="87"/>
  <c r="V185" i="87"/>
  <c r="W185" i="87"/>
  <c r="V186" i="87"/>
  <c r="W186" i="87"/>
  <c r="V187" i="87"/>
  <c r="W187" i="87"/>
  <c r="V188" i="87"/>
  <c r="W188" i="87"/>
  <c r="V189" i="87"/>
  <c r="W189" i="87"/>
  <c r="V190" i="87"/>
  <c r="W190" i="87"/>
  <c r="V191" i="87"/>
  <c r="W191" i="87"/>
  <c r="V192" i="87"/>
  <c r="W192" i="87"/>
  <c r="V193" i="87"/>
  <c r="W193" i="87"/>
  <c r="V194" i="87"/>
  <c r="W194" i="87"/>
  <c r="V195" i="87"/>
  <c r="W195" i="87"/>
  <c r="V196" i="87"/>
  <c r="W196" i="87"/>
  <c r="V197" i="87"/>
  <c r="W197" i="87"/>
  <c r="V198" i="87"/>
  <c r="W198" i="87"/>
  <c r="V199" i="87"/>
  <c r="W199" i="87"/>
  <c r="V200" i="87"/>
  <c r="W200" i="87"/>
  <c r="V201" i="87"/>
  <c r="W201" i="87"/>
  <c r="V202" i="87"/>
  <c r="W202" i="87"/>
  <c r="V203" i="87"/>
  <c r="W203" i="87"/>
  <c r="V204" i="87"/>
  <c r="W204" i="87"/>
  <c r="V205" i="87"/>
  <c r="W205" i="87"/>
  <c r="V206" i="87"/>
  <c r="W206" i="87"/>
  <c r="V207" i="87"/>
  <c r="W207" i="87"/>
  <c r="V208" i="87"/>
  <c r="W208" i="87"/>
  <c r="V209" i="87"/>
  <c r="W209" i="87"/>
  <c r="V210" i="87"/>
  <c r="W210" i="87"/>
  <c r="V211" i="87"/>
  <c r="W211" i="87"/>
  <c r="V212" i="87"/>
  <c r="W212" i="87"/>
  <c r="V213" i="87"/>
  <c r="W213" i="87"/>
  <c r="V214" i="87"/>
  <c r="W214" i="87"/>
  <c r="V215" i="87"/>
  <c r="W215" i="87"/>
  <c r="V216" i="87"/>
  <c r="W216" i="87"/>
  <c r="V217" i="87"/>
  <c r="W217" i="87"/>
  <c r="V218" i="87"/>
  <c r="W218" i="87"/>
  <c r="V219" i="87"/>
  <c r="W219" i="87"/>
  <c r="V220" i="87"/>
  <c r="W220" i="87"/>
  <c r="V221" i="87"/>
  <c r="W221" i="87"/>
  <c r="V222" i="87"/>
  <c r="W222" i="87"/>
  <c r="V223" i="87"/>
  <c r="W223" i="87"/>
  <c r="V224" i="87"/>
  <c r="W224" i="87"/>
  <c r="V225" i="87"/>
  <c r="W225" i="87"/>
  <c r="V226" i="87"/>
  <c r="W226" i="87"/>
  <c r="V227" i="87"/>
  <c r="W227" i="87"/>
  <c r="V228" i="87"/>
  <c r="W228" i="87"/>
  <c r="V229" i="87"/>
  <c r="W229" i="87"/>
  <c r="V230" i="87"/>
  <c r="W230" i="87"/>
  <c r="V231" i="87"/>
  <c r="W231" i="87"/>
  <c r="V232" i="87"/>
  <c r="W232" i="87"/>
  <c r="V233" i="87"/>
  <c r="W233" i="87"/>
  <c r="V234" i="87"/>
  <c r="W234" i="87"/>
  <c r="V235" i="87"/>
  <c r="W235" i="87"/>
  <c r="V236" i="87"/>
  <c r="W236" i="87"/>
  <c r="V237" i="87"/>
  <c r="W237" i="87"/>
  <c r="V238" i="87"/>
  <c r="W238" i="87"/>
  <c r="V239" i="87"/>
  <c r="W239" i="87"/>
  <c r="V240" i="87"/>
  <c r="W240" i="87"/>
  <c r="V241" i="87"/>
  <c r="W241" i="87"/>
  <c r="V242" i="87"/>
  <c r="W242" i="87"/>
  <c r="V243" i="87"/>
  <c r="W243" i="87"/>
  <c r="V244" i="87"/>
  <c r="W244" i="87"/>
  <c r="V245" i="87"/>
  <c r="W245" i="87"/>
  <c r="V246" i="87"/>
  <c r="W246" i="87"/>
  <c r="V247" i="87"/>
  <c r="W247" i="87"/>
  <c r="V248" i="87"/>
  <c r="W248" i="87"/>
  <c r="V249" i="87"/>
  <c r="W249" i="87"/>
  <c r="V250" i="87"/>
  <c r="W250" i="87"/>
  <c r="V251" i="87"/>
  <c r="W251" i="87"/>
  <c r="V252" i="87"/>
  <c r="W252" i="87"/>
  <c r="V253" i="87"/>
  <c r="W253" i="87"/>
  <c r="V254" i="87"/>
  <c r="W254" i="87"/>
  <c r="V255" i="87"/>
  <c r="W255" i="87"/>
  <c r="V256" i="87"/>
  <c r="W256" i="87"/>
  <c r="V257" i="87"/>
  <c r="W257" i="87"/>
  <c r="V258" i="87"/>
  <c r="W258" i="87"/>
  <c r="V259" i="87"/>
  <c r="W259" i="87"/>
  <c r="V260" i="87"/>
  <c r="W260" i="87"/>
  <c r="V261" i="87"/>
  <c r="W261" i="87"/>
  <c r="V262" i="87"/>
  <c r="W262" i="87"/>
  <c r="V263" i="87"/>
  <c r="W263" i="87"/>
  <c r="V264" i="87"/>
  <c r="W264" i="87"/>
  <c r="V265" i="87"/>
  <c r="W265" i="87"/>
  <c r="V266" i="87"/>
  <c r="W266" i="87"/>
  <c r="V267" i="87"/>
  <c r="W267" i="87"/>
  <c r="I13" i="87"/>
  <c r="J13" i="87"/>
  <c r="I14" i="87"/>
  <c r="J14" i="87"/>
  <c r="I15" i="87"/>
  <c r="J15" i="87"/>
  <c r="I16" i="87"/>
  <c r="J16" i="87"/>
  <c r="I17" i="87"/>
  <c r="J17" i="87"/>
  <c r="I18" i="87"/>
  <c r="J18" i="87"/>
  <c r="I19" i="87"/>
  <c r="J19" i="87"/>
  <c r="I20" i="87"/>
  <c r="J20" i="87"/>
  <c r="I21" i="87"/>
  <c r="J21" i="87"/>
  <c r="I22" i="87"/>
  <c r="J22" i="87"/>
  <c r="I23" i="87"/>
  <c r="J23" i="87"/>
  <c r="I24" i="87"/>
  <c r="J24" i="87"/>
  <c r="I25" i="87"/>
  <c r="J25" i="87"/>
  <c r="I26" i="87"/>
  <c r="J26" i="87"/>
  <c r="I27" i="87"/>
  <c r="J27" i="87"/>
  <c r="I28" i="87"/>
  <c r="J28" i="87"/>
  <c r="I29" i="87"/>
  <c r="J29" i="87"/>
  <c r="I30" i="87"/>
  <c r="J30" i="87"/>
  <c r="I31" i="87"/>
  <c r="J31" i="87"/>
  <c r="I32" i="87"/>
  <c r="J32" i="87"/>
  <c r="I33" i="87"/>
  <c r="J33" i="87"/>
  <c r="I34" i="87"/>
  <c r="J34" i="87"/>
  <c r="I35" i="87"/>
  <c r="J35" i="87"/>
  <c r="I36" i="87"/>
  <c r="J36" i="87"/>
  <c r="I37" i="87"/>
  <c r="J37" i="87"/>
  <c r="I38" i="87"/>
  <c r="J38" i="87"/>
  <c r="I39" i="87"/>
  <c r="J39" i="87"/>
  <c r="I40" i="87"/>
  <c r="J40" i="87"/>
  <c r="I41" i="87"/>
  <c r="J41" i="87"/>
  <c r="I42" i="87"/>
  <c r="J42" i="87"/>
  <c r="I43" i="87"/>
  <c r="J43" i="87"/>
  <c r="I44" i="87"/>
  <c r="J44" i="87"/>
  <c r="I45" i="87"/>
  <c r="J45" i="87"/>
  <c r="I46" i="87"/>
  <c r="J46" i="87"/>
  <c r="I47" i="87"/>
  <c r="J47" i="87"/>
  <c r="I48" i="87"/>
  <c r="J48" i="87"/>
  <c r="I49" i="87"/>
  <c r="J49" i="87"/>
  <c r="I50" i="87"/>
  <c r="J50" i="87"/>
  <c r="I51" i="87"/>
  <c r="J51" i="87"/>
  <c r="I52" i="87"/>
  <c r="J52" i="87"/>
  <c r="I53" i="87"/>
  <c r="J53" i="87"/>
  <c r="I54" i="87"/>
  <c r="J54" i="87"/>
  <c r="I55" i="87"/>
  <c r="J55" i="87"/>
  <c r="I56" i="87"/>
  <c r="J56" i="87"/>
  <c r="I57" i="87"/>
  <c r="J57" i="87"/>
  <c r="I58" i="87"/>
  <c r="J58" i="87"/>
  <c r="I59" i="87"/>
  <c r="J59" i="87"/>
  <c r="I60" i="87"/>
  <c r="J60" i="87"/>
  <c r="I61" i="87"/>
  <c r="J61" i="87"/>
  <c r="I62" i="87"/>
  <c r="J62" i="87"/>
  <c r="I63" i="87"/>
  <c r="J63" i="87"/>
  <c r="I64" i="87"/>
  <c r="J64" i="87"/>
  <c r="I65" i="87"/>
  <c r="J65" i="87"/>
  <c r="I66" i="87"/>
  <c r="J66" i="87"/>
  <c r="I67" i="87"/>
  <c r="J67" i="87"/>
  <c r="I68" i="87"/>
  <c r="J68" i="87"/>
  <c r="I69" i="87"/>
  <c r="J69" i="87"/>
  <c r="I70" i="87"/>
  <c r="J70" i="87"/>
  <c r="I71" i="87"/>
  <c r="J71" i="87"/>
  <c r="I72" i="87"/>
  <c r="J72" i="87"/>
  <c r="I73" i="87"/>
  <c r="J73" i="87"/>
  <c r="I74" i="87"/>
  <c r="J74" i="87"/>
  <c r="I75" i="87"/>
  <c r="J75" i="87"/>
  <c r="I76" i="87"/>
  <c r="J76" i="87"/>
  <c r="I77" i="87"/>
  <c r="J77" i="87"/>
  <c r="I78" i="87"/>
  <c r="J78" i="87"/>
  <c r="I79" i="87"/>
  <c r="J79" i="87"/>
  <c r="I80" i="87"/>
  <c r="J80" i="87"/>
  <c r="I81" i="87"/>
  <c r="J81" i="87"/>
  <c r="I82" i="87"/>
  <c r="J82" i="87"/>
  <c r="I83" i="87"/>
  <c r="J83" i="87"/>
  <c r="I84" i="87"/>
  <c r="J84" i="87"/>
  <c r="I85" i="87"/>
  <c r="J85" i="87"/>
  <c r="I86" i="87"/>
  <c r="J86" i="87"/>
  <c r="I87" i="87"/>
  <c r="J87" i="87"/>
  <c r="I88" i="87"/>
  <c r="J88" i="87"/>
  <c r="I89" i="87"/>
  <c r="J89" i="87"/>
  <c r="I90" i="87"/>
  <c r="J90" i="87"/>
  <c r="I91" i="87"/>
  <c r="J91" i="87"/>
  <c r="I92" i="87"/>
  <c r="J92" i="87"/>
  <c r="I93" i="87"/>
  <c r="J93" i="87"/>
  <c r="I94" i="87"/>
  <c r="J94" i="87"/>
  <c r="I95" i="87"/>
  <c r="J95" i="87"/>
  <c r="I96" i="87"/>
  <c r="J96" i="87"/>
  <c r="I97" i="87"/>
  <c r="J97" i="87"/>
  <c r="I98" i="87"/>
  <c r="J98" i="87"/>
  <c r="I99" i="87"/>
  <c r="J99" i="87"/>
  <c r="I100" i="87"/>
  <c r="J100" i="87"/>
  <c r="I101" i="87"/>
  <c r="J101" i="87"/>
  <c r="I102" i="87"/>
  <c r="J102" i="87"/>
  <c r="I103" i="87"/>
  <c r="J103" i="87"/>
  <c r="I104" i="87"/>
  <c r="J104" i="87"/>
  <c r="I105" i="87"/>
  <c r="J105" i="87"/>
  <c r="I106" i="87"/>
  <c r="J106" i="87"/>
  <c r="I107" i="87"/>
  <c r="J107" i="87"/>
  <c r="I108" i="87"/>
  <c r="J108" i="87"/>
  <c r="I109" i="87"/>
  <c r="J109" i="87"/>
  <c r="I110" i="87"/>
  <c r="J110" i="87"/>
  <c r="I111" i="87"/>
  <c r="J111" i="87"/>
  <c r="I112" i="87"/>
  <c r="J112" i="87"/>
  <c r="I113" i="87"/>
  <c r="J113" i="87"/>
  <c r="I114" i="87"/>
  <c r="J114" i="87"/>
  <c r="I115" i="87"/>
  <c r="J115" i="87"/>
  <c r="I116" i="87"/>
  <c r="J116" i="87"/>
  <c r="I117" i="87"/>
  <c r="J117" i="87"/>
  <c r="I118" i="87"/>
  <c r="J118" i="87"/>
  <c r="I119" i="87"/>
  <c r="J119" i="87"/>
  <c r="I120" i="87"/>
  <c r="J120" i="87"/>
  <c r="I121" i="87"/>
  <c r="J121" i="87"/>
  <c r="I122" i="87"/>
  <c r="J122" i="87"/>
  <c r="I123" i="87"/>
  <c r="J123" i="87"/>
  <c r="I124" i="87"/>
  <c r="J124" i="87"/>
  <c r="I125" i="87"/>
  <c r="J125" i="87"/>
  <c r="I126" i="87"/>
  <c r="J126" i="87"/>
  <c r="I127" i="87"/>
  <c r="J127" i="87"/>
  <c r="I128" i="87"/>
  <c r="J128" i="87"/>
  <c r="I129" i="87"/>
  <c r="J129" i="87"/>
  <c r="I130" i="87"/>
  <c r="J130" i="87"/>
  <c r="I131" i="87"/>
  <c r="J131" i="87"/>
  <c r="I132" i="87"/>
  <c r="J132" i="87"/>
  <c r="I133" i="87"/>
  <c r="J133" i="87"/>
  <c r="I134" i="87"/>
  <c r="J134" i="87"/>
  <c r="I135" i="87"/>
  <c r="J135" i="87"/>
  <c r="I136" i="87"/>
  <c r="J136" i="87"/>
  <c r="I137" i="87"/>
  <c r="J137" i="87"/>
  <c r="I138" i="87"/>
  <c r="J138" i="87"/>
  <c r="I139" i="87"/>
  <c r="J139" i="87"/>
  <c r="I140" i="87"/>
  <c r="J140" i="87"/>
  <c r="I141" i="87"/>
  <c r="J141" i="87"/>
  <c r="I142" i="87"/>
  <c r="J142" i="87"/>
  <c r="I143" i="87"/>
  <c r="J143" i="87"/>
  <c r="I144" i="87"/>
  <c r="J144" i="87"/>
  <c r="I145" i="87"/>
  <c r="J145" i="87"/>
  <c r="I146" i="87"/>
  <c r="J146" i="87"/>
  <c r="I147" i="87"/>
  <c r="J147" i="87"/>
  <c r="I148" i="87"/>
  <c r="J148" i="87"/>
  <c r="I149" i="87"/>
  <c r="J149" i="87"/>
  <c r="I150" i="87"/>
  <c r="J150" i="87"/>
  <c r="I151" i="87"/>
  <c r="J151" i="87"/>
  <c r="I152" i="87"/>
  <c r="J152" i="87"/>
  <c r="I153" i="87"/>
  <c r="J153" i="87"/>
  <c r="I154" i="87"/>
  <c r="J154" i="87"/>
  <c r="I155" i="87"/>
  <c r="J155" i="87"/>
  <c r="I156" i="87"/>
  <c r="J156" i="87"/>
  <c r="I157" i="87"/>
  <c r="J157" i="87"/>
  <c r="I158" i="87"/>
  <c r="J158" i="87"/>
  <c r="I159" i="87"/>
  <c r="J159" i="87"/>
  <c r="I160" i="87"/>
  <c r="J160" i="87"/>
  <c r="I161" i="87"/>
  <c r="J161" i="87"/>
  <c r="I162" i="87"/>
  <c r="J162" i="87"/>
  <c r="I163" i="87"/>
  <c r="J163" i="87"/>
  <c r="I164" i="87"/>
  <c r="J164" i="87"/>
  <c r="I165" i="87"/>
  <c r="J165" i="87"/>
  <c r="I166" i="87"/>
  <c r="J166" i="87"/>
  <c r="I167" i="87"/>
  <c r="J167" i="87"/>
  <c r="I168" i="87"/>
  <c r="J168" i="87"/>
  <c r="I169" i="87"/>
  <c r="J169" i="87"/>
  <c r="I170" i="87"/>
  <c r="J170" i="87"/>
  <c r="I171" i="87"/>
  <c r="J171" i="87"/>
  <c r="I172" i="87"/>
  <c r="J172" i="87"/>
  <c r="I173" i="87"/>
  <c r="J173" i="87"/>
  <c r="I174" i="87"/>
  <c r="J174" i="87"/>
  <c r="I175" i="87"/>
  <c r="J175" i="87"/>
  <c r="I176" i="87"/>
  <c r="J176" i="87"/>
  <c r="I177" i="87"/>
  <c r="J177" i="87"/>
  <c r="I178" i="87"/>
  <c r="J178" i="87"/>
  <c r="I179" i="87"/>
  <c r="J179" i="87"/>
  <c r="I180" i="87"/>
  <c r="J180" i="87"/>
  <c r="I181" i="87"/>
  <c r="J181" i="87"/>
  <c r="I182" i="87"/>
  <c r="J182" i="87"/>
  <c r="I183" i="87"/>
  <c r="J183" i="87"/>
  <c r="I184" i="87"/>
  <c r="J184" i="87"/>
  <c r="I185" i="87"/>
  <c r="J185" i="87"/>
  <c r="I186" i="87"/>
  <c r="J186" i="87"/>
  <c r="I187" i="87"/>
  <c r="J187" i="87"/>
  <c r="I188" i="87"/>
  <c r="J188" i="87"/>
  <c r="I189" i="87"/>
  <c r="J189" i="87"/>
  <c r="I190" i="87"/>
  <c r="J190" i="87"/>
  <c r="I191" i="87"/>
  <c r="J191" i="87"/>
  <c r="I192" i="87"/>
  <c r="J192" i="87"/>
  <c r="I193" i="87"/>
  <c r="J193" i="87"/>
  <c r="I194" i="87"/>
  <c r="J194" i="87"/>
  <c r="I195" i="87"/>
  <c r="J195" i="87"/>
  <c r="I196" i="87"/>
  <c r="J196" i="87"/>
  <c r="I197" i="87"/>
  <c r="J197" i="87"/>
  <c r="I198" i="87"/>
  <c r="J198" i="87"/>
  <c r="I199" i="87"/>
  <c r="J199" i="87"/>
  <c r="I200" i="87"/>
  <c r="J200" i="87"/>
  <c r="I201" i="87"/>
  <c r="J201" i="87"/>
  <c r="I202" i="87"/>
  <c r="J202" i="87"/>
  <c r="I203" i="87"/>
  <c r="J203" i="87"/>
  <c r="I204" i="87"/>
  <c r="J204" i="87"/>
  <c r="I205" i="87"/>
  <c r="J205" i="87"/>
  <c r="I206" i="87"/>
  <c r="J206" i="87"/>
  <c r="I207" i="87"/>
  <c r="J207" i="87"/>
  <c r="I208" i="87"/>
  <c r="J208" i="87"/>
  <c r="I209" i="87"/>
  <c r="J209" i="87"/>
  <c r="I210" i="87"/>
  <c r="J210" i="87"/>
  <c r="I211" i="87"/>
  <c r="J211" i="87"/>
  <c r="I212" i="87"/>
  <c r="J212" i="87"/>
  <c r="I213" i="87"/>
  <c r="J213" i="87"/>
  <c r="I214" i="87"/>
  <c r="J214" i="87"/>
  <c r="I215" i="87"/>
  <c r="J215" i="87"/>
  <c r="I216" i="87"/>
  <c r="J216" i="87"/>
  <c r="I217" i="87"/>
  <c r="J217" i="87"/>
  <c r="I218" i="87"/>
  <c r="J218" i="87"/>
  <c r="I219" i="87"/>
  <c r="J219" i="87"/>
  <c r="I220" i="87"/>
  <c r="J220" i="87"/>
  <c r="I221" i="87"/>
  <c r="J221" i="87"/>
  <c r="I222" i="87"/>
  <c r="J222" i="87"/>
  <c r="I223" i="87"/>
  <c r="J223" i="87"/>
  <c r="I224" i="87"/>
  <c r="J224" i="87"/>
  <c r="I225" i="87"/>
  <c r="J225" i="87"/>
  <c r="I226" i="87"/>
  <c r="J226" i="87"/>
  <c r="I227" i="87"/>
  <c r="J227" i="87"/>
  <c r="I228" i="87"/>
  <c r="J228" i="87"/>
  <c r="I229" i="87"/>
  <c r="J229" i="87"/>
  <c r="I230" i="87"/>
  <c r="J230" i="87"/>
  <c r="I231" i="87"/>
  <c r="J231" i="87"/>
  <c r="I232" i="87"/>
  <c r="J232" i="87"/>
  <c r="I233" i="87"/>
  <c r="J233" i="87"/>
  <c r="I234" i="87"/>
  <c r="J234" i="87"/>
  <c r="I235" i="87"/>
  <c r="J235" i="87"/>
  <c r="I236" i="87"/>
  <c r="J236" i="87"/>
  <c r="I237" i="87"/>
  <c r="J237" i="87"/>
  <c r="I238" i="87"/>
  <c r="J238" i="87"/>
  <c r="I239" i="87"/>
  <c r="J239" i="87"/>
  <c r="I240" i="87"/>
  <c r="J240" i="87"/>
  <c r="I241" i="87"/>
  <c r="J241" i="87"/>
  <c r="I242" i="87"/>
  <c r="J242" i="87"/>
  <c r="I243" i="87"/>
  <c r="J243" i="87"/>
  <c r="I244" i="87"/>
  <c r="J244" i="87"/>
  <c r="I245" i="87"/>
  <c r="J245" i="87"/>
  <c r="I246" i="87"/>
  <c r="J246" i="87"/>
  <c r="I247" i="87"/>
  <c r="J247" i="87"/>
  <c r="I248" i="87"/>
  <c r="J248" i="87"/>
  <c r="I249" i="87"/>
  <c r="J249" i="87"/>
  <c r="I250" i="87"/>
  <c r="J250" i="87"/>
  <c r="I251" i="87"/>
  <c r="J251" i="87"/>
  <c r="I252" i="87"/>
  <c r="J252" i="87"/>
  <c r="I253" i="87"/>
  <c r="J253" i="87"/>
  <c r="I254" i="87"/>
  <c r="J254" i="87"/>
  <c r="I255" i="87"/>
  <c r="J255" i="87"/>
  <c r="I256" i="87"/>
  <c r="J256" i="87"/>
  <c r="I257" i="87"/>
  <c r="J257" i="87"/>
  <c r="I258" i="87"/>
  <c r="J258" i="87"/>
  <c r="I259" i="87"/>
  <c r="J259" i="87"/>
  <c r="I260" i="87"/>
  <c r="J260" i="87"/>
  <c r="I261" i="87"/>
  <c r="J261" i="87"/>
  <c r="I262" i="87"/>
  <c r="J262" i="87"/>
  <c r="I263" i="87"/>
  <c r="J263" i="87"/>
  <c r="I264" i="87"/>
  <c r="J264" i="87"/>
  <c r="I265" i="87"/>
  <c r="J265" i="87"/>
  <c r="I266" i="87"/>
  <c r="J266" i="87"/>
  <c r="I267" i="87"/>
  <c r="J267" i="87"/>
  <c r="AI6" i="78"/>
  <c r="AJ6" i="78"/>
  <c r="AI7" i="78"/>
  <c r="AJ7" i="78"/>
  <c r="AI8" i="78"/>
  <c r="AJ8" i="78"/>
  <c r="AI9" i="78"/>
  <c r="AJ9" i="78"/>
  <c r="AI10" i="78"/>
  <c r="AJ10" i="78"/>
  <c r="AI11" i="78"/>
  <c r="AJ11" i="78"/>
  <c r="AI12" i="78"/>
  <c r="AJ12" i="78"/>
  <c r="AI13" i="78"/>
  <c r="AJ13" i="78"/>
  <c r="AI14" i="78"/>
  <c r="AJ14" i="78"/>
  <c r="AI15" i="78"/>
  <c r="AJ15" i="78"/>
  <c r="AI16" i="78"/>
  <c r="AJ16" i="78"/>
  <c r="AI17" i="78"/>
  <c r="AJ17" i="78"/>
  <c r="AI18" i="78"/>
  <c r="AJ18" i="78"/>
  <c r="AI19" i="78"/>
  <c r="AJ19" i="78"/>
  <c r="AI20" i="78"/>
  <c r="AJ20" i="78"/>
  <c r="AI21" i="78"/>
  <c r="AJ21" i="78"/>
  <c r="AI22" i="78"/>
  <c r="AJ22" i="78"/>
  <c r="AI23" i="78"/>
  <c r="AJ23" i="78"/>
  <c r="AI24" i="78"/>
  <c r="AJ24" i="78"/>
  <c r="AI25" i="78"/>
  <c r="AJ25" i="78"/>
  <c r="AI26" i="78"/>
  <c r="AJ26" i="78"/>
  <c r="AI27" i="78"/>
  <c r="AJ27" i="78"/>
  <c r="AI28" i="78"/>
  <c r="AJ28" i="78"/>
  <c r="AI29" i="78"/>
  <c r="AJ29" i="78"/>
  <c r="AI30" i="78"/>
  <c r="AJ30" i="78"/>
  <c r="AI31" i="78"/>
  <c r="AJ31" i="78"/>
  <c r="AI32" i="78"/>
  <c r="AJ32" i="78"/>
  <c r="AI33" i="78"/>
  <c r="AJ33" i="78"/>
  <c r="AI34" i="78"/>
  <c r="AJ34" i="78"/>
  <c r="AI35" i="78"/>
  <c r="AJ35" i="78"/>
  <c r="AI36" i="78"/>
  <c r="AJ36" i="78"/>
  <c r="AI37" i="78"/>
  <c r="AJ37" i="78"/>
  <c r="AI38" i="78"/>
  <c r="AJ38" i="78"/>
  <c r="AI39" i="78"/>
  <c r="AJ39" i="78"/>
  <c r="AI40" i="78"/>
  <c r="AJ40" i="78"/>
  <c r="AI41" i="78"/>
  <c r="AJ41" i="78"/>
  <c r="AI42" i="78"/>
  <c r="AJ42" i="78"/>
  <c r="AI43" i="78"/>
  <c r="AJ43" i="78"/>
  <c r="AI44" i="78"/>
  <c r="AJ44" i="78"/>
  <c r="AI45" i="78"/>
  <c r="AJ45" i="78"/>
  <c r="AI46" i="78"/>
  <c r="AJ46" i="78"/>
  <c r="AI47" i="78"/>
  <c r="AJ47" i="78"/>
  <c r="AI48" i="78"/>
  <c r="AJ48" i="78"/>
  <c r="AI49" i="78"/>
  <c r="AJ49" i="78"/>
  <c r="AI50" i="78"/>
  <c r="AJ50" i="78"/>
  <c r="AI51" i="78"/>
  <c r="AJ51" i="78"/>
  <c r="AI52" i="78"/>
  <c r="AJ52" i="78"/>
  <c r="AI53" i="78"/>
  <c r="AJ53" i="78"/>
  <c r="AI54" i="78"/>
  <c r="AJ54" i="78"/>
  <c r="AI55" i="78"/>
  <c r="AJ55" i="78"/>
  <c r="AI56" i="78"/>
  <c r="AJ56" i="78"/>
  <c r="AI57" i="78"/>
  <c r="AJ57" i="78"/>
  <c r="AI58" i="78"/>
  <c r="AJ58" i="78"/>
  <c r="AI59" i="78"/>
  <c r="AJ59" i="78"/>
  <c r="AI60" i="78"/>
  <c r="AJ60" i="78"/>
  <c r="AI61" i="78"/>
  <c r="AJ61" i="78"/>
  <c r="AI62" i="78"/>
  <c r="AJ62" i="78"/>
  <c r="AI63" i="78"/>
  <c r="AJ63" i="78"/>
  <c r="AI64" i="78"/>
  <c r="AJ64" i="78"/>
  <c r="AI65" i="78"/>
  <c r="AJ65" i="78"/>
  <c r="AI66" i="78"/>
  <c r="AJ66" i="78"/>
  <c r="AI67" i="78"/>
  <c r="AJ67" i="78"/>
  <c r="AI68" i="78"/>
  <c r="AJ68" i="78"/>
  <c r="AI69" i="78"/>
  <c r="AJ69" i="78"/>
  <c r="AI70" i="78"/>
  <c r="AJ70" i="78"/>
  <c r="AI71" i="78"/>
  <c r="AJ71" i="78"/>
  <c r="AI72" i="78"/>
  <c r="AJ72" i="78"/>
  <c r="AI73" i="78"/>
  <c r="AJ73" i="78"/>
  <c r="AI74" i="78"/>
  <c r="AJ74" i="78"/>
  <c r="AI75" i="78"/>
  <c r="AJ75" i="78"/>
  <c r="AI76" i="78"/>
  <c r="AJ76" i="78"/>
  <c r="AI77" i="78"/>
  <c r="AJ77" i="78"/>
  <c r="AI78" i="78"/>
  <c r="AJ78" i="78"/>
  <c r="AI79" i="78"/>
  <c r="AJ79" i="78"/>
  <c r="AI80" i="78"/>
  <c r="AJ80" i="78"/>
  <c r="AI81" i="78"/>
  <c r="AJ81" i="78"/>
  <c r="AI82" i="78"/>
  <c r="AJ82" i="78"/>
  <c r="AI83" i="78"/>
  <c r="AJ83" i="78"/>
  <c r="AI84" i="78"/>
  <c r="AJ84" i="78"/>
  <c r="AI85" i="78"/>
  <c r="AJ85" i="78"/>
  <c r="AI86" i="78"/>
  <c r="AJ86" i="78"/>
  <c r="AI87" i="78"/>
  <c r="AJ87" i="78"/>
  <c r="AI88" i="78"/>
  <c r="AJ88" i="78"/>
  <c r="AI89" i="78"/>
  <c r="AJ89" i="78"/>
  <c r="AI90" i="78"/>
  <c r="AJ90" i="78"/>
  <c r="AI91" i="78"/>
  <c r="AJ91" i="78"/>
  <c r="AI92" i="78"/>
  <c r="AJ92" i="78"/>
  <c r="AI93" i="78"/>
  <c r="AJ93" i="78"/>
  <c r="AI94" i="78"/>
  <c r="AJ94" i="78"/>
  <c r="AI95" i="78"/>
  <c r="AJ95" i="78"/>
  <c r="AI96" i="78"/>
  <c r="AJ96" i="78"/>
  <c r="AI97" i="78"/>
  <c r="AJ97" i="78"/>
  <c r="AI98" i="78"/>
  <c r="AJ98" i="78"/>
  <c r="AI99" i="78"/>
  <c r="AJ99" i="78"/>
  <c r="AI100" i="78"/>
  <c r="AJ100" i="78"/>
  <c r="AI101" i="78"/>
  <c r="AJ101" i="78"/>
  <c r="AI102" i="78"/>
  <c r="AJ102" i="78"/>
  <c r="AI103" i="78"/>
  <c r="AJ103" i="78"/>
  <c r="AI104" i="78"/>
  <c r="AJ104" i="78"/>
  <c r="AI105" i="78"/>
  <c r="AJ105" i="78"/>
  <c r="AI106" i="78"/>
  <c r="AJ106" i="78"/>
  <c r="AI107" i="78"/>
  <c r="AJ107" i="78"/>
  <c r="AI108" i="78"/>
  <c r="AJ108" i="78"/>
  <c r="AI109" i="78"/>
  <c r="AJ109" i="78"/>
  <c r="AI110" i="78"/>
  <c r="AJ110" i="78"/>
  <c r="AI111" i="78"/>
  <c r="AJ111" i="78"/>
  <c r="AI112" i="78"/>
  <c r="AJ112" i="78"/>
  <c r="AI113" i="78"/>
  <c r="AJ113" i="78"/>
  <c r="AI114" i="78"/>
  <c r="AJ114" i="78"/>
  <c r="AI115" i="78"/>
  <c r="AJ115" i="78"/>
  <c r="AI116" i="78"/>
  <c r="AJ116" i="78"/>
  <c r="AI117" i="78"/>
  <c r="AJ117" i="78"/>
  <c r="AI118" i="78"/>
  <c r="AJ118" i="78"/>
  <c r="AI119" i="78"/>
  <c r="AJ119" i="78"/>
  <c r="AI120" i="78"/>
  <c r="AJ120" i="78"/>
  <c r="AI121" i="78"/>
  <c r="AJ121" i="78"/>
  <c r="AI122" i="78"/>
  <c r="AJ122" i="78"/>
  <c r="AI123" i="78"/>
  <c r="AJ123" i="78"/>
  <c r="AI124" i="78"/>
  <c r="AJ124" i="78"/>
  <c r="AI125" i="78"/>
  <c r="AJ125" i="78"/>
  <c r="AI126" i="78"/>
  <c r="AJ126" i="78"/>
  <c r="AI127" i="78"/>
  <c r="AJ127" i="78"/>
  <c r="AI128" i="78"/>
  <c r="AJ128" i="78"/>
  <c r="AI129" i="78"/>
  <c r="AJ129" i="78"/>
  <c r="AI130" i="78"/>
  <c r="AJ130" i="78"/>
  <c r="AI131" i="78"/>
  <c r="AJ131" i="78"/>
  <c r="AI132" i="78"/>
  <c r="AJ132" i="78"/>
  <c r="AI133" i="78"/>
  <c r="AJ133" i="78"/>
  <c r="AI134" i="78"/>
  <c r="AJ134" i="78"/>
  <c r="AI135" i="78"/>
  <c r="AJ135" i="78"/>
  <c r="AI136" i="78"/>
  <c r="AJ136" i="78"/>
  <c r="AI137" i="78"/>
  <c r="AJ137" i="78"/>
  <c r="AI138" i="78"/>
  <c r="AJ138" i="78"/>
  <c r="AI139" i="78"/>
  <c r="AJ139" i="78"/>
  <c r="AI140" i="78"/>
  <c r="AJ140" i="78"/>
  <c r="AI141" i="78"/>
  <c r="AJ141" i="78"/>
  <c r="AI142" i="78"/>
  <c r="AJ142" i="78"/>
  <c r="AI143" i="78"/>
  <c r="AJ143" i="78"/>
  <c r="AI144" i="78"/>
  <c r="AJ144" i="78"/>
  <c r="AI145" i="78"/>
  <c r="AJ145" i="78"/>
  <c r="AI146" i="78"/>
  <c r="AJ146" i="78"/>
  <c r="AI147" i="78"/>
  <c r="AJ147" i="78"/>
  <c r="AI148" i="78"/>
  <c r="AJ148" i="78"/>
  <c r="AI149" i="78"/>
  <c r="AJ149" i="78"/>
  <c r="AI150" i="78"/>
  <c r="AJ150" i="78"/>
  <c r="AI151" i="78"/>
  <c r="AJ151" i="78"/>
  <c r="AI152" i="78"/>
  <c r="AJ152" i="78"/>
  <c r="AI153" i="78"/>
  <c r="AJ153" i="78"/>
  <c r="AI154" i="78"/>
  <c r="AJ154" i="78"/>
  <c r="AI155" i="78"/>
  <c r="AJ155" i="78"/>
  <c r="AI156" i="78"/>
  <c r="AJ156" i="78"/>
  <c r="AI157" i="78"/>
  <c r="AJ157" i="78"/>
  <c r="AI158" i="78"/>
  <c r="AJ158" i="78"/>
  <c r="AI159" i="78"/>
  <c r="AJ159" i="78"/>
  <c r="AI160" i="78"/>
  <c r="AJ160" i="78"/>
  <c r="AI161" i="78"/>
  <c r="AJ161" i="78"/>
  <c r="AI162" i="78"/>
  <c r="AJ162" i="78"/>
  <c r="AI163" i="78"/>
  <c r="AJ163" i="78"/>
  <c r="AI164" i="78"/>
  <c r="AJ164" i="78"/>
  <c r="AI165" i="78"/>
  <c r="AJ165" i="78"/>
  <c r="AI166" i="78"/>
  <c r="AJ166" i="78"/>
  <c r="AI167" i="78"/>
  <c r="AJ167" i="78"/>
  <c r="AI168" i="78"/>
  <c r="AJ168" i="78"/>
  <c r="AI169" i="78"/>
  <c r="AJ169" i="78"/>
  <c r="AI170" i="78"/>
  <c r="AJ170" i="78"/>
  <c r="AI171" i="78"/>
  <c r="AJ171" i="78"/>
  <c r="AI172" i="78"/>
  <c r="AJ172" i="78"/>
  <c r="AI173" i="78"/>
  <c r="AJ173" i="78"/>
  <c r="AI174" i="78"/>
  <c r="AJ174" i="78"/>
  <c r="AI175" i="78"/>
  <c r="AJ175" i="78"/>
  <c r="AI176" i="78"/>
  <c r="AJ176" i="78"/>
  <c r="AI177" i="78"/>
  <c r="AJ177" i="78"/>
  <c r="AI178" i="78"/>
  <c r="AJ178" i="78"/>
  <c r="AI179" i="78"/>
  <c r="AJ179" i="78"/>
  <c r="AI180" i="78"/>
  <c r="AJ180" i="78"/>
  <c r="AI181" i="78"/>
  <c r="AJ181" i="78"/>
  <c r="AI182" i="78"/>
  <c r="AJ182" i="78"/>
  <c r="AI183" i="78"/>
  <c r="AJ183" i="78"/>
  <c r="AI184" i="78"/>
  <c r="AJ184" i="78"/>
  <c r="AI185" i="78"/>
  <c r="AJ185" i="78"/>
  <c r="AI186" i="78"/>
  <c r="AJ186" i="78"/>
  <c r="AI187" i="78"/>
  <c r="AJ187" i="78"/>
  <c r="AI188" i="78"/>
  <c r="AJ188" i="78"/>
  <c r="AI189" i="78"/>
  <c r="AJ189" i="78"/>
  <c r="AI190" i="78"/>
  <c r="AJ190" i="78"/>
  <c r="AI191" i="78"/>
  <c r="AJ191" i="78"/>
  <c r="AI192" i="78"/>
  <c r="AJ192" i="78"/>
  <c r="AI193" i="78"/>
  <c r="AJ193" i="78"/>
  <c r="AI194" i="78"/>
  <c r="AJ194" i="78"/>
  <c r="AI195" i="78"/>
  <c r="AJ195" i="78"/>
  <c r="AI196" i="78"/>
  <c r="AJ196" i="78"/>
  <c r="AI197" i="78"/>
  <c r="AJ197" i="78"/>
  <c r="AI198" i="78"/>
  <c r="AJ198" i="78"/>
  <c r="AI199" i="78"/>
  <c r="AJ199" i="78"/>
  <c r="AI200" i="78"/>
  <c r="AJ200" i="78"/>
  <c r="AI201" i="78"/>
  <c r="AJ201" i="78"/>
  <c r="AI202" i="78"/>
  <c r="AJ202" i="78"/>
  <c r="AI203" i="78"/>
  <c r="AJ203" i="78"/>
  <c r="AI204" i="78"/>
  <c r="AJ204" i="78"/>
  <c r="AI205" i="78"/>
  <c r="AJ205" i="78"/>
  <c r="AI206" i="78"/>
  <c r="AJ206" i="78"/>
  <c r="AI207" i="78"/>
  <c r="AJ207" i="78"/>
  <c r="AI208" i="78"/>
  <c r="AJ208" i="78"/>
  <c r="AI209" i="78"/>
  <c r="AJ209" i="78"/>
  <c r="AI210" i="78"/>
  <c r="AJ210" i="78"/>
  <c r="AI211" i="78"/>
  <c r="AJ211" i="78"/>
  <c r="AI212" i="78"/>
  <c r="AJ212" i="78" s="1"/>
  <c r="AI213" i="78"/>
  <c r="AJ213" i="78"/>
  <c r="AI214" i="78"/>
  <c r="AJ214" i="78"/>
  <c r="AI215" i="78"/>
  <c r="AJ215" i="78"/>
  <c r="AI216" i="78"/>
  <c r="AJ216" i="78" s="1"/>
  <c r="AI217" i="78"/>
  <c r="AJ217" i="78"/>
  <c r="AI218" i="78"/>
  <c r="AJ218" i="78"/>
  <c r="AI219" i="78"/>
  <c r="AJ219" i="78"/>
  <c r="AI220" i="78"/>
  <c r="AJ220" i="78" s="1"/>
  <c r="AI221" i="78"/>
  <c r="AJ221" i="78"/>
  <c r="AI222" i="78"/>
  <c r="AJ222" i="78"/>
  <c r="AI223" i="78"/>
  <c r="AJ223" i="78"/>
  <c r="AI224" i="78"/>
  <c r="AJ224" i="78" s="1"/>
  <c r="AI225" i="78"/>
  <c r="AJ225" i="78"/>
  <c r="AI226" i="78"/>
  <c r="AJ226" i="78"/>
  <c r="AI227" i="78"/>
  <c r="AJ227" i="78"/>
  <c r="AI228" i="78"/>
  <c r="AJ228" i="78" s="1"/>
  <c r="AI229" i="78"/>
  <c r="AJ229" i="78"/>
  <c r="AI230" i="78"/>
  <c r="AJ230" i="78"/>
  <c r="AI231" i="78"/>
  <c r="AJ231" i="78"/>
  <c r="AI232" i="78"/>
  <c r="AJ232" i="78" s="1"/>
  <c r="AI233" i="78"/>
  <c r="AJ233" i="78"/>
  <c r="AI234" i="78"/>
  <c r="AJ234" i="78"/>
  <c r="Q6" i="78"/>
  <c r="R6" i="78"/>
  <c r="Q7" i="78"/>
  <c r="R7" i="78"/>
  <c r="Q8" i="78"/>
  <c r="R8" i="78"/>
  <c r="Q9" i="78"/>
  <c r="R9" i="78"/>
  <c r="Q10" i="78"/>
  <c r="R10" i="78"/>
  <c r="Q11" i="78"/>
  <c r="R11" i="78"/>
  <c r="Q12" i="78"/>
  <c r="R12" i="78"/>
  <c r="Q13" i="78"/>
  <c r="R13" i="78"/>
  <c r="Q14" i="78"/>
  <c r="R14" i="78"/>
  <c r="Q15" i="78"/>
  <c r="R15" i="78"/>
  <c r="Q16" i="78"/>
  <c r="R16" i="78"/>
  <c r="Q17" i="78"/>
  <c r="R17" i="78"/>
  <c r="Q18" i="78"/>
  <c r="R18" i="78"/>
  <c r="Q19" i="78"/>
  <c r="R19" i="78"/>
  <c r="Q20" i="78"/>
  <c r="R20" i="78"/>
  <c r="Q21" i="78"/>
  <c r="R21" i="78"/>
  <c r="Q22" i="78"/>
  <c r="R22" i="78"/>
  <c r="Q23" i="78"/>
  <c r="R23" i="78"/>
  <c r="Q24" i="78"/>
  <c r="R24" i="78"/>
  <c r="Q25" i="78"/>
  <c r="R25" i="78"/>
  <c r="Q26" i="78"/>
  <c r="R26" i="78"/>
  <c r="Q27" i="78"/>
  <c r="R27" i="78"/>
  <c r="Q28" i="78"/>
  <c r="R28" i="78"/>
  <c r="Q29" i="78"/>
  <c r="R29" i="78"/>
  <c r="Q30" i="78"/>
  <c r="R30" i="78"/>
  <c r="Q31" i="78"/>
  <c r="R31" i="78"/>
  <c r="Q32" i="78"/>
  <c r="R32" i="78"/>
  <c r="Q33" i="78"/>
  <c r="R33" i="78"/>
  <c r="Q34" i="78"/>
  <c r="R34" i="78"/>
  <c r="Q35" i="78"/>
  <c r="R35" i="78"/>
  <c r="Q36" i="78"/>
  <c r="R36" i="78"/>
  <c r="Q37" i="78"/>
  <c r="R37" i="78"/>
  <c r="Q38" i="78"/>
  <c r="R38" i="78"/>
  <c r="Q39" i="78"/>
  <c r="R39" i="78"/>
  <c r="Q40" i="78"/>
  <c r="R40" i="78"/>
  <c r="Q41" i="78"/>
  <c r="R41" i="78"/>
  <c r="Q42" i="78"/>
  <c r="R42" i="78"/>
  <c r="Q43" i="78"/>
  <c r="R43" i="78"/>
  <c r="Q44" i="78"/>
  <c r="R44" i="78"/>
  <c r="Q45" i="78"/>
  <c r="R45" i="78"/>
  <c r="Q46" i="78"/>
  <c r="R46" i="78"/>
  <c r="Q47" i="78"/>
  <c r="R47" i="78"/>
  <c r="Q48" i="78"/>
  <c r="R48" i="78"/>
  <c r="Q49" i="78"/>
  <c r="R49" i="78"/>
  <c r="Q50" i="78"/>
  <c r="R50" i="78"/>
  <c r="Q51" i="78"/>
  <c r="R51" i="78"/>
  <c r="Q52" i="78"/>
  <c r="R52" i="78"/>
  <c r="Q53" i="78"/>
  <c r="R53" i="78"/>
  <c r="Q54" i="78"/>
  <c r="R54" i="78"/>
  <c r="Q55" i="78"/>
  <c r="R55" i="78"/>
  <c r="Q56" i="78"/>
  <c r="R56" i="78"/>
  <c r="Q57" i="78"/>
  <c r="R57" i="78"/>
  <c r="Q58" i="78"/>
  <c r="R58" i="78"/>
  <c r="Q59" i="78"/>
  <c r="R59" i="78"/>
  <c r="Q60" i="78"/>
  <c r="R60" i="78"/>
  <c r="Q61" i="78"/>
  <c r="R61" i="78"/>
  <c r="Q62" i="78"/>
  <c r="R62" i="78"/>
  <c r="Q63" i="78"/>
  <c r="R63" i="78"/>
  <c r="Q64" i="78"/>
  <c r="R64" i="78"/>
  <c r="Q65" i="78"/>
  <c r="R65" i="78"/>
  <c r="Q66" i="78"/>
  <c r="R66" i="78"/>
  <c r="Q67" i="78"/>
  <c r="R67" i="78"/>
  <c r="Q68" i="78"/>
  <c r="R68" i="78"/>
  <c r="Q69" i="78"/>
  <c r="R69" i="78"/>
  <c r="Q70" i="78"/>
  <c r="R70" i="78"/>
  <c r="Q71" i="78"/>
  <c r="R71" i="78"/>
  <c r="Q72" i="78"/>
  <c r="R72" i="78"/>
  <c r="Q73" i="78"/>
  <c r="R73" i="78"/>
  <c r="Q74" i="78"/>
  <c r="R74" i="78"/>
  <c r="Q75" i="78"/>
  <c r="R75" i="78"/>
  <c r="Q76" i="78"/>
  <c r="R76" i="78"/>
  <c r="Q77" i="78"/>
  <c r="R77" i="78"/>
  <c r="Q78" i="78"/>
  <c r="R78" i="78"/>
  <c r="Q79" i="78"/>
  <c r="R79" i="78"/>
  <c r="Q80" i="78"/>
  <c r="R80" i="78"/>
  <c r="Q81" i="78"/>
  <c r="R81" i="78"/>
  <c r="Q82" i="78"/>
  <c r="R82" i="78"/>
  <c r="Q83" i="78"/>
  <c r="R83" i="78"/>
  <c r="Q84" i="78"/>
  <c r="R84" i="78"/>
  <c r="Q85" i="78"/>
  <c r="R85" i="78"/>
  <c r="Q86" i="78"/>
  <c r="R86" i="78"/>
  <c r="Q87" i="78"/>
  <c r="R87" i="78"/>
  <c r="Q88" i="78"/>
  <c r="R88" i="78"/>
  <c r="Q89" i="78"/>
  <c r="R89" i="78"/>
  <c r="Q90" i="78"/>
  <c r="R90" i="78"/>
  <c r="Q91" i="78"/>
  <c r="R91" i="78"/>
  <c r="Q92" i="78"/>
  <c r="R92" i="78"/>
  <c r="Q93" i="78"/>
  <c r="R93" i="78"/>
  <c r="Q94" i="78"/>
  <c r="R94" i="78"/>
  <c r="Q95" i="78"/>
  <c r="R95" i="78"/>
  <c r="Q96" i="78"/>
  <c r="R96" i="78"/>
  <c r="Q97" i="78"/>
  <c r="R97" i="78"/>
  <c r="Q98" i="78"/>
  <c r="R98" i="78"/>
  <c r="Q99" i="78"/>
  <c r="R99" i="78"/>
  <c r="Q100" i="78"/>
  <c r="R100" i="78"/>
  <c r="Q101" i="78"/>
  <c r="R101" i="78"/>
  <c r="Q102" i="78"/>
  <c r="R102" i="78"/>
  <c r="Q103" i="78"/>
  <c r="R103" i="78"/>
  <c r="Q104" i="78"/>
  <c r="R104" i="78"/>
  <c r="Q105" i="78"/>
  <c r="R105" i="78"/>
  <c r="Q106" i="78"/>
  <c r="R106" i="78"/>
  <c r="Q107" i="78"/>
  <c r="R107" i="78"/>
  <c r="Q108" i="78"/>
  <c r="R108" i="78"/>
  <c r="Q109" i="78"/>
  <c r="R109" i="78"/>
  <c r="Q110" i="78"/>
  <c r="R110" i="78"/>
  <c r="Q111" i="78"/>
  <c r="R111" i="78"/>
  <c r="Q112" i="78"/>
  <c r="R112" i="78"/>
  <c r="Q113" i="78"/>
  <c r="R113" i="78"/>
  <c r="Q114" i="78"/>
  <c r="R114" i="78"/>
  <c r="Q115" i="78"/>
  <c r="R115" i="78"/>
  <c r="Q116" i="78"/>
  <c r="R116" i="78"/>
  <c r="Q117" i="78"/>
  <c r="R117" i="78"/>
  <c r="Q118" i="78"/>
  <c r="R118" i="78"/>
  <c r="Q119" i="78"/>
  <c r="R119" i="78"/>
  <c r="Q120" i="78"/>
  <c r="R120" i="78"/>
  <c r="Q121" i="78"/>
  <c r="R121" i="78"/>
  <c r="Q122" i="78"/>
  <c r="R122" i="78"/>
  <c r="Q123" i="78"/>
  <c r="R123" i="78"/>
  <c r="Q124" i="78"/>
  <c r="R124" i="78"/>
  <c r="Q125" i="78"/>
  <c r="R125" i="78"/>
  <c r="Q126" i="78"/>
  <c r="R126" i="78"/>
  <c r="Q127" i="78"/>
  <c r="R127" i="78"/>
  <c r="Q128" i="78"/>
  <c r="R128" i="78"/>
  <c r="Q129" i="78"/>
  <c r="R129" i="78"/>
  <c r="Q130" i="78"/>
  <c r="R130" i="78"/>
  <c r="Q131" i="78"/>
  <c r="R131" i="78"/>
  <c r="Q132" i="78"/>
  <c r="R132" i="78"/>
  <c r="Q133" i="78"/>
  <c r="R133" i="78"/>
  <c r="Q134" i="78"/>
  <c r="R134" i="78"/>
  <c r="Q135" i="78"/>
  <c r="R135" i="78"/>
  <c r="Q136" i="78"/>
  <c r="R136" i="78"/>
  <c r="Q137" i="78"/>
  <c r="R137" i="78"/>
  <c r="Q138" i="78"/>
  <c r="R138" i="78"/>
  <c r="Q139" i="78"/>
  <c r="R139" i="78"/>
  <c r="Q140" i="78"/>
  <c r="R140" i="78"/>
  <c r="Q141" i="78"/>
  <c r="R141" i="78"/>
  <c r="Q142" i="78"/>
  <c r="R142" i="78"/>
  <c r="Q143" i="78"/>
  <c r="R143" i="78"/>
  <c r="Q144" i="78"/>
  <c r="R144" i="78"/>
  <c r="Q145" i="78"/>
  <c r="R145" i="78"/>
  <c r="Q146" i="78"/>
  <c r="R146" i="78"/>
  <c r="Q147" i="78"/>
  <c r="R147" i="78"/>
  <c r="Q148" i="78"/>
  <c r="R148" i="78"/>
  <c r="Q149" i="78"/>
  <c r="R149" i="78"/>
  <c r="Q150" i="78"/>
  <c r="R150" i="78"/>
  <c r="Q151" i="78"/>
  <c r="R151" i="78"/>
  <c r="Q152" i="78"/>
  <c r="R152" i="78"/>
  <c r="Q153" i="78"/>
  <c r="R153" i="78"/>
  <c r="Q154" i="78"/>
  <c r="R154" i="78"/>
  <c r="Q155" i="78"/>
  <c r="R155" i="78"/>
  <c r="Q156" i="78"/>
  <c r="R156" i="78"/>
  <c r="Q157" i="78"/>
  <c r="R157" i="78"/>
  <c r="Q158" i="78"/>
  <c r="R158" i="78"/>
  <c r="Q159" i="78"/>
  <c r="R159" i="78"/>
  <c r="Q160" i="78"/>
  <c r="R160" i="78"/>
  <c r="Q161" i="78"/>
  <c r="R161" i="78"/>
  <c r="Q162" i="78"/>
  <c r="R162" i="78"/>
  <c r="Q163" i="78"/>
  <c r="R163" i="78"/>
  <c r="Q164" i="78"/>
  <c r="R164" i="78"/>
  <c r="Q165" i="78"/>
  <c r="R165" i="78"/>
  <c r="Q166" i="78"/>
  <c r="R166" i="78"/>
  <c r="Q167" i="78"/>
  <c r="R167" i="78"/>
  <c r="Q168" i="78"/>
  <c r="R168" i="78"/>
  <c r="Q169" i="78"/>
  <c r="R169" i="78"/>
  <c r="Q170" i="78"/>
  <c r="R170" i="78"/>
  <c r="Q171" i="78"/>
  <c r="R171" i="78"/>
  <c r="Q172" i="78"/>
  <c r="R172" i="78"/>
  <c r="Q173" i="78"/>
  <c r="R173" i="78"/>
  <c r="Q174" i="78"/>
  <c r="R174" i="78"/>
  <c r="Q175" i="78"/>
  <c r="R175" i="78"/>
  <c r="Q176" i="78"/>
  <c r="R176" i="78"/>
  <c r="Q177" i="78"/>
  <c r="R177" i="78"/>
  <c r="Q178" i="78"/>
  <c r="R178" i="78"/>
  <c r="Q179" i="78"/>
  <c r="R179" i="78"/>
  <c r="Q180" i="78"/>
  <c r="R180" i="78"/>
  <c r="Q181" i="78"/>
  <c r="R181" i="78"/>
  <c r="Q182" i="78"/>
  <c r="R182" i="78"/>
  <c r="Q183" i="78"/>
  <c r="R183" i="78"/>
  <c r="Q184" i="78"/>
  <c r="R184" i="78"/>
  <c r="Q185" i="78"/>
  <c r="R185" i="78"/>
  <c r="Q186" i="78"/>
  <c r="R186" i="78"/>
  <c r="Q187" i="78"/>
  <c r="R187" i="78"/>
  <c r="Q188" i="78"/>
  <c r="R188" i="78"/>
  <c r="Q189" i="78"/>
  <c r="R189" i="78"/>
  <c r="Q190" i="78"/>
  <c r="R190" i="78"/>
  <c r="Q191" i="78"/>
  <c r="R191" i="78"/>
  <c r="Q192" i="78"/>
  <c r="R192" i="78"/>
  <c r="Q193" i="78"/>
  <c r="R193" i="78"/>
  <c r="Q194" i="78"/>
  <c r="R194" i="78"/>
  <c r="Q195" i="78"/>
  <c r="R195" i="78"/>
  <c r="Q196" i="78"/>
  <c r="R196" i="78"/>
  <c r="Q197" i="78"/>
  <c r="R197" i="78"/>
  <c r="Q198" i="78"/>
  <c r="R198" i="78"/>
  <c r="Q199" i="78"/>
  <c r="R199" i="78"/>
  <c r="Q200" i="78"/>
  <c r="R200" i="78"/>
  <c r="Q201" i="78"/>
  <c r="R201" i="78"/>
  <c r="Q202" i="78"/>
  <c r="R202" i="78"/>
  <c r="Q203" i="78"/>
  <c r="R203" i="78"/>
  <c r="Q204" i="78"/>
  <c r="R204" i="78"/>
  <c r="Q205" i="78"/>
  <c r="R205" i="78"/>
  <c r="Q206" i="78"/>
  <c r="R206" i="78"/>
  <c r="Q207" i="78"/>
  <c r="R207" i="78"/>
  <c r="Q208" i="78"/>
  <c r="R208" i="78"/>
  <c r="Q209" i="78"/>
  <c r="R209" i="78"/>
  <c r="Q210" i="78"/>
  <c r="R210" i="78"/>
  <c r="Q211" i="78"/>
  <c r="R211" i="78"/>
  <c r="Q212" i="78"/>
  <c r="R212" i="78"/>
  <c r="Q213" i="78"/>
  <c r="R213" i="78"/>
  <c r="Q214" i="78"/>
  <c r="R214" i="78"/>
  <c r="Q215" i="78"/>
  <c r="R215" i="78" s="1"/>
  <c r="Q216" i="78"/>
  <c r="R216" i="78"/>
  <c r="Q217" i="78"/>
  <c r="R217" i="78"/>
  <c r="Q218" i="78"/>
  <c r="R218" i="78"/>
  <c r="Q219" i="78"/>
  <c r="R219" i="78" s="1"/>
  <c r="Q220" i="78"/>
  <c r="R220" i="78"/>
  <c r="Q221" i="78"/>
  <c r="R221" i="78"/>
  <c r="Q222" i="78"/>
  <c r="R222" i="78"/>
  <c r="Q223" i="78"/>
  <c r="R223" i="78" s="1"/>
  <c r="Q224" i="78"/>
  <c r="R224" i="78"/>
  <c r="Q225" i="78"/>
  <c r="R225" i="78"/>
  <c r="Q226" i="78"/>
  <c r="R226" i="78"/>
  <c r="Q227" i="78"/>
  <c r="R227" i="78" s="1"/>
  <c r="Q228" i="78"/>
  <c r="R228" i="78"/>
  <c r="Q229" i="78"/>
  <c r="R229" i="78"/>
  <c r="Q230" i="78"/>
  <c r="R230" i="78"/>
  <c r="Q231" i="78"/>
  <c r="R231" i="78" s="1"/>
  <c r="Q232" i="78"/>
  <c r="R232" i="78"/>
  <c r="Q233" i="78"/>
  <c r="R233" i="78"/>
  <c r="Q234" i="78"/>
  <c r="R234" i="78"/>
  <c r="AU9" i="69"/>
  <c r="AV9" i="69"/>
  <c r="AU10" i="69"/>
  <c r="AV10" i="69"/>
  <c r="AU11" i="69"/>
  <c r="AV11" i="69"/>
  <c r="AU12" i="69"/>
  <c r="AV12" i="69"/>
  <c r="AU13" i="69"/>
  <c r="AV13" i="69"/>
  <c r="AU14" i="69"/>
  <c r="AV14" i="69"/>
  <c r="AU15" i="69"/>
  <c r="AV15" i="69"/>
  <c r="AU16" i="69"/>
  <c r="AV16" i="69"/>
  <c r="AU17" i="69"/>
  <c r="AV17" i="69"/>
  <c r="AU18" i="69"/>
  <c r="AV18" i="69"/>
  <c r="AU19" i="69"/>
  <c r="AV19" i="69"/>
  <c r="AU20" i="69"/>
  <c r="AV20" i="69"/>
  <c r="AU21" i="69"/>
  <c r="AV21" i="69"/>
  <c r="AU22" i="69"/>
  <c r="AV22" i="69"/>
  <c r="AU23" i="69"/>
  <c r="AV23" i="69"/>
  <c r="AU24" i="69"/>
  <c r="AV24" i="69"/>
  <c r="AU25" i="69"/>
  <c r="AV25" i="69"/>
  <c r="AU26" i="69"/>
  <c r="AV26" i="69"/>
  <c r="AU27" i="69"/>
  <c r="AV27" i="69"/>
  <c r="AU28" i="69"/>
  <c r="AV28" i="69"/>
  <c r="AU29" i="69"/>
  <c r="AV29" i="69"/>
  <c r="AU30" i="69"/>
  <c r="AV30" i="69"/>
  <c r="AU31" i="69"/>
  <c r="AV31" i="69"/>
  <c r="AU32" i="69"/>
  <c r="AV32" i="69"/>
  <c r="AU33" i="69"/>
  <c r="AV33" i="69"/>
  <c r="AU34" i="69"/>
  <c r="AV34" i="69"/>
  <c r="AU35" i="69"/>
  <c r="AV35" i="69"/>
  <c r="AU36" i="69"/>
  <c r="AV36" i="69"/>
  <c r="AU37" i="69"/>
  <c r="AV37" i="69"/>
  <c r="AU38" i="69"/>
  <c r="AV38" i="69"/>
  <c r="AU39" i="69"/>
  <c r="AV39" i="69"/>
  <c r="AU40" i="69"/>
  <c r="AV40" i="69"/>
  <c r="AU41" i="69"/>
  <c r="AV41" i="69"/>
  <c r="AU42" i="69"/>
  <c r="AV42" i="69"/>
  <c r="AU43" i="69"/>
  <c r="AV43" i="69"/>
  <c r="AU44" i="69"/>
  <c r="AV44" i="69"/>
  <c r="AU45" i="69"/>
  <c r="AV45" i="69"/>
  <c r="AU46" i="69"/>
  <c r="AV46" i="69"/>
  <c r="AU47" i="69"/>
  <c r="AV47" i="69"/>
  <c r="AU48" i="69"/>
  <c r="AV48" i="69"/>
  <c r="AU49" i="69"/>
  <c r="AV49" i="69"/>
  <c r="AU50" i="69"/>
  <c r="AV50" i="69"/>
  <c r="AU51" i="69"/>
  <c r="AV51" i="69"/>
  <c r="AU52" i="69"/>
  <c r="AV52" i="69"/>
  <c r="AU53" i="69"/>
  <c r="AV53" i="69"/>
  <c r="AU54" i="69"/>
  <c r="AV54" i="69"/>
  <c r="AU55" i="69"/>
  <c r="AV55" i="69"/>
  <c r="AU56" i="69"/>
  <c r="AV56" i="69"/>
  <c r="AU57" i="69"/>
  <c r="AV57" i="69"/>
  <c r="AU58" i="69"/>
  <c r="AV58" i="69"/>
  <c r="AU59" i="69"/>
  <c r="AV59" i="69"/>
  <c r="AU60" i="69"/>
  <c r="AV60" i="69"/>
  <c r="AU61" i="69"/>
  <c r="AV61" i="69"/>
  <c r="AU62" i="69"/>
  <c r="AV62" i="69"/>
  <c r="AU63" i="69"/>
  <c r="AV63" i="69"/>
  <c r="AU64" i="69"/>
  <c r="AV64" i="69"/>
  <c r="AU65" i="69"/>
  <c r="AV65" i="69"/>
  <c r="AU66" i="69"/>
  <c r="AV66" i="69"/>
  <c r="AU67" i="69"/>
  <c r="AV67" i="69"/>
  <c r="AU68" i="69"/>
  <c r="AV68" i="69"/>
  <c r="AU69" i="69"/>
  <c r="AV69" i="69"/>
  <c r="AU70" i="69"/>
  <c r="AV70" i="69"/>
  <c r="AU71" i="69"/>
  <c r="AV71" i="69"/>
  <c r="AU72" i="69"/>
  <c r="AV72" i="69"/>
  <c r="AU73" i="69"/>
  <c r="AV73" i="69"/>
  <c r="AU74" i="69"/>
  <c r="AV74" i="69"/>
  <c r="AU75" i="69"/>
  <c r="AV75" i="69"/>
  <c r="AU76" i="69"/>
  <c r="AV76" i="69"/>
  <c r="AU77" i="69"/>
  <c r="AV77" i="69"/>
  <c r="AU78" i="69"/>
  <c r="AV78" i="69"/>
  <c r="AU79" i="69"/>
  <c r="AV79" i="69"/>
  <c r="AU80" i="69"/>
  <c r="AV80" i="69"/>
  <c r="AU81" i="69"/>
  <c r="AV81" i="69"/>
  <c r="AU82" i="69"/>
  <c r="AV82" i="69"/>
  <c r="AU83" i="69"/>
  <c r="AV83" i="69"/>
  <c r="AU84" i="69"/>
  <c r="AV84" i="69"/>
  <c r="AU85" i="69"/>
  <c r="AV85" i="69"/>
  <c r="AU86" i="69"/>
  <c r="AV86" i="69"/>
  <c r="AU87" i="69"/>
  <c r="AV87" i="69"/>
  <c r="AU88" i="69"/>
  <c r="AV88" i="69"/>
  <c r="AU89" i="69"/>
  <c r="AV89" i="69"/>
  <c r="AU90" i="69"/>
  <c r="AV90" i="69"/>
  <c r="AU91" i="69"/>
  <c r="AV91" i="69"/>
  <c r="AU92" i="69"/>
  <c r="AV92" i="69"/>
  <c r="AU93" i="69"/>
  <c r="AV93" i="69"/>
  <c r="AU94" i="69"/>
  <c r="AV94" i="69"/>
  <c r="AU95" i="69"/>
  <c r="AV95" i="69"/>
  <c r="AU96" i="69"/>
  <c r="AV96" i="69"/>
  <c r="AU97" i="69"/>
  <c r="AV97" i="69"/>
  <c r="AU98" i="69"/>
  <c r="AV98" i="69"/>
  <c r="AU99" i="69"/>
  <c r="AV99" i="69"/>
  <c r="AU100" i="69"/>
  <c r="AV100" i="69"/>
  <c r="AU101" i="69"/>
  <c r="AV101" i="69"/>
  <c r="AU102" i="69"/>
  <c r="AV102" i="69"/>
  <c r="AU103" i="69"/>
  <c r="AV103" i="69"/>
  <c r="AU104" i="69"/>
  <c r="AV104" i="69"/>
  <c r="AU105" i="69"/>
  <c r="AV105" i="69"/>
  <c r="AU106" i="69"/>
  <c r="AV106" i="69"/>
  <c r="AU107" i="69"/>
  <c r="AV107" i="69"/>
  <c r="AU108" i="69"/>
  <c r="AV108" i="69"/>
  <c r="AU109" i="69"/>
  <c r="AV109" i="69"/>
  <c r="AU110" i="69"/>
  <c r="AV110" i="69"/>
  <c r="AU111" i="69"/>
  <c r="AV111" i="69"/>
  <c r="AU112" i="69"/>
  <c r="AV112" i="69"/>
  <c r="AU113" i="69"/>
  <c r="AV113" i="69"/>
  <c r="AU114" i="69"/>
  <c r="AV114" i="69"/>
  <c r="AU115" i="69"/>
  <c r="AV115" i="69"/>
  <c r="AU116" i="69"/>
  <c r="AV116" i="69"/>
  <c r="AU117" i="69"/>
  <c r="AV117" i="69"/>
  <c r="AU118" i="69"/>
  <c r="AV118" i="69"/>
  <c r="AU119" i="69"/>
  <c r="AV119" i="69"/>
  <c r="AU120" i="69"/>
  <c r="AV120" i="69"/>
  <c r="AU121" i="69"/>
  <c r="AV121" i="69"/>
  <c r="AU122" i="69"/>
  <c r="AV122" i="69"/>
  <c r="AU123" i="69"/>
  <c r="AV123" i="69"/>
  <c r="AU124" i="69"/>
  <c r="AV124" i="69"/>
  <c r="AU125" i="69"/>
  <c r="AV125" i="69"/>
  <c r="AU126" i="69"/>
  <c r="AV126" i="69"/>
  <c r="AU127" i="69"/>
  <c r="AV127" i="69"/>
  <c r="AU128" i="69"/>
  <c r="AV128" i="69"/>
  <c r="AU129" i="69"/>
  <c r="AV129" i="69"/>
  <c r="AU130" i="69"/>
  <c r="AV130" i="69"/>
  <c r="AU131" i="69"/>
  <c r="AV131" i="69"/>
  <c r="AU132" i="69"/>
  <c r="AV132" i="69"/>
  <c r="AU133" i="69"/>
  <c r="AV133" i="69"/>
  <c r="AU134" i="69"/>
  <c r="AV134" i="69"/>
  <c r="AU135" i="69"/>
  <c r="AV135" i="69"/>
  <c r="AU136" i="69"/>
  <c r="AV136" i="69"/>
  <c r="AU137" i="69"/>
  <c r="AV137" i="69"/>
  <c r="AU138" i="69"/>
  <c r="AV138" i="69"/>
  <c r="AU139" i="69"/>
  <c r="AV139" i="69"/>
  <c r="AU140" i="69"/>
  <c r="AV140" i="69"/>
  <c r="AU141" i="69"/>
  <c r="AV141" i="69"/>
  <c r="AU142" i="69"/>
  <c r="AV142" i="69"/>
  <c r="AU143" i="69"/>
  <c r="AV143" i="69"/>
  <c r="AU144" i="69"/>
  <c r="AV144" i="69"/>
  <c r="AU145" i="69"/>
  <c r="AV145" i="69"/>
  <c r="AU146" i="69"/>
  <c r="AV146" i="69"/>
  <c r="AU147" i="69"/>
  <c r="AV147" i="69"/>
  <c r="AU148" i="69"/>
  <c r="AV148" i="69"/>
  <c r="AU149" i="69"/>
  <c r="AV149" i="69"/>
  <c r="AU150" i="69"/>
  <c r="AV150" i="69"/>
  <c r="AU151" i="69"/>
  <c r="AV151" i="69"/>
  <c r="AU152" i="69"/>
  <c r="AV152" i="69"/>
  <c r="AU153" i="69"/>
  <c r="AV153" i="69"/>
  <c r="AU154" i="69"/>
  <c r="AV154" i="69"/>
  <c r="AU155" i="69"/>
  <c r="AV155" i="69"/>
  <c r="AU156" i="69"/>
  <c r="AV156" i="69"/>
  <c r="AU157" i="69"/>
  <c r="AV157" i="69"/>
  <c r="AU158" i="69"/>
  <c r="AV158" i="69"/>
  <c r="AU159" i="69"/>
  <c r="AV159" i="69"/>
  <c r="AU160" i="69"/>
  <c r="AV160" i="69"/>
  <c r="AU161" i="69"/>
  <c r="AV161" i="69"/>
  <c r="AU162" i="69"/>
  <c r="AV162" i="69"/>
  <c r="AU163" i="69"/>
  <c r="AV163" i="69"/>
  <c r="AU164" i="69"/>
  <c r="AV164" i="69"/>
  <c r="AU165" i="69"/>
  <c r="AV165" i="69"/>
  <c r="AU166" i="69"/>
  <c r="AV166" i="69"/>
  <c r="AU167" i="69"/>
  <c r="AV167" i="69"/>
  <c r="AU168" i="69"/>
  <c r="AV168" i="69"/>
  <c r="AU169" i="69"/>
  <c r="AV169" i="69"/>
  <c r="AU170" i="69"/>
  <c r="AV170" i="69"/>
  <c r="AU171" i="69"/>
  <c r="AV171" i="69"/>
  <c r="AU172" i="69"/>
  <c r="AV172" i="69"/>
  <c r="AU173" i="69"/>
  <c r="AV173" i="69"/>
  <c r="AU174" i="69"/>
  <c r="AV174" i="69"/>
  <c r="AU175" i="69"/>
  <c r="AV175" i="69"/>
  <c r="AU176" i="69"/>
  <c r="AV176" i="69"/>
  <c r="AU177" i="69"/>
  <c r="AV177" i="69"/>
  <c r="AU178" i="69"/>
  <c r="AV178" i="69"/>
  <c r="AU179" i="69"/>
  <c r="AV179" i="69"/>
  <c r="AU180" i="69"/>
  <c r="AV180" i="69"/>
  <c r="AU181" i="69"/>
  <c r="AV181" i="69"/>
  <c r="AU182" i="69"/>
  <c r="AV182" i="69"/>
  <c r="AU183" i="69"/>
  <c r="AV183" i="69"/>
  <c r="P9" i="69"/>
  <c r="Q9" i="69"/>
  <c r="P10" i="69"/>
  <c r="Q10" i="69"/>
  <c r="P11" i="69"/>
  <c r="Q11" i="69"/>
  <c r="P12" i="69"/>
  <c r="Q12" i="69"/>
  <c r="P13" i="69"/>
  <c r="Q13" i="69"/>
  <c r="P14" i="69"/>
  <c r="Q14" i="69"/>
  <c r="P15" i="69"/>
  <c r="Q15" i="69"/>
  <c r="P16" i="69"/>
  <c r="Q16" i="69"/>
  <c r="P17" i="69"/>
  <c r="Q17" i="69"/>
  <c r="P18" i="69"/>
  <c r="Q18" i="69"/>
  <c r="P19" i="69"/>
  <c r="Q19" i="69"/>
  <c r="P20" i="69"/>
  <c r="Q20" i="69"/>
  <c r="P21" i="69"/>
  <c r="Q21" i="69"/>
  <c r="P22" i="69"/>
  <c r="Q22" i="69"/>
  <c r="P23" i="69"/>
  <c r="Q23" i="69"/>
  <c r="P24" i="69"/>
  <c r="Q24" i="69"/>
  <c r="P25" i="69"/>
  <c r="Q25" i="69"/>
  <c r="P26" i="69"/>
  <c r="Q26" i="69"/>
  <c r="P27" i="69"/>
  <c r="Q27" i="69"/>
  <c r="P28" i="69"/>
  <c r="Q28" i="69"/>
  <c r="P29" i="69"/>
  <c r="Q29" i="69"/>
  <c r="P30" i="69"/>
  <c r="Q30" i="69"/>
  <c r="P31" i="69"/>
  <c r="Q31" i="69"/>
  <c r="P32" i="69"/>
  <c r="Q32" i="69"/>
  <c r="P33" i="69"/>
  <c r="Q33" i="69"/>
  <c r="P34" i="69"/>
  <c r="Q34" i="69"/>
  <c r="P35" i="69"/>
  <c r="Q35" i="69"/>
  <c r="P36" i="69"/>
  <c r="Q36" i="69"/>
  <c r="P37" i="69"/>
  <c r="Q37" i="69"/>
  <c r="P38" i="69"/>
  <c r="Q38" i="69"/>
  <c r="P39" i="69"/>
  <c r="Q39" i="69"/>
  <c r="P40" i="69"/>
  <c r="Q40" i="69"/>
  <c r="P41" i="69"/>
  <c r="Q41" i="69"/>
  <c r="P42" i="69"/>
  <c r="Q42" i="69"/>
  <c r="P43" i="69"/>
  <c r="Q43" i="69"/>
  <c r="P44" i="69"/>
  <c r="Q44" i="69"/>
  <c r="P45" i="69"/>
  <c r="Q45" i="69"/>
  <c r="P46" i="69"/>
  <c r="Q46" i="69"/>
  <c r="P47" i="69"/>
  <c r="Q47" i="69"/>
  <c r="P48" i="69"/>
  <c r="Q48" i="69"/>
  <c r="P49" i="69"/>
  <c r="Q49" i="69"/>
  <c r="P50" i="69"/>
  <c r="Q50" i="69"/>
  <c r="P51" i="69"/>
  <c r="Q51" i="69"/>
  <c r="P52" i="69"/>
  <c r="Q52" i="69"/>
  <c r="P53" i="69"/>
  <c r="Q53" i="69"/>
  <c r="P54" i="69"/>
  <c r="Q54" i="69"/>
  <c r="P55" i="69"/>
  <c r="Q55" i="69"/>
  <c r="P56" i="69"/>
  <c r="Q56" i="69"/>
  <c r="P57" i="69"/>
  <c r="Q57" i="69"/>
  <c r="P58" i="69"/>
  <c r="Q58" i="69"/>
  <c r="P59" i="69"/>
  <c r="Q59" i="69"/>
  <c r="P60" i="69"/>
  <c r="Q60" i="69"/>
  <c r="P61" i="69"/>
  <c r="Q61" i="69"/>
  <c r="P62" i="69"/>
  <c r="Q62" i="69"/>
  <c r="P63" i="69"/>
  <c r="Q63" i="69"/>
  <c r="P64" i="69"/>
  <c r="Q64" i="69"/>
  <c r="P65" i="69"/>
  <c r="Q65" i="69"/>
  <c r="P66" i="69"/>
  <c r="Q66" i="69"/>
  <c r="P67" i="69"/>
  <c r="Q67" i="69"/>
  <c r="P68" i="69"/>
  <c r="Q68" i="69"/>
  <c r="P69" i="69"/>
  <c r="Q69" i="69"/>
  <c r="P70" i="69"/>
  <c r="Q70" i="69"/>
  <c r="P71" i="69"/>
  <c r="Q71" i="69"/>
  <c r="P72" i="69"/>
  <c r="Q72" i="69"/>
  <c r="P73" i="69"/>
  <c r="Q73" i="69"/>
  <c r="P74" i="69"/>
  <c r="Q74" i="69"/>
  <c r="P75" i="69"/>
  <c r="Q75" i="69"/>
  <c r="P76" i="69"/>
  <c r="Q76" i="69"/>
  <c r="P77" i="69"/>
  <c r="Q77" i="69"/>
  <c r="P78" i="69"/>
  <c r="Q78" i="69"/>
  <c r="P79" i="69"/>
  <c r="Q79" i="69"/>
  <c r="P80" i="69"/>
  <c r="Q80" i="69"/>
  <c r="P81" i="69"/>
  <c r="Q81" i="69"/>
  <c r="P82" i="69"/>
  <c r="Q82" i="69"/>
  <c r="P83" i="69"/>
  <c r="Q83" i="69"/>
  <c r="P84" i="69"/>
  <c r="Q84" i="69"/>
  <c r="P85" i="69"/>
  <c r="Q85" i="69"/>
  <c r="P86" i="69"/>
  <c r="Q86" i="69"/>
  <c r="P87" i="69"/>
  <c r="Q87" i="69"/>
  <c r="P88" i="69"/>
  <c r="Q88" i="69"/>
  <c r="P89" i="69"/>
  <c r="Q89" i="69"/>
  <c r="P90" i="69"/>
  <c r="Q90" i="69"/>
  <c r="P91" i="69"/>
  <c r="Q91" i="69"/>
  <c r="P92" i="69"/>
  <c r="Q92" i="69"/>
  <c r="P93" i="69"/>
  <c r="Q93" i="69"/>
  <c r="P94" i="69"/>
  <c r="Q94" i="69"/>
  <c r="P95" i="69"/>
  <c r="Q95" i="69"/>
  <c r="P96" i="69"/>
  <c r="Q96" i="69"/>
  <c r="P97" i="69"/>
  <c r="Q97" i="69"/>
  <c r="P98" i="69"/>
  <c r="Q98" i="69"/>
  <c r="P99" i="69"/>
  <c r="Q99" i="69"/>
  <c r="P100" i="69"/>
  <c r="Q100" i="69"/>
  <c r="P101" i="69"/>
  <c r="Q101" i="69"/>
  <c r="P102" i="69"/>
  <c r="Q102" i="69"/>
  <c r="P103" i="69"/>
  <c r="Q103" i="69"/>
  <c r="P104" i="69"/>
  <c r="Q104" i="69"/>
  <c r="P105" i="69"/>
  <c r="Q105" i="69"/>
  <c r="P106" i="69"/>
  <c r="Q106" i="69"/>
  <c r="P107" i="69"/>
  <c r="Q107" i="69"/>
  <c r="P108" i="69"/>
  <c r="Q108" i="69"/>
  <c r="P109" i="69"/>
  <c r="Q109" i="69"/>
  <c r="P110" i="69"/>
  <c r="Q110" i="69"/>
  <c r="P111" i="69"/>
  <c r="Q111" i="69"/>
  <c r="P112" i="69"/>
  <c r="Q112" i="69"/>
  <c r="P113" i="69"/>
  <c r="Q113" i="69"/>
  <c r="P114" i="69"/>
  <c r="Q114" i="69"/>
  <c r="P115" i="69"/>
  <c r="Q115" i="69"/>
  <c r="P116" i="69"/>
  <c r="Q116" i="69"/>
  <c r="P117" i="69"/>
  <c r="Q117" i="69"/>
  <c r="P118" i="69"/>
  <c r="Q118" i="69"/>
  <c r="P119" i="69"/>
  <c r="Q119" i="69"/>
  <c r="P120" i="69"/>
  <c r="Q120" i="69"/>
  <c r="P121" i="69"/>
  <c r="Q121" i="69"/>
  <c r="P122" i="69"/>
  <c r="Q122" i="69"/>
  <c r="P123" i="69"/>
  <c r="Q123" i="69"/>
  <c r="P124" i="69"/>
  <c r="Q124" i="69"/>
  <c r="P125" i="69"/>
  <c r="Q125" i="69"/>
  <c r="P126" i="69"/>
  <c r="Q126" i="69"/>
  <c r="P127" i="69"/>
  <c r="Q127" i="69"/>
  <c r="P128" i="69"/>
  <c r="Q128" i="69"/>
  <c r="P129" i="69"/>
  <c r="Q129" i="69"/>
  <c r="P130" i="69"/>
  <c r="Q130" i="69"/>
  <c r="P131" i="69"/>
  <c r="Q131" i="69"/>
  <c r="P132" i="69"/>
  <c r="Q132" i="69"/>
  <c r="P133" i="69"/>
  <c r="Q133" i="69"/>
  <c r="P134" i="69"/>
  <c r="Q134" i="69"/>
  <c r="P135" i="69"/>
  <c r="Q135" i="69"/>
  <c r="P136" i="69"/>
  <c r="Q136" i="69"/>
  <c r="P137" i="69"/>
  <c r="Q137" i="69"/>
  <c r="P138" i="69"/>
  <c r="Q138" i="69"/>
  <c r="P139" i="69"/>
  <c r="Q139" i="69"/>
  <c r="P140" i="69"/>
  <c r="Q140" i="69"/>
  <c r="P141" i="69"/>
  <c r="Q141" i="69"/>
  <c r="P142" i="69"/>
  <c r="Q142" i="69"/>
  <c r="P143" i="69"/>
  <c r="Q143" i="69"/>
  <c r="P144" i="69"/>
  <c r="Q144" i="69"/>
  <c r="P145" i="69"/>
  <c r="Q145" i="69"/>
  <c r="P146" i="69"/>
  <c r="Q146" i="69"/>
  <c r="P147" i="69"/>
  <c r="Q147" i="69"/>
  <c r="P148" i="69"/>
  <c r="Q148" i="69"/>
  <c r="P149" i="69"/>
  <c r="Q149" i="69"/>
  <c r="P150" i="69"/>
  <c r="Q150" i="69"/>
  <c r="P151" i="69"/>
  <c r="Q151" i="69"/>
  <c r="P152" i="69"/>
  <c r="Q152" i="69"/>
  <c r="P153" i="69"/>
  <c r="Q153" i="69"/>
  <c r="P154" i="69"/>
  <c r="Q154" i="69"/>
  <c r="P155" i="69"/>
  <c r="Q155" i="69"/>
  <c r="P156" i="69"/>
  <c r="Q156" i="69"/>
  <c r="P157" i="69"/>
  <c r="Q157" i="69"/>
  <c r="P158" i="69"/>
  <c r="Q158" i="69"/>
  <c r="P159" i="69"/>
  <c r="Q159" i="69"/>
  <c r="P160" i="69"/>
  <c r="Q160" i="69"/>
  <c r="P161" i="69"/>
  <c r="Q161" i="69"/>
  <c r="P162" i="69"/>
  <c r="Q162" i="69"/>
  <c r="P163" i="69"/>
  <c r="Q163" i="69"/>
  <c r="P164" i="69"/>
  <c r="Q164" i="69"/>
  <c r="P165" i="69"/>
  <c r="Q165" i="69"/>
  <c r="P166" i="69"/>
  <c r="Q166" i="69"/>
  <c r="P167" i="69"/>
  <c r="Q167" i="69"/>
  <c r="P168" i="69"/>
  <c r="Q168" i="69"/>
  <c r="P169" i="69"/>
  <c r="Q169" i="69"/>
  <c r="P170" i="69"/>
  <c r="Q170" i="69"/>
  <c r="P171" i="69"/>
  <c r="Q171" i="69"/>
  <c r="P172" i="69"/>
  <c r="Q172" i="69"/>
  <c r="P173" i="69"/>
  <c r="Q173" i="69"/>
  <c r="P174" i="69"/>
  <c r="Q174" i="69"/>
  <c r="P175" i="69"/>
  <c r="Q175" i="69"/>
  <c r="P176" i="69"/>
  <c r="Q176" i="69"/>
  <c r="P177" i="69"/>
  <c r="Q177" i="69"/>
  <c r="P178" i="69"/>
  <c r="Q178" i="69"/>
  <c r="P179" i="69"/>
  <c r="Q179" i="69"/>
  <c r="X6" i="76" l="1"/>
  <c r="Y6" i="76"/>
  <c r="X7" i="76"/>
  <c r="Y7" i="76"/>
  <c r="X8" i="76"/>
  <c r="Y8" i="76"/>
  <c r="X9" i="76"/>
  <c r="Y9" i="76"/>
  <c r="X10" i="76"/>
  <c r="Y10" i="76"/>
  <c r="X11" i="76"/>
  <c r="Y11" i="76"/>
  <c r="X12" i="76"/>
  <c r="Y12" i="76"/>
  <c r="X13" i="76"/>
  <c r="Y13" i="76"/>
  <c r="X14" i="76"/>
  <c r="Y14" i="76"/>
  <c r="X15" i="76"/>
  <c r="Y15" i="76"/>
  <c r="X16" i="76"/>
  <c r="Y16" i="76"/>
  <c r="X17" i="76"/>
  <c r="Y17" i="76"/>
  <c r="X18" i="76"/>
  <c r="Y18" i="76"/>
  <c r="X19" i="76"/>
  <c r="Y19" i="76"/>
  <c r="X20" i="76"/>
  <c r="Y20" i="76"/>
  <c r="X21" i="76"/>
  <c r="Y21" i="76"/>
  <c r="X22" i="76"/>
  <c r="Y22" i="76"/>
  <c r="X23" i="76"/>
  <c r="Y23" i="76"/>
  <c r="X24" i="76"/>
  <c r="Y24" i="76"/>
  <c r="X25" i="76"/>
  <c r="Y25" i="76"/>
  <c r="X26" i="76"/>
  <c r="Y26" i="76"/>
  <c r="X27" i="76"/>
  <c r="Y27" i="76"/>
  <c r="X28" i="76"/>
  <c r="Y28" i="76"/>
  <c r="X29" i="76"/>
  <c r="Y29" i="76"/>
  <c r="X30" i="76"/>
  <c r="Y30" i="76"/>
  <c r="X31" i="76"/>
  <c r="Y31" i="76"/>
  <c r="X32" i="76"/>
  <c r="Y32" i="76"/>
  <c r="X33" i="76"/>
  <c r="Y33" i="76"/>
  <c r="X34" i="76"/>
  <c r="Y34" i="76"/>
  <c r="X35" i="76"/>
  <c r="Y35" i="76"/>
  <c r="X36" i="76"/>
  <c r="Y36" i="76"/>
  <c r="X37" i="76"/>
  <c r="Y37" i="76"/>
  <c r="X38" i="76"/>
  <c r="Y38" i="76"/>
  <c r="X39" i="76"/>
  <c r="Y39" i="76"/>
  <c r="X40" i="76"/>
  <c r="Y40" i="76"/>
  <c r="X41" i="76"/>
  <c r="Y41" i="76"/>
  <c r="X42" i="76"/>
  <c r="Y42" i="76"/>
  <c r="X43" i="76"/>
  <c r="Y43" i="76"/>
  <c r="X44" i="76"/>
  <c r="Y44" i="76"/>
  <c r="X45" i="76"/>
  <c r="Y45" i="76"/>
  <c r="X46" i="76"/>
  <c r="Y46" i="76"/>
  <c r="X47" i="76"/>
  <c r="Y47" i="76"/>
  <c r="X48" i="76"/>
  <c r="Y48" i="76"/>
  <c r="X49" i="76"/>
  <c r="Y49" i="76"/>
  <c r="X50" i="76"/>
  <c r="Y50" i="76"/>
  <c r="X51" i="76"/>
  <c r="Y51" i="76"/>
  <c r="X52" i="76"/>
  <c r="Y52" i="76"/>
  <c r="X53" i="76"/>
  <c r="Y53" i="76"/>
  <c r="X54" i="76"/>
  <c r="Y54" i="76"/>
  <c r="X55" i="76"/>
  <c r="Y55" i="76"/>
  <c r="X56" i="76"/>
  <c r="Y56" i="76"/>
  <c r="X57" i="76"/>
  <c r="Y57" i="76"/>
  <c r="X58" i="76"/>
  <c r="Y58" i="76"/>
  <c r="X59" i="76"/>
  <c r="Y59" i="76"/>
  <c r="X60" i="76"/>
  <c r="Y60" i="76"/>
  <c r="X61" i="76"/>
  <c r="Y61" i="76"/>
  <c r="X62" i="76"/>
  <c r="Y62" i="76"/>
  <c r="X63" i="76"/>
  <c r="Y63" i="76"/>
  <c r="X64" i="76"/>
  <c r="Y64" i="76"/>
  <c r="X65" i="76"/>
  <c r="Y65" i="76"/>
  <c r="X66" i="76"/>
  <c r="Y66" i="76"/>
  <c r="X67" i="76"/>
  <c r="Y67" i="76"/>
  <c r="X68" i="76"/>
  <c r="Y68" i="76"/>
  <c r="X69" i="76"/>
  <c r="Y69" i="76"/>
  <c r="X70" i="76"/>
  <c r="Y70" i="76"/>
  <c r="X71" i="76"/>
  <c r="Y71" i="76"/>
  <c r="X72" i="76"/>
  <c r="Y72" i="76"/>
  <c r="X73" i="76"/>
  <c r="Y73" i="76"/>
  <c r="X74" i="76"/>
  <c r="Y74" i="76"/>
  <c r="X75" i="76"/>
  <c r="Y75" i="76"/>
  <c r="X76" i="76"/>
  <c r="Y76" i="76"/>
  <c r="X77" i="76"/>
  <c r="Y77" i="76"/>
  <c r="X78" i="76"/>
  <c r="Y78" i="76"/>
  <c r="X79" i="76"/>
  <c r="Y79" i="76"/>
  <c r="X80" i="76"/>
  <c r="Y80" i="76"/>
  <c r="X81" i="76"/>
  <c r="Y81" i="76"/>
  <c r="X82" i="76"/>
  <c r="Y82" i="76"/>
  <c r="X83" i="76"/>
  <c r="Y83" i="76"/>
  <c r="X84" i="76"/>
  <c r="Y84" i="76"/>
  <c r="X85" i="76"/>
  <c r="Y85" i="76"/>
  <c r="X86" i="76"/>
  <c r="Y86" i="76"/>
  <c r="X87" i="76"/>
  <c r="Y87" i="76"/>
  <c r="X88" i="76"/>
  <c r="Y88" i="76"/>
  <c r="X89" i="76"/>
  <c r="Y89" i="76"/>
  <c r="X90" i="76"/>
  <c r="Y90" i="76"/>
  <c r="X91" i="76"/>
  <c r="Y91" i="76"/>
  <c r="X92" i="76"/>
  <c r="Y92" i="76"/>
  <c r="X93" i="76"/>
  <c r="Y93" i="76"/>
  <c r="X94" i="76"/>
  <c r="Y94" i="76"/>
  <c r="X95" i="76"/>
  <c r="Y95" i="76"/>
  <c r="X96" i="76"/>
  <c r="Y96" i="76"/>
  <c r="X97" i="76"/>
  <c r="Y97" i="76"/>
  <c r="X98" i="76"/>
  <c r="Y98" i="76"/>
  <c r="X99" i="76"/>
  <c r="Y99" i="76"/>
  <c r="X100" i="76"/>
  <c r="Y100" i="76"/>
  <c r="X101" i="76"/>
  <c r="Y101" i="76"/>
  <c r="X102" i="76"/>
  <c r="Y102" i="76"/>
  <c r="X103" i="76"/>
  <c r="Y103" i="76"/>
  <c r="X104" i="76"/>
  <c r="Y104" i="76"/>
  <c r="X105" i="76"/>
  <c r="Y105" i="76"/>
  <c r="X106" i="76"/>
  <c r="Y106" i="76"/>
  <c r="X107" i="76"/>
  <c r="Y107" i="76"/>
  <c r="X108" i="76"/>
  <c r="Y108" i="76"/>
  <c r="X109" i="76"/>
  <c r="Y109" i="76"/>
  <c r="X110" i="76"/>
  <c r="Y110" i="76"/>
  <c r="X111" i="76"/>
  <c r="Y111" i="76"/>
  <c r="X112" i="76"/>
  <c r="Y112" i="76"/>
  <c r="X113" i="76"/>
  <c r="Y113" i="76"/>
  <c r="X114" i="76"/>
  <c r="Y114" i="76"/>
  <c r="X115" i="76"/>
  <c r="Y115" i="76"/>
  <c r="X116" i="76"/>
  <c r="Y116" i="76"/>
  <c r="X117" i="76"/>
  <c r="Y117" i="76"/>
  <c r="X118" i="76"/>
  <c r="Y118" i="76"/>
  <c r="X119" i="76"/>
  <c r="Y119" i="76"/>
  <c r="X120" i="76"/>
  <c r="Y120" i="76"/>
  <c r="X121" i="76"/>
  <c r="Y121" i="76"/>
  <c r="X122" i="76"/>
  <c r="Y122" i="76"/>
  <c r="X123" i="76"/>
  <c r="Y123" i="76"/>
  <c r="X124" i="76"/>
  <c r="Y124" i="76"/>
  <c r="X125" i="76"/>
  <c r="Y125" i="76"/>
  <c r="X126" i="76"/>
  <c r="Y126" i="76"/>
  <c r="X127" i="76"/>
  <c r="Y127" i="76"/>
  <c r="X128" i="76"/>
  <c r="Y128" i="76"/>
  <c r="X129" i="76"/>
  <c r="Y129" i="76"/>
  <c r="X130" i="76"/>
  <c r="Y130" i="76"/>
  <c r="X131" i="76"/>
  <c r="Y131" i="76"/>
  <c r="X132" i="76"/>
  <c r="Y132" i="76"/>
  <c r="X133" i="76"/>
  <c r="Y133" i="76"/>
  <c r="X134" i="76"/>
  <c r="Y134" i="76"/>
  <c r="X135" i="76"/>
  <c r="Y135" i="76"/>
  <c r="X136" i="76"/>
  <c r="Y136" i="76"/>
  <c r="X137" i="76"/>
  <c r="Y137" i="76"/>
  <c r="X138" i="76"/>
  <c r="Y138" i="76"/>
  <c r="X139" i="76"/>
  <c r="Y139" i="76"/>
  <c r="X140" i="76"/>
  <c r="Y140" i="76"/>
  <c r="X141" i="76"/>
  <c r="Y141" i="76"/>
  <c r="X142" i="76"/>
  <c r="Y142" i="76"/>
  <c r="X143" i="76"/>
  <c r="Y143" i="76"/>
  <c r="X144" i="76"/>
  <c r="Y144" i="76"/>
  <c r="X145" i="76"/>
  <c r="Y145" i="76"/>
  <c r="X146" i="76"/>
  <c r="Y146" i="76"/>
  <c r="X147" i="76"/>
  <c r="Y147" i="76"/>
  <c r="X148" i="76"/>
  <c r="Y148" i="76"/>
  <c r="X149" i="76"/>
  <c r="Y149" i="76"/>
  <c r="X150" i="76"/>
  <c r="Y150" i="76"/>
  <c r="X151" i="76"/>
  <c r="Y151" i="76"/>
  <c r="X152" i="76"/>
  <c r="Y152" i="76"/>
  <c r="X153" i="76"/>
  <c r="Y153" i="76"/>
  <c r="X154" i="76"/>
  <c r="Y154" i="76"/>
  <c r="X155" i="76"/>
  <c r="Y155" i="76"/>
  <c r="X156" i="76"/>
  <c r="Y156" i="76"/>
  <c r="X157" i="76"/>
  <c r="Y157" i="76"/>
  <c r="X158" i="76"/>
  <c r="Y158" i="76"/>
  <c r="X159" i="76"/>
  <c r="Y159" i="76"/>
  <c r="X160" i="76"/>
  <c r="Y160" i="76"/>
  <c r="X161" i="76"/>
  <c r="Y161" i="76"/>
  <c r="X162" i="76"/>
  <c r="Y162" i="76"/>
  <c r="X163" i="76"/>
  <c r="Y163" i="76"/>
  <c r="X164" i="76"/>
  <c r="Y164" i="76"/>
  <c r="X165" i="76"/>
  <c r="Y165" i="76"/>
  <c r="X166" i="76"/>
  <c r="Y166" i="76"/>
  <c r="X167" i="76"/>
  <c r="Y167" i="76"/>
  <c r="X168" i="76"/>
  <c r="Y168" i="76"/>
  <c r="X169" i="76"/>
  <c r="Y169" i="76"/>
  <c r="X170" i="76"/>
  <c r="Y170" i="76"/>
  <c r="X171" i="76"/>
  <c r="Y171" i="76"/>
  <c r="X172" i="76"/>
  <c r="Y172" i="76"/>
  <c r="X173" i="76"/>
  <c r="Y173" i="76"/>
  <c r="X174" i="76"/>
  <c r="Y174" i="76"/>
  <c r="X175" i="76"/>
  <c r="Y175" i="76"/>
  <c r="X176" i="76"/>
  <c r="Y176" i="76"/>
  <c r="X177" i="76"/>
  <c r="Y177" i="76"/>
  <c r="X178" i="76"/>
  <c r="Y178" i="76"/>
  <c r="X179" i="76"/>
  <c r="Y179" i="76"/>
  <c r="X180" i="76"/>
  <c r="Y180" i="76"/>
  <c r="X181" i="76"/>
  <c r="Y181" i="76"/>
  <c r="X182" i="76"/>
  <c r="Y182" i="76"/>
  <c r="X183" i="76"/>
  <c r="Y183" i="76"/>
  <c r="X184" i="76"/>
  <c r="Y184" i="76"/>
  <c r="X185" i="76"/>
  <c r="Y185" i="76"/>
  <c r="X186" i="76"/>
  <c r="Y186" i="76"/>
  <c r="X187" i="76"/>
  <c r="Y187" i="76"/>
  <c r="X188" i="76"/>
  <c r="Y188" i="76"/>
  <c r="X189" i="76"/>
  <c r="Y189" i="76"/>
  <c r="X190" i="76"/>
  <c r="Y190" i="76"/>
  <c r="X191" i="76"/>
  <c r="Y191" i="76"/>
  <c r="X192" i="76"/>
  <c r="Y192" i="76"/>
  <c r="X193" i="76"/>
  <c r="Y193" i="76"/>
  <c r="X194" i="76"/>
  <c r="Y194" i="76"/>
  <c r="X195" i="76"/>
  <c r="Y195" i="76"/>
  <c r="X196" i="76"/>
  <c r="Y196" i="76"/>
  <c r="X197" i="76"/>
  <c r="Y197" i="76"/>
  <c r="X198" i="76"/>
  <c r="Y198" i="76"/>
  <c r="X199" i="76"/>
  <c r="Y199" i="76"/>
  <c r="X200" i="76"/>
  <c r="Y200" i="76"/>
  <c r="X201" i="76"/>
  <c r="Y201" i="76"/>
  <c r="X202" i="76"/>
  <c r="Y202" i="76"/>
  <c r="X203" i="76"/>
  <c r="Y203" i="76"/>
  <c r="X204" i="76"/>
  <c r="Y204" i="76"/>
  <c r="X205" i="76"/>
  <c r="Y205" i="76"/>
  <c r="X206" i="76"/>
  <c r="Y206" i="76"/>
  <c r="X207" i="76"/>
  <c r="Y207" i="76"/>
  <c r="X208" i="76"/>
  <c r="Y208" i="76"/>
  <c r="X209" i="76"/>
  <c r="Y209" i="76"/>
  <c r="X210" i="76"/>
  <c r="Y210" i="76"/>
  <c r="X211" i="76"/>
  <c r="Y211" i="76"/>
  <c r="X212" i="76"/>
  <c r="Y212" i="76"/>
  <c r="X213" i="76"/>
  <c r="Y213" i="76"/>
  <c r="X214" i="76"/>
  <c r="Y214" i="76" s="1"/>
  <c r="X215" i="76"/>
  <c r="Y215" i="76" s="1"/>
  <c r="X216" i="76"/>
  <c r="Y216" i="76"/>
  <c r="X217" i="76"/>
  <c r="Y217" i="76"/>
  <c r="X218" i="76"/>
  <c r="Y218" i="76" s="1"/>
  <c r="X219" i="76"/>
  <c r="Y219" i="76" s="1"/>
  <c r="X220" i="76"/>
  <c r="Y220" i="76"/>
  <c r="X221" i="76"/>
  <c r="Y221" i="76"/>
  <c r="X222" i="76"/>
  <c r="Y222" i="76" s="1"/>
  <c r="X223" i="76"/>
  <c r="Y223" i="76" s="1"/>
  <c r="X224" i="76"/>
  <c r="Y224" i="76"/>
  <c r="X225" i="76"/>
  <c r="Y225" i="76"/>
  <c r="X226" i="76"/>
  <c r="Y226" i="76" s="1"/>
  <c r="X227" i="76"/>
  <c r="Y227" i="76" s="1"/>
  <c r="X228" i="76"/>
  <c r="Y228" i="76"/>
  <c r="X229" i="76"/>
  <c r="Y229" i="76"/>
  <c r="X230" i="76"/>
  <c r="Y230" i="76" s="1"/>
  <c r="X231" i="76"/>
  <c r="Y231" i="76" s="1"/>
  <c r="X232" i="76"/>
  <c r="Y232" i="76"/>
  <c r="X233" i="76"/>
  <c r="Y233" i="76"/>
  <c r="X234" i="76"/>
  <c r="Y234" i="76" s="1"/>
  <c r="K6" i="76"/>
  <c r="L6" i="76"/>
  <c r="K7" i="76"/>
  <c r="L7" i="76"/>
  <c r="K8" i="76"/>
  <c r="L8" i="76"/>
  <c r="K9" i="76"/>
  <c r="L9" i="76"/>
  <c r="K10" i="76"/>
  <c r="L10" i="76"/>
  <c r="K11" i="76"/>
  <c r="L11" i="76"/>
  <c r="K12" i="76"/>
  <c r="L12" i="76"/>
  <c r="K13" i="76"/>
  <c r="L13" i="76"/>
  <c r="K14" i="76"/>
  <c r="L14" i="76"/>
  <c r="K15" i="76"/>
  <c r="L15" i="76"/>
  <c r="K16" i="76"/>
  <c r="L16" i="76"/>
  <c r="K17" i="76"/>
  <c r="L17" i="76"/>
  <c r="K18" i="76"/>
  <c r="L18" i="76"/>
  <c r="K19" i="76"/>
  <c r="L19" i="76"/>
  <c r="K20" i="76"/>
  <c r="L20" i="76"/>
  <c r="K21" i="76"/>
  <c r="L21" i="76"/>
  <c r="K22" i="76"/>
  <c r="L22" i="76"/>
  <c r="K23" i="76"/>
  <c r="L23" i="76"/>
  <c r="K24" i="76"/>
  <c r="L24" i="76"/>
  <c r="K25" i="76"/>
  <c r="L25" i="76"/>
  <c r="K26" i="76"/>
  <c r="L26" i="76"/>
  <c r="K27" i="76"/>
  <c r="L27" i="76"/>
  <c r="K28" i="76"/>
  <c r="L28" i="76"/>
  <c r="K29" i="76"/>
  <c r="L29" i="76"/>
  <c r="K30" i="76"/>
  <c r="L30" i="76"/>
  <c r="K31" i="76"/>
  <c r="L31" i="76"/>
  <c r="K32" i="76"/>
  <c r="L32" i="76"/>
  <c r="K33" i="76"/>
  <c r="L33" i="76"/>
  <c r="K34" i="76"/>
  <c r="L34" i="76"/>
  <c r="K35" i="76"/>
  <c r="L35" i="76"/>
  <c r="K36" i="76"/>
  <c r="L36" i="76"/>
  <c r="K37" i="76"/>
  <c r="L37" i="76"/>
  <c r="K38" i="76"/>
  <c r="L38" i="76"/>
  <c r="K39" i="76"/>
  <c r="L39" i="76"/>
  <c r="K40" i="76"/>
  <c r="L40" i="76"/>
  <c r="K41" i="76"/>
  <c r="L41" i="76"/>
  <c r="K42" i="76"/>
  <c r="L42" i="76"/>
  <c r="K43" i="76"/>
  <c r="L43" i="76"/>
  <c r="K44" i="76"/>
  <c r="L44" i="76"/>
  <c r="K45" i="76"/>
  <c r="L45" i="76"/>
  <c r="K46" i="76"/>
  <c r="L46" i="76"/>
  <c r="K47" i="76"/>
  <c r="L47" i="76"/>
  <c r="K48" i="76"/>
  <c r="L48" i="76"/>
  <c r="K49" i="76"/>
  <c r="L49" i="76"/>
  <c r="K50" i="76"/>
  <c r="L50" i="76"/>
  <c r="K51" i="76"/>
  <c r="L51" i="76"/>
  <c r="K52" i="76"/>
  <c r="L52" i="76"/>
  <c r="K53" i="76"/>
  <c r="L53" i="76"/>
  <c r="K54" i="76"/>
  <c r="L54" i="76"/>
  <c r="K55" i="76"/>
  <c r="L55" i="76"/>
  <c r="K56" i="76"/>
  <c r="L56" i="76"/>
  <c r="K57" i="76"/>
  <c r="L57" i="76"/>
  <c r="K58" i="76"/>
  <c r="L58" i="76"/>
  <c r="K59" i="76"/>
  <c r="L59" i="76"/>
  <c r="K60" i="76"/>
  <c r="L60" i="76"/>
  <c r="K61" i="76"/>
  <c r="L61" i="76"/>
  <c r="K62" i="76"/>
  <c r="L62" i="76"/>
  <c r="K63" i="76"/>
  <c r="L63" i="76"/>
  <c r="K64" i="76"/>
  <c r="L64" i="76"/>
  <c r="K65" i="76"/>
  <c r="L65" i="76"/>
  <c r="K66" i="76"/>
  <c r="L66" i="76"/>
  <c r="K67" i="76"/>
  <c r="L67" i="76"/>
  <c r="K68" i="76"/>
  <c r="L68" i="76"/>
  <c r="K69" i="76"/>
  <c r="L69" i="76"/>
  <c r="K70" i="76"/>
  <c r="L70" i="76"/>
  <c r="K71" i="76"/>
  <c r="L71" i="76"/>
  <c r="K72" i="76"/>
  <c r="L72" i="76"/>
  <c r="K73" i="76"/>
  <c r="L73" i="76"/>
  <c r="K74" i="76"/>
  <c r="L74" i="76"/>
  <c r="K75" i="76"/>
  <c r="L75" i="76"/>
  <c r="K76" i="76"/>
  <c r="L76" i="76"/>
  <c r="K77" i="76"/>
  <c r="L77" i="76"/>
  <c r="K78" i="76"/>
  <c r="L78" i="76"/>
  <c r="K79" i="76"/>
  <c r="L79" i="76"/>
  <c r="K80" i="76"/>
  <c r="L80" i="76"/>
  <c r="K81" i="76"/>
  <c r="L81" i="76"/>
  <c r="K82" i="76"/>
  <c r="L82" i="76"/>
  <c r="K83" i="76"/>
  <c r="L83" i="76"/>
  <c r="K84" i="76"/>
  <c r="L84" i="76"/>
  <c r="K85" i="76"/>
  <c r="L85" i="76"/>
  <c r="K86" i="76"/>
  <c r="L86" i="76"/>
  <c r="K87" i="76"/>
  <c r="L87" i="76"/>
  <c r="K88" i="76"/>
  <c r="L88" i="76"/>
  <c r="K89" i="76"/>
  <c r="L89" i="76"/>
  <c r="K90" i="76"/>
  <c r="L90" i="76"/>
  <c r="K91" i="76"/>
  <c r="L91" i="76"/>
  <c r="K92" i="76"/>
  <c r="L92" i="76"/>
  <c r="K93" i="76"/>
  <c r="L93" i="76"/>
  <c r="K94" i="76"/>
  <c r="L94" i="76"/>
  <c r="K95" i="76"/>
  <c r="L95" i="76"/>
  <c r="K96" i="76"/>
  <c r="L96" i="76"/>
  <c r="K97" i="76"/>
  <c r="L97" i="76"/>
  <c r="K98" i="76"/>
  <c r="L98" i="76"/>
  <c r="K99" i="76"/>
  <c r="L99" i="76"/>
  <c r="K100" i="76"/>
  <c r="L100" i="76"/>
  <c r="K101" i="76"/>
  <c r="L101" i="76"/>
  <c r="K102" i="76"/>
  <c r="L102" i="76"/>
  <c r="K103" i="76"/>
  <c r="L103" i="76"/>
  <c r="K104" i="76"/>
  <c r="L104" i="76"/>
  <c r="K105" i="76"/>
  <c r="L105" i="76"/>
  <c r="K106" i="76"/>
  <c r="L106" i="76"/>
  <c r="K107" i="76"/>
  <c r="L107" i="76"/>
  <c r="K108" i="76"/>
  <c r="L108" i="76"/>
  <c r="K109" i="76"/>
  <c r="L109" i="76"/>
  <c r="K110" i="76"/>
  <c r="L110" i="76"/>
  <c r="K111" i="76"/>
  <c r="L111" i="76"/>
  <c r="K112" i="76"/>
  <c r="L112" i="76"/>
  <c r="K113" i="76"/>
  <c r="L113" i="76"/>
  <c r="K114" i="76"/>
  <c r="L114" i="76"/>
  <c r="K115" i="76"/>
  <c r="L115" i="76"/>
  <c r="K116" i="76"/>
  <c r="L116" i="76"/>
  <c r="K117" i="76"/>
  <c r="L117" i="76"/>
  <c r="K118" i="76"/>
  <c r="L118" i="76"/>
  <c r="K119" i="76"/>
  <c r="L119" i="76"/>
  <c r="K120" i="76"/>
  <c r="L120" i="76"/>
  <c r="K121" i="76"/>
  <c r="L121" i="76"/>
  <c r="K122" i="76"/>
  <c r="L122" i="76"/>
  <c r="K123" i="76"/>
  <c r="L123" i="76"/>
  <c r="K124" i="76"/>
  <c r="L124" i="76"/>
  <c r="K125" i="76"/>
  <c r="L125" i="76"/>
  <c r="K126" i="76"/>
  <c r="L126" i="76"/>
  <c r="K127" i="76"/>
  <c r="L127" i="76"/>
  <c r="K128" i="76"/>
  <c r="L128" i="76"/>
  <c r="K129" i="76"/>
  <c r="L129" i="76"/>
  <c r="K130" i="76"/>
  <c r="L130" i="76"/>
  <c r="K131" i="76"/>
  <c r="L131" i="76"/>
  <c r="K132" i="76"/>
  <c r="L132" i="76"/>
  <c r="K133" i="76"/>
  <c r="L133" i="76"/>
  <c r="K134" i="76"/>
  <c r="L134" i="76"/>
  <c r="K135" i="76"/>
  <c r="L135" i="76"/>
  <c r="K136" i="76"/>
  <c r="L136" i="76"/>
  <c r="K137" i="76"/>
  <c r="L137" i="76"/>
  <c r="K138" i="76"/>
  <c r="L138" i="76"/>
  <c r="K139" i="76"/>
  <c r="L139" i="76"/>
  <c r="K140" i="76"/>
  <c r="L140" i="76"/>
  <c r="K141" i="76"/>
  <c r="L141" i="76"/>
  <c r="K142" i="76"/>
  <c r="L142" i="76"/>
  <c r="K143" i="76"/>
  <c r="L143" i="76"/>
  <c r="K144" i="76"/>
  <c r="L144" i="76"/>
  <c r="K145" i="76"/>
  <c r="L145" i="76"/>
  <c r="K146" i="76"/>
  <c r="L146" i="76"/>
  <c r="K147" i="76"/>
  <c r="L147" i="76"/>
  <c r="K148" i="76"/>
  <c r="L148" i="76"/>
  <c r="K149" i="76"/>
  <c r="L149" i="76"/>
  <c r="K150" i="76"/>
  <c r="L150" i="76"/>
  <c r="K151" i="76"/>
  <c r="L151" i="76"/>
  <c r="K152" i="76"/>
  <c r="L152" i="76"/>
  <c r="K153" i="76"/>
  <c r="L153" i="76"/>
  <c r="K154" i="76"/>
  <c r="L154" i="76"/>
  <c r="K155" i="76"/>
  <c r="L155" i="76"/>
  <c r="K156" i="76"/>
  <c r="L156" i="76"/>
  <c r="K157" i="76"/>
  <c r="L157" i="76"/>
  <c r="K158" i="76"/>
  <c r="L158" i="76"/>
  <c r="K159" i="76"/>
  <c r="L159" i="76"/>
  <c r="K160" i="76"/>
  <c r="L160" i="76"/>
  <c r="K161" i="76"/>
  <c r="L161" i="76"/>
  <c r="K162" i="76"/>
  <c r="L162" i="76"/>
  <c r="K163" i="76"/>
  <c r="L163" i="76"/>
  <c r="K164" i="76"/>
  <c r="L164" i="76"/>
  <c r="K165" i="76"/>
  <c r="L165" i="76"/>
  <c r="K166" i="76"/>
  <c r="L166" i="76"/>
  <c r="K167" i="76"/>
  <c r="L167" i="76"/>
  <c r="K168" i="76"/>
  <c r="L168" i="76"/>
  <c r="K169" i="76"/>
  <c r="L169" i="76"/>
  <c r="K170" i="76"/>
  <c r="L170" i="76"/>
  <c r="K171" i="76"/>
  <c r="L171" i="76"/>
  <c r="K172" i="76"/>
  <c r="L172" i="76"/>
  <c r="K173" i="76"/>
  <c r="L173" i="76"/>
  <c r="K174" i="76"/>
  <c r="L174" i="76"/>
  <c r="K175" i="76"/>
  <c r="L175" i="76"/>
  <c r="K176" i="76"/>
  <c r="L176" i="76"/>
  <c r="K177" i="76"/>
  <c r="L177" i="76"/>
  <c r="K178" i="76"/>
  <c r="L178" i="76"/>
  <c r="K179" i="76"/>
  <c r="L179" i="76"/>
  <c r="K180" i="76"/>
  <c r="L180" i="76"/>
  <c r="K181" i="76"/>
  <c r="L181" i="76"/>
  <c r="K182" i="76"/>
  <c r="L182" i="76"/>
  <c r="K183" i="76"/>
  <c r="L183" i="76"/>
  <c r="K184" i="76"/>
  <c r="L184" i="76"/>
  <c r="K185" i="76"/>
  <c r="L185" i="76"/>
  <c r="K186" i="76"/>
  <c r="L186" i="76"/>
  <c r="K187" i="76"/>
  <c r="L187" i="76"/>
  <c r="K188" i="76"/>
  <c r="L188" i="76"/>
  <c r="K189" i="76"/>
  <c r="L189" i="76"/>
  <c r="K190" i="76"/>
  <c r="L190" i="76"/>
  <c r="K191" i="76"/>
  <c r="L191" i="76"/>
  <c r="K192" i="76"/>
  <c r="L192" i="76"/>
  <c r="K193" i="76"/>
  <c r="L193" i="76"/>
  <c r="K194" i="76"/>
  <c r="L194" i="76"/>
  <c r="K195" i="76"/>
  <c r="L195" i="76"/>
  <c r="K196" i="76"/>
  <c r="L196" i="76"/>
  <c r="K197" i="76"/>
  <c r="L197" i="76"/>
  <c r="K198" i="76"/>
  <c r="L198" i="76"/>
  <c r="K199" i="76"/>
  <c r="L199" i="76"/>
  <c r="K200" i="76"/>
  <c r="L200" i="76"/>
  <c r="K201" i="76"/>
  <c r="L201" i="76"/>
  <c r="K202" i="76"/>
  <c r="L202" i="76"/>
  <c r="K203" i="76"/>
  <c r="L203" i="76"/>
  <c r="K204" i="76"/>
  <c r="L204" i="76"/>
  <c r="K205" i="76"/>
  <c r="L205" i="76"/>
  <c r="K206" i="76"/>
  <c r="L206" i="76"/>
  <c r="K207" i="76"/>
  <c r="L207" i="76"/>
  <c r="K208" i="76"/>
  <c r="L208" i="76"/>
  <c r="K209" i="76"/>
  <c r="L209" i="76"/>
  <c r="K210" i="76"/>
  <c r="L210" i="76"/>
  <c r="K211" i="76"/>
  <c r="L211" i="76"/>
  <c r="K212" i="76"/>
  <c r="L212" i="76"/>
  <c r="K213" i="76"/>
  <c r="L213" i="76" s="1"/>
  <c r="K214" i="76"/>
  <c r="L214" i="76"/>
  <c r="K215" i="76"/>
  <c r="L215" i="76"/>
  <c r="K216" i="76"/>
  <c r="L216" i="76"/>
  <c r="K217" i="76"/>
  <c r="L217" i="76" s="1"/>
  <c r="K218" i="76"/>
  <c r="L218" i="76"/>
  <c r="K219" i="76"/>
  <c r="L219" i="76"/>
  <c r="K220" i="76"/>
  <c r="L220" i="76"/>
  <c r="K221" i="76"/>
  <c r="L221" i="76" s="1"/>
  <c r="K222" i="76"/>
  <c r="L222" i="76"/>
  <c r="K223" i="76"/>
  <c r="L223" i="76"/>
  <c r="K224" i="76"/>
  <c r="L224" i="76"/>
  <c r="K225" i="76"/>
  <c r="L225" i="76" s="1"/>
  <c r="K226" i="76"/>
  <c r="L226" i="76"/>
  <c r="K227" i="76"/>
  <c r="L227" i="76"/>
  <c r="K228" i="76"/>
  <c r="L228" i="76"/>
  <c r="K229" i="76"/>
  <c r="L229" i="76" s="1"/>
  <c r="K230" i="76"/>
  <c r="L230" i="76"/>
  <c r="K231" i="76"/>
  <c r="L231" i="76"/>
  <c r="K232" i="76"/>
  <c r="L232" i="76"/>
  <c r="K233" i="76"/>
  <c r="L233" i="76" s="1"/>
  <c r="K234" i="76"/>
  <c r="L234" i="76"/>
  <c r="Y5" i="75" l="1"/>
  <c r="Z5" i="75"/>
  <c r="Y6" i="75"/>
  <c r="Z6" i="75"/>
  <c r="Y7" i="75"/>
  <c r="Z7" i="75"/>
  <c r="Y8" i="75"/>
  <c r="Z8" i="75"/>
  <c r="Y9" i="75"/>
  <c r="Z9" i="75"/>
  <c r="Y10" i="75"/>
  <c r="Z10" i="75"/>
  <c r="Y11" i="75"/>
  <c r="Z11" i="75"/>
  <c r="Y12" i="75"/>
  <c r="Z12" i="75"/>
  <c r="Y13" i="75"/>
  <c r="Z13" i="75"/>
  <c r="Y14" i="75"/>
  <c r="Z14" i="75"/>
  <c r="Y15" i="75"/>
  <c r="Z15" i="75"/>
  <c r="Y16" i="75"/>
  <c r="Z16" i="75"/>
  <c r="Y17" i="75"/>
  <c r="Z17" i="75"/>
  <c r="Y18" i="75"/>
  <c r="Z18" i="75"/>
  <c r="Y19" i="75"/>
  <c r="Z19" i="75"/>
  <c r="Y20" i="75"/>
  <c r="Z20" i="75"/>
  <c r="Y21" i="75"/>
  <c r="Z21" i="75"/>
  <c r="Y22" i="75"/>
  <c r="Z22" i="75"/>
  <c r="Y23" i="75"/>
  <c r="Z23" i="75"/>
  <c r="Y24" i="75"/>
  <c r="Z24" i="75"/>
  <c r="Y25" i="75"/>
  <c r="Z25" i="75"/>
  <c r="Y26" i="75"/>
  <c r="Z26" i="75"/>
  <c r="Y27" i="75"/>
  <c r="Z27" i="75"/>
  <c r="Y28" i="75"/>
  <c r="Z28" i="75"/>
  <c r="Y29" i="75"/>
  <c r="Z29" i="75"/>
  <c r="Y30" i="75"/>
  <c r="Z30" i="75"/>
  <c r="Y31" i="75"/>
  <c r="Z31" i="75"/>
  <c r="Y32" i="75"/>
  <c r="Z32" i="75"/>
  <c r="Y33" i="75"/>
  <c r="Z33" i="75"/>
  <c r="Y34" i="75"/>
  <c r="Z34" i="75"/>
  <c r="Y35" i="75"/>
  <c r="Z35" i="75"/>
  <c r="Y36" i="75"/>
  <c r="Z36" i="75"/>
  <c r="Y37" i="75"/>
  <c r="Z37" i="75"/>
  <c r="Y38" i="75"/>
  <c r="Z38" i="75"/>
  <c r="Y39" i="75"/>
  <c r="Z39" i="75"/>
  <c r="Y40" i="75"/>
  <c r="Z40" i="75"/>
  <c r="Y41" i="75"/>
  <c r="Z41" i="75"/>
  <c r="Y42" i="75"/>
  <c r="Z42" i="75"/>
  <c r="Y43" i="75"/>
  <c r="Z43" i="75"/>
  <c r="Y44" i="75"/>
  <c r="Z44" i="75"/>
  <c r="Y45" i="75"/>
  <c r="Z45" i="75"/>
  <c r="Y46" i="75"/>
  <c r="Z46" i="75"/>
  <c r="Y47" i="75"/>
  <c r="Z47" i="75"/>
  <c r="Y48" i="75"/>
  <c r="Z48" i="75"/>
  <c r="Y49" i="75"/>
  <c r="Z49" i="75"/>
  <c r="Y50" i="75"/>
  <c r="Z50" i="75"/>
  <c r="Y51" i="75"/>
  <c r="Z51" i="75"/>
  <c r="Y52" i="75"/>
  <c r="Z52" i="75"/>
  <c r="Y53" i="75"/>
  <c r="Z53" i="75"/>
  <c r="Y54" i="75"/>
  <c r="Z54" i="75"/>
  <c r="Y55" i="75"/>
  <c r="Z55" i="75"/>
  <c r="Y56" i="75"/>
  <c r="Z56" i="75"/>
  <c r="Y57" i="75"/>
  <c r="Z57" i="75"/>
  <c r="Y58" i="75"/>
  <c r="Z58" i="75"/>
  <c r="Y59" i="75"/>
  <c r="Z59" i="75"/>
  <c r="Y60" i="75"/>
  <c r="Z60" i="75"/>
  <c r="Y61" i="75"/>
  <c r="Z61" i="75"/>
  <c r="Y62" i="75"/>
  <c r="Z62" i="75"/>
  <c r="Y63" i="75"/>
  <c r="Z63" i="75"/>
  <c r="Y64" i="75"/>
  <c r="Z64" i="75"/>
  <c r="Y65" i="75"/>
  <c r="Z65" i="75"/>
  <c r="Y66" i="75"/>
  <c r="Z66" i="75"/>
  <c r="Y67" i="75"/>
  <c r="Z67" i="75"/>
  <c r="Y68" i="75"/>
  <c r="Z68" i="75"/>
  <c r="Y69" i="75"/>
  <c r="Z69" i="75"/>
  <c r="Y70" i="75"/>
  <c r="Z70" i="75"/>
  <c r="Y71" i="75"/>
  <c r="Z71" i="75"/>
  <c r="Y72" i="75"/>
  <c r="Z72" i="75"/>
  <c r="Y73" i="75"/>
  <c r="Z73" i="75"/>
  <c r="Y74" i="75"/>
  <c r="Z74" i="75"/>
  <c r="Y75" i="75"/>
  <c r="Z75" i="75"/>
  <c r="Y76" i="75"/>
  <c r="Z76" i="75"/>
  <c r="Y77" i="75"/>
  <c r="Z77" i="75"/>
  <c r="Y78" i="75"/>
  <c r="Z78" i="75"/>
  <c r="Y79" i="75"/>
  <c r="Z79" i="75"/>
  <c r="Y80" i="75"/>
  <c r="Z80" i="75"/>
  <c r="Y81" i="75"/>
  <c r="Z81" i="75"/>
  <c r="Y82" i="75"/>
  <c r="Z82" i="75"/>
  <c r="Y83" i="75"/>
  <c r="Z83" i="75"/>
  <c r="Y84" i="75"/>
  <c r="Z84" i="75"/>
  <c r="Y85" i="75"/>
  <c r="Z85" i="75"/>
  <c r="Y86" i="75"/>
  <c r="Z86" i="75"/>
  <c r="Y87" i="75"/>
  <c r="Z87" i="75"/>
  <c r="Y88" i="75"/>
  <c r="Z88" i="75"/>
  <c r="Y89" i="75"/>
  <c r="Z89" i="75"/>
  <c r="Y90" i="75"/>
  <c r="Z90" i="75"/>
  <c r="Y91" i="75"/>
  <c r="Z91" i="75"/>
  <c r="Y92" i="75"/>
  <c r="Z92" i="75"/>
  <c r="Y93" i="75"/>
  <c r="Z93" i="75"/>
  <c r="Y94" i="75"/>
  <c r="Z94" i="75"/>
  <c r="Y95" i="75"/>
  <c r="Z95" i="75"/>
  <c r="Y96" i="75"/>
  <c r="Z96" i="75"/>
  <c r="Y97" i="75"/>
  <c r="Z97" i="75"/>
  <c r="Y98" i="75"/>
  <c r="Z98" i="75"/>
  <c r="Y99" i="75"/>
  <c r="Z99" i="75"/>
  <c r="Y100" i="75"/>
  <c r="Z100" i="75"/>
  <c r="Y101" i="75"/>
  <c r="Z101" i="75"/>
  <c r="Y102" i="75"/>
  <c r="Z102" i="75"/>
  <c r="Y103" i="75"/>
  <c r="Z103" i="75"/>
  <c r="Y104" i="75"/>
  <c r="Z104" i="75"/>
  <c r="Y105" i="75"/>
  <c r="Z105" i="75"/>
  <c r="Y106" i="75"/>
  <c r="Z106" i="75"/>
  <c r="Y107" i="75"/>
  <c r="Z107" i="75"/>
  <c r="Y108" i="75"/>
  <c r="Z108" i="75"/>
  <c r="Y109" i="75"/>
  <c r="Z109" i="75"/>
  <c r="Y110" i="75"/>
  <c r="Z110" i="75"/>
  <c r="Y111" i="75"/>
  <c r="Z111" i="75"/>
  <c r="Y112" i="75"/>
  <c r="Z112" i="75"/>
  <c r="Y113" i="75"/>
  <c r="Z113" i="75"/>
  <c r="Y114" i="75"/>
  <c r="Z114" i="75"/>
  <c r="Y115" i="75"/>
  <c r="Z115" i="75"/>
  <c r="Y116" i="75"/>
  <c r="Z116" i="75"/>
  <c r="Y117" i="75"/>
  <c r="Z117" i="75"/>
  <c r="Y118" i="75"/>
  <c r="Z118" i="75"/>
  <c r="Y119" i="75"/>
  <c r="Z119" i="75"/>
  <c r="Y120" i="75"/>
  <c r="Z120" i="75"/>
  <c r="Y121" i="75"/>
  <c r="Z121" i="75"/>
  <c r="Y122" i="75"/>
  <c r="Z122" i="75"/>
  <c r="Y123" i="75"/>
  <c r="Z123" i="75"/>
  <c r="Y124" i="75"/>
  <c r="Z124" i="75"/>
  <c r="Y125" i="75"/>
  <c r="Z125" i="75"/>
  <c r="Y126" i="75"/>
  <c r="Z126" i="75"/>
  <c r="Y127" i="75"/>
  <c r="Z127" i="75"/>
  <c r="Y128" i="75"/>
  <c r="Z128" i="75"/>
  <c r="Y129" i="75"/>
  <c r="Z129" i="75"/>
  <c r="Y130" i="75"/>
  <c r="Z130" i="75"/>
  <c r="Y131" i="75"/>
  <c r="Z131" i="75"/>
  <c r="Y132" i="75"/>
  <c r="Z132" i="75"/>
  <c r="Y133" i="75"/>
  <c r="Z133" i="75"/>
  <c r="Y134" i="75"/>
  <c r="Z134" i="75"/>
  <c r="Y135" i="75"/>
  <c r="Z135" i="75"/>
  <c r="Y136" i="75"/>
  <c r="Z136" i="75"/>
  <c r="Y137" i="75"/>
  <c r="Z137" i="75"/>
  <c r="Y138" i="75"/>
  <c r="Z138" i="75"/>
  <c r="Y139" i="75"/>
  <c r="Z139" i="75"/>
  <c r="Y140" i="75"/>
  <c r="Z140" i="75"/>
  <c r="Y141" i="75"/>
  <c r="Z141" i="75"/>
  <c r="Y142" i="75"/>
  <c r="Z142" i="75"/>
  <c r="Y143" i="75"/>
  <c r="Z143" i="75"/>
  <c r="Y144" i="75"/>
  <c r="Z144" i="75"/>
  <c r="Y145" i="75"/>
  <c r="Z145" i="75"/>
  <c r="Y146" i="75"/>
  <c r="Z146" i="75"/>
  <c r="Y147" i="75"/>
  <c r="Z147" i="75"/>
  <c r="Y148" i="75"/>
  <c r="Z148" i="75"/>
  <c r="Y149" i="75"/>
  <c r="Z149" i="75"/>
  <c r="Y150" i="75"/>
  <c r="Z150" i="75"/>
  <c r="Y151" i="75"/>
  <c r="Z151" i="75"/>
  <c r="Y152" i="75"/>
  <c r="Z152" i="75"/>
  <c r="Y153" i="75"/>
  <c r="Z153" i="75"/>
  <c r="Y154" i="75"/>
  <c r="Z154" i="75"/>
  <c r="Y155" i="75"/>
  <c r="Z155" i="75"/>
  <c r="Y156" i="75"/>
  <c r="Z156" i="75"/>
  <c r="Y157" i="75"/>
  <c r="Z157" i="75"/>
  <c r="Y158" i="75"/>
  <c r="Z158" i="75"/>
  <c r="Y159" i="75"/>
  <c r="Z159" i="75"/>
  <c r="Y160" i="75"/>
  <c r="Z160" i="75"/>
  <c r="Y161" i="75"/>
  <c r="Z161" i="75"/>
  <c r="Y162" i="75"/>
  <c r="Z162" i="75"/>
  <c r="Y163" i="75"/>
  <c r="Z163" i="75"/>
  <c r="Y164" i="75"/>
  <c r="Z164" i="75"/>
  <c r="Y165" i="75"/>
  <c r="Z165" i="75"/>
  <c r="Y166" i="75"/>
  <c r="Z166" i="75"/>
  <c r="Y167" i="75"/>
  <c r="Z167" i="75"/>
  <c r="Y168" i="75"/>
  <c r="Z168" i="75"/>
  <c r="Y169" i="75"/>
  <c r="Z169" i="75"/>
  <c r="Y170" i="75"/>
  <c r="Z170" i="75"/>
  <c r="Y171" i="75"/>
  <c r="Z171" i="75"/>
  <c r="Y172" i="75"/>
  <c r="Z172" i="75"/>
  <c r="Y173" i="75"/>
  <c r="Z173" i="75"/>
  <c r="Y174" i="75"/>
  <c r="Z174" i="75"/>
  <c r="Y175" i="75"/>
  <c r="Z175" i="75"/>
  <c r="Y176" i="75"/>
  <c r="Z176" i="75"/>
  <c r="Y177" i="75"/>
  <c r="Z177" i="75"/>
  <c r="Y178" i="75"/>
  <c r="Z178" i="75"/>
  <c r="Y179" i="75"/>
  <c r="Z179" i="75"/>
  <c r="Y180" i="75"/>
  <c r="Z180" i="75"/>
  <c r="Y181" i="75"/>
  <c r="Z181" i="75"/>
  <c r="Y182" i="75"/>
  <c r="Z182" i="75"/>
  <c r="Y183" i="75"/>
  <c r="Z183" i="75"/>
  <c r="Y184" i="75"/>
  <c r="Z184" i="75"/>
  <c r="Y185" i="75"/>
  <c r="Z185" i="75"/>
  <c r="Y186" i="75"/>
  <c r="Z186" i="75"/>
  <c r="Y187" i="75"/>
  <c r="Z187" i="75"/>
  <c r="Y188" i="75"/>
  <c r="Z188" i="75"/>
  <c r="Y189" i="75"/>
  <c r="Z189" i="75"/>
  <c r="Y190" i="75"/>
  <c r="Z190" i="75"/>
  <c r="Y191" i="75"/>
  <c r="Z191" i="75"/>
  <c r="Y192" i="75"/>
  <c r="Z192" i="75"/>
  <c r="Y193" i="75"/>
  <c r="Z193" i="75"/>
  <c r="Y194" i="75"/>
  <c r="Z194" i="75"/>
  <c r="Y195" i="75"/>
  <c r="Z195" i="75"/>
  <c r="Y196" i="75"/>
  <c r="Z196" i="75"/>
  <c r="Y197" i="75"/>
  <c r="Z197" i="75"/>
  <c r="Y198" i="75"/>
  <c r="Z198" i="75"/>
  <c r="Y199" i="75"/>
  <c r="Z199" i="75"/>
  <c r="Y200" i="75"/>
  <c r="Z200" i="75"/>
  <c r="Y201" i="75"/>
  <c r="Z201" i="75"/>
  <c r="Y202" i="75"/>
  <c r="Z202" i="75"/>
  <c r="Y203" i="75"/>
  <c r="Z203" i="75"/>
  <c r="Y204" i="75"/>
  <c r="Z204" i="75"/>
  <c r="Y205" i="75"/>
  <c r="Z205" i="75"/>
  <c r="Y206" i="75"/>
  <c r="Z206" i="75"/>
  <c r="Y207" i="75"/>
  <c r="Z207" i="75"/>
  <c r="Y208" i="75"/>
  <c r="Z208" i="75"/>
  <c r="Y209" i="75"/>
  <c r="Z209" i="75"/>
  <c r="Y210" i="75"/>
  <c r="Z210" i="75"/>
  <c r="Y211" i="75"/>
  <c r="Z211" i="75"/>
  <c r="Y212" i="75"/>
  <c r="Z212" i="75"/>
  <c r="Y213" i="75"/>
  <c r="Z213" i="75"/>
  <c r="Y214" i="75"/>
  <c r="Z214" i="75"/>
  <c r="Y215" i="75"/>
  <c r="Z215" i="75"/>
  <c r="Y216" i="75"/>
  <c r="Z216" i="75"/>
  <c r="Y217" i="75"/>
  <c r="Z217" i="75"/>
  <c r="Y218" i="75"/>
  <c r="Z218" i="75"/>
  <c r="Y219" i="75"/>
  <c r="Z219" i="75"/>
  <c r="Y220" i="75"/>
  <c r="Z220" i="75"/>
  <c r="Y221" i="75"/>
  <c r="Z221" i="75"/>
  <c r="Y222" i="75"/>
  <c r="Z222" i="75"/>
  <c r="Y223" i="75"/>
  <c r="Z223" i="75"/>
  <c r="Y224" i="75"/>
  <c r="Z224" i="75"/>
  <c r="Y225" i="75"/>
  <c r="Z225" i="75"/>
  <c r="Y226" i="75"/>
  <c r="Z226" i="75"/>
  <c r="Y227" i="75"/>
  <c r="Z227" i="75"/>
  <c r="Y228" i="75"/>
  <c r="Z228" i="75"/>
  <c r="Y229" i="75"/>
  <c r="Z229" i="75"/>
  <c r="Y230" i="75"/>
  <c r="Z230" i="75"/>
  <c r="Y231" i="75"/>
  <c r="Z231" i="75"/>
  <c r="Y232" i="75"/>
  <c r="Z232" i="75"/>
  <c r="Y233" i="75"/>
  <c r="Z233" i="75"/>
  <c r="J5" i="75"/>
  <c r="K5" i="75"/>
  <c r="J6" i="75"/>
  <c r="K6" i="75"/>
  <c r="J7" i="75"/>
  <c r="K7" i="75"/>
  <c r="J8" i="75"/>
  <c r="K8" i="75"/>
  <c r="J9" i="75"/>
  <c r="K9" i="75"/>
  <c r="J10" i="75"/>
  <c r="K10" i="75"/>
  <c r="J11" i="75"/>
  <c r="K11" i="75"/>
  <c r="J12" i="75"/>
  <c r="K12" i="75"/>
  <c r="J13" i="75"/>
  <c r="K13" i="75"/>
  <c r="J14" i="75"/>
  <c r="K14" i="75"/>
  <c r="J15" i="75"/>
  <c r="K15" i="75"/>
  <c r="J16" i="75"/>
  <c r="K16" i="75"/>
  <c r="J17" i="75"/>
  <c r="K17" i="75"/>
  <c r="J18" i="75"/>
  <c r="K18" i="75"/>
  <c r="J19" i="75"/>
  <c r="K19" i="75"/>
  <c r="J20" i="75"/>
  <c r="K20" i="75"/>
  <c r="J21" i="75"/>
  <c r="K21" i="75"/>
  <c r="J22" i="75"/>
  <c r="K22" i="75"/>
  <c r="J23" i="75"/>
  <c r="K23" i="75"/>
  <c r="J24" i="75"/>
  <c r="K24" i="75"/>
  <c r="J25" i="75"/>
  <c r="K25" i="75"/>
  <c r="J26" i="75"/>
  <c r="K26" i="75"/>
  <c r="J27" i="75"/>
  <c r="K27" i="75"/>
  <c r="J28" i="75"/>
  <c r="K28" i="75"/>
  <c r="J29" i="75"/>
  <c r="K29" i="75"/>
  <c r="J30" i="75"/>
  <c r="K30" i="75"/>
  <c r="J31" i="75"/>
  <c r="K31" i="75"/>
  <c r="J32" i="75"/>
  <c r="K32" i="75"/>
  <c r="J33" i="75"/>
  <c r="K33" i="75"/>
  <c r="J34" i="75"/>
  <c r="K34" i="75"/>
  <c r="J35" i="75"/>
  <c r="K35" i="75"/>
  <c r="J36" i="75"/>
  <c r="K36" i="75"/>
  <c r="J37" i="75"/>
  <c r="K37" i="75"/>
  <c r="J38" i="75"/>
  <c r="K38" i="75"/>
  <c r="J39" i="75"/>
  <c r="K39" i="75"/>
  <c r="J40" i="75"/>
  <c r="K40" i="75"/>
  <c r="J41" i="75"/>
  <c r="K41" i="75"/>
  <c r="J42" i="75"/>
  <c r="K42" i="75"/>
  <c r="J43" i="75"/>
  <c r="K43" i="75"/>
  <c r="J44" i="75"/>
  <c r="K44" i="75"/>
  <c r="J45" i="75"/>
  <c r="K45" i="75"/>
  <c r="J46" i="75"/>
  <c r="K46" i="75"/>
  <c r="J47" i="75"/>
  <c r="K47" i="75"/>
  <c r="J48" i="75"/>
  <c r="K48" i="75"/>
  <c r="J49" i="75"/>
  <c r="K49" i="75"/>
  <c r="J50" i="75"/>
  <c r="K50" i="75"/>
  <c r="J51" i="75"/>
  <c r="K51" i="75"/>
  <c r="J52" i="75"/>
  <c r="K52" i="75"/>
  <c r="J53" i="75"/>
  <c r="K53" i="75"/>
  <c r="J54" i="75"/>
  <c r="K54" i="75"/>
  <c r="J55" i="75"/>
  <c r="K55" i="75"/>
  <c r="J56" i="75"/>
  <c r="K56" i="75"/>
  <c r="J57" i="75"/>
  <c r="K57" i="75"/>
  <c r="J58" i="75"/>
  <c r="K58" i="75"/>
  <c r="J59" i="75"/>
  <c r="K59" i="75"/>
  <c r="J60" i="75"/>
  <c r="K60" i="75"/>
  <c r="J61" i="75"/>
  <c r="K61" i="75"/>
  <c r="J62" i="75"/>
  <c r="K62" i="75"/>
  <c r="J63" i="75"/>
  <c r="K63" i="75"/>
  <c r="J64" i="75"/>
  <c r="K64" i="75"/>
  <c r="J65" i="75"/>
  <c r="K65" i="75"/>
  <c r="J66" i="75"/>
  <c r="K66" i="75"/>
  <c r="J67" i="75"/>
  <c r="K67" i="75"/>
  <c r="J68" i="75"/>
  <c r="K68" i="75"/>
  <c r="J69" i="75"/>
  <c r="K69" i="75"/>
  <c r="J70" i="75"/>
  <c r="K70" i="75"/>
  <c r="J71" i="75"/>
  <c r="K71" i="75"/>
  <c r="J72" i="75"/>
  <c r="K72" i="75"/>
  <c r="J73" i="75"/>
  <c r="K73" i="75"/>
  <c r="J74" i="75"/>
  <c r="K74" i="75"/>
  <c r="J75" i="75"/>
  <c r="K75" i="75"/>
  <c r="J76" i="75"/>
  <c r="K76" i="75"/>
  <c r="J77" i="75"/>
  <c r="K77" i="75"/>
  <c r="J78" i="75"/>
  <c r="K78" i="75"/>
  <c r="J79" i="75"/>
  <c r="K79" i="75"/>
  <c r="J80" i="75"/>
  <c r="K80" i="75"/>
  <c r="J81" i="75"/>
  <c r="K81" i="75"/>
  <c r="J82" i="75"/>
  <c r="K82" i="75"/>
  <c r="J83" i="75"/>
  <c r="K83" i="75"/>
  <c r="J84" i="75"/>
  <c r="K84" i="75"/>
  <c r="J85" i="75"/>
  <c r="K85" i="75"/>
  <c r="J86" i="75"/>
  <c r="K86" i="75"/>
  <c r="J87" i="75"/>
  <c r="K87" i="75"/>
  <c r="J88" i="75"/>
  <c r="K88" i="75"/>
  <c r="J89" i="75"/>
  <c r="K89" i="75"/>
  <c r="J90" i="75"/>
  <c r="K90" i="75"/>
  <c r="J91" i="75"/>
  <c r="K91" i="75"/>
  <c r="J92" i="75"/>
  <c r="K92" i="75"/>
  <c r="J93" i="75"/>
  <c r="K93" i="75"/>
  <c r="J94" i="75"/>
  <c r="K94" i="75"/>
  <c r="J95" i="75"/>
  <c r="K95" i="75"/>
  <c r="J96" i="75"/>
  <c r="K96" i="75"/>
  <c r="J97" i="75"/>
  <c r="K97" i="75"/>
  <c r="J98" i="75"/>
  <c r="K98" i="75"/>
  <c r="J99" i="75"/>
  <c r="K99" i="75"/>
  <c r="J100" i="75"/>
  <c r="K100" i="75"/>
  <c r="J101" i="75"/>
  <c r="K101" i="75"/>
  <c r="J102" i="75"/>
  <c r="K102" i="75"/>
  <c r="J103" i="75"/>
  <c r="K103" i="75"/>
  <c r="J104" i="75"/>
  <c r="K104" i="75"/>
  <c r="J105" i="75"/>
  <c r="K105" i="75"/>
  <c r="J106" i="75"/>
  <c r="K106" i="75"/>
  <c r="J107" i="75"/>
  <c r="K107" i="75"/>
  <c r="J108" i="75"/>
  <c r="K108" i="75"/>
  <c r="J109" i="75"/>
  <c r="K109" i="75"/>
  <c r="J110" i="75"/>
  <c r="K110" i="75"/>
  <c r="J111" i="75"/>
  <c r="K111" i="75"/>
  <c r="J112" i="75"/>
  <c r="K112" i="75"/>
  <c r="J113" i="75"/>
  <c r="K113" i="75"/>
  <c r="J114" i="75"/>
  <c r="K114" i="75"/>
  <c r="J115" i="75"/>
  <c r="K115" i="75"/>
  <c r="J116" i="75"/>
  <c r="K116" i="75"/>
  <c r="J117" i="75"/>
  <c r="K117" i="75"/>
  <c r="J118" i="75"/>
  <c r="K118" i="75"/>
  <c r="J119" i="75"/>
  <c r="K119" i="75"/>
  <c r="J120" i="75"/>
  <c r="K120" i="75"/>
  <c r="J121" i="75"/>
  <c r="K121" i="75"/>
  <c r="J122" i="75"/>
  <c r="K122" i="75"/>
  <c r="J123" i="75"/>
  <c r="K123" i="75"/>
  <c r="J124" i="75"/>
  <c r="K124" i="75"/>
  <c r="J125" i="75"/>
  <c r="K125" i="75"/>
  <c r="J126" i="75"/>
  <c r="K126" i="75"/>
  <c r="J127" i="75"/>
  <c r="K127" i="75"/>
  <c r="J128" i="75"/>
  <c r="K128" i="75"/>
  <c r="J129" i="75"/>
  <c r="K129" i="75"/>
  <c r="J130" i="75"/>
  <c r="K130" i="75"/>
  <c r="J131" i="75"/>
  <c r="K131" i="75"/>
  <c r="J132" i="75"/>
  <c r="K132" i="75"/>
  <c r="J133" i="75"/>
  <c r="K133" i="75"/>
  <c r="J134" i="75"/>
  <c r="K134" i="75"/>
  <c r="J135" i="75"/>
  <c r="K135" i="75"/>
  <c r="J136" i="75"/>
  <c r="K136" i="75"/>
  <c r="J137" i="75"/>
  <c r="K137" i="75"/>
  <c r="J138" i="75"/>
  <c r="K138" i="75"/>
  <c r="J139" i="75"/>
  <c r="K139" i="75"/>
  <c r="J140" i="75"/>
  <c r="K140" i="75"/>
  <c r="J141" i="75"/>
  <c r="K141" i="75"/>
  <c r="J142" i="75"/>
  <c r="K142" i="75"/>
  <c r="J143" i="75"/>
  <c r="K143" i="75"/>
  <c r="J144" i="75"/>
  <c r="K144" i="75"/>
  <c r="J145" i="75"/>
  <c r="K145" i="75"/>
  <c r="J146" i="75"/>
  <c r="K146" i="75"/>
  <c r="J147" i="75"/>
  <c r="K147" i="75"/>
  <c r="J148" i="75"/>
  <c r="K148" i="75"/>
  <c r="J149" i="75"/>
  <c r="K149" i="75"/>
  <c r="J150" i="75"/>
  <c r="K150" i="75"/>
  <c r="J151" i="75"/>
  <c r="K151" i="75"/>
  <c r="J152" i="75"/>
  <c r="K152" i="75"/>
  <c r="J153" i="75"/>
  <c r="K153" i="75"/>
  <c r="J154" i="75"/>
  <c r="K154" i="75"/>
  <c r="J155" i="75"/>
  <c r="K155" i="75"/>
  <c r="J156" i="75"/>
  <c r="K156" i="75"/>
  <c r="J157" i="75"/>
  <c r="K157" i="75"/>
  <c r="J158" i="75"/>
  <c r="K158" i="75"/>
  <c r="J159" i="75"/>
  <c r="K159" i="75"/>
  <c r="J160" i="75"/>
  <c r="K160" i="75"/>
  <c r="J161" i="75"/>
  <c r="K161" i="75"/>
  <c r="J162" i="75"/>
  <c r="K162" i="75"/>
  <c r="J163" i="75"/>
  <c r="K163" i="75"/>
  <c r="J164" i="75"/>
  <c r="K164" i="75"/>
  <c r="J165" i="75"/>
  <c r="K165" i="75"/>
  <c r="J166" i="75"/>
  <c r="K166" i="75"/>
  <c r="J167" i="75"/>
  <c r="K167" i="75"/>
  <c r="J168" i="75"/>
  <c r="K168" i="75"/>
  <c r="J169" i="75"/>
  <c r="K169" i="75"/>
  <c r="J170" i="75"/>
  <c r="K170" i="75"/>
  <c r="J171" i="75"/>
  <c r="K171" i="75"/>
  <c r="J172" i="75"/>
  <c r="K172" i="75"/>
  <c r="J173" i="75"/>
  <c r="K173" i="75"/>
  <c r="J174" i="75"/>
  <c r="K174" i="75"/>
  <c r="J175" i="75"/>
  <c r="K175" i="75"/>
  <c r="J176" i="75"/>
  <c r="K176" i="75"/>
  <c r="J177" i="75"/>
  <c r="K177" i="75"/>
  <c r="J178" i="75"/>
  <c r="K178" i="75"/>
  <c r="J179" i="75"/>
  <c r="K179" i="75"/>
  <c r="J180" i="75"/>
  <c r="K180" i="75"/>
  <c r="J181" i="75"/>
  <c r="K181" i="75"/>
  <c r="J182" i="75"/>
  <c r="K182" i="75"/>
  <c r="J183" i="75"/>
  <c r="K183" i="75"/>
  <c r="J184" i="75"/>
  <c r="K184" i="75"/>
  <c r="J185" i="75"/>
  <c r="K185" i="75"/>
  <c r="J186" i="75"/>
  <c r="K186" i="75"/>
  <c r="J187" i="75"/>
  <c r="K187" i="75"/>
  <c r="J188" i="75"/>
  <c r="K188" i="75"/>
  <c r="J189" i="75"/>
  <c r="K189" i="75"/>
  <c r="J190" i="75"/>
  <c r="K190" i="75"/>
  <c r="J191" i="75"/>
  <c r="K191" i="75"/>
  <c r="J192" i="75"/>
  <c r="K192" i="75"/>
  <c r="J193" i="75"/>
  <c r="K193" i="75"/>
  <c r="J194" i="75"/>
  <c r="K194" i="75"/>
  <c r="J195" i="75"/>
  <c r="K195" i="75"/>
  <c r="J196" i="75"/>
  <c r="K196" i="75"/>
  <c r="J197" i="75"/>
  <c r="K197" i="75"/>
  <c r="J198" i="75"/>
  <c r="K198" i="75"/>
  <c r="J199" i="75"/>
  <c r="K199" i="75"/>
  <c r="J200" i="75"/>
  <c r="K200" i="75"/>
  <c r="J201" i="75"/>
  <c r="K201" i="75"/>
  <c r="J202" i="75"/>
  <c r="K202" i="75"/>
  <c r="J203" i="75"/>
  <c r="K203" i="75"/>
  <c r="J204" i="75"/>
  <c r="K204" i="75"/>
  <c r="J205" i="75"/>
  <c r="K205" i="75"/>
  <c r="J206" i="75"/>
  <c r="K206" i="75"/>
  <c r="J207" i="75"/>
  <c r="K207" i="75"/>
  <c r="J208" i="75"/>
  <c r="K208" i="75"/>
  <c r="J209" i="75"/>
  <c r="K209" i="75"/>
  <c r="J210" i="75"/>
  <c r="K210" i="75"/>
  <c r="J211" i="75"/>
  <c r="K211" i="75"/>
  <c r="J212" i="75"/>
  <c r="K212" i="75"/>
  <c r="J213" i="75"/>
  <c r="K213" i="75"/>
  <c r="J214" i="75"/>
  <c r="K214" i="75"/>
  <c r="J215" i="75"/>
  <c r="K215" i="75"/>
  <c r="J216" i="75"/>
  <c r="K216" i="75"/>
  <c r="J217" i="75"/>
  <c r="K217" i="75"/>
  <c r="J218" i="75"/>
  <c r="K218" i="75"/>
  <c r="J219" i="75"/>
  <c r="K219" i="75"/>
  <c r="J220" i="75"/>
  <c r="K220" i="75"/>
  <c r="J221" i="75"/>
  <c r="K221" i="75"/>
  <c r="J222" i="75"/>
  <c r="K222" i="75"/>
  <c r="J223" i="75"/>
  <c r="K223" i="75"/>
  <c r="J224" i="75"/>
  <c r="K224" i="75"/>
  <c r="J225" i="75"/>
  <c r="K225" i="75"/>
  <c r="J226" i="75"/>
  <c r="K226" i="75"/>
  <c r="J227" i="75"/>
  <c r="K227" i="75"/>
  <c r="J228" i="75"/>
  <c r="K228" i="75"/>
  <c r="J229" i="75"/>
  <c r="K229" i="75"/>
  <c r="J230" i="75"/>
  <c r="K230" i="75"/>
  <c r="J231" i="75"/>
  <c r="K231" i="75"/>
  <c r="J232" i="75"/>
  <c r="K232" i="75"/>
  <c r="J233" i="75"/>
  <c r="K233" i="75"/>
  <c r="P15" i="79"/>
  <c r="Q15" i="79"/>
  <c r="R36" i="79" s="1"/>
  <c r="P16" i="79"/>
  <c r="Q16" i="79"/>
  <c r="P17" i="79"/>
  <c r="Q17" i="79"/>
  <c r="P18" i="79"/>
  <c r="Q18" i="79"/>
  <c r="P19" i="79"/>
  <c r="Q19" i="79"/>
  <c r="P20" i="79"/>
  <c r="Q20" i="79"/>
  <c r="P21" i="79"/>
  <c r="Q21" i="79"/>
  <c r="P22" i="79"/>
  <c r="Q22" i="79"/>
  <c r="P23" i="79"/>
  <c r="Q23" i="79"/>
  <c r="P24" i="79"/>
  <c r="Q24" i="79"/>
  <c r="P25" i="79"/>
  <c r="Q25" i="79"/>
  <c r="P26" i="79"/>
  <c r="Q26" i="79"/>
  <c r="P27" i="79"/>
  <c r="Q27" i="79"/>
  <c r="P28" i="79"/>
  <c r="Q28" i="79"/>
  <c r="P29" i="79"/>
  <c r="Q29" i="79"/>
  <c r="P30" i="79"/>
  <c r="Q30" i="79"/>
  <c r="P31" i="79"/>
  <c r="Q31" i="79"/>
  <c r="P32" i="79"/>
  <c r="Q32" i="79"/>
  <c r="P33" i="79"/>
  <c r="Q33" i="79"/>
  <c r="P34" i="79"/>
  <c r="Q34" i="79"/>
  <c r="P35" i="79"/>
  <c r="Q35" i="79"/>
  <c r="P36" i="79"/>
  <c r="Q36" i="79"/>
  <c r="R35" i="79" l="1"/>
  <c r="R15" i="79"/>
  <c r="BM16" i="79" s="1"/>
  <c r="R34" i="79"/>
  <c r="R33" i="79"/>
  <c r="R32" i="79"/>
  <c r="R31" i="79"/>
  <c r="R30" i="79"/>
  <c r="R29" i="79"/>
  <c r="R28" i="79"/>
  <c r="R27" i="79"/>
  <c r="R26" i="79"/>
  <c r="R25" i="79"/>
  <c r="BM26" i="79" s="1"/>
  <c r="R24" i="79"/>
  <c r="BM25" i="79" s="1"/>
  <c r="R23" i="79"/>
  <c r="BM24" i="79" s="1"/>
  <c r="R22" i="79"/>
  <c r="BM23" i="79" s="1"/>
  <c r="R21" i="79"/>
  <c r="BM22" i="79" s="1"/>
  <c r="R20" i="79"/>
  <c r="BM21" i="79" s="1"/>
  <c r="R19" i="79"/>
  <c r="BM20" i="79" s="1"/>
  <c r="R18" i="79"/>
  <c r="BM19" i="79" s="1"/>
  <c r="R17" i="79"/>
  <c r="BM18" i="79" s="1"/>
  <c r="R16" i="79"/>
  <c r="BM17" i="79" s="1"/>
  <c r="P8" i="69" l="1"/>
  <c r="Q8" i="69"/>
  <c r="K7" i="112"/>
  <c r="L7" i="112" s="1"/>
  <c r="O84" i="111"/>
  <c r="N84" i="111"/>
  <c r="O83" i="111"/>
  <c r="N83" i="111"/>
  <c r="O82" i="111"/>
  <c r="N82" i="111"/>
  <c r="O81" i="111"/>
  <c r="N81" i="111"/>
  <c r="O80" i="111"/>
  <c r="N80" i="111"/>
  <c r="O79" i="111"/>
  <c r="N79" i="111"/>
  <c r="O78" i="111"/>
  <c r="N78" i="111"/>
  <c r="O77" i="111"/>
  <c r="N77" i="111"/>
  <c r="O76" i="111"/>
  <c r="N76" i="111"/>
  <c r="O75" i="111"/>
  <c r="N75" i="111"/>
  <c r="O74" i="111"/>
  <c r="N74" i="111"/>
  <c r="O73" i="111"/>
  <c r="N73" i="111"/>
  <c r="O72" i="111"/>
  <c r="N72" i="111"/>
  <c r="O71" i="111"/>
  <c r="N71" i="111"/>
  <c r="O70" i="111"/>
  <c r="N70" i="111"/>
  <c r="O69" i="111"/>
  <c r="N69" i="111"/>
  <c r="O68" i="111"/>
  <c r="N68" i="111"/>
  <c r="O67" i="111"/>
  <c r="N67" i="111"/>
  <c r="O66" i="111"/>
  <c r="N66" i="111"/>
  <c r="O65" i="111"/>
  <c r="N65" i="111"/>
  <c r="O64" i="111"/>
  <c r="N64" i="111"/>
  <c r="O63" i="111"/>
  <c r="N63" i="111"/>
  <c r="O62" i="111"/>
  <c r="N62" i="111"/>
  <c r="O61" i="111"/>
  <c r="N61" i="111"/>
  <c r="O60" i="111"/>
  <c r="N60" i="111"/>
  <c r="O59" i="111"/>
  <c r="N59" i="111"/>
  <c r="O58" i="111"/>
  <c r="N58" i="111"/>
  <c r="O57" i="111"/>
  <c r="N57" i="111"/>
  <c r="O56" i="111"/>
  <c r="N56" i="111"/>
  <c r="O55" i="111"/>
  <c r="N55" i="111"/>
  <c r="O54" i="111"/>
  <c r="N54" i="111"/>
  <c r="O53" i="111"/>
  <c r="N53" i="111"/>
  <c r="O52" i="111"/>
  <c r="N52" i="111"/>
  <c r="O51" i="111"/>
  <c r="N51" i="111"/>
  <c r="O50" i="111"/>
  <c r="N50" i="111"/>
  <c r="O49" i="111"/>
  <c r="N49" i="111"/>
  <c r="O48" i="111"/>
  <c r="N48" i="111"/>
  <c r="O47" i="111"/>
  <c r="N47" i="111"/>
  <c r="N45" i="111"/>
  <c r="O45" i="111" s="1"/>
  <c r="N44" i="111"/>
  <c r="O44" i="111" s="1"/>
  <c r="N43" i="111"/>
  <c r="O43" i="111" s="1"/>
  <c r="N42" i="111"/>
  <c r="O42" i="111" s="1"/>
  <c r="N41" i="111"/>
  <c r="O41" i="111" s="1"/>
  <c r="N40" i="111"/>
  <c r="O40" i="111" s="1"/>
  <c r="N39" i="111"/>
  <c r="O39" i="111" s="1"/>
  <c r="N38" i="111"/>
  <c r="O38" i="111" s="1"/>
  <c r="N37" i="111"/>
  <c r="O37" i="111" s="1"/>
  <c r="N36" i="111"/>
  <c r="O36" i="111" s="1"/>
  <c r="N35" i="111"/>
  <c r="O35" i="111" s="1"/>
  <c r="N34" i="111"/>
  <c r="O34" i="111" s="1"/>
  <c r="N33" i="111"/>
  <c r="O33" i="111" s="1"/>
  <c r="N32" i="111"/>
  <c r="O32" i="111" s="1"/>
  <c r="N31" i="111"/>
  <c r="O31" i="111" s="1"/>
  <c r="N30" i="111"/>
  <c r="O30" i="111" s="1"/>
  <c r="N29" i="111"/>
  <c r="O29" i="111" s="1"/>
  <c r="N28" i="111"/>
  <c r="O28" i="111" s="1"/>
  <c r="N27" i="111"/>
  <c r="O27" i="111" s="1"/>
  <c r="N26" i="111"/>
  <c r="O26" i="111" s="1"/>
  <c r="N25" i="111"/>
  <c r="O25" i="111" s="1"/>
  <c r="N24" i="111"/>
  <c r="O24" i="111" s="1"/>
  <c r="N23" i="111"/>
  <c r="O23" i="111" s="1"/>
  <c r="N22" i="111"/>
  <c r="O22" i="111" s="1"/>
  <c r="N21" i="111"/>
  <c r="O21" i="111" s="1"/>
  <c r="N20" i="111"/>
  <c r="O20" i="111" s="1"/>
  <c r="N19" i="111"/>
  <c r="O19" i="111" s="1"/>
  <c r="N18" i="111"/>
  <c r="O18" i="111" s="1"/>
  <c r="N17" i="111"/>
  <c r="O17" i="111" s="1"/>
  <c r="N16" i="111"/>
  <c r="O16" i="111" s="1"/>
  <c r="N15" i="111"/>
  <c r="O15" i="111" s="1"/>
  <c r="N14" i="111"/>
  <c r="O14" i="111" s="1"/>
  <c r="N13" i="111"/>
  <c r="O13" i="111" s="1"/>
  <c r="N12" i="111"/>
  <c r="O12" i="111" s="1"/>
  <c r="N11" i="111"/>
  <c r="O11" i="111" s="1"/>
  <c r="N10" i="111"/>
  <c r="O10" i="111" s="1"/>
  <c r="N9" i="111"/>
  <c r="O9" i="111" s="1"/>
  <c r="N8" i="111"/>
  <c r="O8" i="111" s="1"/>
  <c r="N7" i="111"/>
  <c r="O7" i="111" s="1"/>
  <c r="N6" i="111"/>
  <c r="O6" i="111" s="1"/>
  <c r="K10" i="66"/>
  <c r="L10" i="66"/>
  <c r="AA10" i="66"/>
  <c r="AB10" i="66" s="1"/>
  <c r="AV7" i="65"/>
  <c r="AW7" i="65" s="1"/>
  <c r="AV8" i="65"/>
  <c r="AW8" i="65" s="1"/>
  <c r="AV9" i="65"/>
  <c r="AW9" i="65" s="1"/>
  <c r="AV10" i="65"/>
  <c r="AW10" i="65" s="1"/>
  <c r="AV11" i="65"/>
  <c r="AW11" i="65" s="1"/>
  <c r="AV12" i="65"/>
  <c r="AW12" i="65" s="1"/>
  <c r="AV13" i="65"/>
  <c r="AW13" i="65" s="1"/>
  <c r="AV14" i="65"/>
  <c r="AW14" i="65" s="1"/>
  <c r="AV15" i="65"/>
  <c r="AW15" i="65" s="1"/>
  <c r="AV16" i="65"/>
  <c r="AW16" i="65" s="1"/>
  <c r="AV17" i="65"/>
  <c r="AW17" i="65" s="1"/>
  <c r="AV18" i="65"/>
  <c r="AW18" i="65" s="1"/>
  <c r="AV19" i="65"/>
  <c r="AW19" i="65" s="1"/>
  <c r="AV20" i="65"/>
  <c r="AW20" i="65" s="1"/>
  <c r="AV21" i="65"/>
  <c r="AW21" i="65" s="1"/>
  <c r="AV22" i="65"/>
  <c r="AW22" i="65" s="1"/>
  <c r="AV23" i="65"/>
  <c r="AW23" i="65" s="1"/>
  <c r="AV24" i="65"/>
  <c r="AW24" i="65" s="1"/>
  <c r="AV25" i="65"/>
  <c r="AW25" i="65" s="1"/>
  <c r="AV26" i="65"/>
  <c r="AW26" i="65" s="1"/>
  <c r="AV27" i="65"/>
  <c r="AW27" i="65" s="1"/>
  <c r="AV28" i="65"/>
  <c r="AW28" i="65" s="1"/>
  <c r="AV29" i="65"/>
  <c r="AW29" i="65" s="1"/>
  <c r="AV30" i="65"/>
  <c r="AW30" i="65" s="1"/>
  <c r="AV31" i="65"/>
  <c r="AW31" i="65" s="1"/>
  <c r="AV32" i="65"/>
  <c r="AW32" i="65" s="1"/>
  <c r="AV33" i="65"/>
  <c r="AW33" i="65" s="1"/>
  <c r="AV34" i="65"/>
  <c r="AW34" i="65" s="1"/>
  <c r="AV35" i="65"/>
  <c r="AW35" i="65" s="1"/>
  <c r="AV36" i="65"/>
  <c r="AW36" i="65" s="1"/>
  <c r="AV37" i="65"/>
  <c r="AW37" i="65" s="1"/>
  <c r="AV38" i="65"/>
  <c r="AW38" i="65" s="1"/>
  <c r="AV39" i="65"/>
  <c r="AW39" i="65" s="1"/>
  <c r="AV40" i="65"/>
  <c r="AW40" i="65" s="1"/>
  <c r="AV41" i="65"/>
  <c r="AW41" i="65" s="1"/>
  <c r="AV42" i="65"/>
  <c r="AW42" i="65" s="1"/>
  <c r="AV43" i="65"/>
  <c r="AW43" i="65" s="1"/>
  <c r="AV44" i="65"/>
  <c r="AW44" i="65" s="1"/>
  <c r="AV45" i="65"/>
  <c r="AW45" i="65" s="1"/>
  <c r="AV46" i="65"/>
  <c r="AW46" i="65" s="1"/>
  <c r="AV47" i="65"/>
  <c r="AW47" i="65" s="1"/>
  <c r="AV48" i="65"/>
  <c r="AW48" i="65" s="1"/>
  <c r="AV49" i="65"/>
  <c r="AW49" i="65" s="1"/>
  <c r="AV50" i="65"/>
  <c r="AW50" i="65" s="1"/>
  <c r="AV51" i="65"/>
  <c r="AW51" i="65"/>
  <c r="AV52" i="65"/>
  <c r="AW52" i="65"/>
  <c r="AV54" i="65"/>
  <c r="AW54" i="65"/>
  <c r="AV56" i="65"/>
  <c r="AW56" i="65"/>
  <c r="AV57" i="65"/>
  <c r="AW57" i="65"/>
  <c r="AV58" i="65"/>
  <c r="AW58" i="65"/>
  <c r="AV59" i="65"/>
  <c r="AW59" i="65"/>
  <c r="AV60" i="65"/>
  <c r="AW60" i="65"/>
  <c r="AV61" i="65"/>
  <c r="AW61" i="65"/>
  <c r="AV62" i="65"/>
  <c r="AW62" i="65"/>
  <c r="AV63" i="65"/>
  <c r="AW63" i="65"/>
  <c r="AV64" i="65"/>
  <c r="AW64" i="65"/>
  <c r="AV65" i="65"/>
  <c r="AW65" i="65"/>
  <c r="AV66" i="65"/>
  <c r="AW66" i="65"/>
  <c r="AV67" i="65"/>
  <c r="AW67" i="65"/>
  <c r="AV68" i="65"/>
  <c r="AW68" i="65"/>
  <c r="AV69" i="65"/>
  <c r="AW69" i="65"/>
  <c r="AV70" i="65"/>
  <c r="AW70" i="65"/>
  <c r="AV71" i="65"/>
  <c r="AW71" i="65"/>
  <c r="AV72" i="65"/>
  <c r="AW72" i="65"/>
  <c r="AV73" i="65"/>
  <c r="AW73" i="65"/>
  <c r="AV74" i="65"/>
  <c r="AW74" i="65"/>
  <c r="AV75" i="65"/>
  <c r="AW75" i="65"/>
  <c r="AV76" i="65"/>
  <c r="AW76" i="65"/>
  <c r="AV77" i="65"/>
  <c r="AW77" i="65"/>
  <c r="AV78" i="65"/>
  <c r="AW78" i="65"/>
  <c r="AV79" i="65"/>
  <c r="AW79" i="65"/>
  <c r="AV80" i="65"/>
  <c r="AW80" i="65"/>
  <c r="AV81" i="65"/>
  <c r="AW81" i="65"/>
  <c r="AV82" i="65"/>
  <c r="AW82" i="65"/>
  <c r="AV83" i="65"/>
  <c r="AW83" i="65"/>
  <c r="AV84" i="65"/>
  <c r="AW84" i="65"/>
  <c r="AV85" i="65"/>
  <c r="AW85" i="65"/>
  <c r="AV86" i="65"/>
  <c r="AW86" i="65"/>
  <c r="AV87" i="65"/>
  <c r="AW87" i="65"/>
  <c r="AV88" i="65"/>
  <c r="AW88" i="65"/>
  <c r="AV89" i="65"/>
  <c r="AW89" i="65"/>
  <c r="AV90" i="65"/>
  <c r="AW90" i="65"/>
  <c r="AV91" i="65"/>
  <c r="AW91" i="65"/>
  <c r="AV92" i="65"/>
  <c r="AW92" i="65"/>
  <c r="AV93" i="65"/>
  <c r="AW93" i="65"/>
  <c r="AV94" i="65"/>
  <c r="AW94" i="65"/>
  <c r="AV95" i="65"/>
  <c r="AW95" i="65"/>
  <c r="AV96" i="65"/>
  <c r="AW96" i="65"/>
  <c r="M7" i="112" l="1"/>
  <c r="M206" i="112"/>
  <c r="M205" i="112"/>
  <c r="M204" i="112"/>
  <c r="M203" i="112"/>
  <c r="M202" i="112"/>
  <c r="M201" i="112"/>
  <c r="M200" i="112"/>
  <c r="M199" i="112"/>
  <c r="M198" i="112"/>
  <c r="M197" i="112"/>
  <c r="M196" i="112"/>
  <c r="M195" i="112"/>
  <c r="M194" i="112"/>
  <c r="M193" i="112"/>
  <c r="M192" i="112"/>
  <c r="M191" i="112"/>
  <c r="M190" i="112"/>
  <c r="M189" i="112"/>
  <c r="M188" i="112"/>
  <c r="M187" i="112"/>
  <c r="M186" i="112"/>
  <c r="M185" i="112"/>
  <c r="M184" i="112"/>
  <c r="M183" i="112"/>
  <c r="M182" i="112"/>
  <c r="M181" i="112"/>
  <c r="M180" i="112"/>
  <c r="M179" i="112"/>
  <c r="M178" i="112"/>
  <c r="M177" i="112"/>
  <c r="M176" i="112"/>
  <c r="M175" i="112"/>
  <c r="M174" i="112"/>
  <c r="M173" i="112"/>
  <c r="M172" i="112"/>
  <c r="M171" i="112"/>
  <c r="M170" i="112"/>
  <c r="M169" i="112"/>
  <c r="M168" i="112"/>
  <c r="M167" i="112"/>
  <c r="M166" i="112"/>
  <c r="M165" i="112"/>
  <c r="M164" i="112"/>
  <c r="M163" i="112"/>
  <c r="M162" i="112"/>
  <c r="M161" i="112"/>
  <c r="M160" i="112"/>
  <c r="M159" i="112"/>
  <c r="M158" i="112"/>
  <c r="M157" i="112"/>
  <c r="M156" i="112"/>
  <c r="M155" i="112"/>
  <c r="M154" i="112"/>
  <c r="M153" i="112"/>
  <c r="M152" i="112"/>
  <c r="M151" i="112"/>
  <c r="M150" i="112"/>
  <c r="M149" i="112"/>
  <c r="M148" i="112"/>
  <c r="M147" i="112"/>
  <c r="M146" i="112"/>
  <c r="M145" i="112"/>
  <c r="M144" i="112"/>
  <c r="M143" i="112"/>
  <c r="M142" i="112"/>
  <c r="M141" i="112"/>
  <c r="M140" i="112"/>
  <c r="M139" i="112"/>
  <c r="M138" i="112"/>
  <c r="M137" i="112"/>
  <c r="M136" i="112"/>
  <c r="M135" i="112"/>
  <c r="M134" i="112"/>
  <c r="M133" i="112"/>
  <c r="M132" i="112"/>
  <c r="M131" i="112"/>
  <c r="M130" i="112"/>
  <c r="M129" i="112"/>
  <c r="M128" i="112"/>
  <c r="M127" i="112"/>
  <c r="M126" i="112"/>
  <c r="M125" i="112"/>
  <c r="M124" i="112"/>
  <c r="M123" i="112"/>
  <c r="M122" i="112"/>
  <c r="M121" i="112"/>
  <c r="M120" i="112"/>
  <c r="M119" i="112"/>
  <c r="M118" i="112"/>
  <c r="M117" i="112"/>
  <c r="M116" i="112"/>
  <c r="M115" i="112"/>
  <c r="M114" i="112"/>
  <c r="M113" i="112"/>
  <c r="M112" i="112"/>
  <c r="M111" i="112"/>
  <c r="M110" i="112"/>
  <c r="M109" i="112"/>
  <c r="M108" i="112"/>
  <c r="M107" i="112"/>
  <c r="M106" i="112"/>
  <c r="M105" i="112"/>
  <c r="M104" i="112"/>
  <c r="M103" i="112"/>
  <c r="M102" i="112"/>
  <c r="M101" i="112"/>
  <c r="M100" i="112"/>
  <c r="M99" i="112"/>
  <c r="M98" i="112"/>
  <c r="M97" i="112"/>
  <c r="M96" i="112"/>
  <c r="M95" i="112"/>
  <c r="M94" i="112"/>
  <c r="M93" i="112"/>
  <c r="M92" i="112"/>
  <c r="M91" i="112"/>
  <c r="M90" i="112"/>
  <c r="M89" i="112"/>
  <c r="M88" i="112"/>
  <c r="M87" i="112"/>
  <c r="M86" i="112"/>
  <c r="M85" i="112"/>
  <c r="M84" i="112"/>
  <c r="M83" i="112"/>
  <c r="M82" i="112"/>
  <c r="M81" i="112"/>
  <c r="M80" i="112"/>
  <c r="M79" i="112"/>
  <c r="M78" i="112"/>
  <c r="M77" i="112"/>
  <c r="M76" i="112"/>
  <c r="M75" i="112"/>
  <c r="M74" i="112"/>
  <c r="M73" i="112"/>
  <c r="M72" i="112"/>
  <c r="M71" i="112"/>
  <c r="M70" i="112"/>
  <c r="M69" i="112"/>
  <c r="M68" i="112"/>
  <c r="M67" i="112"/>
  <c r="M66" i="112"/>
  <c r="M65" i="112"/>
  <c r="M64" i="112"/>
  <c r="M63" i="112"/>
  <c r="M62" i="112"/>
  <c r="M61" i="112"/>
  <c r="M60" i="112"/>
  <c r="M59" i="112"/>
  <c r="M58" i="112"/>
  <c r="M57" i="112"/>
  <c r="M56" i="112"/>
  <c r="M55" i="112"/>
  <c r="M54" i="112"/>
  <c r="M53" i="112"/>
  <c r="M52" i="112"/>
  <c r="M51" i="112"/>
  <c r="M50" i="112"/>
  <c r="M49" i="112"/>
  <c r="M48" i="112"/>
  <c r="M47" i="112"/>
  <c r="M46" i="112"/>
  <c r="M45" i="112"/>
  <c r="M44" i="112"/>
  <c r="M43" i="112"/>
  <c r="M42" i="112"/>
  <c r="M41" i="112"/>
  <c r="M40" i="112"/>
  <c r="M39" i="112"/>
  <c r="M38" i="112"/>
  <c r="M37" i="112"/>
  <c r="M36" i="112"/>
  <c r="M35" i="112"/>
  <c r="M34" i="112"/>
  <c r="M33" i="112"/>
  <c r="M32" i="112"/>
  <c r="M31" i="112"/>
  <c r="M30" i="112"/>
  <c r="M29" i="112"/>
  <c r="M28" i="112"/>
  <c r="M27" i="112"/>
  <c r="M26" i="112"/>
  <c r="M25" i="112"/>
  <c r="M24" i="112"/>
  <c r="M23" i="112"/>
  <c r="M22" i="112"/>
  <c r="M21" i="112"/>
  <c r="M20" i="112"/>
  <c r="M19" i="112"/>
  <c r="M18" i="112"/>
  <c r="M17" i="112"/>
  <c r="M16" i="112"/>
  <c r="M15" i="112"/>
  <c r="M14" i="112"/>
  <c r="M13" i="112"/>
  <c r="M12" i="112"/>
  <c r="M11" i="112"/>
  <c r="M10" i="112"/>
  <c r="M9" i="112"/>
  <c r="M8" i="112"/>
  <c r="P6" i="111"/>
  <c r="P7" i="111"/>
  <c r="M229" i="66"/>
  <c r="M10" i="66"/>
  <c r="AL9" i="66" s="1"/>
  <c r="M228" i="66"/>
  <c r="M227" i="66"/>
  <c r="M226" i="66"/>
  <c r="M225" i="66"/>
  <c r="M224" i="66"/>
  <c r="M223" i="66"/>
  <c r="M222" i="66"/>
  <c r="M221" i="66"/>
  <c r="M220" i="66"/>
  <c r="M219" i="66"/>
  <c r="M218" i="66"/>
  <c r="M217" i="66"/>
  <c r="M216" i="66"/>
  <c r="M215" i="66"/>
  <c r="M214" i="66"/>
  <c r="M213" i="66"/>
  <c r="M212" i="66"/>
  <c r="M211" i="66"/>
  <c r="M210" i="66"/>
  <c r="M209" i="66"/>
  <c r="M208" i="66"/>
  <c r="M207" i="66"/>
  <c r="M206" i="66"/>
  <c r="M205" i="66"/>
  <c r="M204" i="66"/>
  <c r="M203" i="66"/>
  <c r="M202" i="66"/>
  <c r="M201" i="66"/>
  <c r="M200" i="66"/>
  <c r="M199" i="66"/>
  <c r="M198" i="66"/>
  <c r="M197" i="66"/>
  <c r="M196" i="66"/>
  <c r="M195" i="66"/>
  <c r="M194" i="66"/>
  <c r="M193" i="66"/>
  <c r="M192" i="66"/>
  <c r="M191" i="66"/>
  <c r="M190" i="66"/>
  <c r="M189" i="66"/>
  <c r="M188" i="66"/>
  <c r="M187" i="66"/>
  <c r="M186" i="66"/>
  <c r="M185" i="66"/>
  <c r="M184" i="66"/>
  <c r="M183" i="66"/>
  <c r="M182" i="66"/>
  <c r="M181" i="66"/>
  <c r="M180" i="66"/>
  <c r="M179" i="66"/>
  <c r="M178" i="66"/>
  <c r="M177" i="66"/>
  <c r="M176" i="66"/>
  <c r="M175" i="66"/>
  <c r="M174" i="66"/>
  <c r="M173" i="66"/>
  <c r="M172" i="66"/>
  <c r="M171" i="66"/>
  <c r="M170" i="66"/>
  <c r="M169" i="66"/>
  <c r="M168" i="66"/>
  <c r="M167" i="66"/>
  <c r="M166" i="66"/>
  <c r="M165" i="66"/>
  <c r="M164" i="66"/>
  <c r="M163" i="66"/>
  <c r="M162" i="66"/>
  <c r="M161" i="66"/>
  <c r="M160" i="66"/>
  <c r="M159" i="66"/>
  <c r="M158" i="66"/>
  <c r="M157" i="66"/>
  <c r="M156" i="66"/>
  <c r="M155" i="66"/>
  <c r="M154" i="66"/>
  <c r="M153" i="66"/>
  <c r="M152" i="66"/>
  <c r="M151" i="66"/>
  <c r="M150" i="66"/>
  <c r="M149" i="66"/>
  <c r="M148" i="66"/>
  <c r="M147" i="66"/>
  <c r="M146" i="66"/>
  <c r="M145" i="66"/>
  <c r="M144" i="66"/>
  <c r="M143" i="66"/>
  <c r="M142" i="66"/>
  <c r="M141" i="66"/>
  <c r="M140" i="66"/>
  <c r="M139" i="66"/>
  <c r="M138" i="66"/>
  <c r="M137" i="66"/>
  <c r="M136" i="66"/>
  <c r="M135" i="66"/>
  <c r="M134" i="66"/>
  <c r="M133" i="66"/>
  <c r="M132" i="66"/>
  <c r="M131" i="66"/>
  <c r="M130" i="66"/>
  <c r="M129" i="66"/>
  <c r="M128" i="66"/>
  <c r="M127" i="66"/>
  <c r="M126" i="66"/>
  <c r="M125" i="66"/>
  <c r="M124" i="66"/>
  <c r="M123" i="66"/>
  <c r="M122" i="66"/>
  <c r="M121" i="66"/>
  <c r="M120" i="66"/>
  <c r="M119" i="66"/>
  <c r="M118" i="66"/>
  <c r="M117" i="66"/>
  <c r="M116" i="66"/>
  <c r="M115" i="66"/>
  <c r="M114" i="66"/>
  <c r="M113" i="66"/>
  <c r="M112" i="66"/>
  <c r="M111" i="66"/>
  <c r="M110" i="66"/>
  <c r="M109" i="66"/>
  <c r="M108" i="66"/>
  <c r="M107" i="66"/>
  <c r="M106" i="66"/>
  <c r="M105" i="66"/>
  <c r="M104" i="66"/>
  <c r="M103" i="66"/>
  <c r="M102" i="66"/>
  <c r="M101" i="66"/>
  <c r="M100" i="66"/>
  <c r="M99" i="66"/>
  <c r="M98" i="66"/>
  <c r="M97" i="66"/>
  <c r="M96" i="66"/>
  <c r="M95" i="66"/>
  <c r="M94" i="66"/>
  <c r="M93" i="66"/>
  <c r="M92" i="66"/>
  <c r="M91" i="66"/>
  <c r="M90" i="66"/>
  <c r="M89" i="66"/>
  <c r="M88" i="66"/>
  <c r="M87" i="66"/>
  <c r="M86" i="66"/>
  <c r="M85" i="66"/>
  <c r="M84" i="66"/>
  <c r="M83" i="66"/>
  <c r="M82" i="66"/>
  <c r="M81" i="66"/>
  <c r="M80" i="66"/>
  <c r="M79" i="66"/>
  <c r="M78" i="66"/>
  <c r="M77" i="66"/>
  <c r="M76" i="66"/>
  <c r="M75" i="66"/>
  <c r="M74" i="66"/>
  <c r="M73" i="66"/>
  <c r="M72" i="66"/>
  <c r="M71" i="66"/>
  <c r="M70" i="66"/>
  <c r="M69" i="66"/>
  <c r="M68" i="66"/>
  <c r="M67" i="66"/>
  <c r="M66" i="66"/>
  <c r="M65" i="66"/>
  <c r="M64" i="66"/>
  <c r="M63" i="66"/>
  <c r="M62" i="66"/>
  <c r="M61" i="66"/>
  <c r="M60" i="66"/>
  <c r="M59" i="66"/>
  <c r="M58" i="66"/>
  <c r="M57" i="66"/>
  <c r="M56" i="66"/>
  <c r="M55" i="66"/>
  <c r="M54" i="66"/>
  <c r="M53" i="66"/>
  <c r="M52" i="66"/>
  <c r="M51" i="66"/>
  <c r="M50" i="66"/>
  <c r="M49" i="66"/>
  <c r="M48" i="66"/>
  <c r="M47" i="66"/>
  <c r="M46" i="66"/>
  <c r="M45" i="66"/>
  <c r="M44" i="66"/>
  <c r="M43" i="66"/>
  <c r="M42" i="66"/>
  <c r="M41" i="66"/>
  <c r="M40" i="66"/>
  <c r="M39" i="66"/>
  <c r="M38" i="66"/>
  <c r="M37" i="66"/>
  <c r="M36" i="66"/>
  <c r="M35" i="66"/>
  <c r="M34" i="66"/>
  <c r="M33" i="66"/>
  <c r="M32" i="66"/>
  <c r="M31" i="66"/>
  <c r="M30" i="66"/>
  <c r="M29" i="66"/>
  <c r="M28" i="66"/>
  <c r="M27" i="66"/>
  <c r="M26" i="66"/>
  <c r="M25" i="66"/>
  <c r="M24" i="66"/>
  <c r="M23" i="66"/>
  <c r="M22" i="66"/>
  <c r="M21" i="66"/>
  <c r="M20" i="66"/>
  <c r="M19" i="66"/>
  <c r="M18" i="66"/>
  <c r="M17" i="66"/>
  <c r="M16" i="66"/>
  <c r="M15" i="66"/>
  <c r="M14" i="66"/>
  <c r="M13" i="66"/>
  <c r="M12" i="66"/>
  <c r="M11" i="66"/>
  <c r="AL10" i="66" s="1"/>
  <c r="AC229" i="66"/>
  <c r="AC10" i="66"/>
  <c r="AC228" i="66"/>
  <c r="AC227" i="66"/>
  <c r="AC226" i="66"/>
  <c r="AC225" i="66"/>
  <c r="AC224" i="66"/>
  <c r="AC223" i="66"/>
  <c r="AC222" i="66"/>
  <c r="AC221" i="66"/>
  <c r="AC220" i="66"/>
  <c r="AC219" i="66"/>
  <c r="AC218" i="66"/>
  <c r="AC217" i="66"/>
  <c r="AC216" i="66"/>
  <c r="AC215" i="66"/>
  <c r="AC214" i="66"/>
  <c r="AC213" i="66"/>
  <c r="AC212" i="66"/>
  <c r="AC211" i="66"/>
  <c r="AC210" i="66"/>
  <c r="AC209" i="66"/>
  <c r="AC208" i="66"/>
  <c r="AC207" i="66"/>
  <c r="AC206" i="66"/>
  <c r="AC205" i="66"/>
  <c r="AC204" i="66"/>
  <c r="AC203" i="66"/>
  <c r="AC202" i="66"/>
  <c r="AC201" i="66"/>
  <c r="AC200" i="66"/>
  <c r="AC199" i="66"/>
  <c r="AC198" i="66"/>
  <c r="AC197" i="66"/>
  <c r="AC196" i="66"/>
  <c r="AC195" i="66"/>
  <c r="AC194" i="66"/>
  <c r="AC193" i="66"/>
  <c r="AC192" i="66"/>
  <c r="AC191" i="66"/>
  <c r="AC190" i="66"/>
  <c r="AC189" i="66"/>
  <c r="AC188" i="66"/>
  <c r="AC187" i="66"/>
  <c r="AC186" i="66"/>
  <c r="AC185" i="66"/>
  <c r="AC184" i="66"/>
  <c r="AC183" i="66"/>
  <c r="AC182" i="66"/>
  <c r="AC181" i="66"/>
  <c r="AC180" i="66"/>
  <c r="AC179" i="66"/>
  <c r="AC178" i="66"/>
  <c r="AC177" i="66"/>
  <c r="AC176" i="66"/>
  <c r="AC175" i="66"/>
  <c r="AC174" i="66"/>
  <c r="AC173" i="66"/>
  <c r="AC172" i="66"/>
  <c r="AC171" i="66"/>
  <c r="AC170" i="66"/>
  <c r="AC169" i="66"/>
  <c r="AC168" i="66"/>
  <c r="AC167" i="66"/>
  <c r="AC166" i="66"/>
  <c r="AC165" i="66"/>
  <c r="AC164" i="66"/>
  <c r="AC163" i="66"/>
  <c r="AC162" i="66"/>
  <c r="AC161" i="66"/>
  <c r="AC160" i="66"/>
  <c r="AC159" i="66"/>
  <c r="AC158" i="66"/>
  <c r="AC157" i="66"/>
  <c r="AC156" i="66"/>
  <c r="AC155" i="66"/>
  <c r="AC154" i="66"/>
  <c r="AC153" i="66"/>
  <c r="AC152" i="66"/>
  <c r="AC151" i="66"/>
  <c r="AC150" i="66"/>
  <c r="AC149" i="66"/>
  <c r="AC148" i="66"/>
  <c r="AC147" i="66"/>
  <c r="AC146" i="66"/>
  <c r="AC145" i="66"/>
  <c r="AC144" i="66"/>
  <c r="AC143" i="66"/>
  <c r="AC142" i="66"/>
  <c r="AC141" i="66"/>
  <c r="AC140" i="66"/>
  <c r="AC139" i="66"/>
  <c r="AC138" i="66"/>
  <c r="AC137" i="66"/>
  <c r="AC136" i="66"/>
  <c r="AC135" i="66"/>
  <c r="AC134" i="66"/>
  <c r="AC133" i="66"/>
  <c r="AC132" i="66"/>
  <c r="AC131" i="66"/>
  <c r="AC130" i="66"/>
  <c r="AC129" i="66"/>
  <c r="AC128" i="66"/>
  <c r="AC127" i="66"/>
  <c r="AC126" i="66"/>
  <c r="AC125" i="66"/>
  <c r="AC124" i="66"/>
  <c r="AC123" i="66"/>
  <c r="AC122" i="66"/>
  <c r="AC121" i="66"/>
  <c r="AC120" i="66"/>
  <c r="AC119" i="66"/>
  <c r="AC118" i="66"/>
  <c r="AC117" i="66"/>
  <c r="AC116" i="66"/>
  <c r="AC115" i="66"/>
  <c r="AC114" i="66"/>
  <c r="AC113" i="66"/>
  <c r="AC112" i="66"/>
  <c r="AC111" i="66"/>
  <c r="AC110" i="66"/>
  <c r="AC109" i="66"/>
  <c r="AC108" i="66"/>
  <c r="AC107" i="66"/>
  <c r="AC106" i="66"/>
  <c r="AC105" i="66"/>
  <c r="AC104" i="66"/>
  <c r="AC103" i="66"/>
  <c r="AC102" i="66"/>
  <c r="AC101" i="66"/>
  <c r="AC100" i="66"/>
  <c r="AC99" i="66"/>
  <c r="AC98" i="66"/>
  <c r="AC97" i="66"/>
  <c r="AC96" i="66"/>
  <c r="AC95" i="66"/>
  <c r="AC94" i="66"/>
  <c r="AC93" i="66"/>
  <c r="AC92" i="66"/>
  <c r="AC91" i="66"/>
  <c r="AC90" i="66"/>
  <c r="AC89" i="66"/>
  <c r="AC88" i="66"/>
  <c r="AC87" i="66"/>
  <c r="AC86" i="66"/>
  <c r="AC85" i="66"/>
  <c r="AC84" i="66"/>
  <c r="AC83" i="66"/>
  <c r="AC82" i="66"/>
  <c r="AC81" i="66"/>
  <c r="AC80" i="66"/>
  <c r="AC79" i="66"/>
  <c r="AC78" i="66"/>
  <c r="AC77" i="66"/>
  <c r="AC76" i="66"/>
  <c r="AC75" i="66"/>
  <c r="AC74" i="66"/>
  <c r="AC73" i="66"/>
  <c r="AC72" i="66"/>
  <c r="AC71" i="66"/>
  <c r="AC70" i="66"/>
  <c r="AC69" i="66"/>
  <c r="AC68" i="66"/>
  <c r="AC67" i="66"/>
  <c r="AC66" i="66"/>
  <c r="AC65" i="66"/>
  <c r="AC64" i="66"/>
  <c r="AC63" i="66"/>
  <c r="AC62" i="66"/>
  <c r="AC61" i="66"/>
  <c r="AC60" i="66"/>
  <c r="AC59" i="66"/>
  <c r="AC58" i="66"/>
  <c r="AC57" i="66"/>
  <c r="AC56" i="66"/>
  <c r="AC55" i="66"/>
  <c r="AC54" i="66"/>
  <c r="AC53" i="66"/>
  <c r="AC52" i="66"/>
  <c r="AC51" i="66"/>
  <c r="AC50" i="66"/>
  <c r="AC49" i="66"/>
  <c r="AC48" i="66"/>
  <c r="AC47" i="66"/>
  <c r="AC46" i="66"/>
  <c r="AC45" i="66"/>
  <c r="AC44" i="66"/>
  <c r="AC43" i="66"/>
  <c r="AC42" i="66"/>
  <c r="AC41" i="66"/>
  <c r="AC40" i="66"/>
  <c r="AC39" i="66"/>
  <c r="AC38" i="66"/>
  <c r="AC37" i="66"/>
  <c r="AC36" i="66"/>
  <c r="AC35" i="66"/>
  <c r="AC34" i="66"/>
  <c r="AC33" i="66"/>
  <c r="AC32" i="66"/>
  <c r="AC31" i="66"/>
  <c r="AC30" i="66"/>
  <c r="AC29" i="66"/>
  <c r="AC28" i="66"/>
  <c r="AC27" i="66"/>
  <c r="AC26" i="66"/>
  <c r="AC25" i="66"/>
  <c r="AC24" i="66"/>
  <c r="AC23" i="66"/>
  <c r="AC22" i="66"/>
  <c r="AC21" i="66"/>
  <c r="AC20" i="66"/>
  <c r="AC19" i="66"/>
  <c r="AC18" i="66"/>
  <c r="AC17" i="66"/>
  <c r="AC16" i="66"/>
  <c r="AC15" i="66"/>
  <c r="AC14" i="66"/>
  <c r="AC13" i="66"/>
  <c r="AC12" i="66"/>
  <c r="AC11" i="66"/>
  <c r="R179" i="69"/>
  <c r="R8" i="69"/>
  <c r="V9" i="69" s="1"/>
  <c r="R178" i="69"/>
  <c r="R177" i="69"/>
  <c r="R176" i="69"/>
  <c r="R175" i="69"/>
  <c r="R174" i="69"/>
  <c r="R173" i="69"/>
  <c r="R172" i="69"/>
  <c r="R171" i="69"/>
  <c r="R170" i="69"/>
  <c r="R169" i="69"/>
  <c r="R168" i="69"/>
  <c r="R167" i="69"/>
  <c r="R166" i="69"/>
  <c r="R165" i="69"/>
  <c r="R164" i="69"/>
  <c r="R163" i="69"/>
  <c r="R162" i="69"/>
  <c r="R161" i="69"/>
  <c r="R160" i="69"/>
  <c r="R159" i="69"/>
  <c r="R158" i="69"/>
  <c r="R157" i="69"/>
  <c r="R156" i="69"/>
  <c r="R155" i="69"/>
  <c r="R154" i="69"/>
  <c r="R153" i="69"/>
  <c r="R152" i="69"/>
  <c r="R151" i="69"/>
  <c r="R150" i="69"/>
  <c r="R149" i="69"/>
  <c r="R148" i="69"/>
  <c r="R147" i="69"/>
  <c r="R146" i="69"/>
  <c r="R145" i="69"/>
  <c r="R144" i="69"/>
  <c r="R143" i="69"/>
  <c r="R142" i="69"/>
  <c r="R141" i="69"/>
  <c r="R140" i="69"/>
  <c r="R139" i="69"/>
  <c r="R138" i="69"/>
  <c r="R137" i="69"/>
  <c r="R136" i="69"/>
  <c r="R135" i="69"/>
  <c r="R134" i="69"/>
  <c r="R133" i="69"/>
  <c r="R132" i="69"/>
  <c r="R131" i="69"/>
  <c r="R130" i="69"/>
  <c r="R129" i="69"/>
  <c r="R128" i="69"/>
  <c r="R127" i="69"/>
  <c r="R126" i="69"/>
  <c r="R125" i="69"/>
  <c r="R124" i="69"/>
  <c r="R123" i="69"/>
  <c r="R122" i="69"/>
  <c r="R121" i="69"/>
  <c r="R120" i="69"/>
  <c r="R119" i="69"/>
  <c r="R118" i="69"/>
  <c r="R117" i="69"/>
  <c r="R116" i="69"/>
  <c r="R115" i="69"/>
  <c r="R114" i="69"/>
  <c r="R113" i="69"/>
  <c r="R112" i="69"/>
  <c r="R111" i="69"/>
  <c r="R110" i="69"/>
  <c r="R109" i="69"/>
  <c r="R108" i="69"/>
  <c r="R107" i="69"/>
  <c r="R106" i="69"/>
  <c r="R105" i="69"/>
  <c r="R104" i="69"/>
  <c r="R103" i="69"/>
  <c r="R102" i="69"/>
  <c r="R101" i="69"/>
  <c r="R100" i="69"/>
  <c r="R99" i="69"/>
  <c r="R98" i="69"/>
  <c r="R97" i="69"/>
  <c r="R96" i="69"/>
  <c r="R95" i="69"/>
  <c r="R94" i="69"/>
  <c r="R93" i="69"/>
  <c r="R92" i="69"/>
  <c r="R91" i="69"/>
  <c r="R90" i="69"/>
  <c r="R89" i="69"/>
  <c r="R88" i="69"/>
  <c r="R87" i="69"/>
  <c r="R86" i="69"/>
  <c r="R85" i="69"/>
  <c r="R84" i="69"/>
  <c r="R83" i="69"/>
  <c r="R82" i="69"/>
  <c r="R81" i="69"/>
  <c r="R80" i="69"/>
  <c r="R79" i="69"/>
  <c r="R78" i="69"/>
  <c r="R77" i="69"/>
  <c r="R76" i="69"/>
  <c r="R75" i="69"/>
  <c r="R74" i="69"/>
  <c r="R73" i="69"/>
  <c r="R72" i="69"/>
  <c r="R71" i="69"/>
  <c r="R70" i="69"/>
  <c r="R69" i="69"/>
  <c r="R68" i="69"/>
  <c r="R67" i="69"/>
  <c r="R66" i="69"/>
  <c r="R65" i="69"/>
  <c r="R64" i="69"/>
  <c r="R63" i="69"/>
  <c r="R62" i="69"/>
  <c r="R61" i="69"/>
  <c r="R60" i="69"/>
  <c r="R59" i="69"/>
  <c r="R58" i="69"/>
  <c r="R57" i="69"/>
  <c r="R56" i="69"/>
  <c r="R55" i="69"/>
  <c r="R54" i="69"/>
  <c r="R53" i="69"/>
  <c r="R52" i="69"/>
  <c r="R51" i="69"/>
  <c r="R50" i="69"/>
  <c r="AG51" i="69" s="1"/>
  <c r="R49" i="69"/>
  <c r="AG50" i="69" s="1"/>
  <c r="R48" i="69"/>
  <c r="R47" i="69"/>
  <c r="AG48" i="69" s="1"/>
  <c r="R46" i="69"/>
  <c r="R45" i="69"/>
  <c r="R44" i="69"/>
  <c r="AG45" i="69" s="1"/>
  <c r="R43" i="69"/>
  <c r="AG44" i="69" s="1"/>
  <c r="R42" i="69"/>
  <c r="AG43" i="69" s="1"/>
  <c r="R41" i="69"/>
  <c r="AG42" i="69" s="1"/>
  <c r="R40" i="69"/>
  <c r="R39" i="69"/>
  <c r="R38" i="69"/>
  <c r="R37" i="69"/>
  <c r="R36" i="69"/>
  <c r="R35" i="69"/>
  <c r="R34" i="69"/>
  <c r="R33" i="69"/>
  <c r="R32" i="69"/>
  <c r="R31" i="69"/>
  <c r="R30" i="69"/>
  <c r="R29" i="69"/>
  <c r="R28" i="69"/>
  <c r="R27" i="69"/>
  <c r="R26" i="69"/>
  <c r="V27" i="69" s="1"/>
  <c r="R25" i="69"/>
  <c r="AG26" i="69" s="1"/>
  <c r="R24" i="69"/>
  <c r="AG25" i="69" s="1"/>
  <c r="R23" i="69"/>
  <c r="AG24" i="69" s="1"/>
  <c r="R22" i="69"/>
  <c r="AG23" i="69" s="1"/>
  <c r="R21" i="69"/>
  <c r="AG22" i="69" s="1"/>
  <c r="R20" i="69"/>
  <c r="AG21" i="69" s="1"/>
  <c r="R19" i="69"/>
  <c r="R18" i="69"/>
  <c r="R17" i="69"/>
  <c r="AG18" i="69" s="1"/>
  <c r="R16" i="69"/>
  <c r="AG17" i="69" s="1"/>
  <c r="R15" i="69"/>
  <c r="R14" i="69"/>
  <c r="R13" i="69"/>
  <c r="AG14" i="69" s="1"/>
  <c r="R12" i="69"/>
  <c r="AG13" i="69" s="1"/>
  <c r="R11" i="69"/>
  <c r="AG12" i="69" s="1"/>
  <c r="R10" i="69"/>
  <c r="AG11" i="69" s="1"/>
  <c r="R9" i="69"/>
  <c r="W10" i="69" s="1"/>
  <c r="AG47" i="69"/>
  <c r="AG46" i="69"/>
  <c r="P84" i="111"/>
  <c r="P83" i="111"/>
  <c r="P82" i="111"/>
  <c r="P81" i="111"/>
  <c r="P80" i="111"/>
  <c r="P79" i="111"/>
  <c r="P78" i="111"/>
  <c r="P77" i="111"/>
  <c r="P76" i="111"/>
  <c r="P75" i="111"/>
  <c r="P74" i="111"/>
  <c r="P73" i="111"/>
  <c r="P72" i="111"/>
  <c r="P71" i="111"/>
  <c r="P70" i="111"/>
  <c r="P69" i="111"/>
  <c r="P68" i="111"/>
  <c r="P67" i="111"/>
  <c r="P66" i="111"/>
  <c r="P65" i="111"/>
  <c r="P64" i="111"/>
  <c r="P63" i="111"/>
  <c r="P62" i="111"/>
  <c r="P61" i="111"/>
  <c r="P60" i="111"/>
  <c r="P59" i="111"/>
  <c r="P58" i="111"/>
  <c r="P57" i="111"/>
  <c r="P56" i="111"/>
  <c r="P55" i="111"/>
  <c r="P54" i="111"/>
  <c r="P53" i="111"/>
  <c r="P52" i="111"/>
  <c r="P51" i="111"/>
  <c r="P50" i="111"/>
  <c r="P49" i="111"/>
  <c r="P48" i="111"/>
  <c r="P47" i="111"/>
  <c r="P45" i="111"/>
  <c r="P44" i="111"/>
  <c r="P43" i="111"/>
  <c r="P42" i="111"/>
  <c r="P41" i="111"/>
  <c r="T42" i="111" s="1"/>
  <c r="P40" i="111"/>
  <c r="P39" i="111"/>
  <c r="P38" i="111"/>
  <c r="P37" i="111"/>
  <c r="P36" i="111"/>
  <c r="P35" i="111"/>
  <c r="P34" i="111"/>
  <c r="P33" i="111"/>
  <c r="T34" i="111" s="1"/>
  <c r="P32" i="111"/>
  <c r="P31" i="111"/>
  <c r="P30" i="111"/>
  <c r="P29" i="111"/>
  <c r="P28" i="111"/>
  <c r="P27" i="111"/>
  <c r="P26" i="111"/>
  <c r="P25" i="111"/>
  <c r="P24" i="111"/>
  <c r="P23" i="111"/>
  <c r="P22" i="111"/>
  <c r="P21" i="111"/>
  <c r="T22" i="111" s="1"/>
  <c r="P20" i="111"/>
  <c r="P19" i="111"/>
  <c r="P18" i="111"/>
  <c r="T19" i="111" s="1"/>
  <c r="P17" i="111"/>
  <c r="P16" i="111"/>
  <c r="P15" i="111"/>
  <c r="P14" i="111"/>
  <c r="T15" i="111" s="1"/>
  <c r="P13" i="111"/>
  <c r="P12" i="111"/>
  <c r="P11" i="111"/>
  <c r="P10" i="111"/>
  <c r="P9" i="111"/>
  <c r="P8" i="111"/>
  <c r="T8" i="111"/>
  <c r="AX9" i="65"/>
  <c r="BL9" i="65" s="1"/>
  <c r="AX49" i="65"/>
  <c r="BL49" i="65" s="1"/>
  <c r="AX91" i="65"/>
  <c r="AX83" i="65"/>
  <c r="AX41" i="65"/>
  <c r="BL41" i="65" s="1"/>
  <c r="AX75" i="65"/>
  <c r="AX59" i="65"/>
  <c r="AX67" i="65"/>
  <c r="AX20" i="65"/>
  <c r="BL20" i="65" s="1"/>
  <c r="AX96" i="65"/>
  <c r="AX88" i="65"/>
  <c r="AX80" i="65"/>
  <c r="AX72" i="65"/>
  <c r="AX64" i="65"/>
  <c r="AX56" i="65"/>
  <c r="AX46" i="65"/>
  <c r="BL46" i="65" s="1"/>
  <c r="AX38" i="65"/>
  <c r="BL38" i="65" s="1"/>
  <c r="AX30" i="65"/>
  <c r="BL30" i="65" s="1"/>
  <c r="AX22" i="65"/>
  <c r="BL22" i="65" s="1"/>
  <c r="AX14" i="65"/>
  <c r="AX93" i="65"/>
  <c r="AX85" i="65"/>
  <c r="AX77" i="65"/>
  <c r="AX69" i="65"/>
  <c r="AX61" i="65"/>
  <c r="AX51" i="65"/>
  <c r="AX43" i="65"/>
  <c r="BL43" i="65" s="1"/>
  <c r="AX35" i="65"/>
  <c r="BL35" i="65" s="1"/>
  <c r="AX27" i="65"/>
  <c r="BL27" i="65" s="1"/>
  <c r="AX19" i="65"/>
  <c r="AX11" i="65"/>
  <c r="BL11" i="65" s="1"/>
  <c r="AX33" i="65"/>
  <c r="BL33" i="65" s="1"/>
  <c r="AX17" i="65"/>
  <c r="BL17" i="65" s="1"/>
  <c r="AX90" i="65"/>
  <c r="AX82" i="65"/>
  <c r="AX74" i="65"/>
  <c r="AX66" i="65"/>
  <c r="AX58" i="65"/>
  <c r="AX48" i="65"/>
  <c r="AX40" i="65"/>
  <c r="AX32" i="65"/>
  <c r="BL32" i="65" s="1"/>
  <c r="AX24" i="65"/>
  <c r="BL24" i="65" s="1"/>
  <c r="AX16" i="65"/>
  <c r="BL16" i="65" s="1"/>
  <c r="AX8" i="65"/>
  <c r="AX95" i="65"/>
  <c r="AX87" i="65"/>
  <c r="AX79" i="65"/>
  <c r="AX71" i="65"/>
  <c r="AX63" i="65"/>
  <c r="AX54" i="65"/>
  <c r="AX45" i="65"/>
  <c r="BL45" i="65" s="1"/>
  <c r="AX37" i="65"/>
  <c r="BL37" i="65" s="1"/>
  <c r="AX29" i="65"/>
  <c r="BL29" i="65" s="1"/>
  <c r="AX21" i="65"/>
  <c r="BL21" i="65" s="1"/>
  <c r="AX13" i="65"/>
  <c r="BL13" i="65" s="1"/>
  <c r="AX92" i="65"/>
  <c r="AX84" i="65"/>
  <c r="AX76" i="65"/>
  <c r="AX68" i="65"/>
  <c r="AX60" i="65"/>
  <c r="AX50" i="65"/>
  <c r="BL50" i="65" s="1"/>
  <c r="AX42" i="65"/>
  <c r="BL42" i="65" s="1"/>
  <c r="AX34" i="65"/>
  <c r="BL34" i="65" s="1"/>
  <c r="AX26" i="65"/>
  <c r="AX18" i="65"/>
  <c r="BL18" i="65" s="1"/>
  <c r="AX10" i="65"/>
  <c r="BL10" i="65" s="1"/>
  <c r="AX25" i="65"/>
  <c r="BL25" i="65" s="1"/>
  <c r="AX89" i="65"/>
  <c r="AX81" i="65"/>
  <c r="AX73" i="65"/>
  <c r="AX65" i="65"/>
  <c r="AX57" i="65"/>
  <c r="AX47" i="65"/>
  <c r="BL47" i="65" s="1"/>
  <c r="AX39" i="65"/>
  <c r="BL39" i="65" s="1"/>
  <c r="AX31" i="65"/>
  <c r="BL31" i="65" s="1"/>
  <c r="AX23" i="65"/>
  <c r="BL23" i="65" s="1"/>
  <c r="AX15" i="65"/>
  <c r="AX7" i="65"/>
  <c r="AX94" i="65"/>
  <c r="AX86" i="65"/>
  <c r="AX78" i="65"/>
  <c r="AX70" i="65"/>
  <c r="AX62" i="65"/>
  <c r="AX52" i="65"/>
  <c r="AX44" i="65"/>
  <c r="BL44" i="65" s="1"/>
  <c r="AX36" i="65"/>
  <c r="BL36" i="65" s="1"/>
  <c r="AX28" i="65"/>
  <c r="BL28" i="65" s="1"/>
  <c r="AX12" i="65"/>
  <c r="BL12" i="65" s="1"/>
  <c r="BB70" i="79"/>
  <c r="AL91" i="79"/>
  <c r="AM91" i="79" s="1"/>
  <c r="AL92" i="79"/>
  <c r="AM92" i="79"/>
  <c r="AL93" i="79"/>
  <c r="AM93" i="79"/>
  <c r="AL73" i="79"/>
  <c r="AM73" i="79" s="1"/>
  <c r="AL74" i="79"/>
  <c r="AM74" i="79" s="1"/>
  <c r="AL75" i="79"/>
  <c r="AM75" i="79" s="1"/>
  <c r="AL76" i="79"/>
  <c r="AM76" i="79" s="1"/>
  <c r="AL77" i="79"/>
  <c r="AM77" i="79" s="1"/>
  <c r="AL78" i="79"/>
  <c r="AM78" i="79"/>
  <c r="AL79" i="79"/>
  <c r="AM79" i="79" s="1"/>
  <c r="AL80" i="79"/>
  <c r="AM80" i="79" s="1"/>
  <c r="AL81" i="79"/>
  <c r="AM81" i="79" s="1"/>
  <c r="AL82" i="79"/>
  <c r="AM82" i="79"/>
  <c r="AL83" i="79"/>
  <c r="AM83" i="79" s="1"/>
  <c r="AL42" i="79"/>
  <c r="AM42" i="79" s="1"/>
  <c r="AL43" i="79"/>
  <c r="AM43" i="79" s="1"/>
  <c r="AL44" i="79"/>
  <c r="AM44" i="79" s="1"/>
  <c r="AL45" i="79"/>
  <c r="AM45" i="79" s="1"/>
  <c r="AL46" i="79"/>
  <c r="AM46" i="79" s="1"/>
  <c r="AL47" i="79"/>
  <c r="AM47" i="79" s="1"/>
  <c r="AL48" i="79"/>
  <c r="AM48" i="79" s="1"/>
  <c r="AL49" i="79"/>
  <c r="AM49" i="79" s="1"/>
  <c r="AL50" i="79"/>
  <c r="AM50" i="79" s="1"/>
  <c r="AL51" i="79"/>
  <c r="AM51" i="79" s="1"/>
  <c r="AL52" i="79"/>
  <c r="AM52" i="79" s="1"/>
  <c r="AL53" i="79"/>
  <c r="AM53" i="79" s="1"/>
  <c r="AL54" i="79"/>
  <c r="AM54" i="79"/>
  <c r="AL55" i="79"/>
  <c r="AM55" i="79" s="1"/>
  <c r="AL56" i="79"/>
  <c r="AM56" i="79"/>
  <c r="AL57" i="79"/>
  <c r="AM57" i="79" s="1"/>
  <c r="AL58" i="79"/>
  <c r="AM58" i="79"/>
  <c r="AL59" i="79"/>
  <c r="AM59" i="79" s="1"/>
  <c r="AL60" i="79"/>
  <c r="AM60" i="79"/>
  <c r="AL61" i="79"/>
  <c r="AM61" i="79" s="1"/>
  <c r="AL62" i="79"/>
  <c r="AM62" i="79"/>
  <c r="AL63" i="79"/>
  <c r="AM63" i="79" s="1"/>
  <c r="AL64" i="79"/>
  <c r="AM64" i="79"/>
  <c r="AL65" i="79"/>
  <c r="AM65" i="79" s="1"/>
  <c r="AL66" i="79"/>
  <c r="AM66" i="79"/>
  <c r="AL16" i="79"/>
  <c r="AM16" i="79" s="1"/>
  <c r="AL17" i="79"/>
  <c r="AM17" i="79" s="1"/>
  <c r="AL18" i="79"/>
  <c r="AM18" i="79" s="1"/>
  <c r="AL19" i="79"/>
  <c r="AM19" i="79" s="1"/>
  <c r="AL20" i="79"/>
  <c r="AM20" i="79" s="1"/>
  <c r="AL21" i="79"/>
  <c r="AM21" i="79" s="1"/>
  <c r="AL22" i="79"/>
  <c r="AM22" i="79" s="1"/>
  <c r="AL23" i="79"/>
  <c r="AM23" i="79" s="1"/>
  <c r="AL24" i="79"/>
  <c r="AM24" i="79" s="1"/>
  <c r="AL25" i="79"/>
  <c r="AM25" i="79"/>
  <c r="AL26" i="79"/>
  <c r="AM26" i="79"/>
  <c r="AL27" i="79"/>
  <c r="AM27" i="79"/>
  <c r="AL28" i="79"/>
  <c r="AM28" i="79"/>
  <c r="AL29" i="79"/>
  <c r="AM29" i="79"/>
  <c r="AL30" i="79"/>
  <c r="AM30" i="79"/>
  <c r="AL31" i="79"/>
  <c r="AM31" i="79"/>
  <c r="AL32" i="79"/>
  <c r="AM32" i="79"/>
  <c r="AL33" i="79"/>
  <c r="AM33" i="79"/>
  <c r="AL34" i="79"/>
  <c r="AM34" i="79"/>
  <c r="P94" i="79"/>
  <c r="Q94" i="79" s="1"/>
  <c r="P95" i="79"/>
  <c r="Q95" i="79"/>
  <c r="P96" i="79"/>
  <c r="Q96" i="79" s="1"/>
  <c r="P97" i="79"/>
  <c r="Q97" i="79"/>
  <c r="P98" i="79"/>
  <c r="Q98" i="79"/>
  <c r="P99" i="79"/>
  <c r="Q99" i="79"/>
  <c r="P100" i="79"/>
  <c r="Q100" i="79"/>
  <c r="P76" i="79"/>
  <c r="Q76" i="79" s="1"/>
  <c r="P77" i="79"/>
  <c r="Q77" i="79" s="1"/>
  <c r="P78" i="79"/>
  <c r="Q78" i="79" s="1"/>
  <c r="P79" i="79"/>
  <c r="Q79" i="79" s="1"/>
  <c r="P80" i="79"/>
  <c r="Q80" i="79" s="1"/>
  <c r="P81" i="79"/>
  <c r="Q81" i="79"/>
  <c r="P82" i="79"/>
  <c r="Q82" i="79"/>
  <c r="P83" i="79"/>
  <c r="Q83" i="79"/>
  <c r="P84" i="79"/>
  <c r="Q84" i="79"/>
  <c r="P85" i="79"/>
  <c r="Q85" i="79"/>
  <c r="P86" i="79"/>
  <c r="Q86" i="79"/>
  <c r="P43" i="79"/>
  <c r="Q43" i="79" s="1"/>
  <c r="P44" i="79"/>
  <c r="Q44" i="79" s="1"/>
  <c r="P45" i="79"/>
  <c r="Q45" i="79" s="1"/>
  <c r="P46" i="79"/>
  <c r="Q46" i="79" s="1"/>
  <c r="P47" i="79"/>
  <c r="Q47" i="79" s="1"/>
  <c r="P48" i="79"/>
  <c r="Q48" i="79" s="1"/>
  <c r="P49" i="79"/>
  <c r="Q49" i="79" s="1"/>
  <c r="P50" i="79"/>
  <c r="Q50" i="79" s="1"/>
  <c r="P51" i="79"/>
  <c r="Q51" i="79" s="1"/>
  <c r="P52" i="79"/>
  <c r="Q52" i="79" s="1"/>
  <c r="P53" i="79"/>
  <c r="Q53" i="79" s="1"/>
  <c r="P54" i="79"/>
  <c r="Q54" i="79" s="1"/>
  <c r="P55" i="79"/>
  <c r="Q55" i="79" s="1"/>
  <c r="P56" i="79"/>
  <c r="Q56" i="79"/>
  <c r="P57" i="79"/>
  <c r="Q57" i="79"/>
  <c r="P58" i="79"/>
  <c r="Q58" i="79"/>
  <c r="P59" i="79"/>
  <c r="Q59" i="79"/>
  <c r="P60" i="79"/>
  <c r="Q60" i="79"/>
  <c r="P61" i="79"/>
  <c r="Q61" i="79"/>
  <c r="P62" i="79"/>
  <c r="Q62" i="79"/>
  <c r="P63" i="79"/>
  <c r="Q63" i="79"/>
  <c r="P64" i="79"/>
  <c r="Q64" i="79"/>
  <c r="P65" i="79"/>
  <c r="Q65" i="79"/>
  <c r="P66" i="79"/>
  <c r="Q66" i="79"/>
  <c r="P67" i="79"/>
  <c r="Q67" i="79"/>
  <c r="P68" i="79"/>
  <c r="Q68" i="79"/>
  <c r="P69" i="79"/>
  <c r="Q69" i="79"/>
  <c r="AG10" i="69" l="1"/>
  <c r="R16" i="112"/>
  <c r="S16" i="112"/>
  <c r="T16" i="112"/>
  <c r="U16" i="112"/>
  <c r="V16" i="112"/>
  <c r="W16" i="112"/>
  <c r="R26" i="112"/>
  <c r="S26" i="112"/>
  <c r="T26" i="112"/>
  <c r="U26" i="112"/>
  <c r="V26" i="112"/>
  <c r="W26" i="112"/>
  <c r="R36" i="112"/>
  <c r="S36" i="112"/>
  <c r="T36" i="112"/>
  <c r="U36" i="112"/>
  <c r="V36" i="112"/>
  <c r="W36" i="112"/>
  <c r="R46" i="112"/>
  <c r="S46" i="112"/>
  <c r="T46" i="112"/>
  <c r="U46" i="112"/>
  <c r="V46" i="112"/>
  <c r="W46" i="112"/>
  <c r="R56" i="112"/>
  <c r="S56" i="112"/>
  <c r="T56" i="112"/>
  <c r="U56" i="112"/>
  <c r="V56" i="112"/>
  <c r="W56" i="112"/>
  <c r="R66" i="112"/>
  <c r="S66" i="112"/>
  <c r="T66" i="112"/>
  <c r="U66" i="112"/>
  <c r="V66" i="112"/>
  <c r="W66" i="112"/>
  <c r="R76" i="112"/>
  <c r="S76" i="112"/>
  <c r="T76" i="112"/>
  <c r="U76" i="112"/>
  <c r="V76" i="112"/>
  <c r="W76" i="112"/>
  <c r="R86" i="112"/>
  <c r="S86" i="112"/>
  <c r="T86" i="112"/>
  <c r="U86" i="112"/>
  <c r="V86" i="112"/>
  <c r="W86" i="112"/>
  <c r="R96" i="112"/>
  <c r="S96" i="112"/>
  <c r="T96" i="112"/>
  <c r="U96" i="112"/>
  <c r="V96" i="112"/>
  <c r="W96" i="112"/>
  <c r="R106" i="112"/>
  <c r="S106" i="112"/>
  <c r="T106" i="112"/>
  <c r="U106" i="112"/>
  <c r="V106" i="112"/>
  <c r="W106" i="112"/>
  <c r="AD9" i="111"/>
  <c r="AC9" i="111"/>
  <c r="AD10" i="111"/>
  <c r="AC10" i="111"/>
  <c r="AD11" i="111"/>
  <c r="AC11" i="111"/>
  <c r="AD12" i="111"/>
  <c r="AC12" i="111"/>
  <c r="AD13" i="111"/>
  <c r="AC13" i="111"/>
  <c r="AD16" i="111"/>
  <c r="AC16" i="111"/>
  <c r="AD17" i="111"/>
  <c r="AC17" i="111"/>
  <c r="AD20" i="111"/>
  <c r="AC20" i="111"/>
  <c r="AD21" i="111"/>
  <c r="AC21" i="111"/>
  <c r="AD23" i="111"/>
  <c r="AC23" i="111"/>
  <c r="AD24" i="111"/>
  <c r="AC24" i="111"/>
  <c r="AD25" i="111"/>
  <c r="AC25" i="111"/>
  <c r="AD26" i="111"/>
  <c r="AC26" i="111"/>
  <c r="AD27" i="111"/>
  <c r="AC27" i="111"/>
  <c r="AD28" i="111"/>
  <c r="AC28" i="111"/>
  <c r="AD29" i="111"/>
  <c r="AC29" i="111"/>
  <c r="AD30" i="111"/>
  <c r="AC30" i="111"/>
  <c r="AD31" i="111"/>
  <c r="AC31" i="111"/>
  <c r="AD32" i="111"/>
  <c r="AC32" i="111"/>
  <c r="AD33" i="111"/>
  <c r="AC33" i="111"/>
  <c r="AD35" i="111"/>
  <c r="AC35" i="111"/>
  <c r="AD36" i="111"/>
  <c r="AC36" i="111"/>
  <c r="AD37" i="111"/>
  <c r="AC37" i="111"/>
  <c r="AD38" i="111"/>
  <c r="AC38" i="111"/>
  <c r="AD39" i="111"/>
  <c r="AC39" i="111"/>
  <c r="AD40" i="111"/>
  <c r="AC40" i="111"/>
  <c r="AD43" i="111"/>
  <c r="AC43" i="111"/>
  <c r="AD44" i="111"/>
  <c r="AC44" i="111"/>
  <c r="AD7" i="111"/>
  <c r="AC7" i="111"/>
  <c r="BL7" i="65"/>
  <c r="BK7" i="65"/>
  <c r="AV10" i="66"/>
  <c r="AW10" i="66"/>
  <c r="AX10" i="66"/>
  <c r="AY10" i="66"/>
  <c r="AZ10" i="66"/>
  <c r="AV11" i="66"/>
  <c r="AW11" i="66"/>
  <c r="AX11" i="66"/>
  <c r="AY11" i="66"/>
  <c r="AZ11" i="66"/>
  <c r="AV12" i="66"/>
  <c r="AW12" i="66"/>
  <c r="AX12" i="66"/>
  <c r="AY12" i="66"/>
  <c r="AZ12" i="66"/>
  <c r="AV13" i="66"/>
  <c r="AW13" i="66"/>
  <c r="AX13" i="66"/>
  <c r="AY13" i="66"/>
  <c r="AZ13" i="66"/>
  <c r="AV14" i="66"/>
  <c r="AW14" i="66"/>
  <c r="AX14" i="66"/>
  <c r="AY14" i="66"/>
  <c r="AZ14" i="66"/>
  <c r="AV15" i="66"/>
  <c r="AW15" i="66"/>
  <c r="AX15" i="66"/>
  <c r="AY15" i="66"/>
  <c r="AZ15" i="66"/>
  <c r="AV16" i="66"/>
  <c r="AW16" i="66"/>
  <c r="AX16" i="66"/>
  <c r="AY16" i="66"/>
  <c r="AZ16" i="66"/>
  <c r="AV17" i="66"/>
  <c r="AW17" i="66"/>
  <c r="AX17" i="66"/>
  <c r="AY17" i="66"/>
  <c r="AZ17" i="66"/>
  <c r="AV18" i="66"/>
  <c r="AW18" i="66"/>
  <c r="AX18" i="66"/>
  <c r="AY18" i="66"/>
  <c r="AZ18" i="66"/>
  <c r="AV19" i="66"/>
  <c r="AW19" i="66"/>
  <c r="AX19" i="66"/>
  <c r="AY19" i="66"/>
  <c r="AZ19" i="66"/>
  <c r="AV20" i="66"/>
  <c r="AW20" i="66"/>
  <c r="AX20" i="66"/>
  <c r="AY20" i="66"/>
  <c r="AZ20" i="66"/>
  <c r="AV21" i="66"/>
  <c r="AW21" i="66"/>
  <c r="AX21" i="66"/>
  <c r="AY21" i="66"/>
  <c r="AZ21" i="66"/>
  <c r="AV22" i="66"/>
  <c r="AW22" i="66"/>
  <c r="AX22" i="66"/>
  <c r="AY22" i="66"/>
  <c r="AZ22" i="66"/>
  <c r="AV23" i="66"/>
  <c r="AW23" i="66"/>
  <c r="AX23" i="66"/>
  <c r="AY23" i="66"/>
  <c r="AZ23" i="66"/>
  <c r="AV24" i="66"/>
  <c r="AW24" i="66"/>
  <c r="AX24" i="66"/>
  <c r="AY24" i="66"/>
  <c r="AZ24" i="66"/>
  <c r="AV25" i="66"/>
  <c r="AW25" i="66"/>
  <c r="AX25" i="66"/>
  <c r="AY25" i="66"/>
  <c r="AZ25" i="66"/>
  <c r="AV26" i="66"/>
  <c r="AW26" i="66"/>
  <c r="AX26" i="66"/>
  <c r="AY26" i="66"/>
  <c r="AZ26" i="66"/>
  <c r="AV27" i="66"/>
  <c r="AW27" i="66"/>
  <c r="AX27" i="66"/>
  <c r="AY27" i="66"/>
  <c r="AZ27" i="66"/>
  <c r="AV28" i="66"/>
  <c r="AW28" i="66"/>
  <c r="AX28" i="66"/>
  <c r="AY28" i="66"/>
  <c r="AZ28" i="66"/>
  <c r="AV29" i="66"/>
  <c r="AW29" i="66"/>
  <c r="AX29" i="66"/>
  <c r="AY29" i="66"/>
  <c r="AZ29" i="66"/>
  <c r="AV30" i="66"/>
  <c r="AW30" i="66"/>
  <c r="AX30" i="66"/>
  <c r="AY30" i="66"/>
  <c r="AZ30" i="66"/>
  <c r="AV31" i="66"/>
  <c r="AW31" i="66"/>
  <c r="AX31" i="66"/>
  <c r="AY31" i="66"/>
  <c r="AZ31" i="66"/>
  <c r="AV32" i="66"/>
  <c r="AW32" i="66"/>
  <c r="AX32" i="66"/>
  <c r="AY32" i="66"/>
  <c r="AZ32" i="66"/>
  <c r="AV33" i="66"/>
  <c r="AW33" i="66"/>
  <c r="AX33" i="66"/>
  <c r="AY33" i="66"/>
  <c r="AZ33" i="66"/>
  <c r="AV34" i="66"/>
  <c r="AW34" i="66"/>
  <c r="AX34" i="66"/>
  <c r="AY34" i="66"/>
  <c r="AZ34" i="66"/>
  <c r="AV35" i="66"/>
  <c r="AW35" i="66"/>
  <c r="AX35" i="66"/>
  <c r="AY35" i="66"/>
  <c r="AZ35" i="66"/>
  <c r="AV36" i="66"/>
  <c r="AW36" i="66"/>
  <c r="AX36" i="66"/>
  <c r="AY36" i="66"/>
  <c r="AZ36" i="66"/>
  <c r="AV37" i="66"/>
  <c r="AW37" i="66"/>
  <c r="AX37" i="66"/>
  <c r="AY37" i="66"/>
  <c r="AZ37" i="66"/>
  <c r="AV38" i="66"/>
  <c r="AW38" i="66"/>
  <c r="AX38" i="66"/>
  <c r="AY38" i="66"/>
  <c r="AZ38" i="66"/>
  <c r="AV39" i="66"/>
  <c r="AW39" i="66"/>
  <c r="AX39" i="66"/>
  <c r="AY39" i="66"/>
  <c r="AZ39" i="66"/>
  <c r="AV40" i="66"/>
  <c r="AW40" i="66"/>
  <c r="AX40" i="66"/>
  <c r="AY40" i="66"/>
  <c r="AZ40" i="66"/>
  <c r="AV41" i="66"/>
  <c r="AW41" i="66"/>
  <c r="AX41" i="66"/>
  <c r="AY41" i="66"/>
  <c r="AZ41" i="66"/>
  <c r="AV42" i="66"/>
  <c r="AW42" i="66"/>
  <c r="AX42" i="66"/>
  <c r="AY42" i="66"/>
  <c r="AZ42" i="66"/>
  <c r="AV43" i="66"/>
  <c r="AW43" i="66"/>
  <c r="AX43" i="66"/>
  <c r="AY43" i="66"/>
  <c r="AZ43" i="66"/>
  <c r="AV44" i="66"/>
  <c r="AW44" i="66"/>
  <c r="AX44" i="66"/>
  <c r="AY44" i="66"/>
  <c r="AZ44" i="66"/>
  <c r="AV45" i="66"/>
  <c r="AW45" i="66"/>
  <c r="AX45" i="66"/>
  <c r="AY45" i="66"/>
  <c r="AZ45" i="66"/>
  <c r="AV46" i="66"/>
  <c r="AW46" i="66"/>
  <c r="AX46" i="66"/>
  <c r="AY46" i="66"/>
  <c r="AZ46" i="66"/>
  <c r="AV47" i="66"/>
  <c r="AW47" i="66"/>
  <c r="AX47" i="66"/>
  <c r="AY47" i="66"/>
  <c r="AZ47" i="66"/>
  <c r="AV48" i="66"/>
  <c r="AW48" i="66"/>
  <c r="AX48" i="66"/>
  <c r="AY48" i="66"/>
  <c r="AZ48" i="66"/>
  <c r="AV49" i="66"/>
  <c r="AW49" i="66"/>
  <c r="AX49" i="66"/>
  <c r="AY49" i="66"/>
  <c r="AZ49" i="66"/>
  <c r="AV50" i="66"/>
  <c r="AW50" i="66"/>
  <c r="AX50" i="66"/>
  <c r="AY50" i="66"/>
  <c r="AZ50" i="66"/>
  <c r="AV51" i="66"/>
  <c r="AW51" i="66"/>
  <c r="AX51" i="66"/>
  <c r="AY51" i="66"/>
  <c r="AZ51" i="66"/>
  <c r="AV52" i="66"/>
  <c r="AW52" i="66"/>
  <c r="AX52" i="66"/>
  <c r="AY52" i="66"/>
  <c r="AZ52" i="66"/>
  <c r="AV53" i="66"/>
  <c r="AW53" i="66"/>
  <c r="AX53" i="66"/>
  <c r="AY53" i="66"/>
  <c r="AZ53" i="66"/>
  <c r="AV54" i="66"/>
  <c r="AW54" i="66"/>
  <c r="AX54" i="66"/>
  <c r="AY54" i="66"/>
  <c r="AZ54" i="66"/>
  <c r="AV55" i="66"/>
  <c r="AW55" i="66"/>
  <c r="AX55" i="66"/>
  <c r="AY55" i="66"/>
  <c r="AZ55" i="66"/>
  <c r="AV56" i="66"/>
  <c r="AW56" i="66"/>
  <c r="AX56" i="66"/>
  <c r="AY56" i="66"/>
  <c r="AZ56" i="66"/>
  <c r="AV57" i="66"/>
  <c r="AW57" i="66"/>
  <c r="AX57" i="66"/>
  <c r="AY57" i="66"/>
  <c r="AZ57" i="66"/>
  <c r="AV58" i="66"/>
  <c r="AW58" i="66"/>
  <c r="AX58" i="66"/>
  <c r="AY58" i="66"/>
  <c r="AZ58" i="66"/>
  <c r="AV59" i="66"/>
  <c r="AW59" i="66"/>
  <c r="AX59" i="66"/>
  <c r="AY59" i="66"/>
  <c r="AZ59" i="66"/>
  <c r="AV60" i="66"/>
  <c r="AW60" i="66"/>
  <c r="AX60" i="66"/>
  <c r="AY60" i="66"/>
  <c r="AZ60" i="66"/>
  <c r="AV61" i="66"/>
  <c r="AW61" i="66"/>
  <c r="AX61" i="66"/>
  <c r="AY61" i="66"/>
  <c r="AZ61" i="66"/>
  <c r="AV62" i="66"/>
  <c r="AW62" i="66"/>
  <c r="AX62" i="66"/>
  <c r="AY62" i="66"/>
  <c r="AZ62" i="66"/>
  <c r="AV63" i="66"/>
  <c r="AW63" i="66"/>
  <c r="AX63" i="66"/>
  <c r="AY63" i="66"/>
  <c r="AZ63" i="66"/>
  <c r="AV64" i="66"/>
  <c r="AW64" i="66"/>
  <c r="AX64" i="66"/>
  <c r="AY64" i="66"/>
  <c r="AZ64" i="66"/>
  <c r="AV65" i="66"/>
  <c r="AW65" i="66"/>
  <c r="AX65" i="66"/>
  <c r="AY65" i="66"/>
  <c r="AZ65" i="66"/>
  <c r="AV66" i="66"/>
  <c r="AW66" i="66"/>
  <c r="AX66" i="66"/>
  <c r="AY66" i="66"/>
  <c r="AZ66" i="66"/>
  <c r="AV67" i="66"/>
  <c r="AW67" i="66"/>
  <c r="AX67" i="66"/>
  <c r="AY67" i="66"/>
  <c r="AZ67" i="66"/>
  <c r="AV68" i="66"/>
  <c r="AW68" i="66"/>
  <c r="AX68" i="66"/>
  <c r="AY68" i="66"/>
  <c r="AZ68" i="66"/>
  <c r="AV69" i="66"/>
  <c r="AW69" i="66"/>
  <c r="AX69" i="66"/>
  <c r="AY69" i="66"/>
  <c r="AZ69" i="66"/>
  <c r="AV70" i="66"/>
  <c r="AW70" i="66"/>
  <c r="AX70" i="66"/>
  <c r="AY70" i="66"/>
  <c r="AZ70" i="66"/>
  <c r="AV71" i="66"/>
  <c r="AW71" i="66"/>
  <c r="AX71" i="66"/>
  <c r="AY71" i="66"/>
  <c r="AZ71" i="66"/>
  <c r="AV72" i="66"/>
  <c r="AW72" i="66"/>
  <c r="AX72" i="66"/>
  <c r="AY72" i="66"/>
  <c r="AZ72" i="66"/>
  <c r="AV73" i="66"/>
  <c r="AW73" i="66"/>
  <c r="AX73" i="66"/>
  <c r="AY73" i="66"/>
  <c r="AZ73" i="66"/>
  <c r="AV74" i="66"/>
  <c r="AW74" i="66"/>
  <c r="AX74" i="66"/>
  <c r="AY74" i="66"/>
  <c r="AZ74" i="66"/>
  <c r="AV75" i="66"/>
  <c r="AW75" i="66"/>
  <c r="AX75" i="66"/>
  <c r="AY75" i="66"/>
  <c r="AZ75" i="66"/>
  <c r="AV76" i="66"/>
  <c r="AW76" i="66"/>
  <c r="AX76" i="66"/>
  <c r="AY76" i="66"/>
  <c r="AZ76" i="66"/>
  <c r="AV77" i="66"/>
  <c r="AW77" i="66"/>
  <c r="AX77" i="66"/>
  <c r="AY77" i="66"/>
  <c r="AZ77" i="66"/>
  <c r="AV78" i="66"/>
  <c r="AW78" i="66"/>
  <c r="AX78" i="66"/>
  <c r="AY78" i="66"/>
  <c r="AZ78" i="66"/>
  <c r="AV79" i="66"/>
  <c r="AW79" i="66"/>
  <c r="AX79" i="66"/>
  <c r="AY79" i="66"/>
  <c r="AZ79" i="66"/>
  <c r="AV80" i="66"/>
  <c r="AW80" i="66"/>
  <c r="AX80" i="66"/>
  <c r="AY80" i="66"/>
  <c r="AZ80" i="66"/>
  <c r="AV81" i="66"/>
  <c r="AW81" i="66"/>
  <c r="AX81" i="66"/>
  <c r="AY81" i="66"/>
  <c r="AZ81" i="66"/>
  <c r="AV82" i="66"/>
  <c r="AW82" i="66"/>
  <c r="AX82" i="66"/>
  <c r="AY82" i="66"/>
  <c r="AZ82" i="66"/>
  <c r="AV83" i="66"/>
  <c r="AW83" i="66"/>
  <c r="AX83" i="66"/>
  <c r="AY83" i="66"/>
  <c r="AZ83" i="66"/>
  <c r="AV84" i="66"/>
  <c r="AW84" i="66"/>
  <c r="AX84" i="66"/>
  <c r="AY84" i="66"/>
  <c r="AZ84" i="66"/>
  <c r="AV85" i="66"/>
  <c r="AW85" i="66"/>
  <c r="AX85" i="66"/>
  <c r="AY85" i="66"/>
  <c r="AZ85" i="66"/>
  <c r="AV86" i="66"/>
  <c r="AW86" i="66"/>
  <c r="AX86" i="66"/>
  <c r="AY86" i="66"/>
  <c r="AZ86" i="66"/>
  <c r="AV87" i="66"/>
  <c r="AW87" i="66"/>
  <c r="AX87" i="66"/>
  <c r="AY87" i="66"/>
  <c r="AZ87" i="66"/>
  <c r="AV88" i="66"/>
  <c r="AW88" i="66"/>
  <c r="AX88" i="66"/>
  <c r="AY88" i="66"/>
  <c r="AZ88" i="66"/>
  <c r="AV89" i="66"/>
  <c r="AW89" i="66"/>
  <c r="AX89" i="66"/>
  <c r="AY89" i="66"/>
  <c r="AZ89" i="66"/>
  <c r="AV90" i="66"/>
  <c r="AW90" i="66"/>
  <c r="AX90" i="66"/>
  <c r="AY90" i="66"/>
  <c r="AZ90" i="66"/>
  <c r="AV91" i="66"/>
  <c r="AW91" i="66"/>
  <c r="AX91" i="66"/>
  <c r="AY91" i="66"/>
  <c r="AZ91" i="66"/>
  <c r="AV92" i="66"/>
  <c r="AW92" i="66"/>
  <c r="AX92" i="66"/>
  <c r="AY92" i="66"/>
  <c r="AZ92" i="66"/>
  <c r="AV93" i="66"/>
  <c r="AW93" i="66"/>
  <c r="AX93" i="66"/>
  <c r="AY93" i="66"/>
  <c r="AZ93" i="66"/>
  <c r="AV94" i="66"/>
  <c r="AW94" i="66"/>
  <c r="AX94" i="66"/>
  <c r="AY94" i="66"/>
  <c r="AZ94" i="66"/>
  <c r="AV95" i="66"/>
  <c r="AW95" i="66"/>
  <c r="AX95" i="66"/>
  <c r="AY95" i="66"/>
  <c r="AZ95" i="66"/>
  <c r="AV96" i="66"/>
  <c r="AW96" i="66"/>
  <c r="AX96" i="66"/>
  <c r="AY96" i="66"/>
  <c r="AZ96" i="66"/>
  <c r="AV97" i="66"/>
  <c r="AW97" i="66"/>
  <c r="AX97" i="66"/>
  <c r="AY97" i="66"/>
  <c r="AZ97" i="66"/>
  <c r="AV98" i="66"/>
  <c r="AW98" i="66"/>
  <c r="AX98" i="66"/>
  <c r="AY98" i="66"/>
  <c r="AZ98" i="66"/>
  <c r="AV99" i="66"/>
  <c r="AW99" i="66"/>
  <c r="AX99" i="66"/>
  <c r="AY99" i="66"/>
  <c r="AZ99" i="66"/>
  <c r="AV100" i="66"/>
  <c r="AW100" i="66"/>
  <c r="AX100" i="66"/>
  <c r="AY100" i="66"/>
  <c r="AZ100" i="66"/>
  <c r="AV101" i="66"/>
  <c r="AW101" i="66"/>
  <c r="AX101" i="66"/>
  <c r="AY101" i="66"/>
  <c r="AZ101" i="66"/>
  <c r="AV102" i="66"/>
  <c r="AW102" i="66"/>
  <c r="AX102" i="66"/>
  <c r="AY102" i="66"/>
  <c r="AZ102" i="66"/>
  <c r="AV103" i="66"/>
  <c r="AW103" i="66"/>
  <c r="AX103" i="66"/>
  <c r="AY103" i="66"/>
  <c r="AZ103" i="66"/>
  <c r="AV104" i="66"/>
  <c r="AW104" i="66"/>
  <c r="AX104" i="66"/>
  <c r="AY104" i="66"/>
  <c r="AZ104" i="66"/>
  <c r="AV105" i="66"/>
  <c r="AW105" i="66"/>
  <c r="AX105" i="66"/>
  <c r="AY105" i="66"/>
  <c r="AZ105" i="66"/>
  <c r="AV106" i="66"/>
  <c r="AW106" i="66"/>
  <c r="AX106" i="66"/>
  <c r="AY106" i="66"/>
  <c r="AZ106" i="66"/>
  <c r="AV107" i="66"/>
  <c r="AW107" i="66"/>
  <c r="AX107" i="66"/>
  <c r="AY107" i="66"/>
  <c r="AZ107" i="66"/>
  <c r="AV108" i="66"/>
  <c r="AW108" i="66"/>
  <c r="AX108" i="66"/>
  <c r="AY108" i="66"/>
  <c r="AZ108" i="66"/>
  <c r="AV109" i="66"/>
  <c r="AW109" i="66"/>
  <c r="AX109" i="66"/>
  <c r="AY109" i="66"/>
  <c r="AZ109" i="66"/>
  <c r="AV110" i="66"/>
  <c r="AW110" i="66"/>
  <c r="AX110" i="66"/>
  <c r="AY110" i="66"/>
  <c r="AZ110" i="66"/>
  <c r="AV111" i="66"/>
  <c r="AW111" i="66"/>
  <c r="AX111" i="66"/>
  <c r="AY111" i="66"/>
  <c r="AZ111" i="66"/>
  <c r="AV112" i="66"/>
  <c r="AW112" i="66"/>
  <c r="AX112" i="66"/>
  <c r="AY112" i="66"/>
  <c r="AZ112" i="66"/>
  <c r="AV113" i="66"/>
  <c r="AW113" i="66"/>
  <c r="AX113" i="66"/>
  <c r="AY113" i="66"/>
  <c r="AZ113" i="66"/>
  <c r="AV114" i="66"/>
  <c r="AW114" i="66"/>
  <c r="AX114" i="66"/>
  <c r="AY114" i="66"/>
  <c r="AZ114" i="66"/>
  <c r="AV115" i="66"/>
  <c r="AW115" i="66"/>
  <c r="AX115" i="66"/>
  <c r="AY115" i="66"/>
  <c r="AZ115" i="66"/>
  <c r="AV116" i="66"/>
  <c r="AW116" i="66"/>
  <c r="AX116" i="66"/>
  <c r="AY116" i="66"/>
  <c r="AZ116" i="66"/>
  <c r="AV117" i="66"/>
  <c r="AW117" i="66"/>
  <c r="AX117" i="66"/>
  <c r="AY117" i="66"/>
  <c r="AZ117" i="66"/>
  <c r="AV118" i="66"/>
  <c r="AW118" i="66"/>
  <c r="AX118" i="66"/>
  <c r="AY118" i="66"/>
  <c r="AZ118" i="66"/>
  <c r="AW9" i="66"/>
  <c r="AX9" i="66"/>
  <c r="AY9" i="66"/>
  <c r="AZ9" i="66"/>
  <c r="AV9" i="66"/>
  <c r="AM10" i="66"/>
  <c r="AN10" i="66"/>
  <c r="AO10" i="66"/>
  <c r="AP10" i="66"/>
  <c r="AL11" i="66"/>
  <c r="AM11" i="66"/>
  <c r="AN11" i="66"/>
  <c r="AO11" i="66"/>
  <c r="AP11" i="66"/>
  <c r="AL12" i="66"/>
  <c r="AM12" i="66"/>
  <c r="AN12" i="66"/>
  <c r="AO12" i="66"/>
  <c r="AP12" i="66"/>
  <c r="AL13" i="66"/>
  <c r="AM13" i="66"/>
  <c r="AN13" i="66"/>
  <c r="AO13" i="66"/>
  <c r="AP13" i="66"/>
  <c r="AL14" i="66"/>
  <c r="AM14" i="66"/>
  <c r="AN14" i="66"/>
  <c r="AO14" i="66"/>
  <c r="AP14" i="66"/>
  <c r="AL15" i="66"/>
  <c r="AM15" i="66"/>
  <c r="AN15" i="66"/>
  <c r="AO15" i="66"/>
  <c r="AP15" i="66"/>
  <c r="AL16" i="66"/>
  <c r="AM16" i="66"/>
  <c r="AN16" i="66"/>
  <c r="AO16" i="66"/>
  <c r="AP16" i="66"/>
  <c r="AL17" i="66"/>
  <c r="AM17" i="66"/>
  <c r="AN17" i="66"/>
  <c r="AO17" i="66"/>
  <c r="AP17" i="66"/>
  <c r="AL18" i="66"/>
  <c r="AM18" i="66"/>
  <c r="AN18" i="66"/>
  <c r="AO18" i="66"/>
  <c r="AP18" i="66"/>
  <c r="AL19" i="66"/>
  <c r="AM19" i="66"/>
  <c r="AN19" i="66"/>
  <c r="AO19" i="66"/>
  <c r="AP19" i="66"/>
  <c r="AL20" i="66"/>
  <c r="AM20" i="66"/>
  <c r="AN20" i="66"/>
  <c r="AO20" i="66"/>
  <c r="AP20" i="66"/>
  <c r="AL21" i="66"/>
  <c r="AM21" i="66"/>
  <c r="AN21" i="66"/>
  <c r="AO21" i="66"/>
  <c r="AP21" i="66"/>
  <c r="AL22" i="66"/>
  <c r="AM22" i="66"/>
  <c r="AN22" i="66"/>
  <c r="AO22" i="66"/>
  <c r="AP22" i="66"/>
  <c r="AL23" i="66"/>
  <c r="AM23" i="66"/>
  <c r="AN23" i="66"/>
  <c r="AO23" i="66"/>
  <c r="AP23" i="66"/>
  <c r="AL24" i="66"/>
  <c r="AM24" i="66"/>
  <c r="AN24" i="66"/>
  <c r="AO24" i="66"/>
  <c r="AP24" i="66"/>
  <c r="AL25" i="66"/>
  <c r="AM25" i="66"/>
  <c r="AN25" i="66"/>
  <c r="AO25" i="66"/>
  <c r="AP25" i="66"/>
  <c r="AL26" i="66"/>
  <c r="AM26" i="66"/>
  <c r="AN26" i="66"/>
  <c r="AO26" i="66"/>
  <c r="AP26" i="66"/>
  <c r="AL27" i="66"/>
  <c r="AM27" i="66"/>
  <c r="AN27" i="66"/>
  <c r="AO27" i="66"/>
  <c r="AP27" i="66"/>
  <c r="AL28" i="66"/>
  <c r="AM28" i="66"/>
  <c r="AN28" i="66"/>
  <c r="AO28" i="66"/>
  <c r="AP28" i="66"/>
  <c r="AL29" i="66"/>
  <c r="AM29" i="66"/>
  <c r="AN29" i="66"/>
  <c r="AO29" i="66"/>
  <c r="AP29" i="66"/>
  <c r="AL30" i="66"/>
  <c r="AM30" i="66"/>
  <c r="AN30" i="66"/>
  <c r="AO30" i="66"/>
  <c r="AP30" i="66"/>
  <c r="AL31" i="66"/>
  <c r="AM31" i="66"/>
  <c r="AN31" i="66"/>
  <c r="AO31" i="66"/>
  <c r="AP31" i="66"/>
  <c r="AL32" i="66"/>
  <c r="AM32" i="66"/>
  <c r="AN32" i="66"/>
  <c r="AO32" i="66"/>
  <c r="AP32" i="66"/>
  <c r="AL33" i="66"/>
  <c r="AM33" i="66"/>
  <c r="AN33" i="66"/>
  <c r="AO33" i="66"/>
  <c r="AP33" i="66"/>
  <c r="AL34" i="66"/>
  <c r="AM34" i="66"/>
  <c r="AN34" i="66"/>
  <c r="AO34" i="66"/>
  <c r="AP34" i="66"/>
  <c r="AL35" i="66"/>
  <c r="AM35" i="66"/>
  <c r="AN35" i="66"/>
  <c r="AO35" i="66"/>
  <c r="AP35" i="66"/>
  <c r="AL36" i="66"/>
  <c r="AM36" i="66"/>
  <c r="AN36" i="66"/>
  <c r="AO36" i="66"/>
  <c r="AP36" i="66"/>
  <c r="AL37" i="66"/>
  <c r="AM37" i="66"/>
  <c r="AN37" i="66"/>
  <c r="AO37" i="66"/>
  <c r="AP37" i="66"/>
  <c r="AL38" i="66"/>
  <c r="AM38" i="66"/>
  <c r="AN38" i="66"/>
  <c r="AO38" i="66"/>
  <c r="AP38" i="66"/>
  <c r="AL39" i="66"/>
  <c r="AM39" i="66"/>
  <c r="AN39" i="66"/>
  <c r="AO39" i="66"/>
  <c r="AP39" i="66"/>
  <c r="AL40" i="66"/>
  <c r="AM40" i="66"/>
  <c r="AN40" i="66"/>
  <c r="AO40" i="66"/>
  <c r="AP40" i="66"/>
  <c r="AL41" i="66"/>
  <c r="AM41" i="66"/>
  <c r="AN41" i="66"/>
  <c r="AO41" i="66"/>
  <c r="AP41" i="66"/>
  <c r="AL42" i="66"/>
  <c r="AM42" i="66"/>
  <c r="AN42" i="66"/>
  <c r="AO42" i="66"/>
  <c r="AP42" i="66"/>
  <c r="AL43" i="66"/>
  <c r="AM43" i="66"/>
  <c r="AN43" i="66"/>
  <c r="AO43" i="66"/>
  <c r="AP43" i="66"/>
  <c r="AL44" i="66"/>
  <c r="AM44" i="66"/>
  <c r="AN44" i="66"/>
  <c r="AO44" i="66"/>
  <c r="AP44" i="66"/>
  <c r="AL45" i="66"/>
  <c r="AM45" i="66"/>
  <c r="AN45" i="66"/>
  <c r="AO45" i="66"/>
  <c r="AP45" i="66"/>
  <c r="AL46" i="66"/>
  <c r="AM46" i="66"/>
  <c r="AN46" i="66"/>
  <c r="AO46" i="66"/>
  <c r="AP46" i="66"/>
  <c r="AL47" i="66"/>
  <c r="AM47" i="66"/>
  <c r="AN47" i="66"/>
  <c r="AO47" i="66"/>
  <c r="AP47" i="66"/>
  <c r="AL48" i="66"/>
  <c r="AM48" i="66"/>
  <c r="AN48" i="66"/>
  <c r="AO48" i="66"/>
  <c r="AP48" i="66"/>
  <c r="AL49" i="66"/>
  <c r="AM49" i="66"/>
  <c r="AN49" i="66"/>
  <c r="AO49" i="66"/>
  <c r="AP49" i="66"/>
  <c r="AL50" i="66"/>
  <c r="AM50" i="66"/>
  <c r="AN50" i="66"/>
  <c r="AO50" i="66"/>
  <c r="AP50" i="66"/>
  <c r="AL51" i="66"/>
  <c r="AM51" i="66"/>
  <c r="AN51" i="66"/>
  <c r="AO51" i="66"/>
  <c r="AP51" i="66"/>
  <c r="AL52" i="66"/>
  <c r="AM52" i="66"/>
  <c r="AN52" i="66"/>
  <c r="AO52" i="66"/>
  <c r="AP52" i="66"/>
  <c r="AL53" i="66"/>
  <c r="AM53" i="66"/>
  <c r="AN53" i="66"/>
  <c r="AO53" i="66"/>
  <c r="AP53" i="66"/>
  <c r="AL54" i="66"/>
  <c r="AM54" i="66"/>
  <c r="AN54" i="66"/>
  <c r="AO54" i="66"/>
  <c r="AP54" i="66"/>
  <c r="AL55" i="66"/>
  <c r="AM55" i="66"/>
  <c r="AN55" i="66"/>
  <c r="AO55" i="66"/>
  <c r="AP55" i="66"/>
  <c r="AL56" i="66"/>
  <c r="AM56" i="66"/>
  <c r="AN56" i="66"/>
  <c r="AO56" i="66"/>
  <c r="AP56" i="66"/>
  <c r="AL57" i="66"/>
  <c r="AM57" i="66"/>
  <c r="AN57" i="66"/>
  <c r="AO57" i="66"/>
  <c r="AP57" i="66"/>
  <c r="AL58" i="66"/>
  <c r="AM58" i="66"/>
  <c r="AN58" i="66"/>
  <c r="AO58" i="66"/>
  <c r="AP58" i="66"/>
  <c r="AL59" i="66"/>
  <c r="AM59" i="66"/>
  <c r="AN59" i="66"/>
  <c r="AO59" i="66"/>
  <c r="AP59" i="66"/>
  <c r="AL60" i="66"/>
  <c r="AM60" i="66"/>
  <c r="AN60" i="66"/>
  <c r="AO60" i="66"/>
  <c r="AP60" i="66"/>
  <c r="AL61" i="66"/>
  <c r="AM61" i="66"/>
  <c r="AN61" i="66"/>
  <c r="AO61" i="66"/>
  <c r="AP61" i="66"/>
  <c r="AL62" i="66"/>
  <c r="AM62" i="66"/>
  <c r="AN62" i="66"/>
  <c r="AO62" i="66"/>
  <c r="AP62" i="66"/>
  <c r="AL63" i="66"/>
  <c r="AM63" i="66"/>
  <c r="AN63" i="66"/>
  <c r="AO63" i="66"/>
  <c r="AP63" i="66"/>
  <c r="AL64" i="66"/>
  <c r="AM64" i="66"/>
  <c r="AN64" i="66"/>
  <c r="AO64" i="66"/>
  <c r="AP64" i="66"/>
  <c r="AL65" i="66"/>
  <c r="AM65" i="66"/>
  <c r="AN65" i="66"/>
  <c r="AO65" i="66"/>
  <c r="AP65" i="66"/>
  <c r="AL66" i="66"/>
  <c r="AM66" i="66"/>
  <c r="AN66" i="66"/>
  <c r="AO66" i="66"/>
  <c r="AP66" i="66"/>
  <c r="AL67" i="66"/>
  <c r="AM67" i="66"/>
  <c r="AN67" i="66"/>
  <c r="AO67" i="66"/>
  <c r="AP67" i="66"/>
  <c r="AL68" i="66"/>
  <c r="AM68" i="66"/>
  <c r="AN68" i="66"/>
  <c r="AO68" i="66"/>
  <c r="AP68" i="66"/>
  <c r="AL69" i="66"/>
  <c r="AM69" i="66"/>
  <c r="AN69" i="66"/>
  <c r="AO69" i="66"/>
  <c r="AP69" i="66"/>
  <c r="AL70" i="66"/>
  <c r="AM70" i="66"/>
  <c r="AN70" i="66"/>
  <c r="AO70" i="66"/>
  <c r="AP70" i="66"/>
  <c r="AL71" i="66"/>
  <c r="AM71" i="66"/>
  <c r="AN71" i="66"/>
  <c r="AO71" i="66"/>
  <c r="AP71" i="66"/>
  <c r="AL72" i="66"/>
  <c r="AM72" i="66"/>
  <c r="AN72" i="66"/>
  <c r="AO72" i="66"/>
  <c r="AP72" i="66"/>
  <c r="AL73" i="66"/>
  <c r="AM73" i="66"/>
  <c r="AN73" i="66"/>
  <c r="AO73" i="66"/>
  <c r="AP73" i="66"/>
  <c r="AL74" i="66"/>
  <c r="AM74" i="66"/>
  <c r="AN74" i="66"/>
  <c r="AO74" i="66"/>
  <c r="AP74" i="66"/>
  <c r="AL75" i="66"/>
  <c r="AM75" i="66"/>
  <c r="AN75" i="66"/>
  <c r="AO75" i="66"/>
  <c r="AP75" i="66"/>
  <c r="AL76" i="66"/>
  <c r="AM76" i="66"/>
  <c r="AN76" i="66"/>
  <c r="AO76" i="66"/>
  <c r="AP76" i="66"/>
  <c r="AL77" i="66"/>
  <c r="AM77" i="66"/>
  <c r="AN77" i="66"/>
  <c r="AO77" i="66"/>
  <c r="AP77" i="66"/>
  <c r="AL78" i="66"/>
  <c r="AM78" i="66"/>
  <c r="AN78" i="66"/>
  <c r="AO78" i="66"/>
  <c r="AP78" i="66"/>
  <c r="AL79" i="66"/>
  <c r="AM79" i="66"/>
  <c r="AN79" i="66"/>
  <c r="AO79" i="66"/>
  <c r="AP79" i="66"/>
  <c r="AL80" i="66"/>
  <c r="AM80" i="66"/>
  <c r="AN80" i="66"/>
  <c r="AO80" i="66"/>
  <c r="AP80" i="66"/>
  <c r="AL81" i="66"/>
  <c r="AM81" i="66"/>
  <c r="AN81" i="66"/>
  <c r="AO81" i="66"/>
  <c r="AP81" i="66"/>
  <c r="AL82" i="66"/>
  <c r="AM82" i="66"/>
  <c r="AN82" i="66"/>
  <c r="AO82" i="66"/>
  <c r="AP82" i="66"/>
  <c r="AL83" i="66"/>
  <c r="AM83" i="66"/>
  <c r="AN83" i="66"/>
  <c r="AO83" i="66"/>
  <c r="AP83" i="66"/>
  <c r="AL84" i="66"/>
  <c r="AM84" i="66"/>
  <c r="AN84" i="66"/>
  <c r="AO84" i="66"/>
  <c r="AP84" i="66"/>
  <c r="AL85" i="66"/>
  <c r="AM85" i="66"/>
  <c r="AN85" i="66"/>
  <c r="AO85" i="66"/>
  <c r="AP85" i="66"/>
  <c r="AL86" i="66"/>
  <c r="AM86" i="66"/>
  <c r="AN86" i="66"/>
  <c r="AO86" i="66"/>
  <c r="AP86" i="66"/>
  <c r="AL87" i="66"/>
  <c r="AM87" i="66"/>
  <c r="AN87" i="66"/>
  <c r="AO87" i="66"/>
  <c r="AP87" i="66"/>
  <c r="AL88" i="66"/>
  <c r="AM88" i="66"/>
  <c r="AN88" i="66"/>
  <c r="AO88" i="66"/>
  <c r="AP88" i="66"/>
  <c r="AL89" i="66"/>
  <c r="AM89" i="66"/>
  <c r="AN89" i="66"/>
  <c r="AO89" i="66"/>
  <c r="AP89" i="66"/>
  <c r="AL90" i="66"/>
  <c r="AM90" i="66"/>
  <c r="AN90" i="66"/>
  <c r="AO90" i="66"/>
  <c r="AP90" i="66"/>
  <c r="AL91" i="66"/>
  <c r="AM91" i="66"/>
  <c r="AN91" i="66"/>
  <c r="AO91" i="66"/>
  <c r="AP91" i="66"/>
  <c r="AL92" i="66"/>
  <c r="AM92" i="66"/>
  <c r="AN92" i="66"/>
  <c r="AO92" i="66"/>
  <c r="AP92" i="66"/>
  <c r="AL93" i="66"/>
  <c r="AM93" i="66"/>
  <c r="AN93" i="66"/>
  <c r="AO93" i="66"/>
  <c r="AP93" i="66"/>
  <c r="AL94" i="66"/>
  <c r="AM94" i="66"/>
  <c r="AN94" i="66"/>
  <c r="AO94" i="66"/>
  <c r="AP94" i="66"/>
  <c r="AL95" i="66"/>
  <c r="AM95" i="66"/>
  <c r="AN95" i="66"/>
  <c r="AO95" i="66"/>
  <c r="AP95" i="66"/>
  <c r="AL96" i="66"/>
  <c r="AM96" i="66"/>
  <c r="AN96" i="66"/>
  <c r="AO96" i="66"/>
  <c r="AP96" i="66"/>
  <c r="AL97" i="66"/>
  <c r="AM97" i="66"/>
  <c r="AN97" i="66"/>
  <c r="AO97" i="66"/>
  <c r="AP97" i="66"/>
  <c r="AL98" i="66"/>
  <c r="AM98" i="66"/>
  <c r="AN98" i="66"/>
  <c r="AO98" i="66"/>
  <c r="AP98" i="66"/>
  <c r="AL99" i="66"/>
  <c r="AM99" i="66"/>
  <c r="AN99" i="66"/>
  <c r="AO99" i="66"/>
  <c r="AP99" i="66"/>
  <c r="AL100" i="66"/>
  <c r="AM100" i="66"/>
  <c r="AN100" i="66"/>
  <c r="AO100" i="66"/>
  <c r="AP100" i="66"/>
  <c r="AL101" i="66"/>
  <c r="AM101" i="66"/>
  <c r="AN101" i="66"/>
  <c r="AO101" i="66"/>
  <c r="AP101" i="66"/>
  <c r="AL102" i="66"/>
  <c r="AM102" i="66"/>
  <c r="AN102" i="66"/>
  <c r="AO102" i="66"/>
  <c r="AP102" i="66"/>
  <c r="AL103" i="66"/>
  <c r="AM103" i="66"/>
  <c r="AN103" i="66"/>
  <c r="AO103" i="66"/>
  <c r="AP103" i="66"/>
  <c r="AL104" i="66"/>
  <c r="AM104" i="66"/>
  <c r="AN104" i="66"/>
  <c r="AO104" i="66"/>
  <c r="AP104" i="66"/>
  <c r="AL105" i="66"/>
  <c r="AM105" i="66"/>
  <c r="AN105" i="66"/>
  <c r="AO105" i="66"/>
  <c r="AP105" i="66"/>
  <c r="AL106" i="66"/>
  <c r="AM106" i="66"/>
  <c r="AN106" i="66"/>
  <c r="AO106" i="66"/>
  <c r="AP106" i="66"/>
  <c r="AL107" i="66"/>
  <c r="AM107" i="66"/>
  <c r="AN107" i="66"/>
  <c r="AO107" i="66"/>
  <c r="AP107" i="66"/>
  <c r="AL108" i="66"/>
  <c r="AM108" i="66"/>
  <c r="AN108" i="66"/>
  <c r="AO108" i="66"/>
  <c r="AP108" i="66"/>
  <c r="AL109" i="66"/>
  <c r="AM109" i="66"/>
  <c r="AN109" i="66"/>
  <c r="AO109" i="66"/>
  <c r="AP109" i="66"/>
  <c r="AL110" i="66"/>
  <c r="AM110" i="66"/>
  <c r="AN110" i="66"/>
  <c r="AO110" i="66"/>
  <c r="AP110" i="66"/>
  <c r="AL111" i="66"/>
  <c r="AM111" i="66"/>
  <c r="AN111" i="66"/>
  <c r="AO111" i="66"/>
  <c r="AP111" i="66"/>
  <c r="AL112" i="66"/>
  <c r="AM112" i="66"/>
  <c r="AN112" i="66"/>
  <c r="AO112" i="66"/>
  <c r="AP112" i="66"/>
  <c r="AL113" i="66"/>
  <c r="AM113" i="66"/>
  <c r="AN113" i="66"/>
  <c r="AO113" i="66"/>
  <c r="AP113" i="66"/>
  <c r="AL114" i="66"/>
  <c r="AM114" i="66"/>
  <c r="AN114" i="66"/>
  <c r="AO114" i="66"/>
  <c r="AP114" i="66"/>
  <c r="AL115" i="66"/>
  <c r="AM115" i="66"/>
  <c r="AN115" i="66"/>
  <c r="AO115" i="66"/>
  <c r="AP115" i="66"/>
  <c r="AL116" i="66"/>
  <c r="AM116" i="66"/>
  <c r="AN116" i="66"/>
  <c r="AO116" i="66"/>
  <c r="AP116" i="66"/>
  <c r="AL117" i="66"/>
  <c r="AM117" i="66"/>
  <c r="AN117" i="66"/>
  <c r="AO117" i="66"/>
  <c r="AP117" i="66"/>
  <c r="AL118" i="66"/>
  <c r="AM118" i="66"/>
  <c r="AN118" i="66"/>
  <c r="AO118" i="66"/>
  <c r="AP118" i="66"/>
  <c r="AM9" i="66"/>
  <c r="AN9" i="66"/>
  <c r="AO9" i="66"/>
  <c r="AP9" i="66"/>
  <c r="V28" i="69"/>
  <c r="Y28" i="69"/>
  <c r="Z28" i="69"/>
  <c r="AA28" i="69"/>
  <c r="AB28" i="69"/>
  <c r="AC28" i="69"/>
  <c r="AD28" i="69"/>
  <c r="AE28" i="69"/>
  <c r="AF28" i="69"/>
  <c r="AG28" i="69"/>
  <c r="V29" i="69"/>
  <c r="Y29" i="69"/>
  <c r="Z29" i="69"/>
  <c r="AA29" i="69"/>
  <c r="AB29" i="69"/>
  <c r="AC29" i="69"/>
  <c r="AD29" i="69"/>
  <c r="AE29" i="69"/>
  <c r="AF29" i="69"/>
  <c r="AG29" i="69"/>
  <c r="W29" i="69"/>
  <c r="V30" i="69"/>
  <c r="Y30" i="69"/>
  <c r="Z30" i="69"/>
  <c r="AA30" i="69"/>
  <c r="AB30" i="69"/>
  <c r="AC30" i="69"/>
  <c r="AD30" i="69"/>
  <c r="AE30" i="69"/>
  <c r="AF30" i="69"/>
  <c r="AG30" i="69"/>
  <c r="W30" i="69"/>
  <c r="V31" i="69"/>
  <c r="Y31" i="69"/>
  <c r="Z31" i="69"/>
  <c r="AA31" i="69"/>
  <c r="AB31" i="69"/>
  <c r="AC31" i="69"/>
  <c r="AD31" i="69"/>
  <c r="AE31" i="69"/>
  <c r="AF31" i="69"/>
  <c r="AG31" i="69"/>
  <c r="W31" i="69"/>
  <c r="V32" i="69"/>
  <c r="Y32" i="69"/>
  <c r="Z32" i="69"/>
  <c r="AA32" i="69"/>
  <c r="AB32" i="69"/>
  <c r="AC32" i="69"/>
  <c r="AD32" i="69"/>
  <c r="AE32" i="69"/>
  <c r="AF32" i="69"/>
  <c r="AG32" i="69"/>
  <c r="W32" i="69"/>
  <c r="V33" i="69"/>
  <c r="Y33" i="69"/>
  <c r="Z33" i="69"/>
  <c r="AA33" i="69"/>
  <c r="AB33" i="69"/>
  <c r="AC33" i="69"/>
  <c r="AD33" i="69"/>
  <c r="AE33" i="69"/>
  <c r="AF33" i="69"/>
  <c r="AG33" i="69"/>
  <c r="W33" i="69"/>
  <c r="V34" i="69"/>
  <c r="Y34" i="69"/>
  <c r="Z34" i="69"/>
  <c r="AA34" i="69"/>
  <c r="AB34" i="69"/>
  <c r="AC34" i="69"/>
  <c r="AD34" i="69"/>
  <c r="AE34" i="69"/>
  <c r="AF34" i="69"/>
  <c r="AG34" i="69"/>
  <c r="W34" i="69"/>
  <c r="V35" i="69"/>
  <c r="Y35" i="69"/>
  <c r="Z35" i="69"/>
  <c r="AA35" i="69"/>
  <c r="AB35" i="69"/>
  <c r="AC35" i="69"/>
  <c r="AD35" i="69"/>
  <c r="AE35" i="69"/>
  <c r="AF35" i="69"/>
  <c r="AG35" i="69"/>
  <c r="W35" i="69"/>
  <c r="V36" i="69"/>
  <c r="X36" i="69"/>
  <c r="Y36" i="69"/>
  <c r="Z36" i="69"/>
  <c r="AA36" i="69"/>
  <c r="AB36" i="69"/>
  <c r="AC36" i="69"/>
  <c r="AD36" i="69"/>
  <c r="AE36" i="69"/>
  <c r="AF36" i="69"/>
  <c r="AG36" i="69"/>
  <c r="W36" i="69"/>
  <c r="V37" i="69"/>
  <c r="Y37" i="69"/>
  <c r="Z37" i="69"/>
  <c r="AA37" i="69"/>
  <c r="AB37" i="69"/>
  <c r="AC37" i="69"/>
  <c r="AD37" i="69"/>
  <c r="AE37" i="69"/>
  <c r="AF37" i="69"/>
  <c r="AG37" i="69"/>
  <c r="W37" i="69"/>
  <c r="V38" i="69"/>
  <c r="Y38" i="69"/>
  <c r="Z38" i="69"/>
  <c r="AA38" i="69"/>
  <c r="AB38" i="69"/>
  <c r="AC38" i="69"/>
  <c r="AD38" i="69"/>
  <c r="AE38" i="69"/>
  <c r="AF38" i="69"/>
  <c r="AG38" i="69"/>
  <c r="W38" i="69"/>
  <c r="V39" i="69"/>
  <c r="X39" i="69"/>
  <c r="Y39" i="69"/>
  <c r="Z39" i="69"/>
  <c r="AA39" i="69"/>
  <c r="AB39" i="69"/>
  <c r="AC39" i="69"/>
  <c r="AD39" i="69"/>
  <c r="AE39" i="69"/>
  <c r="AF39" i="69"/>
  <c r="AG39" i="69"/>
  <c r="W39" i="69"/>
  <c r="V40" i="69"/>
  <c r="X40" i="69"/>
  <c r="Y40" i="69"/>
  <c r="Z40" i="69"/>
  <c r="AA40" i="69"/>
  <c r="AB40" i="69"/>
  <c r="AC40" i="69"/>
  <c r="AD40" i="69"/>
  <c r="AE40" i="69"/>
  <c r="AF40" i="69"/>
  <c r="AG40" i="69"/>
  <c r="W40" i="69"/>
  <c r="V10" i="69"/>
  <c r="V11" i="69"/>
  <c r="W7" i="112"/>
  <c r="V7" i="112"/>
  <c r="U7" i="112"/>
  <c r="T7" i="112"/>
  <c r="S7" i="112"/>
  <c r="R7" i="112"/>
  <c r="W8" i="112"/>
  <c r="V8" i="112"/>
  <c r="U8" i="112"/>
  <c r="T8" i="112"/>
  <c r="S8" i="112"/>
  <c r="R8" i="112"/>
  <c r="W9" i="112"/>
  <c r="V9" i="112"/>
  <c r="U9" i="112"/>
  <c r="T9" i="112"/>
  <c r="S9" i="112"/>
  <c r="R9" i="112"/>
  <c r="W10" i="112"/>
  <c r="V10" i="112"/>
  <c r="U10" i="112"/>
  <c r="T10" i="112"/>
  <c r="S10" i="112"/>
  <c r="R10" i="112"/>
  <c r="W11" i="112"/>
  <c r="V11" i="112"/>
  <c r="U11" i="112"/>
  <c r="T11" i="112"/>
  <c r="S11" i="112"/>
  <c r="R11" i="112"/>
  <c r="W12" i="112"/>
  <c r="V12" i="112"/>
  <c r="U12" i="112"/>
  <c r="T12" i="112"/>
  <c r="S12" i="112"/>
  <c r="R12" i="112"/>
  <c r="W13" i="112"/>
  <c r="V13" i="112"/>
  <c r="U13" i="112"/>
  <c r="T13" i="112"/>
  <c r="S13" i="112"/>
  <c r="R13" i="112"/>
  <c r="W14" i="112"/>
  <c r="V14" i="112"/>
  <c r="U14" i="112"/>
  <c r="T14" i="112"/>
  <c r="S14" i="112"/>
  <c r="R14" i="112"/>
  <c r="W15" i="112"/>
  <c r="V15" i="112"/>
  <c r="U15" i="112"/>
  <c r="T15" i="112"/>
  <c r="S15" i="112"/>
  <c r="R15" i="112"/>
  <c r="W17" i="112"/>
  <c r="V17" i="112"/>
  <c r="U17" i="112"/>
  <c r="T17" i="112"/>
  <c r="S17" i="112"/>
  <c r="R17" i="112"/>
  <c r="W18" i="112"/>
  <c r="V18" i="112"/>
  <c r="U18" i="112"/>
  <c r="T18" i="112"/>
  <c r="S18" i="112"/>
  <c r="R18" i="112"/>
  <c r="W19" i="112"/>
  <c r="V19" i="112"/>
  <c r="U19" i="112"/>
  <c r="T19" i="112"/>
  <c r="S19" i="112"/>
  <c r="R19" i="112"/>
  <c r="W20" i="112"/>
  <c r="V20" i="112"/>
  <c r="U20" i="112"/>
  <c r="T20" i="112"/>
  <c r="S20" i="112"/>
  <c r="R20" i="112"/>
  <c r="W21" i="112"/>
  <c r="V21" i="112"/>
  <c r="U21" i="112"/>
  <c r="T21" i="112"/>
  <c r="S21" i="112"/>
  <c r="R21" i="112"/>
  <c r="W22" i="112"/>
  <c r="V22" i="112"/>
  <c r="U22" i="112"/>
  <c r="T22" i="112"/>
  <c r="S22" i="112"/>
  <c r="R22" i="112"/>
  <c r="W23" i="112"/>
  <c r="V23" i="112"/>
  <c r="U23" i="112"/>
  <c r="T23" i="112"/>
  <c r="S23" i="112"/>
  <c r="R23" i="112"/>
  <c r="W24" i="112"/>
  <c r="V24" i="112"/>
  <c r="U24" i="112"/>
  <c r="T24" i="112"/>
  <c r="S24" i="112"/>
  <c r="R24" i="112"/>
  <c r="W25" i="112"/>
  <c r="V25" i="112"/>
  <c r="U25" i="112"/>
  <c r="T25" i="112"/>
  <c r="S25" i="112"/>
  <c r="R25" i="112"/>
  <c r="W27" i="112"/>
  <c r="V27" i="112"/>
  <c r="U27" i="112"/>
  <c r="T27" i="112"/>
  <c r="S27" i="112"/>
  <c r="R27" i="112"/>
  <c r="W28" i="112"/>
  <c r="V28" i="112"/>
  <c r="U28" i="112"/>
  <c r="T28" i="112"/>
  <c r="S28" i="112"/>
  <c r="R28" i="112"/>
  <c r="W29" i="112"/>
  <c r="V29" i="112"/>
  <c r="U29" i="112"/>
  <c r="T29" i="112"/>
  <c r="S29" i="112"/>
  <c r="R29" i="112"/>
  <c r="W30" i="112"/>
  <c r="V30" i="112"/>
  <c r="U30" i="112"/>
  <c r="T30" i="112"/>
  <c r="S30" i="112"/>
  <c r="R30" i="112"/>
  <c r="W31" i="112"/>
  <c r="V31" i="112"/>
  <c r="U31" i="112"/>
  <c r="T31" i="112"/>
  <c r="S31" i="112"/>
  <c r="R31" i="112"/>
  <c r="W32" i="112"/>
  <c r="V32" i="112"/>
  <c r="U32" i="112"/>
  <c r="T32" i="112"/>
  <c r="S32" i="112"/>
  <c r="R32" i="112"/>
  <c r="W33" i="112"/>
  <c r="V33" i="112"/>
  <c r="U33" i="112"/>
  <c r="T33" i="112"/>
  <c r="S33" i="112"/>
  <c r="R33" i="112"/>
  <c r="W34" i="112"/>
  <c r="V34" i="112"/>
  <c r="U34" i="112"/>
  <c r="T34" i="112"/>
  <c r="S34" i="112"/>
  <c r="R34" i="112"/>
  <c r="W35" i="112"/>
  <c r="V35" i="112"/>
  <c r="U35" i="112"/>
  <c r="T35" i="112"/>
  <c r="S35" i="112"/>
  <c r="R35" i="112"/>
  <c r="W37" i="112"/>
  <c r="V37" i="112"/>
  <c r="U37" i="112"/>
  <c r="T37" i="112"/>
  <c r="S37" i="112"/>
  <c r="R37" i="112"/>
  <c r="W38" i="112"/>
  <c r="V38" i="112"/>
  <c r="U38" i="112"/>
  <c r="T38" i="112"/>
  <c r="S38" i="112"/>
  <c r="R38" i="112"/>
  <c r="W39" i="112"/>
  <c r="V39" i="112"/>
  <c r="U39" i="112"/>
  <c r="T39" i="112"/>
  <c r="S39" i="112"/>
  <c r="R39" i="112"/>
  <c r="W40" i="112"/>
  <c r="V40" i="112"/>
  <c r="U40" i="112"/>
  <c r="T40" i="112"/>
  <c r="S40" i="112"/>
  <c r="R40" i="112"/>
  <c r="W41" i="112"/>
  <c r="V41" i="112"/>
  <c r="U41" i="112"/>
  <c r="T41" i="112"/>
  <c r="S41" i="112"/>
  <c r="R41" i="112"/>
  <c r="W42" i="112"/>
  <c r="V42" i="112"/>
  <c r="U42" i="112"/>
  <c r="T42" i="112"/>
  <c r="S42" i="112"/>
  <c r="R42" i="112"/>
  <c r="W43" i="112"/>
  <c r="V43" i="112"/>
  <c r="U43" i="112"/>
  <c r="T43" i="112"/>
  <c r="S43" i="112"/>
  <c r="R43" i="112"/>
  <c r="W44" i="112"/>
  <c r="V44" i="112"/>
  <c r="U44" i="112"/>
  <c r="T44" i="112"/>
  <c r="S44" i="112"/>
  <c r="R44" i="112"/>
  <c r="W45" i="112"/>
  <c r="V45" i="112"/>
  <c r="U45" i="112"/>
  <c r="T45" i="112"/>
  <c r="S45" i="112"/>
  <c r="R45" i="112"/>
  <c r="W47" i="112"/>
  <c r="V47" i="112"/>
  <c r="U47" i="112"/>
  <c r="T47" i="112"/>
  <c r="S47" i="112"/>
  <c r="R47" i="112"/>
  <c r="W48" i="112"/>
  <c r="V48" i="112"/>
  <c r="U48" i="112"/>
  <c r="T48" i="112"/>
  <c r="S48" i="112"/>
  <c r="R48" i="112"/>
  <c r="W49" i="112"/>
  <c r="V49" i="112"/>
  <c r="U49" i="112"/>
  <c r="T49" i="112"/>
  <c r="S49" i="112"/>
  <c r="R49" i="112"/>
  <c r="W50" i="112"/>
  <c r="V50" i="112"/>
  <c r="U50" i="112"/>
  <c r="T50" i="112"/>
  <c r="S50" i="112"/>
  <c r="R50" i="112"/>
  <c r="W51" i="112"/>
  <c r="V51" i="112"/>
  <c r="U51" i="112"/>
  <c r="T51" i="112"/>
  <c r="S51" i="112"/>
  <c r="R51" i="112"/>
  <c r="W52" i="112"/>
  <c r="V52" i="112"/>
  <c r="U52" i="112"/>
  <c r="T52" i="112"/>
  <c r="S52" i="112"/>
  <c r="R52" i="112"/>
  <c r="W53" i="112"/>
  <c r="V53" i="112"/>
  <c r="U53" i="112"/>
  <c r="T53" i="112"/>
  <c r="S53" i="112"/>
  <c r="R53" i="112"/>
  <c r="W54" i="112"/>
  <c r="V54" i="112"/>
  <c r="U54" i="112"/>
  <c r="T54" i="112"/>
  <c r="S54" i="112"/>
  <c r="R54" i="112"/>
  <c r="W55" i="112"/>
  <c r="V55" i="112"/>
  <c r="U55" i="112"/>
  <c r="T55" i="112"/>
  <c r="S55" i="112"/>
  <c r="R55" i="112"/>
  <c r="W57" i="112"/>
  <c r="V57" i="112"/>
  <c r="U57" i="112"/>
  <c r="T57" i="112"/>
  <c r="S57" i="112"/>
  <c r="R57" i="112"/>
  <c r="W58" i="112"/>
  <c r="V58" i="112"/>
  <c r="U58" i="112"/>
  <c r="T58" i="112"/>
  <c r="S58" i="112"/>
  <c r="R58" i="112"/>
  <c r="W59" i="112"/>
  <c r="V59" i="112"/>
  <c r="U59" i="112"/>
  <c r="T59" i="112"/>
  <c r="S59" i="112"/>
  <c r="R59" i="112"/>
  <c r="W60" i="112"/>
  <c r="V60" i="112"/>
  <c r="U60" i="112"/>
  <c r="T60" i="112"/>
  <c r="S60" i="112"/>
  <c r="R60" i="112"/>
  <c r="W61" i="112"/>
  <c r="V61" i="112"/>
  <c r="U61" i="112"/>
  <c r="T61" i="112"/>
  <c r="S61" i="112"/>
  <c r="R61" i="112"/>
  <c r="W62" i="112"/>
  <c r="V62" i="112"/>
  <c r="U62" i="112"/>
  <c r="T62" i="112"/>
  <c r="S62" i="112"/>
  <c r="R62" i="112"/>
  <c r="W63" i="112"/>
  <c r="V63" i="112"/>
  <c r="U63" i="112"/>
  <c r="T63" i="112"/>
  <c r="S63" i="112"/>
  <c r="R63" i="112"/>
  <c r="W64" i="112"/>
  <c r="V64" i="112"/>
  <c r="U64" i="112"/>
  <c r="T64" i="112"/>
  <c r="S64" i="112"/>
  <c r="R64" i="112"/>
  <c r="W65" i="112"/>
  <c r="V65" i="112"/>
  <c r="U65" i="112"/>
  <c r="T65" i="112"/>
  <c r="S65" i="112"/>
  <c r="R65" i="112"/>
  <c r="W67" i="112"/>
  <c r="V67" i="112"/>
  <c r="U67" i="112"/>
  <c r="T67" i="112"/>
  <c r="S67" i="112"/>
  <c r="R67" i="112"/>
  <c r="W68" i="112"/>
  <c r="V68" i="112"/>
  <c r="U68" i="112"/>
  <c r="T68" i="112"/>
  <c r="S68" i="112"/>
  <c r="R68" i="112"/>
  <c r="W69" i="112"/>
  <c r="V69" i="112"/>
  <c r="U69" i="112"/>
  <c r="T69" i="112"/>
  <c r="S69" i="112"/>
  <c r="R69" i="112"/>
  <c r="W70" i="112"/>
  <c r="V70" i="112"/>
  <c r="U70" i="112"/>
  <c r="T70" i="112"/>
  <c r="S70" i="112"/>
  <c r="R70" i="112"/>
  <c r="W71" i="112"/>
  <c r="V71" i="112"/>
  <c r="U71" i="112"/>
  <c r="T71" i="112"/>
  <c r="S71" i="112"/>
  <c r="R71" i="112"/>
  <c r="W72" i="112"/>
  <c r="V72" i="112"/>
  <c r="U72" i="112"/>
  <c r="T72" i="112"/>
  <c r="S72" i="112"/>
  <c r="R72" i="112"/>
  <c r="W73" i="112"/>
  <c r="V73" i="112"/>
  <c r="U73" i="112"/>
  <c r="T73" i="112"/>
  <c r="S73" i="112"/>
  <c r="R73" i="112"/>
  <c r="W74" i="112"/>
  <c r="V74" i="112"/>
  <c r="U74" i="112"/>
  <c r="T74" i="112"/>
  <c r="S74" i="112"/>
  <c r="R74" i="112"/>
  <c r="W75" i="112"/>
  <c r="V75" i="112"/>
  <c r="U75" i="112"/>
  <c r="T75" i="112"/>
  <c r="S75" i="112"/>
  <c r="R75" i="112"/>
  <c r="W77" i="112"/>
  <c r="V77" i="112"/>
  <c r="U77" i="112"/>
  <c r="T77" i="112"/>
  <c r="S77" i="112"/>
  <c r="R77" i="112"/>
  <c r="W78" i="112"/>
  <c r="V78" i="112"/>
  <c r="U78" i="112"/>
  <c r="T78" i="112"/>
  <c r="S78" i="112"/>
  <c r="R78" i="112"/>
  <c r="W79" i="112"/>
  <c r="V79" i="112"/>
  <c r="U79" i="112"/>
  <c r="T79" i="112"/>
  <c r="S79" i="112"/>
  <c r="R79" i="112"/>
  <c r="W80" i="112"/>
  <c r="V80" i="112"/>
  <c r="U80" i="112"/>
  <c r="T80" i="112"/>
  <c r="S80" i="112"/>
  <c r="R80" i="112"/>
  <c r="W81" i="112"/>
  <c r="V81" i="112"/>
  <c r="U81" i="112"/>
  <c r="T81" i="112"/>
  <c r="S81" i="112"/>
  <c r="R81" i="112"/>
  <c r="W82" i="112"/>
  <c r="V82" i="112"/>
  <c r="U82" i="112"/>
  <c r="T82" i="112"/>
  <c r="S82" i="112"/>
  <c r="R82" i="112"/>
  <c r="W83" i="112"/>
  <c r="V83" i="112"/>
  <c r="U83" i="112"/>
  <c r="T83" i="112"/>
  <c r="S83" i="112"/>
  <c r="R83" i="112"/>
  <c r="W84" i="112"/>
  <c r="V84" i="112"/>
  <c r="U84" i="112"/>
  <c r="T84" i="112"/>
  <c r="S84" i="112"/>
  <c r="R84" i="112"/>
  <c r="W85" i="112"/>
  <c r="V85" i="112"/>
  <c r="U85" i="112"/>
  <c r="T85" i="112"/>
  <c r="S85" i="112"/>
  <c r="R85" i="112"/>
  <c r="W87" i="112"/>
  <c r="V87" i="112"/>
  <c r="U87" i="112"/>
  <c r="T87" i="112"/>
  <c r="S87" i="112"/>
  <c r="R87" i="112"/>
  <c r="W88" i="112"/>
  <c r="V88" i="112"/>
  <c r="U88" i="112"/>
  <c r="T88" i="112"/>
  <c r="S88" i="112"/>
  <c r="R88" i="112"/>
  <c r="W89" i="112"/>
  <c r="V89" i="112"/>
  <c r="U89" i="112"/>
  <c r="T89" i="112"/>
  <c r="S89" i="112"/>
  <c r="R89" i="112"/>
  <c r="W90" i="112"/>
  <c r="V90" i="112"/>
  <c r="U90" i="112"/>
  <c r="T90" i="112"/>
  <c r="S90" i="112"/>
  <c r="R90" i="112"/>
  <c r="W91" i="112"/>
  <c r="V91" i="112"/>
  <c r="U91" i="112"/>
  <c r="T91" i="112"/>
  <c r="S91" i="112"/>
  <c r="R91" i="112"/>
  <c r="W92" i="112"/>
  <c r="V92" i="112"/>
  <c r="U92" i="112"/>
  <c r="T92" i="112"/>
  <c r="S92" i="112"/>
  <c r="R92" i="112"/>
  <c r="W93" i="112"/>
  <c r="V93" i="112"/>
  <c r="U93" i="112"/>
  <c r="T93" i="112"/>
  <c r="S93" i="112"/>
  <c r="R93" i="112"/>
  <c r="W94" i="112"/>
  <c r="V94" i="112"/>
  <c r="U94" i="112"/>
  <c r="T94" i="112"/>
  <c r="S94" i="112"/>
  <c r="R94" i="112"/>
  <c r="W95" i="112"/>
  <c r="V95" i="112"/>
  <c r="U95" i="112"/>
  <c r="T95" i="112"/>
  <c r="S95" i="112"/>
  <c r="R95" i="112"/>
  <c r="W97" i="112"/>
  <c r="V97" i="112"/>
  <c r="U97" i="112"/>
  <c r="T97" i="112"/>
  <c r="S97" i="112"/>
  <c r="R97" i="112"/>
  <c r="W98" i="112"/>
  <c r="V98" i="112"/>
  <c r="U98" i="112"/>
  <c r="T98" i="112"/>
  <c r="S98" i="112"/>
  <c r="R98" i="112"/>
  <c r="W99" i="112"/>
  <c r="V99" i="112"/>
  <c r="U99" i="112"/>
  <c r="T99" i="112"/>
  <c r="S99" i="112"/>
  <c r="R99" i="112"/>
  <c r="W100" i="112"/>
  <c r="V100" i="112"/>
  <c r="U100" i="112"/>
  <c r="T100" i="112"/>
  <c r="S100" i="112"/>
  <c r="R100" i="112"/>
  <c r="W101" i="112"/>
  <c r="V101" i="112"/>
  <c r="U101" i="112"/>
  <c r="T101" i="112"/>
  <c r="S101" i="112"/>
  <c r="R101" i="112"/>
  <c r="W102" i="112"/>
  <c r="V102" i="112"/>
  <c r="U102" i="112"/>
  <c r="T102" i="112"/>
  <c r="S102" i="112"/>
  <c r="R102" i="112"/>
  <c r="W103" i="112"/>
  <c r="V103" i="112"/>
  <c r="U103" i="112"/>
  <c r="T103" i="112"/>
  <c r="S103" i="112"/>
  <c r="R103" i="112"/>
  <c r="W104" i="112"/>
  <c r="V104" i="112"/>
  <c r="U104" i="112"/>
  <c r="T104" i="112"/>
  <c r="S104" i="112"/>
  <c r="R104" i="112"/>
  <c r="W105" i="112"/>
  <c r="V105" i="112"/>
  <c r="U105" i="112"/>
  <c r="T105" i="112"/>
  <c r="S105" i="112"/>
  <c r="R105" i="112"/>
  <c r="AB7" i="111"/>
  <c r="AA7" i="111"/>
  <c r="Z7" i="111"/>
  <c r="Y7" i="111"/>
  <c r="X7" i="111"/>
  <c r="W7" i="111"/>
  <c r="V7" i="111"/>
  <c r="U7" i="111"/>
  <c r="T7" i="111"/>
  <c r="AB9" i="111"/>
  <c r="AA9" i="111"/>
  <c r="Z9" i="111"/>
  <c r="Y9" i="111"/>
  <c r="X9" i="111"/>
  <c r="W9" i="111"/>
  <c r="V9" i="111"/>
  <c r="U9" i="111"/>
  <c r="T9" i="111"/>
  <c r="AB10" i="111"/>
  <c r="AA10" i="111"/>
  <c r="Z10" i="111"/>
  <c r="Y10" i="111"/>
  <c r="X10" i="111"/>
  <c r="W10" i="111"/>
  <c r="V10" i="111"/>
  <c r="U10" i="111"/>
  <c r="T10" i="111"/>
  <c r="AB11" i="111"/>
  <c r="AA11" i="111"/>
  <c r="Z11" i="111"/>
  <c r="Y11" i="111"/>
  <c r="X11" i="111"/>
  <c r="W11" i="111"/>
  <c r="V11" i="111"/>
  <c r="U11" i="111"/>
  <c r="T11" i="111"/>
  <c r="AB12" i="111"/>
  <c r="AA12" i="111"/>
  <c r="Z12" i="111"/>
  <c r="Y12" i="111"/>
  <c r="X12" i="111"/>
  <c r="W12" i="111"/>
  <c r="V12" i="111"/>
  <c r="U12" i="111"/>
  <c r="T12" i="111"/>
  <c r="AB13" i="111"/>
  <c r="AA13" i="111"/>
  <c r="Z13" i="111"/>
  <c r="Y13" i="111"/>
  <c r="X13" i="111"/>
  <c r="W13" i="111"/>
  <c r="V13" i="111"/>
  <c r="U13" i="111"/>
  <c r="T13" i="111"/>
  <c r="AB16" i="111"/>
  <c r="AA16" i="111"/>
  <c r="Z16" i="111"/>
  <c r="Y16" i="111"/>
  <c r="X16" i="111"/>
  <c r="W16" i="111"/>
  <c r="V16" i="111"/>
  <c r="U16" i="111"/>
  <c r="T16" i="111"/>
  <c r="AB17" i="111"/>
  <c r="AA17" i="111"/>
  <c r="Z17" i="111"/>
  <c r="Y17" i="111"/>
  <c r="X17" i="111"/>
  <c r="W17" i="111"/>
  <c r="V17" i="111"/>
  <c r="U17" i="111"/>
  <c r="T17" i="111"/>
  <c r="AB20" i="111"/>
  <c r="AA20" i="111"/>
  <c r="Z20" i="111"/>
  <c r="Y20" i="111"/>
  <c r="X20" i="111"/>
  <c r="W20" i="111"/>
  <c r="V20" i="111"/>
  <c r="U20" i="111"/>
  <c r="T20" i="111"/>
  <c r="AB21" i="111"/>
  <c r="AA21" i="111"/>
  <c r="Z21" i="111"/>
  <c r="Y21" i="111"/>
  <c r="X21" i="111"/>
  <c r="W21" i="111"/>
  <c r="V21" i="111"/>
  <c r="U21" i="111"/>
  <c r="T21" i="111"/>
  <c r="AB23" i="111"/>
  <c r="AA23" i="111"/>
  <c r="Z23" i="111"/>
  <c r="Y23" i="111"/>
  <c r="X23" i="111"/>
  <c r="W23" i="111"/>
  <c r="V23" i="111"/>
  <c r="U23" i="111"/>
  <c r="T23" i="111"/>
  <c r="AB24" i="111"/>
  <c r="AA24" i="111"/>
  <c r="Z24" i="111"/>
  <c r="Y24" i="111"/>
  <c r="X24" i="111"/>
  <c r="W24" i="111"/>
  <c r="V24" i="111"/>
  <c r="U24" i="111"/>
  <c r="T24" i="111"/>
  <c r="AB25" i="111"/>
  <c r="AA25" i="111"/>
  <c r="Z25" i="111"/>
  <c r="Y25" i="111"/>
  <c r="X25" i="111"/>
  <c r="W25" i="111"/>
  <c r="V25" i="111"/>
  <c r="U25" i="111"/>
  <c r="T25" i="111"/>
  <c r="AB26" i="111"/>
  <c r="AA26" i="111"/>
  <c r="Z26" i="111"/>
  <c r="Y26" i="111"/>
  <c r="X26" i="111"/>
  <c r="W26" i="111"/>
  <c r="V26" i="111"/>
  <c r="U26" i="111"/>
  <c r="T26" i="111"/>
  <c r="AB27" i="111"/>
  <c r="AA27" i="111"/>
  <c r="Z27" i="111"/>
  <c r="Y27" i="111"/>
  <c r="X27" i="111"/>
  <c r="W27" i="111"/>
  <c r="V27" i="111"/>
  <c r="U27" i="111"/>
  <c r="T27" i="111"/>
  <c r="AB28" i="111"/>
  <c r="AA28" i="111"/>
  <c r="Z28" i="111"/>
  <c r="Y28" i="111"/>
  <c r="X28" i="111"/>
  <c r="W28" i="111"/>
  <c r="V28" i="111"/>
  <c r="U28" i="111"/>
  <c r="T28" i="111"/>
  <c r="AB29" i="111"/>
  <c r="AA29" i="111"/>
  <c r="Z29" i="111"/>
  <c r="Y29" i="111"/>
  <c r="X29" i="111"/>
  <c r="W29" i="111"/>
  <c r="V29" i="111"/>
  <c r="U29" i="111"/>
  <c r="T29" i="111"/>
  <c r="AB30" i="111"/>
  <c r="AA30" i="111"/>
  <c r="Z30" i="111"/>
  <c r="Y30" i="111"/>
  <c r="X30" i="111"/>
  <c r="W30" i="111"/>
  <c r="V30" i="111"/>
  <c r="U30" i="111"/>
  <c r="T30" i="111"/>
  <c r="AB31" i="111"/>
  <c r="AA31" i="111"/>
  <c r="Z31" i="111"/>
  <c r="Y31" i="111"/>
  <c r="X31" i="111"/>
  <c r="W31" i="111"/>
  <c r="V31" i="111"/>
  <c r="U31" i="111"/>
  <c r="T31" i="111"/>
  <c r="AB32" i="111"/>
  <c r="AA32" i="111"/>
  <c r="Z32" i="111"/>
  <c r="Y32" i="111"/>
  <c r="X32" i="111"/>
  <c r="W32" i="111"/>
  <c r="V32" i="111"/>
  <c r="U32" i="111"/>
  <c r="T32" i="111"/>
  <c r="AB33" i="111"/>
  <c r="AA33" i="111"/>
  <c r="Z33" i="111"/>
  <c r="Y33" i="111"/>
  <c r="X33" i="111"/>
  <c r="W33" i="111"/>
  <c r="V33" i="111"/>
  <c r="U33" i="111"/>
  <c r="T33" i="111"/>
  <c r="AB35" i="111"/>
  <c r="AA35" i="111"/>
  <c r="T35" i="111"/>
  <c r="AB36" i="111"/>
  <c r="AA36" i="111"/>
  <c r="T36" i="111"/>
  <c r="AB37" i="111"/>
  <c r="AA37" i="111"/>
  <c r="Z37" i="111"/>
  <c r="Y37" i="111"/>
  <c r="X37" i="111"/>
  <c r="W37" i="111"/>
  <c r="V37" i="111"/>
  <c r="U37" i="111"/>
  <c r="T37" i="111"/>
  <c r="AB38" i="111"/>
  <c r="AA38" i="111"/>
  <c r="Z38" i="111"/>
  <c r="Y38" i="111"/>
  <c r="X38" i="111"/>
  <c r="W38" i="111"/>
  <c r="V38" i="111"/>
  <c r="U38" i="111"/>
  <c r="T38" i="111"/>
  <c r="AB39" i="111"/>
  <c r="AA39" i="111"/>
  <c r="Z39" i="111"/>
  <c r="Y39" i="111"/>
  <c r="X39" i="111"/>
  <c r="W39" i="111"/>
  <c r="V39" i="111"/>
  <c r="U39" i="111"/>
  <c r="T39" i="111"/>
  <c r="AB40" i="111"/>
  <c r="AA40" i="111"/>
  <c r="Z40" i="111"/>
  <c r="Y40" i="111"/>
  <c r="X40" i="111"/>
  <c r="W40" i="111"/>
  <c r="V40" i="111"/>
  <c r="U40" i="111"/>
  <c r="T40" i="111"/>
  <c r="AB43" i="111"/>
  <c r="AA43" i="111"/>
  <c r="Z43" i="111"/>
  <c r="Y43" i="111"/>
  <c r="X43" i="111"/>
  <c r="W43" i="111"/>
  <c r="V43" i="111"/>
  <c r="U43" i="111"/>
  <c r="AB44" i="111"/>
  <c r="AA44" i="111"/>
  <c r="Z44" i="111"/>
  <c r="Y44" i="111"/>
  <c r="X44" i="111"/>
  <c r="W44" i="111"/>
  <c r="V44" i="111"/>
  <c r="U44" i="111"/>
  <c r="Q58" i="65"/>
  <c r="Q59" i="65"/>
  <c r="Q66" i="65"/>
  <c r="Q67" i="65"/>
  <c r="Q74" i="65"/>
  <c r="Q75" i="65"/>
  <c r="Q82" i="65"/>
  <c r="Q83" i="65"/>
  <c r="Q87" i="65"/>
  <c r="Q90" i="65"/>
  <c r="Q91" i="65"/>
  <c r="Q95" i="65"/>
  <c r="P52" i="65"/>
  <c r="Q52" i="65" s="1"/>
  <c r="P54" i="65"/>
  <c r="Q54" i="65" s="1"/>
  <c r="P56" i="65"/>
  <c r="Q56" i="65" s="1"/>
  <c r="P57" i="65"/>
  <c r="Q57" i="65" s="1"/>
  <c r="P58" i="65"/>
  <c r="P59" i="65"/>
  <c r="P60" i="65"/>
  <c r="Q60" i="65" s="1"/>
  <c r="P61" i="65"/>
  <c r="Q61" i="65" s="1"/>
  <c r="P62" i="65"/>
  <c r="Q62" i="65" s="1"/>
  <c r="P63" i="65"/>
  <c r="Q63" i="65" s="1"/>
  <c r="P64" i="65"/>
  <c r="Q64" i="65" s="1"/>
  <c r="P65" i="65"/>
  <c r="Q65" i="65" s="1"/>
  <c r="P66" i="65"/>
  <c r="P67" i="65"/>
  <c r="P68" i="65"/>
  <c r="Q68" i="65" s="1"/>
  <c r="P69" i="65"/>
  <c r="Q69" i="65" s="1"/>
  <c r="P70" i="65"/>
  <c r="Q70" i="65" s="1"/>
  <c r="P71" i="65"/>
  <c r="Q71" i="65" s="1"/>
  <c r="P72" i="65"/>
  <c r="Q72" i="65" s="1"/>
  <c r="P73" i="65"/>
  <c r="Q73" i="65" s="1"/>
  <c r="P74" i="65"/>
  <c r="P75" i="65"/>
  <c r="P76" i="65"/>
  <c r="Q76" i="65" s="1"/>
  <c r="P77" i="65"/>
  <c r="Q77" i="65" s="1"/>
  <c r="P78" i="65"/>
  <c r="Q78" i="65" s="1"/>
  <c r="P79" i="65"/>
  <c r="Q79" i="65" s="1"/>
  <c r="P80" i="65"/>
  <c r="Q80" i="65" s="1"/>
  <c r="P81" i="65"/>
  <c r="Q81" i="65" s="1"/>
  <c r="P82" i="65"/>
  <c r="P83" i="65"/>
  <c r="P84" i="65"/>
  <c r="Q84" i="65" s="1"/>
  <c r="P85" i="65"/>
  <c r="Q85" i="65" s="1"/>
  <c r="P86" i="65"/>
  <c r="Q86" i="65" s="1"/>
  <c r="P87" i="65"/>
  <c r="P88" i="65"/>
  <c r="Q88" i="65" s="1"/>
  <c r="P89" i="65"/>
  <c r="Q89" i="65" s="1"/>
  <c r="P90" i="65"/>
  <c r="P91" i="65"/>
  <c r="P92" i="65"/>
  <c r="Q92" i="65" s="1"/>
  <c r="P93" i="65"/>
  <c r="Q93" i="65" s="1"/>
  <c r="P94" i="65"/>
  <c r="Q94" i="65" s="1"/>
  <c r="P95" i="65"/>
  <c r="P96" i="65"/>
  <c r="Q96" i="65" s="1"/>
  <c r="P8" i="65"/>
  <c r="Q8" i="65" s="1"/>
  <c r="P9" i="65"/>
  <c r="Q9" i="65" s="1"/>
  <c r="P10" i="65"/>
  <c r="Q10" i="65" s="1"/>
  <c r="P11" i="65"/>
  <c r="Q11" i="65" s="1"/>
  <c r="P12" i="65"/>
  <c r="Q12" i="65" s="1"/>
  <c r="P13" i="65"/>
  <c r="Q13" i="65" s="1"/>
  <c r="P14" i="65"/>
  <c r="Q14" i="65" s="1"/>
  <c r="P15" i="65"/>
  <c r="Q15" i="65" s="1"/>
  <c r="P16" i="65"/>
  <c r="Q16" i="65" s="1"/>
  <c r="P17" i="65"/>
  <c r="Q17" i="65" s="1"/>
  <c r="P18" i="65"/>
  <c r="Q18" i="65" s="1"/>
  <c r="P19" i="65"/>
  <c r="Q19" i="65" s="1"/>
  <c r="P20" i="65"/>
  <c r="Q20" i="65" s="1"/>
  <c r="P21" i="65"/>
  <c r="Q21" i="65" s="1"/>
  <c r="P22" i="65"/>
  <c r="Q22" i="65" s="1"/>
  <c r="P23" i="65"/>
  <c r="Q23" i="65" s="1"/>
  <c r="P24" i="65"/>
  <c r="Q24" i="65" s="1"/>
  <c r="P25" i="65"/>
  <c r="Q25" i="65" s="1"/>
  <c r="P26" i="65"/>
  <c r="Q26" i="65" s="1"/>
  <c r="P27" i="65"/>
  <c r="Q27" i="65" s="1"/>
  <c r="P28" i="65"/>
  <c r="Q28" i="65" s="1"/>
  <c r="P29" i="65"/>
  <c r="Q29" i="65" s="1"/>
  <c r="P30" i="65"/>
  <c r="Q30" i="65" s="1"/>
  <c r="P31" i="65"/>
  <c r="Q31" i="65" s="1"/>
  <c r="P32" i="65"/>
  <c r="Q32" i="65" s="1"/>
  <c r="P33" i="65"/>
  <c r="Q33" i="65" s="1"/>
  <c r="P34" i="65"/>
  <c r="Q34" i="65" s="1"/>
  <c r="P35" i="65"/>
  <c r="Q35" i="65" s="1"/>
  <c r="P36" i="65"/>
  <c r="Q36" i="65" s="1"/>
  <c r="P37" i="65"/>
  <c r="Q37" i="65" s="1"/>
  <c r="P38" i="65"/>
  <c r="Q38" i="65" s="1"/>
  <c r="P39" i="65"/>
  <c r="Q39" i="65" s="1"/>
  <c r="P40" i="65"/>
  <c r="Q40" i="65" s="1"/>
  <c r="P41" i="65"/>
  <c r="Q41" i="65" s="1"/>
  <c r="P42" i="65"/>
  <c r="Q42" i="65" s="1"/>
  <c r="P43" i="65"/>
  <c r="Q43" i="65" s="1"/>
  <c r="P44" i="65"/>
  <c r="Q44" i="65" s="1"/>
  <c r="P45" i="65"/>
  <c r="Q45" i="65" s="1"/>
  <c r="P46" i="65"/>
  <c r="Q46" i="65" s="1"/>
  <c r="P47" i="65"/>
  <c r="Q47" i="65" s="1"/>
  <c r="P48" i="65"/>
  <c r="Q48" i="65" s="1"/>
  <c r="P49" i="65"/>
  <c r="Q49" i="65" s="1"/>
  <c r="P50" i="65"/>
  <c r="Q50" i="65" s="1"/>
  <c r="J2" i="100" l="1"/>
  <c r="I2" i="100"/>
  <c r="K97" i="100" l="1"/>
  <c r="K2" i="100"/>
  <c r="K96" i="100"/>
  <c r="K95" i="100"/>
  <c r="K94" i="100"/>
  <c r="K93" i="100"/>
  <c r="K92" i="100"/>
  <c r="K91" i="100"/>
  <c r="K90" i="100"/>
  <c r="K89" i="100"/>
  <c r="K88" i="100"/>
  <c r="K87" i="100"/>
  <c r="K86" i="100"/>
  <c r="K85" i="100"/>
  <c r="K84" i="100"/>
  <c r="K83" i="100"/>
  <c r="K82" i="100"/>
  <c r="K81" i="100"/>
  <c r="K80" i="100"/>
  <c r="K79" i="100"/>
  <c r="K78" i="100"/>
  <c r="K77" i="100"/>
  <c r="K76" i="100"/>
  <c r="K75" i="100"/>
  <c r="K74" i="100"/>
  <c r="K73" i="100"/>
  <c r="K72" i="100"/>
  <c r="K71" i="100"/>
  <c r="K70" i="100"/>
  <c r="K69" i="100"/>
  <c r="K68" i="100"/>
  <c r="K67" i="100"/>
  <c r="K66" i="100"/>
  <c r="K65" i="100"/>
  <c r="K64" i="100"/>
  <c r="K63" i="100"/>
  <c r="K62" i="100"/>
  <c r="K61" i="100"/>
  <c r="K60" i="100"/>
  <c r="K59" i="100"/>
  <c r="K58" i="100"/>
  <c r="K57" i="100"/>
  <c r="K56" i="100"/>
  <c r="K55" i="100"/>
  <c r="K54" i="100"/>
  <c r="K53" i="100"/>
  <c r="K52" i="100"/>
  <c r="K51" i="100"/>
  <c r="K50" i="100"/>
  <c r="K49" i="100"/>
  <c r="K48" i="100"/>
  <c r="K47" i="100"/>
  <c r="K46" i="100"/>
  <c r="K45" i="100"/>
  <c r="K44" i="100"/>
  <c r="K43" i="100"/>
  <c r="K42" i="100"/>
  <c r="K41" i="100"/>
  <c r="K40" i="100"/>
  <c r="K39" i="100"/>
  <c r="K38" i="100"/>
  <c r="K37" i="100"/>
  <c r="K36" i="100"/>
  <c r="K35" i="100"/>
  <c r="K34" i="100"/>
  <c r="K33" i="100"/>
  <c r="K32" i="100"/>
  <c r="K31" i="100"/>
  <c r="K30" i="100"/>
  <c r="K29" i="100"/>
  <c r="K28" i="100"/>
  <c r="K27" i="100"/>
  <c r="K26" i="100"/>
  <c r="K25" i="100"/>
  <c r="K24" i="100"/>
  <c r="K23" i="100"/>
  <c r="K22" i="100"/>
  <c r="K21" i="100"/>
  <c r="K20" i="100"/>
  <c r="K19" i="100"/>
  <c r="K18" i="100"/>
  <c r="K17" i="100"/>
  <c r="K16" i="100"/>
  <c r="K15" i="100"/>
  <c r="K14" i="100"/>
  <c r="K13" i="100"/>
  <c r="K12" i="100"/>
  <c r="K11" i="100"/>
  <c r="K10" i="100"/>
  <c r="K9" i="100"/>
  <c r="K8" i="100"/>
  <c r="K7" i="100"/>
  <c r="K6" i="100"/>
  <c r="K5" i="100"/>
  <c r="K4" i="100"/>
  <c r="K3" i="100"/>
  <c r="O6" i="100"/>
  <c r="J4" i="75"/>
  <c r="K4" i="75"/>
  <c r="O7" i="100" l="1"/>
  <c r="P7" i="100"/>
  <c r="Q7" i="100"/>
  <c r="R7" i="100"/>
  <c r="O8" i="100"/>
  <c r="P8" i="100"/>
  <c r="Q8" i="100"/>
  <c r="R8" i="100"/>
  <c r="O9" i="100"/>
  <c r="P9" i="100"/>
  <c r="Q9" i="100"/>
  <c r="R9" i="100"/>
  <c r="O10" i="100"/>
  <c r="P10" i="100"/>
  <c r="Q10" i="100"/>
  <c r="R10" i="100"/>
  <c r="O11" i="100"/>
  <c r="P11" i="100"/>
  <c r="Q11" i="100"/>
  <c r="R11" i="100"/>
  <c r="P13" i="100"/>
  <c r="Q13" i="100"/>
  <c r="R13" i="100"/>
  <c r="O13" i="100"/>
  <c r="O14" i="100"/>
  <c r="P14" i="100"/>
  <c r="Q14" i="100"/>
  <c r="R14" i="100"/>
  <c r="P16" i="100"/>
  <c r="Q16" i="100"/>
  <c r="R16" i="100"/>
  <c r="O16" i="100"/>
  <c r="O17" i="100"/>
  <c r="P17" i="100"/>
  <c r="Q17" i="100"/>
  <c r="R17" i="100"/>
  <c r="O18" i="100"/>
  <c r="P18" i="100"/>
  <c r="Q18" i="100"/>
  <c r="R18" i="100"/>
  <c r="O19" i="100"/>
  <c r="P19" i="100"/>
  <c r="Q19" i="100"/>
  <c r="R19" i="100"/>
  <c r="O20" i="100"/>
  <c r="P20" i="100"/>
  <c r="Q20" i="100"/>
  <c r="R20" i="100"/>
  <c r="O21" i="100"/>
  <c r="P21" i="100"/>
  <c r="Q21" i="100"/>
  <c r="R21" i="100"/>
  <c r="O22" i="100"/>
  <c r="P22" i="100"/>
  <c r="Q22" i="100"/>
  <c r="R22" i="100"/>
  <c r="O23" i="100"/>
  <c r="P23" i="100"/>
  <c r="Q23" i="100"/>
  <c r="R23" i="100"/>
  <c r="P6" i="100"/>
  <c r="Q6" i="100"/>
  <c r="R6" i="100"/>
  <c r="L233" i="75"/>
  <c r="L4" i="75"/>
  <c r="L232" i="75"/>
  <c r="L231" i="75"/>
  <c r="L230" i="75"/>
  <c r="L229" i="75"/>
  <c r="L228" i="75"/>
  <c r="L227" i="75"/>
  <c r="L226" i="75"/>
  <c r="L225" i="75"/>
  <c r="L224" i="75"/>
  <c r="L223" i="75"/>
  <c r="L222" i="75"/>
  <c r="L221" i="75"/>
  <c r="L220" i="75"/>
  <c r="L219" i="75"/>
  <c r="L218" i="75"/>
  <c r="L217" i="75"/>
  <c r="L216" i="75"/>
  <c r="L215" i="75"/>
  <c r="L214" i="75"/>
  <c r="L213" i="75"/>
  <c r="L212" i="75"/>
  <c r="L211" i="75"/>
  <c r="L210" i="75"/>
  <c r="L209" i="75"/>
  <c r="L208" i="75"/>
  <c r="L207" i="75"/>
  <c r="L206" i="75"/>
  <c r="L205" i="75"/>
  <c r="L204" i="75"/>
  <c r="L203" i="75"/>
  <c r="L202" i="75"/>
  <c r="L201" i="75"/>
  <c r="L200" i="75"/>
  <c r="L199" i="75"/>
  <c r="L198" i="75"/>
  <c r="L197" i="75"/>
  <c r="L196" i="75"/>
  <c r="L195" i="75"/>
  <c r="L194" i="75"/>
  <c r="L193" i="75"/>
  <c r="L192" i="75"/>
  <c r="L191" i="75"/>
  <c r="L190" i="75"/>
  <c r="L189" i="75"/>
  <c r="L188" i="75"/>
  <c r="L187" i="75"/>
  <c r="L186" i="75"/>
  <c r="L185" i="75"/>
  <c r="L184" i="75"/>
  <c r="L183" i="75"/>
  <c r="L182" i="75"/>
  <c r="L181" i="75"/>
  <c r="L180" i="75"/>
  <c r="L179" i="75"/>
  <c r="L178" i="75"/>
  <c r="L177" i="75"/>
  <c r="L176" i="75"/>
  <c r="L175" i="75"/>
  <c r="L174" i="75"/>
  <c r="L173" i="75"/>
  <c r="L172" i="75"/>
  <c r="L171" i="75"/>
  <c r="L170" i="75"/>
  <c r="L169" i="75"/>
  <c r="L168" i="75"/>
  <c r="L167" i="75"/>
  <c r="L166" i="75"/>
  <c r="L165" i="75"/>
  <c r="L164" i="75"/>
  <c r="L163" i="75"/>
  <c r="L162" i="75"/>
  <c r="L161" i="75"/>
  <c r="L160" i="75"/>
  <c r="L159" i="75"/>
  <c r="L158" i="75"/>
  <c r="L157" i="75"/>
  <c r="L156" i="75"/>
  <c r="L155" i="75"/>
  <c r="L154" i="75"/>
  <c r="L153" i="75"/>
  <c r="L152" i="75"/>
  <c r="L151" i="75"/>
  <c r="L150" i="75"/>
  <c r="L149" i="75"/>
  <c r="L148" i="75"/>
  <c r="L147" i="75"/>
  <c r="L146" i="75"/>
  <c r="L145" i="75"/>
  <c r="L144" i="75"/>
  <c r="L143" i="75"/>
  <c r="L142" i="75"/>
  <c r="L141" i="75"/>
  <c r="L140" i="75"/>
  <c r="L139" i="75"/>
  <c r="L138" i="75"/>
  <c r="L137" i="75"/>
  <c r="L136" i="75"/>
  <c r="L135" i="75"/>
  <c r="L134" i="75"/>
  <c r="L133" i="75"/>
  <c r="L132" i="75"/>
  <c r="L131" i="75"/>
  <c r="L130" i="75"/>
  <c r="L129" i="75"/>
  <c r="L128" i="75"/>
  <c r="L127" i="75"/>
  <c r="L126" i="75"/>
  <c r="L125" i="75"/>
  <c r="L124" i="75"/>
  <c r="L123" i="75"/>
  <c r="L122" i="75"/>
  <c r="L121" i="75"/>
  <c r="L120" i="75"/>
  <c r="L119" i="75"/>
  <c r="L118" i="75"/>
  <c r="L117" i="75"/>
  <c r="L116" i="75"/>
  <c r="L115" i="75"/>
  <c r="L114" i="75"/>
  <c r="L113" i="75"/>
  <c r="L112" i="75"/>
  <c r="L111" i="75"/>
  <c r="L110" i="75"/>
  <c r="L109" i="75"/>
  <c r="L108" i="75"/>
  <c r="L107" i="75"/>
  <c r="L106" i="75"/>
  <c r="L105" i="75"/>
  <c r="L104" i="75"/>
  <c r="L103" i="75"/>
  <c r="L102" i="75"/>
  <c r="L101" i="75"/>
  <c r="L100" i="75"/>
  <c r="L99" i="75"/>
  <c r="L98" i="75"/>
  <c r="L97" i="75"/>
  <c r="L96" i="75"/>
  <c r="L95" i="75"/>
  <c r="L94" i="75"/>
  <c r="L93" i="75"/>
  <c r="L92" i="75"/>
  <c r="L91" i="75"/>
  <c r="L90" i="75"/>
  <c r="L89" i="75"/>
  <c r="L88" i="75"/>
  <c r="L87" i="75"/>
  <c r="L86" i="75"/>
  <c r="L85" i="75"/>
  <c r="L84" i="75"/>
  <c r="L83" i="75"/>
  <c r="L82" i="75"/>
  <c r="L81" i="75"/>
  <c r="L80" i="75"/>
  <c r="L79" i="75"/>
  <c r="L78" i="75"/>
  <c r="L77" i="75"/>
  <c r="L76" i="75"/>
  <c r="L75" i="75"/>
  <c r="L74" i="75"/>
  <c r="L73" i="75"/>
  <c r="L72" i="75"/>
  <c r="L71" i="75"/>
  <c r="L70" i="75"/>
  <c r="L69" i="75"/>
  <c r="L68" i="75"/>
  <c r="L67" i="75"/>
  <c r="L66" i="75"/>
  <c r="L65" i="75"/>
  <c r="L64" i="75"/>
  <c r="L63" i="75"/>
  <c r="L62" i="75"/>
  <c r="L61" i="75"/>
  <c r="L60" i="75"/>
  <c r="L59" i="75"/>
  <c r="L58" i="75"/>
  <c r="L57" i="75"/>
  <c r="L56" i="75"/>
  <c r="L55" i="75"/>
  <c r="L54" i="75"/>
  <c r="L53" i="75"/>
  <c r="L52" i="75"/>
  <c r="L51" i="75"/>
  <c r="L50" i="75"/>
  <c r="L49" i="75"/>
  <c r="L48" i="75"/>
  <c r="L47" i="75"/>
  <c r="L46" i="75"/>
  <c r="L45" i="75"/>
  <c r="L44" i="75"/>
  <c r="L43" i="75"/>
  <c r="L42" i="75"/>
  <c r="L41" i="75"/>
  <c r="L40" i="75"/>
  <c r="L39" i="75"/>
  <c r="L38" i="75"/>
  <c r="L37" i="75"/>
  <c r="L36" i="75"/>
  <c r="L35" i="75"/>
  <c r="L34" i="75"/>
  <c r="L33" i="75"/>
  <c r="L32" i="75"/>
  <c r="L31" i="75"/>
  <c r="L30" i="75"/>
  <c r="L29" i="75"/>
  <c r="L28" i="75"/>
  <c r="L27" i="75"/>
  <c r="L26" i="75"/>
  <c r="L25" i="75"/>
  <c r="L24" i="75"/>
  <c r="L23" i="75"/>
  <c r="L22" i="75"/>
  <c r="L21" i="75"/>
  <c r="L20" i="75"/>
  <c r="L19" i="75"/>
  <c r="L18" i="75"/>
  <c r="L17" i="75"/>
  <c r="L16" i="75"/>
  <c r="L15" i="75"/>
  <c r="L14" i="75"/>
  <c r="L13" i="75"/>
  <c r="L12" i="75"/>
  <c r="L11" i="75"/>
  <c r="L10" i="75"/>
  <c r="L9" i="75"/>
  <c r="L8" i="75"/>
  <c r="L7" i="75"/>
  <c r="L6" i="75"/>
  <c r="L5" i="75"/>
  <c r="AG7" i="75" l="1"/>
  <c r="AH7" i="75"/>
  <c r="AI7" i="75"/>
  <c r="AJ7" i="75"/>
  <c r="AF7" i="75"/>
  <c r="AF8" i="75"/>
  <c r="AG8" i="75"/>
  <c r="AH8" i="75"/>
  <c r="AI8" i="75"/>
  <c r="AJ8" i="75"/>
  <c r="AF9" i="75"/>
  <c r="AG9" i="75"/>
  <c r="AH9" i="75"/>
  <c r="AI9" i="75"/>
  <c r="AJ9" i="75"/>
  <c r="AF10" i="75"/>
  <c r="AG10" i="75"/>
  <c r="AH10" i="75"/>
  <c r="AI10" i="75"/>
  <c r="AJ10" i="75"/>
  <c r="AF11" i="75"/>
  <c r="AG11" i="75"/>
  <c r="AH11" i="75"/>
  <c r="AI11" i="75"/>
  <c r="AJ11" i="75"/>
  <c r="AF12" i="75"/>
  <c r="AG12" i="75"/>
  <c r="AH12" i="75"/>
  <c r="AI12" i="75"/>
  <c r="AJ12" i="75"/>
  <c r="AF13" i="75"/>
  <c r="AG13" i="75"/>
  <c r="AH13" i="75"/>
  <c r="AI13" i="75"/>
  <c r="AJ13" i="75"/>
  <c r="AF14" i="75"/>
  <c r="AG14" i="75"/>
  <c r="AH14" i="75"/>
  <c r="AI14" i="75"/>
  <c r="AJ14" i="75"/>
  <c r="AF15" i="75"/>
  <c r="AG15" i="75"/>
  <c r="AH15" i="75"/>
  <c r="AI15" i="75"/>
  <c r="AJ15" i="75"/>
  <c r="AF16" i="75"/>
  <c r="AG16" i="75"/>
  <c r="AH16" i="75"/>
  <c r="AI16" i="75"/>
  <c r="AJ16" i="75"/>
  <c r="AF17" i="75"/>
  <c r="AG17" i="75"/>
  <c r="AH17" i="75"/>
  <c r="AI17" i="75"/>
  <c r="AJ17" i="75"/>
  <c r="AF18" i="75"/>
  <c r="AG18" i="75"/>
  <c r="AH18" i="75"/>
  <c r="AI18" i="75"/>
  <c r="AJ18" i="75"/>
  <c r="AF19" i="75"/>
  <c r="AG19" i="75"/>
  <c r="AH19" i="75"/>
  <c r="AI19" i="75"/>
  <c r="AJ19" i="75"/>
  <c r="AF20" i="75"/>
  <c r="AG20" i="75"/>
  <c r="AH20" i="75"/>
  <c r="AI20" i="75"/>
  <c r="AJ20" i="75"/>
  <c r="AF21" i="75"/>
  <c r="AG21" i="75"/>
  <c r="AH21" i="75"/>
  <c r="AI21" i="75"/>
  <c r="AJ21" i="75"/>
  <c r="AF22" i="75"/>
  <c r="AG22" i="75"/>
  <c r="AH22" i="75"/>
  <c r="AI22" i="75"/>
  <c r="AJ22" i="75"/>
  <c r="AF23" i="75"/>
  <c r="AG23" i="75"/>
  <c r="AH23" i="75"/>
  <c r="AI23" i="75"/>
  <c r="AJ23" i="75"/>
  <c r="AF24" i="75"/>
  <c r="AG24" i="75"/>
  <c r="AH24" i="75"/>
  <c r="AI24" i="75"/>
  <c r="AJ24" i="75"/>
  <c r="AF25" i="75"/>
  <c r="AG25" i="75"/>
  <c r="AH25" i="75"/>
  <c r="AI25" i="75"/>
  <c r="AJ25" i="75"/>
  <c r="AF26" i="75"/>
  <c r="AG26" i="75"/>
  <c r="AH26" i="75"/>
  <c r="AI26" i="75"/>
  <c r="AJ26" i="75"/>
  <c r="AF27" i="75"/>
  <c r="AG27" i="75"/>
  <c r="AH27" i="75"/>
  <c r="AI27" i="75"/>
  <c r="AJ27" i="75"/>
  <c r="AF28" i="75"/>
  <c r="AG28" i="75"/>
  <c r="AH28" i="75"/>
  <c r="AI28" i="75"/>
  <c r="AJ28" i="75"/>
  <c r="AF29" i="75"/>
  <c r="AG29" i="75"/>
  <c r="AH29" i="75"/>
  <c r="AI29" i="75"/>
  <c r="AJ29" i="75"/>
  <c r="K55" i="97"/>
  <c r="K54" i="97"/>
  <c r="K53" i="97"/>
  <c r="K52" i="97"/>
  <c r="AA51" i="97"/>
  <c r="AB51" i="97" s="1"/>
  <c r="K51" i="97"/>
  <c r="J51" i="97"/>
  <c r="AA50" i="97"/>
  <c r="AB50" i="97" s="1"/>
  <c r="K50" i="97"/>
  <c r="J50" i="97"/>
  <c r="AA49" i="97"/>
  <c r="AB49" i="97" s="1"/>
  <c r="K49" i="97"/>
  <c r="J49" i="97"/>
  <c r="AA48" i="97"/>
  <c r="AB48" i="97" s="1"/>
  <c r="K48" i="97"/>
  <c r="J48" i="97"/>
  <c r="AA47" i="97"/>
  <c r="AB47" i="97" s="1"/>
  <c r="K47" i="97"/>
  <c r="J47" i="97"/>
  <c r="AA46" i="97"/>
  <c r="AB46" i="97" s="1"/>
  <c r="K46" i="97"/>
  <c r="J46" i="97"/>
  <c r="AA45" i="97"/>
  <c r="AB45" i="97" s="1"/>
  <c r="K45" i="97"/>
  <c r="J45" i="97"/>
  <c r="AA44" i="97"/>
  <c r="AB44" i="97" s="1"/>
  <c r="K44" i="97"/>
  <c r="J44" i="97"/>
  <c r="AA43" i="97"/>
  <c r="AB43" i="97" s="1"/>
  <c r="K43" i="97"/>
  <c r="J43" i="97"/>
  <c r="AA42" i="97"/>
  <c r="AB42" i="97" s="1"/>
  <c r="K42" i="97"/>
  <c r="J42" i="97"/>
  <c r="AA41" i="97"/>
  <c r="AB41" i="97" s="1"/>
  <c r="K41" i="97"/>
  <c r="J41" i="97"/>
  <c r="AA40" i="97"/>
  <c r="AB40" i="97" s="1"/>
  <c r="K40" i="97"/>
  <c r="J40" i="97"/>
  <c r="AA39" i="97"/>
  <c r="AB39" i="97" s="1"/>
  <c r="K39" i="97"/>
  <c r="J39" i="97"/>
  <c r="AA38" i="97"/>
  <c r="AB38" i="97" s="1"/>
  <c r="K38" i="97"/>
  <c r="J38" i="97"/>
  <c r="AA37" i="97"/>
  <c r="AB37" i="97" s="1"/>
  <c r="K37" i="97"/>
  <c r="J37" i="97"/>
  <c r="AA36" i="97"/>
  <c r="AB36" i="97" s="1"/>
  <c r="K36" i="97"/>
  <c r="J36" i="97"/>
  <c r="AA35" i="97"/>
  <c r="AB35" i="97" s="1"/>
  <c r="K35" i="97"/>
  <c r="J35" i="97"/>
  <c r="AA34" i="97"/>
  <c r="AB34" i="97" s="1"/>
  <c r="K34" i="97"/>
  <c r="J34" i="97"/>
  <c r="AA33" i="97"/>
  <c r="AB33" i="97" s="1"/>
  <c r="K33" i="97"/>
  <c r="J33" i="97"/>
  <c r="AA32" i="97"/>
  <c r="AB32" i="97" s="1"/>
  <c r="K32" i="97"/>
  <c r="J32" i="97"/>
  <c r="AA31" i="97"/>
  <c r="AB31" i="97" s="1"/>
  <c r="J31" i="97"/>
  <c r="K31" i="97" s="1"/>
  <c r="AA30" i="97"/>
  <c r="AB30" i="97" s="1"/>
  <c r="J30" i="97"/>
  <c r="K30" i="97" s="1"/>
  <c r="AA29" i="97"/>
  <c r="AB29" i="97" s="1"/>
  <c r="J29" i="97"/>
  <c r="K29" i="97" s="1"/>
  <c r="AA28" i="97"/>
  <c r="AB28" i="97" s="1"/>
  <c r="J28" i="97"/>
  <c r="K28" i="97" s="1"/>
  <c r="AA27" i="97"/>
  <c r="AB27" i="97" s="1"/>
  <c r="J27" i="97"/>
  <c r="K27" i="97" s="1"/>
  <c r="AA26" i="97"/>
  <c r="AB26" i="97" s="1"/>
  <c r="J26" i="97"/>
  <c r="K26" i="97" s="1"/>
  <c r="AA25" i="97"/>
  <c r="AB25" i="97" s="1"/>
  <c r="J25" i="97"/>
  <c r="K25" i="97" s="1"/>
  <c r="AA24" i="97"/>
  <c r="AB24" i="97" s="1"/>
  <c r="J24" i="97"/>
  <c r="K24" i="97" s="1"/>
  <c r="AA23" i="97"/>
  <c r="AB23" i="97" s="1"/>
  <c r="J23" i="97"/>
  <c r="K23" i="97" s="1"/>
  <c r="AA22" i="97"/>
  <c r="AB22" i="97" s="1"/>
  <c r="J22" i="97"/>
  <c r="K22" i="97" s="1"/>
  <c r="AA21" i="97"/>
  <c r="AB21" i="97" s="1"/>
  <c r="J21" i="97"/>
  <c r="K21" i="97" s="1"/>
  <c r="AA20" i="97"/>
  <c r="AB20" i="97" s="1"/>
  <c r="J20" i="97"/>
  <c r="K20" i="97" s="1"/>
  <c r="AA19" i="97"/>
  <c r="AB19" i="97" s="1"/>
  <c r="J19" i="97"/>
  <c r="K19" i="97" s="1"/>
  <c r="AA18" i="97"/>
  <c r="AB18" i="97" s="1"/>
  <c r="J18" i="97"/>
  <c r="K18" i="97" s="1"/>
  <c r="AA17" i="97"/>
  <c r="AB17" i="97" s="1"/>
  <c r="J17" i="97"/>
  <c r="K17" i="97" s="1"/>
  <c r="AA16" i="97"/>
  <c r="AB16" i="97" s="1"/>
  <c r="J16" i="97"/>
  <c r="K16" i="97" s="1"/>
  <c r="AA15" i="97"/>
  <c r="AB15" i="97" s="1"/>
  <c r="J15" i="97"/>
  <c r="K15" i="97" s="1"/>
  <c r="AA14" i="97"/>
  <c r="AB14" i="97" s="1"/>
  <c r="J14" i="97"/>
  <c r="K14" i="97" s="1"/>
  <c r="AA13" i="97"/>
  <c r="AB13" i="97" s="1"/>
  <c r="J13" i="97"/>
  <c r="K13" i="97" s="1"/>
  <c r="AA12" i="97"/>
  <c r="AB12" i="97" s="1"/>
  <c r="J12" i="97"/>
  <c r="K12" i="97" s="1"/>
  <c r="AA11" i="97"/>
  <c r="AB11" i="97" s="1"/>
  <c r="J11" i="97"/>
  <c r="K11" i="97" s="1"/>
  <c r="AA10" i="97"/>
  <c r="AB10" i="97" s="1"/>
  <c r="J10" i="97"/>
  <c r="K10" i="97" s="1"/>
  <c r="AA9" i="97"/>
  <c r="AB9" i="97" s="1"/>
  <c r="J9" i="97"/>
  <c r="K9" i="97" s="1"/>
  <c r="AA8" i="97"/>
  <c r="AB8" i="97" s="1"/>
  <c r="J8" i="97"/>
  <c r="K8" i="97" s="1"/>
  <c r="AC8" i="97" l="1"/>
  <c r="AC51" i="97"/>
  <c r="AC49" i="97"/>
  <c r="AC47" i="97"/>
  <c r="AC45" i="97"/>
  <c r="AC43" i="97"/>
  <c r="AC41" i="97"/>
  <c r="AC39" i="97"/>
  <c r="AC37" i="97"/>
  <c r="AC35" i="97"/>
  <c r="AC33" i="97"/>
  <c r="AC30" i="97"/>
  <c r="AC26" i="97"/>
  <c r="AC31" i="97"/>
  <c r="AC29" i="97"/>
  <c r="AC50" i="97"/>
  <c r="AC48" i="97"/>
  <c r="AC46" i="97"/>
  <c r="AC44" i="97"/>
  <c r="AC42" i="97"/>
  <c r="AC40" i="97"/>
  <c r="AC36" i="97"/>
  <c r="AC32" i="97"/>
  <c r="AC23" i="97"/>
  <c r="AC19" i="97"/>
  <c r="AC15" i="97"/>
  <c r="AC38" i="97"/>
  <c r="AC34" i="97"/>
  <c r="AC25" i="97"/>
  <c r="AC17" i="97"/>
  <c r="AC16" i="97"/>
  <c r="AC11" i="97"/>
  <c r="AC13" i="97"/>
  <c r="AC27" i="97"/>
  <c r="AC18" i="97"/>
  <c r="AC14" i="97"/>
  <c r="AC10" i="97"/>
  <c r="AC9" i="97"/>
  <c r="AC28" i="97"/>
  <c r="AC24" i="97"/>
  <c r="AC22" i="97"/>
  <c r="AC12" i="97"/>
  <c r="AC21" i="97"/>
  <c r="AC20" i="97"/>
  <c r="L55" i="97"/>
  <c r="L53" i="97"/>
  <c r="L51" i="97"/>
  <c r="L49" i="97"/>
  <c r="L47" i="97"/>
  <c r="L45" i="97"/>
  <c r="L43" i="97"/>
  <c r="L41" i="97"/>
  <c r="L39" i="97"/>
  <c r="L37" i="97"/>
  <c r="L35" i="97"/>
  <c r="L33" i="97"/>
  <c r="L30" i="97"/>
  <c r="L26" i="97"/>
  <c r="L54" i="97"/>
  <c r="L52" i="97"/>
  <c r="L31" i="97"/>
  <c r="L29" i="97"/>
  <c r="L50" i="97"/>
  <c r="L48" i="97"/>
  <c r="L46" i="97"/>
  <c r="L44" i="97"/>
  <c r="L42" i="97"/>
  <c r="L40" i="97"/>
  <c r="L36" i="97"/>
  <c r="L32" i="97"/>
  <c r="L23" i="97"/>
  <c r="L19" i="97"/>
  <c r="L15" i="97"/>
  <c r="L38" i="97"/>
  <c r="L34" i="97"/>
  <c r="L25" i="97"/>
  <c r="L17" i="97"/>
  <c r="L11" i="97"/>
  <c r="L20" i="97"/>
  <c r="L27" i="97"/>
  <c r="L24" i="97"/>
  <c r="L14" i="97"/>
  <c r="L10" i="97"/>
  <c r="L9" i="97"/>
  <c r="L21" i="97"/>
  <c r="L18" i="97"/>
  <c r="L16" i="97"/>
  <c r="L12" i="97"/>
  <c r="L22" i="97"/>
  <c r="L13" i="97"/>
  <c r="L28" i="97"/>
  <c r="L8" i="97"/>
  <c r="AT22" i="97" l="1"/>
  <c r="AV22" i="97"/>
  <c r="AQ22" i="97"/>
  <c r="AU22" i="97"/>
  <c r="AS22" i="97"/>
  <c r="AR22" i="97"/>
  <c r="AU24" i="97"/>
  <c r="AQ24" i="97"/>
  <c r="AS24" i="97"/>
  <c r="AR24" i="97"/>
  <c r="AT24" i="97"/>
  <c r="AV24" i="97"/>
  <c r="BE9" i="97"/>
  <c r="BA9" i="97"/>
  <c r="BG9" i="97"/>
  <c r="BD9" i="97"/>
  <c r="AZ9" i="97"/>
  <c r="BB9" i="97"/>
  <c r="BC9" i="97"/>
  <c r="AY9" i="97"/>
  <c r="BF9" i="97"/>
  <c r="BG15" i="97"/>
  <c r="BC15" i="97"/>
  <c r="AY15" i="97"/>
  <c r="BD15" i="97"/>
  <c r="AZ15" i="97"/>
  <c r="BB15" i="97"/>
  <c r="BF15" i="97"/>
  <c r="BA15" i="97"/>
  <c r="BE15" i="97"/>
  <c r="BF31" i="97"/>
  <c r="BB31" i="97"/>
  <c r="BE31" i="97"/>
  <c r="BA31" i="97"/>
  <c r="BG31" i="97"/>
  <c r="AY31" i="97"/>
  <c r="BD31" i="97"/>
  <c r="BC31" i="97"/>
  <c r="AZ31" i="97"/>
  <c r="AV8" i="97"/>
  <c r="AR8" i="97"/>
  <c r="AU8" i="97"/>
  <c r="AQ8" i="97"/>
  <c r="AT8" i="97"/>
  <c r="AS8" i="97"/>
  <c r="AV12" i="97"/>
  <c r="AR12" i="97"/>
  <c r="AU12" i="97"/>
  <c r="AQ12" i="97"/>
  <c r="AT12" i="97"/>
  <c r="AS12" i="97"/>
  <c r="AU9" i="97"/>
  <c r="AQ9" i="97"/>
  <c r="AV9" i="97"/>
  <c r="AT9" i="97"/>
  <c r="AS9" i="97"/>
  <c r="AR9" i="97"/>
  <c r="AV27" i="97"/>
  <c r="AR27" i="97"/>
  <c r="AU27" i="97"/>
  <c r="AQ27" i="97"/>
  <c r="AT27" i="97"/>
  <c r="AS27" i="97"/>
  <c r="AT25" i="97"/>
  <c r="AV25" i="97"/>
  <c r="AQ25" i="97"/>
  <c r="AU25" i="97"/>
  <c r="AS25" i="97"/>
  <c r="AR25" i="97"/>
  <c r="AS19" i="97"/>
  <c r="AU19" i="97"/>
  <c r="AR19" i="97"/>
  <c r="AT19" i="97"/>
  <c r="AQ19" i="97"/>
  <c r="AV19" i="97"/>
  <c r="BF20" i="97"/>
  <c r="BB20" i="97"/>
  <c r="BE20" i="97"/>
  <c r="AZ20" i="97"/>
  <c r="BG20" i="97"/>
  <c r="BD20" i="97"/>
  <c r="AY20" i="97"/>
  <c r="BA20" i="97"/>
  <c r="BC20" i="97"/>
  <c r="BE24" i="97"/>
  <c r="BA24" i="97"/>
  <c r="BF24" i="97"/>
  <c r="AZ24" i="97"/>
  <c r="BB24" i="97"/>
  <c r="BG24" i="97"/>
  <c r="AY24" i="97"/>
  <c r="BD24" i="97"/>
  <c r="BC24" i="97"/>
  <c r="BD10" i="97"/>
  <c r="AZ10" i="97"/>
  <c r="BF10" i="97"/>
  <c r="BG10" i="97"/>
  <c r="BC10" i="97"/>
  <c r="AY10" i="97"/>
  <c r="BB10" i="97"/>
  <c r="BE10" i="97"/>
  <c r="BA10" i="97"/>
  <c r="BE13" i="97"/>
  <c r="BA13" i="97"/>
  <c r="BC13" i="97"/>
  <c r="BF13" i="97"/>
  <c r="BD13" i="97"/>
  <c r="AZ13" i="97"/>
  <c r="BG13" i="97"/>
  <c r="BB13" i="97"/>
  <c r="AY13" i="97"/>
  <c r="BD25" i="97"/>
  <c r="AZ25" i="97"/>
  <c r="BC25" i="97"/>
  <c r="BE25" i="97"/>
  <c r="BB25" i="97"/>
  <c r="AY25" i="97"/>
  <c r="BG25" i="97"/>
  <c r="BA25" i="97"/>
  <c r="BF25" i="97"/>
  <c r="BG19" i="97"/>
  <c r="BC19" i="97"/>
  <c r="AY19" i="97"/>
  <c r="BB19" i="97"/>
  <c r="BF19" i="97"/>
  <c r="BA19" i="97"/>
  <c r="BE19" i="97"/>
  <c r="AZ19" i="97"/>
  <c r="BD19" i="97"/>
  <c r="BG26" i="97"/>
  <c r="BC26" i="97"/>
  <c r="AY26" i="97"/>
  <c r="BF26" i="97"/>
  <c r="BA26" i="97"/>
  <c r="BE26" i="97"/>
  <c r="AZ26" i="97"/>
  <c r="BD26" i="97"/>
  <c r="BB26" i="97"/>
  <c r="AU21" i="97"/>
  <c r="AQ21" i="97"/>
  <c r="AS21" i="97"/>
  <c r="AR21" i="97"/>
  <c r="AT21" i="97"/>
  <c r="AV21" i="97"/>
  <c r="AU17" i="97"/>
  <c r="AQ17" i="97"/>
  <c r="AT17" i="97"/>
  <c r="AR17" i="97"/>
  <c r="AS17" i="97"/>
  <c r="AV17" i="97"/>
  <c r="BD4" i="97"/>
  <c r="BB4" i="97"/>
  <c r="BC4" i="97"/>
  <c r="BD22" i="97"/>
  <c r="AZ22" i="97"/>
  <c r="BC22" i="97"/>
  <c r="BG22" i="97"/>
  <c r="BB22" i="97"/>
  <c r="AY22" i="97"/>
  <c r="BF22" i="97"/>
  <c r="BA22" i="97"/>
  <c r="BE22" i="97"/>
  <c r="BF27" i="97"/>
  <c r="BB27" i="97"/>
  <c r="BE27" i="97"/>
  <c r="BA27" i="97"/>
  <c r="BD27" i="97"/>
  <c r="BC27" i="97"/>
  <c r="AZ27" i="97"/>
  <c r="AY27" i="97"/>
  <c r="BG27" i="97"/>
  <c r="BE17" i="97"/>
  <c r="BA17" i="97"/>
  <c r="BG17" i="97"/>
  <c r="BB17" i="97"/>
  <c r="BD17" i="97"/>
  <c r="AY17" i="97"/>
  <c r="BF17" i="97"/>
  <c r="AZ17" i="97"/>
  <c r="BC17" i="97"/>
  <c r="AU28" i="97"/>
  <c r="AQ28" i="97"/>
  <c r="AT28" i="97"/>
  <c r="AS28" i="97"/>
  <c r="AR28" i="97"/>
  <c r="AV28" i="97"/>
  <c r="AV16" i="97"/>
  <c r="AR16" i="97"/>
  <c r="AT16" i="97"/>
  <c r="AS16" i="97"/>
  <c r="AQ16" i="97"/>
  <c r="AU16" i="97"/>
  <c r="AT10" i="97"/>
  <c r="AQ10" i="97"/>
  <c r="AS10" i="97"/>
  <c r="AV10" i="97"/>
  <c r="AR10" i="97"/>
  <c r="AU10" i="97"/>
  <c r="AV20" i="97"/>
  <c r="AR20" i="97"/>
  <c r="AS20" i="97"/>
  <c r="AQ20" i="97"/>
  <c r="AU20" i="97"/>
  <c r="AT20" i="97"/>
  <c r="AS23" i="97"/>
  <c r="AT23" i="97"/>
  <c r="AR23" i="97"/>
  <c r="AU23" i="97"/>
  <c r="AV23" i="97"/>
  <c r="AQ23" i="97"/>
  <c r="BE21" i="97"/>
  <c r="BA21" i="97"/>
  <c r="BF21" i="97"/>
  <c r="AZ21" i="97"/>
  <c r="BD21" i="97"/>
  <c r="AY21" i="97"/>
  <c r="BC21" i="97"/>
  <c r="BG21" i="97"/>
  <c r="BB21" i="97"/>
  <c r="BF8" i="97"/>
  <c r="BB8" i="97"/>
  <c r="BD8" i="97"/>
  <c r="BE8" i="97"/>
  <c r="BA8" i="97"/>
  <c r="AZ8" i="97"/>
  <c r="BC8" i="97"/>
  <c r="AY8" i="97"/>
  <c r="BG8" i="97"/>
  <c r="BD14" i="97"/>
  <c r="AZ14" i="97"/>
  <c r="BF14" i="97"/>
  <c r="BA14" i="97"/>
  <c r="BE14" i="97"/>
  <c r="AY14" i="97"/>
  <c r="BC14" i="97"/>
  <c r="BG14" i="97"/>
  <c r="BB14" i="97"/>
  <c r="BG11" i="97"/>
  <c r="BC11" i="97"/>
  <c r="AY11" i="97"/>
  <c r="BE11" i="97"/>
  <c r="AZ11" i="97"/>
  <c r="BF11" i="97"/>
  <c r="BB11" i="97"/>
  <c r="BD11" i="97"/>
  <c r="BA11" i="97"/>
  <c r="BG23" i="97"/>
  <c r="BC23" i="97"/>
  <c r="AY23" i="97"/>
  <c r="BF23" i="97"/>
  <c r="BA23" i="97"/>
  <c r="BB23" i="97"/>
  <c r="BE23" i="97"/>
  <c r="AZ23" i="97"/>
  <c r="BD23" i="97"/>
  <c r="BE30" i="97"/>
  <c r="BA30" i="97"/>
  <c r="BD30" i="97"/>
  <c r="AZ30" i="97"/>
  <c r="BB30" i="97"/>
  <c r="BG30" i="97"/>
  <c r="AY30" i="97"/>
  <c r="BF30" i="97"/>
  <c r="BC30" i="97"/>
  <c r="AS15" i="97"/>
  <c r="AV15" i="97"/>
  <c r="AQ15" i="97"/>
  <c r="AU15" i="97"/>
  <c r="AT15" i="97"/>
  <c r="AR15" i="97"/>
  <c r="AU13" i="97"/>
  <c r="AQ13" i="97"/>
  <c r="AR13" i="97"/>
  <c r="AT13" i="97"/>
  <c r="AS13" i="97"/>
  <c r="AV13" i="97"/>
  <c r="AT18" i="97"/>
  <c r="AR18" i="97"/>
  <c r="AU18" i="97"/>
  <c r="AV18" i="97"/>
  <c r="AQ18" i="97"/>
  <c r="AS18" i="97"/>
  <c r="AT14" i="97"/>
  <c r="AR14" i="97"/>
  <c r="AS14" i="97"/>
  <c r="AV14" i="97"/>
  <c r="AU14" i="97"/>
  <c r="AQ14" i="97"/>
  <c r="AS11" i="97"/>
  <c r="AU11" i="97"/>
  <c r="AV11" i="97"/>
  <c r="AR11" i="97"/>
  <c r="AQ11" i="97"/>
  <c r="AT11" i="97"/>
  <c r="AT29" i="97"/>
  <c r="AS29" i="97"/>
  <c r="AR29" i="97"/>
  <c r="AQ29" i="97"/>
  <c r="AV29" i="97"/>
  <c r="AU29" i="97"/>
  <c r="AS26" i="97"/>
  <c r="AT26" i="97"/>
  <c r="AR26" i="97"/>
  <c r="AU26" i="97"/>
  <c r="AQ26" i="97"/>
  <c r="AV26" i="97"/>
  <c r="BF12" i="97"/>
  <c r="BB12" i="97"/>
  <c r="AZ12" i="97"/>
  <c r="BE12" i="97"/>
  <c r="BA12" i="97"/>
  <c r="BD12" i="97"/>
  <c r="BG12" i="97"/>
  <c r="AY12" i="97"/>
  <c r="BC12" i="97"/>
  <c r="BE28" i="97"/>
  <c r="BA28" i="97"/>
  <c r="BD28" i="97"/>
  <c r="AZ28" i="97"/>
  <c r="BC28" i="97"/>
  <c r="BB28" i="97"/>
  <c r="AY28" i="97"/>
  <c r="BG28" i="97"/>
  <c r="BF28" i="97"/>
  <c r="BD18" i="97"/>
  <c r="AZ18" i="97"/>
  <c r="BE18" i="97"/>
  <c r="AY18" i="97"/>
  <c r="BG18" i="97"/>
  <c r="BB18" i="97"/>
  <c r="BC18" i="97"/>
  <c r="BF18" i="97"/>
  <c r="BA18" i="97"/>
  <c r="BF16" i="97"/>
  <c r="BB16" i="97"/>
  <c r="BG16" i="97"/>
  <c r="BA16" i="97"/>
  <c r="BD16" i="97"/>
  <c r="BE16" i="97"/>
  <c r="AZ16" i="97"/>
  <c r="AY16" i="97"/>
  <c r="BC16" i="97"/>
  <c r="BD29" i="97"/>
  <c r="AZ29" i="97"/>
  <c r="BG29" i="97"/>
  <c r="BC29" i="97"/>
  <c r="AY29" i="97"/>
  <c r="BB29" i="97"/>
  <c r="BA29" i="97"/>
  <c r="BE29" i="97"/>
  <c r="BF29" i="97"/>
  <c r="V12" i="87" l="1"/>
  <c r="W12" i="87" s="1"/>
  <c r="I12" i="87"/>
  <c r="J12" i="87" s="1"/>
  <c r="P93" i="79"/>
  <c r="Q93" i="79" s="1"/>
  <c r="AL90" i="79"/>
  <c r="AM90" i="79" s="1"/>
  <c r="P75" i="79"/>
  <c r="Q75" i="79" s="1"/>
  <c r="AL72" i="79"/>
  <c r="AM72" i="79" s="1"/>
  <c r="BH70" i="79"/>
  <c r="BG70" i="79"/>
  <c r="BF70" i="79"/>
  <c r="BE70" i="79"/>
  <c r="BD70" i="79"/>
  <c r="BC70" i="79"/>
  <c r="BH61" i="79"/>
  <c r="BG61" i="79"/>
  <c r="BF61" i="79"/>
  <c r="BE61" i="79"/>
  <c r="BD61" i="79"/>
  <c r="BC61" i="79"/>
  <c r="BB61" i="79"/>
  <c r="P42" i="79"/>
  <c r="Q42" i="79" s="1"/>
  <c r="AL41" i="79"/>
  <c r="AM41" i="79" s="1"/>
  <c r="AL15" i="79"/>
  <c r="AM15" i="79" s="1"/>
  <c r="AJ5" i="78"/>
  <c r="AI5" i="78"/>
  <c r="R5" i="78"/>
  <c r="Q5" i="78"/>
  <c r="Y5" i="76"/>
  <c r="X5" i="76"/>
  <c r="L5" i="76"/>
  <c r="K5" i="76"/>
  <c r="Z4" i="75"/>
  <c r="Y4" i="75"/>
  <c r="AN50" i="74"/>
  <c r="R50" i="74"/>
  <c r="AN49" i="74"/>
  <c r="R49" i="74"/>
  <c r="AM48" i="74"/>
  <c r="AN48" i="74" s="1"/>
  <c r="Q48" i="74"/>
  <c r="R48" i="74" s="1"/>
  <c r="AM47" i="74"/>
  <c r="AN47" i="74" s="1"/>
  <c r="Q47" i="74"/>
  <c r="R47" i="74" s="1"/>
  <c r="AM46" i="74"/>
  <c r="AN46" i="74" s="1"/>
  <c r="Q46" i="74"/>
  <c r="R46" i="74" s="1"/>
  <c r="AM45" i="74"/>
  <c r="AN45" i="74" s="1"/>
  <c r="Q45" i="74"/>
  <c r="R45" i="74" s="1"/>
  <c r="AM44" i="74"/>
  <c r="AN44" i="74" s="1"/>
  <c r="Q44" i="74"/>
  <c r="R44" i="74" s="1"/>
  <c r="AM43" i="74"/>
  <c r="AN43" i="74" s="1"/>
  <c r="Q43" i="74"/>
  <c r="R43" i="74" s="1"/>
  <c r="AM42" i="74"/>
  <c r="AN42" i="74" s="1"/>
  <c r="Q42" i="74"/>
  <c r="R42" i="74" s="1"/>
  <c r="AM41" i="74"/>
  <c r="AN41" i="74" s="1"/>
  <c r="Q41" i="74"/>
  <c r="R41" i="74" s="1"/>
  <c r="AM40" i="74"/>
  <c r="AN40" i="74" s="1"/>
  <c r="R40" i="74"/>
  <c r="Q40" i="74"/>
  <c r="AM39" i="74"/>
  <c r="AN39" i="74" s="1"/>
  <c r="Q39" i="74"/>
  <c r="R39" i="74" s="1"/>
  <c r="AM38" i="74"/>
  <c r="AN38" i="74" s="1"/>
  <c r="Q38" i="74"/>
  <c r="R38" i="74" s="1"/>
  <c r="AM37" i="74"/>
  <c r="AN37" i="74" s="1"/>
  <c r="Q37" i="74"/>
  <c r="R37" i="74" s="1"/>
  <c r="AM36" i="74"/>
  <c r="AN36" i="74" s="1"/>
  <c r="R36" i="74"/>
  <c r="Q36" i="74"/>
  <c r="AM35" i="74"/>
  <c r="AN35" i="74" s="1"/>
  <c r="Q35" i="74"/>
  <c r="R35" i="74" s="1"/>
  <c r="BS32" i="74"/>
  <c r="BR32" i="74"/>
  <c r="BP32" i="74"/>
  <c r="BO32" i="74"/>
  <c r="BN32" i="74"/>
  <c r="BM32" i="74"/>
  <c r="BL32" i="74"/>
  <c r="BK32" i="74"/>
  <c r="BJ32" i="74"/>
  <c r="BI32" i="74"/>
  <c r="BH32" i="74"/>
  <c r="BG32" i="74"/>
  <c r="BF32" i="74"/>
  <c r="AM34" i="74"/>
  <c r="AN34" i="74" s="1"/>
  <c r="R34" i="74"/>
  <c r="Q34" i="74"/>
  <c r="AM33" i="74"/>
  <c r="AN33" i="74" s="1"/>
  <c r="Q33" i="74"/>
  <c r="R33" i="74" s="1"/>
  <c r="AM32" i="74"/>
  <c r="AN32" i="74" s="1"/>
  <c r="Q32" i="74"/>
  <c r="R32" i="74" s="1"/>
  <c r="AM31" i="74"/>
  <c r="AN31" i="74" s="1"/>
  <c r="R31" i="74"/>
  <c r="Q31" i="74"/>
  <c r="AM30" i="74"/>
  <c r="AN30" i="74" s="1"/>
  <c r="R30" i="74"/>
  <c r="Q30" i="74"/>
  <c r="AM29" i="74"/>
  <c r="AN29" i="74" s="1"/>
  <c r="Q29" i="74"/>
  <c r="R29" i="74" s="1"/>
  <c r="AM28" i="74"/>
  <c r="AN28" i="74" s="1"/>
  <c r="Q28" i="74"/>
  <c r="R28" i="74" s="1"/>
  <c r="AM27" i="74"/>
  <c r="AN27" i="74" s="1"/>
  <c r="Q27" i="74"/>
  <c r="R27" i="74" s="1"/>
  <c r="AM26" i="74"/>
  <c r="AN26" i="74" s="1"/>
  <c r="Q26" i="74"/>
  <c r="R26" i="74" s="1"/>
  <c r="AM25" i="74"/>
  <c r="AN25" i="74" s="1"/>
  <c r="Q25" i="74"/>
  <c r="R25" i="74" s="1"/>
  <c r="AM24" i="74"/>
  <c r="AN24" i="74" s="1"/>
  <c r="Q24" i="74"/>
  <c r="R24" i="74" s="1"/>
  <c r="AM23" i="74"/>
  <c r="AN23" i="74" s="1"/>
  <c r="Q23" i="74"/>
  <c r="R23" i="74" s="1"/>
  <c r="AM22" i="74"/>
  <c r="AN22" i="74" s="1"/>
  <c r="Q22" i="74"/>
  <c r="R22" i="74" s="1"/>
  <c r="AM21" i="74"/>
  <c r="AN21" i="74" s="1"/>
  <c r="Q21" i="74"/>
  <c r="R21" i="74" s="1"/>
  <c r="AM20" i="74"/>
  <c r="AN20" i="74" s="1"/>
  <c r="Q20" i="74"/>
  <c r="R20" i="74" s="1"/>
  <c r="AM19" i="74"/>
  <c r="AN19" i="74" s="1"/>
  <c r="Q19" i="74"/>
  <c r="R19" i="74" s="1"/>
  <c r="AM18" i="74"/>
  <c r="AN18" i="74" s="1"/>
  <c r="Q18" i="74"/>
  <c r="R18" i="74" s="1"/>
  <c r="AM17" i="74"/>
  <c r="AN17" i="74" s="1"/>
  <c r="Q17" i="74"/>
  <c r="R17" i="74" s="1"/>
  <c r="AM16" i="74"/>
  <c r="AN16" i="74" s="1"/>
  <c r="Q16" i="74"/>
  <c r="R16" i="74" s="1"/>
  <c r="AM15" i="74"/>
  <c r="AN15" i="74" s="1"/>
  <c r="Q15" i="74"/>
  <c r="R15" i="74" s="1"/>
  <c r="AM14" i="74"/>
  <c r="AN14" i="74" s="1"/>
  <c r="Q14" i="74"/>
  <c r="R14" i="74" s="1"/>
  <c r="AM13" i="74"/>
  <c r="AN13" i="74" s="1"/>
  <c r="Q13" i="74"/>
  <c r="R13" i="74" s="1"/>
  <c r="AM12" i="74"/>
  <c r="AN12" i="74" s="1"/>
  <c r="Q12" i="74"/>
  <c r="R12" i="74" s="1"/>
  <c r="AM11" i="74"/>
  <c r="AN11" i="74" s="1"/>
  <c r="Q11" i="74"/>
  <c r="R11" i="74" s="1"/>
  <c r="AM10" i="74"/>
  <c r="AN10" i="74" s="1"/>
  <c r="Q10" i="74"/>
  <c r="R10" i="74" s="1"/>
  <c r="AM9" i="74"/>
  <c r="AN9" i="74" s="1"/>
  <c r="Q9" i="74"/>
  <c r="R9" i="74" s="1"/>
  <c r="AM8" i="74"/>
  <c r="AN8" i="74" s="1"/>
  <c r="Q8" i="74"/>
  <c r="R8" i="74" s="1"/>
  <c r="AM7" i="74"/>
  <c r="AN7" i="74" s="1"/>
  <c r="Q7" i="74"/>
  <c r="R7" i="74" s="1"/>
  <c r="AM6" i="74"/>
  <c r="AN6" i="74" s="1"/>
  <c r="Q6" i="74"/>
  <c r="R6" i="74" s="1"/>
  <c r="AM5" i="74"/>
  <c r="AN5" i="74" s="1"/>
  <c r="Q5" i="74"/>
  <c r="R5" i="74" s="1"/>
  <c r="AU8" i="69"/>
  <c r="AV8" i="69" s="1"/>
  <c r="AJ9" i="66"/>
  <c r="P51" i="65"/>
  <c r="Q51" i="65" s="1"/>
  <c r="P7" i="65"/>
  <c r="Q7" i="65" s="1"/>
  <c r="X13" i="87" l="1"/>
  <c r="X14" i="87"/>
  <c r="X15" i="87"/>
  <c r="X16" i="87"/>
  <c r="X17" i="87"/>
  <c r="X18" i="87"/>
  <c r="X19" i="87"/>
  <c r="X20" i="87"/>
  <c r="X21" i="87"/>
  <c r="X22" i="87"/>
  <c r="X23" i="87"/>
  <c r="X24" i="87"/>
  <c r="X25" i="87"/>
  <c r="X26" i="87"/>
  <c r="X27" i="87"/>
  <c r="X28" i="87"/>
  <c r="X29" i="87"/>
  <c r="X30" i="87"/>
  <c r="X31" i="87"/>
  <c r="X32" i="87"/>
  <c r="X33" i="87"/>
  <c r="X34" i="87"/>
  <c r="X35" i="87"/>
  <c r="X36" i="87"/>
  <c r="X37" i="87"/>
  <c r="X38" i="87"/>
  <c r="X39" i="87"/>
  <c r="X40" i="87"/>
  <c r="X41" i="87"/>
  <c r="X42" i="87"/>
  <c r="X43" i="87"/>
  <c r="X44" i="87"/>
  <c r="X45" i="87"/>
  <c r="X46" i="87"/>
  <c r="X47" i="87"/>
  <c r="X48" i="87"/>
  <c r="X49" i="87"/>
  <c r="X50" i="87"/>
  <c r="X51" i="87"/>
  <c r="X52" i="87"/>
  <c r="X53" i="87"/>
  <c r="X54" i="87"/>
  <c r="X55" i="87"/>
  <c r="X56" i="87"/>
  <c r="X57" i="87"/>
  <c r="X58" i="87"/>
  <c r="X59" i="87"/>
  <c r="X60" i="87"/>
  <c r="X61" i="87"/>
  <c r="X62" i="87"/>
  <c r="X63" i="87"/>
  <c r="X64" i="87"/>
  <c r="X65" i="87"/>
  <c r="X66" i="87"/>
  <c r="X67" i="87"/>
  <c r="X68" i="87"/>
  <c r="X69" i="87"/>
  <c r="X70" i="87"/>
  <c r="X71" i="87"/>
  <c r="X72" i="87"/>
  <c r="X73" i="87"/>
  <c r="X74" i="87"/>
  <c r="X75" i="87"/>
  <c r="X76" i="87"/>
  <c r="X77" i="87"/>
  <c r="X78" i="87"/>
  <c r="X79" i="87"/>
  <c r="X80" i="87"/>
  <c r="X81" i="87"/>
  <c r="X82" i="87"/>
  <c r="X83" i="87"/>
  <c r="X84" i="87"/>
  <c r="X85" i="87"/>
  <c r="X86" i="87"/>
  <c r="X87" i="87"/>
  <c r="X88" i="87"/>
  <c r="X89" i="87"/>
  <c r="X90" i="87"/>
  <c r="X91" i="87"/>
  <c r="X92" i="87"/>
  <c r="X93" i="87"/>
  <c r="X94" i="87"/>
  <c r="X95" i="87"/>
  <c r="X96" i="87"/>
  <c r="X97" i="87"/>
  <c r="X98" i="87"/>
  <c r="X99" i="87"/>
  <c r="X100" i="87"/>
  <c r="X101" i="87"/>
  <c r="X102" i="87"/>
  <c r="X103" i="87"/>
  <c r="X104" i="87"/>
  <c r="X105" i="87"/>
  <c r="X106" i="87"/>
  <c r="X107" i="87"/>
  <c r="X108" i="87"/>
  <c r="X109" i="87"/>
  <c r="X110" i="87"/>
  <c r="X111" i="87"/>
  <c r="X112" i="87"/>
  <c r="X113" i="87"/>
  <c r="X114" i="87"/>
  <c r="X115" i="87"/>
  <c r="X116" i="87"/>
  <c r="X117" i="87"/>
  <c r="X118" i="87"/>
  <c r="X119" i="87"/>
  <c r="X120" i="87"/>
  <c r="X121" i="87"/>
  <c r="X122" i="87"/>
  <c r="X123" i="87"/>
  <c r="X124" i="87"/>
  <c r="X125" i="87"/>
  <c r="X126" i="87"/>
  <c r="X127" i="87"/>
  <c r="X128" i="87"/>
  <c r="X129" i="87"/>
  <c r="X130" i="87"/>
  <c r="X131" i="87"/>
  <c r="X132" i="87"/>
  <c r="X133" i="87"/>
  <c r="X134" i="87"/>
  <c r="X135" i="87"/>
  <c r="X136" i="87"/>
  <c r="X137" i="87"/>
  <c r="X138" i="87"/>
  <c r="X139" i="87"/>
  <c r="X140" i="87"/>
  <c r="X141" i="87"/>
  <c r="X142" i="87"/>
  <c r="X143" i="87"/>
  <c r="X144" i="87"/>
  <c r="X145" i="87"/>
  <c r="X146" i="87"/>
  <c r="X147" i="87"/>
  <c r="X148" i="87"/>
  <c r="X149" i="87"/>
  <c r="X150" i="87"/>
  <c r="X151" i="87"/>
  <c r="X152" i="87"/>
  <c r="X153" i="87"/>
  <c r="X154" i="87"/>
  <c r="X155" i="87"/>
  <c r="X156" i="87"/>
  <c r="X157" i="87"/>
  <c r="X158" i="87"/>
  <c r="X159" i="87"/>
  <c r="X160" i="87"/>
  <c r="X161" i="87"/>
  <c r="X162" i="87"/>
  <c r="X163" i="87"/>
  <c r="X164" i="87"/>
  <c r="X165" i="87"/>
  <c r="X166" i="87"/>
  <c r="X167" i="87"/>
  <c r="X168" i="87"/>
  <c r="X169" i="87"/>
  <c r="X170" i="87"/>
  <c r="X171" i="87"/>
  <c r="X172" i="87"/>
  <c r="X173" i="87"/>
  <c r="X174" i="87"/>
  <c r="X175" i="87"/>
  <c r="X176" i="87"/>
  <c r="X177" i="87"/>
  <c r="X178" i="87"/>
  <c r="X179" i="87"/>
  <c r="X180" i="87"/>
  <c r="X181" i="87"/>
  <c r="X182" i="87"/>
  <c r="X183" i="87"/>
  <c r="X184" i="87"/>
  <c r="X185" i="87"/>
  <c r="X186" i="87"/>
  <c r="X187" i="87"/>
  <c r="X188" i="87"/>
  <c r="X189" i="87"/>
  <c r="X190" i="87"/>
  <c r="X191" i="87"/>
  <c r="X192" i="87"/>
  <c r="X193" i="87"/>
  <c r="X194" i="87"/>
  <c r="X195" i="87"/>
  <c r="X196" i="87"/>
  <c r="X197" i="87"/>
  <c r="X198" i="87"/>
  <c r="X199" i="87"/>
  <c r="X200" i="87"/>
  <c r="X201" i="87"/>
  <c r="X202" i="87"/>
  <c r="X203" i="87"/>
  <c r="X204" i="87"/>
  <c r="X205" i="87"/>
  <c r="X206" i="87"/>
  <c r="X207" i="87"/>
  <c r="X208" i="87"/>
  <c r="X209" i="87"/>
  <c r="X210" i="87"/>
  <c r="X211" i="87"/>
  <c r="X212" i="87"/>
  <c r="X213" i="87"/>
  <c r="X214" i="87"/>
  <c r="X215" i="87"/>
  <c r="X216" i="87"/>
  <c r="X217" i="87"/>
  <c r="X218" i="87"/>
  <c r="X219" i="87"/>
  <c r="X220" i="87"/>
  <c r="X221" i="87"/>
  <c r="X222" i="87"/>
  <c r="X223" i="87"/>
  <c r="X224" i="87"/>
  <c r="X225" i="87"/>
  <c r="X226" i="87"/>
  <c r="X227" i="87"/>
  <c r="X228" i="87"/>
  <c r="X229" i="87"/>
  <c r="X230" i="87"/>
  <c r="X231" i="87"/>
  <c r="X232" i="87"/>
  <c r="X233" i="87"/>
  <c r="X234" i="87"/>
  <c r="X235" i="87"/>
  <c r="X236" i="87"/>
  <c r="X237" i="87"/>
  <c r="X238" i="87"/>
  <c r="X239" i="87"/>
  <c r="X240" i="87"/>
  <c r="X241" i="87"/>
  <c r="X242" i="87"/>
  <c r="X243" i="87"/>
  <c r="X244" i="87"/>
  <c r="X245" i="87"/>
  <c r="X246" i="87"/>
  <c r="X247" i="87"/>
  <c r="X248" i="87"/>
  <c r="X249" i="87"/>
  <c r="X250" i="87"/>
  <c r="X251" i="87"/>
  <c r="X252" i="87"/>
  <c r="X253" i="87"/>
  <c r="X254" i="87"/>
  <c r="X255" i="87"/>
  <c r="X256" i="87"/>
  <c r="X257" i="87"/>
  <c r="X258" i="87"/>
  <c r="X259" i="87"/>
  <c r="X260" i="87"/>
  <c r="X261" i="87"/>
  <c r="X262" i="87"/>
  <c r="X263" i="87"/>
  <c r="X264" i="87"/>
  <c r="X265" i="87"/>
  <c r="X266" i="87"/>
  <c r="X267" i="87"/>
  <c r="X12" i="87"/>
  <c r="K267" i="87"/>
  <c r="K12" i="87"/>
  <c r="K266" i="87"/>
  <c r="K265" i="87"/>
  <c r="K264" i="87"/>
  <c r="K263" i="87"/>
  <c r="K262" i="87"/>
  <c r="K261" i="87"/>
  <c r="K260" i="87"/>
  <c r="K259" i="87"/>
  <c r="K258" i="87"/>
  <c r="K257" i="87"/>
  <c r="K256" i="87"/>
  <c r="K255" i="87"/>
  <c r="K254" i="87"/>
  <c r="K253" i="87"/>
  <c r="K252" i="87"/>
  <c r="K251" i="87"/>
  <c r="K250" i="87"/>
  <c r="K249" i="87"/>
  <c r="K248" i="87"/>
  <c r="K247" i="87"/>
  <c r="K246" i="87"/>
  <c r="K245" i="87"/>
  <c r="K244" i="87"/>
  <c r="K243" i="87"/>
  <c r="K242" i="87"/>
  <c r="K241" i="87"/>
  <c r="K240" i="87"/>
  <c r="K239" i="87"/>
  <c r="K238" i="87"/>
  <c r="K237" i="87"/>
  <c r="K236" i="87"/>
  <c r="K235" i="87"/>
  <c r="K234" i="87"/>
  <c r="K233" i="87"/>
  <c r="K232" i="87"/>
  <c r="K231" i="87"/>
  <c r="K230" i="87"/>
  <c r="K229" i="87"/>
  <c r="K228" i="87"/>
  <c r="K227" i="87"/>
  <c r="K226" i="87"/>
  <c r="K225" i="87"/>
  <c r="K224" i="87"/>
  <c r="K223" i="87"/>
  <c r="K222" i="87"/>
  <c r="K221" i="87"/>
  <c r="K220" i="87"/>
  <c r="K219" i="87"/>
  <c r="K218" i="87"/>
  <c r="K217" i="87"/>
  <c r="K216" i="87"/>
  <c r="K215" i="87"/>
  <c r="K214" i="87"/>
  <c r="K213" i="87"/>
  <c r="K212" i="87"/>
  <c r="K211" i="87"/>
  <c r="K210" i="87"/>
  <c r="K209" i="87"/>
  <c r="K208" i="87"/>
  <c r="K207" i="87"/>
  <c r="K206" i="87"/>
  <c r="K205" i="87"/>
  <c r="K204" i="87"/>
  <c r="K203" i="87"/>
  <c r="K202" i="87"/>
  <c r="K201" i="87"/>
  <c r="K200" i="87"/>
  <c r="K199" i="87"/>
  <c r="K198" i="87"/>
  <c r="K197" i="87"/>
  <c r="K196" i="87"/>
  <c r="K195" i="87"/>
  <c r="K194" i="87"/>
  <c r="K193" i="87"/>
  <c r="K192" i="87"/>
  <c r="K191" i="87"/>
  <c r="K190" i="87"/>
  <c r="K189" i="87"/>
  <c r="K188" i="87"/>
  <c r="K187" i="87"/>
  <c r="K186" i="87"/>
  <c r="K185" i="87"/>
  <c r="K184" i="87"/>
  <c r="K183" i="87"/>
  <c r="K182" i="87"/>
  <c r="K181" i="87"/>
  <c r="K180" i="87"/>
  <c r="K179" i="87"/>
  <c r="K178" i="87"/>
  <c r="K177" i="87"/>
  <c r="K176" i="87"/>
  <c r="K175" i="87"/>
  <c r="K174" i="87"/>
  <c r="K173" i="87"/>
  <c r="K172" i="87"/>
  <c r="K171" i="87"/>
  <c r="K170" i="87"/>
  <c r="K169" i="87"/>
  <c r="K168" i="87"/>
  <c r="K167" i="87"/>
  <c r="K166" i="87"/>
  <c r="K165" i="87"/>
  <c r="K164" i="87"/>
  <c r="K163" i="87"/>
  <c r="K162" i="87"/>
  <c r="K161" i="87"/>
  <c r="K160" i="87"/>
  <c r="K159" i="87"/>
  <c r="K158" i="87"/>
  <c r="K157" i="87"/>
  <c r="K156" i="87"/>
  <c r="K155" i="87"/>
  <c r="K154" i="87"/>
  <c r="K153" i="87"/>
  <c r="K152" i="87"/>
  <c r="K151" i="87"/>
  <c r="K150" i="87"/>
  <c r="K149" i="87"/>
  <c r="K148" i="87"/>
  <c r="K147" i="87"/>
  <c r="K146" i="87"/>
  <c r="K145" i="87"/>
  <c r="K144" i="87"/>
  <c r="K143" i="87"/>
  <c r="K142" i="87"/>
  <c r="K141" i="87"/>
  <c r="K140" i="87"/>
  <c r="K139" i="87"/>
  <c r="K138" i="87"/>
  <c r="K137" i="87"/>
  <c r="K136" i="87"/>
  <c r="K135" i="87"/>
  <c r="K134" i="87"/>
  <c r="K133" i="87"/>
  <c r="K132" i="87"/>
  <c r="K131" i="87"/>
  <c r="K130" i="87"/>
  <c r="K129" i="87"/>
  <c r="K128" i="87"/>
  <c r="K127" i="87"/>
  <c r="K126" i="87"/>
  <c r="K125" i="87"/>
  <c r="K124" i="87"/>
  <c r="K123" i="87"/>
  <c r="K122" i="87"/>
  <c r="K121" i="87"/>
  <c r="K120" i="87"/>
  <c r="K119" i="87"/>
  <c r="K118" i="87"/>
  <c r="K117" i="87"/>
  <c r="K116" i="87"/>
  <c r="K115" i="87"/>
  <c r="K114" i="87"/>
  <c r="K113" i="87"/>
  <c r="K112" i="87"/>
  <c r="K111" i="87"/>
  <c r="K110" i="87"/>
  <c r="K109" i="87"/>
  <c r="K108" i="87"/>
  <c r="K107" i="87"/>
  <c r="K106" i="87"/>
  <c r="K105" i="87"/>
  <c r="K104" i="87"/>
  <c r="K103" i="87"/>
  <c r="K102" i="87"/>
  <c r="K101" i="87"/>
  <c r="K100" i="87"/>
  <c r="K99" i="87"/>
  <c r="K98" i="87"/>
  <c r="K97" i="87"/>
  <c r="K96" i="87"/>
  <c r="K95" i="87"/>
  <c r="K94" i="87"/>
  <c r="K93" i="87"/>
  <c r="K92" i="87"/>
  <c r="K91" i="87"/>
  <c r="K90" i="87"/>
  <c r="K89" i="87"/>
  <c r="K88" i="87"/>
  <c r="K87" i="87"/>
  <c r="K86" i="87"/>
  <c r="K85" i="87"/>
  <c r="K84" i="87"/>
  <c r="K83" i="87"/>
  <c r="K82" i="87"/>
  <c r="K81" i="87"/>
  <c r="K80" i="87"/>
  <c r="K79" i="87"/>
  <c r="K78" i="87"/>
  <c r="K77" i="87"/>
  <c r="K76" i="87"/>
  <c r="K75" i="87"/>
  <c r="K74" i="87"/>
  <c r="K73" i="87"/>
  <c r="K72" i="87"/>
  <c r="K71" i="87"/>
  <c r="K70" i="87"/>
  <c r="K69" i="87"/>
  <c r="K68" i="87"/>
  <c r="K67" i="87"/>
  <c r="K66" i="87"/>
  <c r="K65" i="87"/>
  <c r="K64" i="87"/>
  <c r="K63" i="87"/>
  <c r="K62" i="87"/>
  <c r="K61" i="87"/>
  <c r="K60" i="87"/>
  <c r="K59" i="87"/>
  <c r="K58" i="87"/>
  <c r="K57" i="87"/>
  <c r="K56" i="87"/>
  <c r="K55" i="87"/>
  <c r="K54" i="87"/>
  <c r="K53" i="87"/>
  <c r="K52" i="87"/>
  <c r="K51" i="87"/>
  <c r="K50" i="87"/>
  <c r="K49" i="87"/>
  <c r="K48" i="87"/>
  <c r="K47" i="87"/>
  <c r="K46" i="87"/>
  <c r="K45" i="87"/>
  <c r="K44" i="87"/>
  <c r="K43" i="87"/>
  <c r="K42" i="87"/>
  <c r="K41" i="87"/>
  <c r="K40" i="87"/>
  <c r="K39" i="87"/>
  <c r="K38" i="87"/>
  <c r="K37" i="87"/>
  <c r="K36" i="87"/>
  <c r="K35" i="87"/>
  <c r="K34" i="87"/>
  <c r="K33" i="87"/>
  <c r="K32" i="87"/>
  <c r="K31" i="87"/>
  <c r="K30" i="87"/>
  <c r="K29" i="87"/>
  <c r="K28" i="87"/>
  <c r="K27" i="87"/>
  <c r="K26" i="87"/>
  <c r="K25" i="87"/>
  <c r="K24" i="87"/>
  <c r="K23" i="87"/>
  <c r="K22" i="87"/>
  <c r="K21" i="87"/>
  <c r="K20" i="87"/>
  <c r="K19" i="87"/>
  <c r="K18" i="87"/>
  <c r="K17" i="87"/>
  <c r="K16" i="87"/>
  <c r="K15" i="87"/>
  <c r="K14" i="87"/>
  <c r="K13" i="87"/>
  <c r="S234" i="78"/>
  <c r="S5" i="78"/>
  <c r="S233" i="78"/>
  <c r="S232" i="78"/>
  <c r="S231" i="78"/>
  <c r="S230" i="78"/>
  <c r="S229" i="78"/>
  <c r="S228" i="78"/>
  <c r="S227" i="78"/>
  <c r="S226" i="78"/>
  <c r="S225" i="78"/>
  <c r="S224" i="78"/>
  <c r="S223" i="78"/>
  <c r="S222" i="78"/>
  <c r="S221" i="78"/>
  <c r="S220" i="78"/>
  <c r="S219" i="78"/>
  <c r="S218" i="78"/>
  <c r="S217" i="78"/>
  <c r="S216" i="78"/>
  <c r="S215" i="78"/>
  <c r="S214" i="78"/>
  <c r="S213" i="78"/>
  <c r="S212" i="78"/>
  <c r="S211" i="78"/>
  <c r="S210" i="78"/>
  <c r="S209" i="78"/>
  <c r="S208" i="78"/>
  <c r="S207" i="78"/>
  <c r="S206" i="78"/>
  <c r="S205" i="78"/>
  <c r="S204" i="78"/>
  <c r="S203" i="78"/>
  <c r="S202" i="78"/>
  <c r="S201" i="78"/>
  <c r="S200" i="78"/>
  <c r="S199" i="78"/>
  <c r="S198" i="78"/>
  <c r="S197" i="78"/>
  <c r="S196" i="78"/>
  <c r="S195" i="78"/>
  <c r="S194" i="78"/>
  <c r="S193" i="78"/>
  <c r="S192" i="78"/>
  <c r="S191" i="78"/>
  <c r="S190" i="78"/>
  <c r="S189" i="78"/>
  <c r="S188" i="78"/>
  <c r="S187" i="78"/>
  <c r="S186" i="78"/>
  <c r="S185" i="78"/>
  <c r="S184" i="78"/>
  <c r="S183" i="78"/>
  <c r="S182" i="78"/>
  <c r="S181" i="78"/>
  <c r="S180" i="78"/>
  <c r="S179" i="78"/>
  <c r="S178" i="78"/>
  <c r="S177" i="78"/>
  <c r="S176" i="78"/>
  <c r="S175" i="78"/>
  <c r="S174" i="78"/>
  <c r="S173" i="78"/>
  <c r="S172" i="78"/>
  <c r="S171" i="78"/>
  <c r="S170" i="78"/>
  <c r="S169" i="78"/>
  <c r="S168" i="78"/>
  <c r="S167" i="78"/>
  <c r="S166" i="78"/>
  <c r="S165" i="78"/>
  <c r="S164" i="78"/>
  <c r="S163" i="78"/>
  <c r="S162" i="78"/>
  <c r="S161" i="78"/>
  <c r="S160" i="78"/>
  <c r="S159" i="78"/>
  <c r="S158" i="78"/>
  <c r="S157" i="78"/>
  <c r="S156" i="78"/>
  <c r="S155" i="78"/>
  <c r="S154" i="78"/>
  <c r="S153" i="78"/>
  <c r="S152" i="78"/>
  <c r="S151" i="78"/>
  <c r="S150" i="78"/>
  <c r="S149" i="78"/>
  <c r="S148" i="78"/>
  <c r="S147" i="78"/>
  <c r="S146" i="78"/>
  <c r="S145" i="78"/>
  <c r="S144" i="78"/>
  <c r="S143" i="78"/>
  <c r="S142" i="78"/>
  <c r="S141" i="78"/>
  <c r="S140" i="78"/>
  <c r="S139" i="78"/>
  <c r="S138" i="78"/>
  <c r="S137" i="78"/>
  <c r="S136" i="78"/>
  <c r="S135" i="78"/>
  <c r="S134" i="78"/>
  <c r="S133" i="78"/>
  <c r="S132" i="78"/>
  <c r="S131" i="78"/>
  <c r="S130" i="78"/>
  <c r="S129" i="78"/>
  <c r="S128" i="78"/>
  <c r="S127" i="78"/>
  <c r="S126" i="78"/>
  <c r="S125" i="78"/>
  <c r="S124" i="78"/>
  <c r="S123" i="78"/>
  <c r="S122" i="78"/>
  <c r="S121" i="78"/>
  <c r="S120" i="78"/>
  <c r="S119" i="78"/>
  <c r="S118" i="78"/>
  <c r="S117" i="78"/>
  <c r="S116" i="78"/>
  <c r="S115" i="78"/>
  <c r="S114" i="78"/>
  <c r="S113" i="78"/>
  <c r="S112" i="78"/>
  <c r="S111" i="78"/>
  <c r="S110" i="78"/>
  <c r="S109" i="78"/>
  <c r="S108" i="78"/>
  <c r="S107" i="78"/>
  <c r="S106" i="78"/>
  <c r="S105" i="78"/>
  <c r="S104" i="78"/>
  <c r="S103" i="78"/>
  <c r="S102" i="78"/>
  <c r="S101" i="78"/>
  <c r="S100" i="78"/>
  <c r="S99" i="78"/>
  <c r="S98" i="78"/>
  <c r="S97" i="78"/>
  <c r="S96" i="78"/>
  <c r="S95" i="78"/>
  <c r="S94" i="78"/>
  <c r="S93" i="78"/>
  <c r="S92" i="78"/>
  <c r="S91" i="78"/>
  <c r="S90" i="78"/>
  <c r="S89" i="78"/>
  <c r="S88" i="78"/>
  <c r="S87" i="78"/>
  <c r="S86" i="78"/>
  <c r="S85" i="78"/>
  <c r="S84" i="78"/>
  <c r="S83" i="78"/>
  <c r="S82" i="78"/>
  <c r="S81" i="78"/>
  <c r="S80" i="78"/>
  <c r="S79" i="78"/>
  <c r="S78" i="78"/>
  <c r="S77" i="78"/>
  <c r="S76" i="78"/>
  <c r="S75" i="78"/>
  <c r="S74" i="78"/>
  <c r="S73" i="78"/>
  <c r="S72" i="78"/>
  <c r="S71" i="78"/>
  <c r="S70" i="78"/>
  <c r="S69" i="78"/>
  <c r="S68" i="78"/>
  <c r="S67" i="78"/>
  <c r="S66" i="78"/>
  <c r="S65" i="78"/>
  <c r="S64" i="78"/>
  <c r="S63" i="78"/>
  <c r="S62" i="78"/>
  <c r="S61" i="78"/>
  <c r="S60" i="78"/>
  <c r="S59" i="78"/>
  <c r="S58" i="78"/>
  <c r="S57" i="78"/>
  <c r="S56" i="78"/>
  <c r="S55" i="78"/>
  <c r="S54" i="78"/>
  <c r="S53" i="78"/>
  <c r="S52" i="78"/>
  <c r="S51" i="78"/>
  <c r="S50" i="78"/>
  <c r="S49" i="78"/>
  <c r="S48" i="78"/>
  <c r="S47" i="78"/>
  <c r="S46" i="78"/>
  <c r="S45" i="78"/>
  <c r="S44" i="78"/>
  <c r="S43" i="78"/>
  <c r="S42" i="78"/>
  <c r="S41" i="78"/>
  <c r="S40" i="78"/>
  <c r="S39" i="78"/>
  <c r="S38" i="78"/>
  <c r="S37" i="78"/>
  <c r="S36" i="78"/>
  <c r="S35" i="78"/>
  <c r="S34" i="78"/>
  <c r="S33" i="78"/>
  <c r="S32" i="78"/>
  <c r="S31" i="78"/>
  <c r="S30" i="78"/>
  <c r="S29" i="78"/>
  <c r="S28" i="78"/>
  <c r="S27" i="78"/>
  <c r="S26" i="78"/>
  <c r="S25" i="78"/>
  <c r="S24" i="78"/>
  <c r="S23" i="78"/>
  <c r="S22" i="78"/>
  <c r="S21" i="78"/>
  <c r="S20" i="78"/>
  <c r="S19" i="78"/>
  <c r="S18" i="78"/>
  <c r="S17" i="78"/>
  <c r="S16" i="78"/>
  <c r="S15" i="78"/>
  <c r="S14" i="78"/>
  <c r="S13" i="78"/>
  <c r="S12" i="78"/>
  <c r="S11" i="78"/>
  <c r="S10" i="78"/>
  <c r="S9" i="78"/>
  <c r="S8" i="78"/>
  <c r="S7" i="78"/>
  <c r="S6" i="78"/>
  <c r="AK234" i="78"/>
  <c r="AK5" i="78"/>
  <c r="AK233" i="78"/>
  <c r="AK232" i="78"/>
  <c r="AK231" i="78"/>
  <c r="AK230" i="78"/>
  <c r="AK229" i="78"/>
  <c r="AK228" i="78"/>
  <c r="AK227" i="78"/>
  <c r="AK226" i="78"/>
  <c r="AK225" i="78"/>
  <c r="AK224" i="78"/>
  <c r="AK223" i="78"/>
  <c r="AK222" i="78"/>
  <c r="AK221" i="78"/>
  <c r="AK220" i="78"/>
  <c r="AK219" i="78"/>
  <c r="AK218" i="78"/>
  <c r="AK217" i="78"/>
  <c r="AK216" i="78"/>
  <c r="AK215" i="78"/>
  <c r="AK214" i="78"/>
  <c r="AK213" i="78"/>
  <c r="AK212" i="78"/>
  <c r="AK211" i="78"/>
  <c r="AK210" i="78"/>
  <c r="AK209" i="78"/>
  <c r="AK208" i="78"/>
  <c r="AK207" i="78"/>
  <c r="AK206" i="78"/>
  <c r="AK205" i="78"/>
  <c r="AK204" i="78"/>
  <c r="AK203" i="78"/>
  <c r="AK202" i="78"/>
  <c r="AK201" i="78"/>
  <c r="AK200" i="78"/>
  <c r="AK199" i="78"/>
  <c r="AK198" i="78"/>
  <c r="AK197" i="78"/>
  <c r="AK196" i="78"/>
  <c r="AK195" i="78"/>
  <c r="AK194" i="78"/>
  <c r="AK193" i="78"/>
  <c r="AK192" i="78"/>
  <c r="AK191" i="78"/>
  <c r="AK190" i="78"/>
  <c r="AK189" i="78"/>
  <c r="AK188" i="78"/>
  <c r="AK187" i="78"/>
  <c r="AK186" i="78"/>
  <c r="AK185" i="78"/>
  <c r="AK184" i="78"/>
  <c r="AK183" i="78"/>
  <c r="AK182" i="78"/>
  <c r="AK181" i="78"/>
  <c r="AK180" i="78"/>
  <c r="AK179" i="78"/>
  <c r="AK178" i="78"/>
  <c r="AK177" i="78"/>
  <c r="AK176" i="78"/>
  <c r="AK175" i="78"/>
  <c r="AK174" i="78"/>
  <c r="AK173" i="78"/>
  <c r="AK172" i="78"/>
  <c r="AK171" i="78"/>
  <c r="AK170" i="78"/>
  <c r="AK169" i="78"/>
  <c r="AK168" i="78"/>
  <c r="AK167" i="78"/>
  <c r="AK166" i="78"/>
  <c r="AK165" i="78"/>
  <c r="AK164" i="78"/>
  <c r="AK163" i="78"/>
  <c r="AK162" i="78"/>
  <c r="AK161" i="78"/>
  <c r="AK160" i="78"/>
  <c r="AK159" i="78"/>
  <c r="AK158" i="78"/>
  <c r="AK157" i="78"/>
  <c r="AK156" i="78"/>
  <c r="AK155" i="78"/>
  <c r="AK154" i="78"/>
  <c r="AK153" i="78"/>
  <c r="AK152" i="78"/>
  <c r="AK151" i="78"/>
  <c r="AK150" i="78"/>
  <c r="AK149" i="78"/>
  <c r="AK148" i="78"/>
  <c r="AK147" i="78"/>
  <c r="AK146" i="78"/>
  <c r="AK145" i="78"/>
  <c r="AK144" i="78"/>
  <c r="AK143" i="78"/>
  <c r="AK142" i="78"/>
  <c r="AK141" i="78"/>
  <c r="AK140" i="78"/>
  <c r="AK139" i="78"/>
  <c r="AK138" i="78"/>
  <c r="AK137" i="78"/>
  <c r="AK136" i="78"/>
  <c r="AK135" i="78"/>
  <c r="AK134" i="78"/>
  <c r="AK133" i="78"/>
  <c r="AK132" i="78"/>
  <c r="AK131" i="78"/>
  <c r="AK130" i="78"/>
  <c r="AK129" i="78"/>
  <c r="AK128" i="78"/>
  <c r="AK127" i="78"/>
  <c r="AK126" i="78"/>
  <c r="AK125" i="78"/>
  <c r="AK124" i="78"/>
  <c r="AK123" i="78"/>
  <c r="AK122" i="78"/>
  <c r="AK121" i="78"/>
  <c r="AK120" i="78"/>
  <c r="AK119" i="78"/>
  <c r="AK118" i="78"/>
  <c r="AK117" i="78"/>
  <c r="AK116" i="78"/>
  <c r="AK115" i="78"/>
  <c r="AK114" i="78"/>
  <c r="AK113" i="78"/>
  <c r="AK112" i="78"/>
  <c r="AK111" i="78"/>
  <c r="AK110" i="78"/>
  <c r="AK109" i="78"/>
  <c r="AK108" i="78"/>
  <c r="AK107" i="78"/>
  <c r="AK106" i="78"/>
  <c r="AK105" i="78"/>
  <c r="AK104" i="78"/>
  <c r="AK103" i="78"/>
  <c r="AK102" i="78"/>
  <c r="AK101" i="78"/>
  <c r="AK100" i="78"/>
  <c r="AK99" i="78"/>
  <c r="AK98" i="78"/>
  <c r="AK97" i="78"/>
  <c r="AK96" i="78"/>
  <c r="AK95" i="78"/>
  <c r="AK94" i="78"/>
  <c r="AK93" i="78"/>
  <c r="AK92" i="78"/>
  <c r="AK91" i="78"/>
  <c r="AK90" i="78"/>
  <c r="AK89" i="78"/>
  <c r="AK88" i="78"/>
  <c r="AK87" i="78"/>
  <c r="AK86" i="78"/>
  <c r="AK85" i="78"/>
  <c r="AK84" i="78"/>
  <c r="AK83" i="78"/>
  <c r="AK82" i="78"/>
  <c r="AK81" i="78"/>
  <c r="AK80" i="78"/>
  <c r="AK79" i="78"/>
  <c r="AK78" i="78"/>
  <c r="AK77" i="78"/>
  <c r="AK76" i="78"/>
  <c r="AK75" i="78"/>
  <c r="AK74" i="78"/>
  <c r="AK73" i="78"/>
  <c r="AK72" i="78"/>
  <c r="AK71" i="78"/>
  <c r="AK70" i="78"/>
  <c r="AK69" i="78"/>
  <c r="AK68" i="78"/>
  <c r="AK67" i="78"/>
  <c r="AK66" i="78"/>
  <c r="AK65" i="78"/>
  <c r="AK64" i="78"/>
  <c r="AK63" i="78"/>
  <c r="AK62" i="78"/>
  <c r="AK61" i="78"/>
  <c r="AK60" i="78"/>
  <c r="AK59" i="78"/>
  <c r="AK58" i="78"/>
  <c r="AK57" i="78"/>
  <c r="AK56" i="78"/>
  <c r="AK55" i="78"/>
  <c r="AK54" i="78"/>
  <c r="AK53" i="78"/>
  <c r="AK52" i="78"/>
  <c r="AK51" i="78"/>
  <c r="AK50" i="78"/>
  <c r="AK49" i="78"/>
  <c r="AK48" i="78"/>
  <c r="AK47" i="78"/>
  <c r="AK46" i="78"/>
  <c r="AK45" i="78"/>
  <c r="AK44" i="78"/>
  <c r="AK43" i="78"/>
  <c r="AK42" i="78"/>
  <c r="AK41" i="78"/>
  <c r="AK40" i="78"/>
  <c r="AK39" i="78"/>
  <c r="AK38" i="78"/>
  <c r="AK37" i="78"/>
  <c r="AK36" i="78"/>
  <c r="AK35" i="78"/>
  <c r="AK34" i="78"/>
  <c r="AK33" i="78"/>
  <c r="AK32" i="78"/>
  <c r="AK31" i="78"/>
  <c r="AK30" i="78"/>
  <c r="AK29" i="78"/>
  <c r="AK28" i="78"/>
  <c r="AK27" i="78"/>
  <c r="AK26" i="78"/>
  <c r="AK25" i="78"/>
  <c r="AK24" i="78"/>
  <c r="AK23" i="78"/>
  <c r="AK22" i="78"/>
  <c r="AK21" i="78"/>
  <c r="AK20" i="78"/>
  <c r="AK19" i="78"/>
  <c r="AK18" i="78"/>
  <c r="AK17" i="78"/>
  <c r="AK16" i="78"/>
  <c r="AK15" i="78"/>
  <c r="AK14" i="78"/>
  <c r="AK13" i="78"/>
  <c r="AK12" i="78"/>
  <c r="AK11" i="78"/>
  <c r="AK10" i="78"/>
  <c r="AK9" i="78"/>
  <c r="AK8" i="78"/>
  <c r="AK7" i="78"/>
  <c r="AK6" i="78"/>
  <c r="AW183" i="69"/>
  <c r="AW8" i="69"/>
  <c r="AW182" i="69"/>
  <c r="AW181" i="69"/>
  <c r="AW180" i="69"/>
  <c r="AW179" i="69"/>
  <c r="AW178" i="69"/>
  <c r="AW177" i="69"/>
  <c r="AW176" i="69"/>
  <c r="AW175" i="69"/>
  <c r="AW174" i="69"/>
  <c r="AW173" i="69"/>
  <c r="AW172" i="69"/>
  <c r="AW171" i="69"/>
  <c r="AW170" i="69"/>
  <c r="AW169" i="69"/>
  <c r="AW168" i="69"/>
  <c r="AW167" i="69"/>
  <c r="AW166" i="69"/>
  <c r="AW165" i="69"/>
  <c r="AW164" i="69"/>
  <c r="AW163" i="69"/>
  <c r="AW162" i="69"/>
  <c r="AW161" i="69"/>
  <c r="AW160" i="69"/>
  <c r="AW159" i="69"/>
  <c r="AW158" i="69"/>
  <c r="AW157" i="69"/>
  <c r="AW156" i="69"/>
  <c r="AW155" i="69"/>
  <c r="AW154" i="69"/>
  <c r="AW153" i="69"/>
  <c r="AW152" i="69"/>
  <c r="AW151" i="69"/>
  <c r="AW150" i="69"/>
  <c r="AW149" i="69"/>
  <c r="AW148" i="69"/>
  <c r="AW147" i="69"/>
  <c r="AW146" i="69"/>
  <c r="AW145" i="69"/>
  <c r="AW144" i="69"/>
  <c r="AW143" i="69"/>
  <c r="AW142" i="69"/>
  <c r="AW141" i="69"/>
  <c r="AW140" i="69"/>
  <c r="AW139" i="69"/>
  <c r="AW138" i="69"/>
  <c r="AW137" i="69"/>
  <c r="AW136" i="69"/>
  <c r="AW135" i="69"/>
  <c r="AW134" i="69"/>
  <c r="AW133" i="69"/>
  <c r="AW132" i="69"/>
  <c r="AW131" i="69"/>
  <c r="AW130" i="69"/>
  <c r="AW129" i="69"/>
  <c r="AW128" i="69"/>
  <c r="AW127" i="69"/>
  <c r="AW126" i="69"/>
  <c r="AW125" i="69"/>
  <c r="AW124" i="69"/>
  <c r="AW123" i="69"/>
  <c r="AW122" i="69"/>
  <c r="AW121" i="69"/>
  <c r="AW120" i="69"/>
  <c r="AW119" i="69"/>
  <c r="AW118" i="69"/>
  <c r="AW117" i="69"/>
  <c r="AW116" i="69"/>
  <c r="AW115" i="69"/>
  <c r="AW114" i="69"/>
  <c r="AW113" i="69"/>
  <c r="AW112" i="69"/>
  <c r="AW111" i="69"/>
  <c r="AW110" i="69"/>
  <c r="AW109" i="69"/>
  <c r="AW108" i="69"/>
  <c r="AW107" i="69"/>
  <c r="AW106" i="69"/>
  <c r="AW105" i="69"/>
  <c r="AW104" i="69"/>
  <c r="AW103" i="69"/>
  <c r="AW102" i="69"/>
  <c r="AW101" i="69"/>
  <c r="AW100" i="69"/>
  <c r="AW99" i="69"/>
  <c r="AW98" i="69"/>
  <c r="AW97" i="69"/>
  <c r="AW96" i="69"/>
  <c r="AW95" i="69"/>
  <c r="AW94" i="69"/>
  <c r="AW93" i="69"/>
  <c r="AW92" i="69"/>
  <c r="AW91" i="69"/>
  <c r="AW90" i="69"/>
  <c r="AW89" i="69"/>
  <c r="AW88" i="69"/>
  <c r="AW87" i="69"/>
  <c r="AW86" i="69"/>
  <c r="AW85" i="69"/>
  <c r="AW84" i="69"/>
  <c r="AW83" i="69"/>
  <c r="AW82" i="69"/>
  <c r="AW81" i="69"/>
  <c r="AW80" i="69"/>
  <c r="AW79" i="69"/>
  <c r="AW78" i="69"/>
  <c r="AW77" i="69"/>
  <c r="AW76" i="69"/>
  <c r="AW75" i="69"/>
  <c r="AW74" i="69"/>
  <c r="AW73" i="69"/>
  <c r="AW72" i="69"/>
  <c r="AW71" i="69"/>
  <c r="AW70" i="69"/>
  <c r="AW69" i="69"/>
  <c r="AW68" i="69"/>
  <c r="AW67" i="69"/>
  <c r="AW66" i="69"/>
  <c r="AW65" i="69"/>
  <c r="AW64" i="69"/>
  <c r="AW63" i="69"/>
  <c r="AW62" i="69"/>
  <c r="AW61" i="69"/>
  <c r="AW60" i="69"/>
  <c r="AW59" i="69"/>
  <c r="AW58" i="69"/>
  <c r="AW57" i="69"/>
  <c r="AW56" i="69"/>
  <c r="AW55" i="69"/>
  <c r="AW54" i="69"/>
  <c r="AW53" i="69"/>
  <c r="AW52" i="69"/>
  <c r="AW51" i="69"/>
  <c r="AW50" i="69"/>
  <c r="BL50" i="69" s="1"/>
  <c r="AW49" i="69"/>
  <c r="AW48" i="69"/>
  <c r="BL48" i="69" s="1"/>
  <c r="AW47" i="69"/>
  <c r="AW46" i="69"/>
  <c r="BL46" i="69" s="1"/>
  <c r="AW45" i="69"/>
  <c r="BL45" i="69" s="1"/>
  <c r="AW44" i="69"/>
  <c r="AW43" i="69"/>
  <c r="AW42" i="69"/>
  <c r="BL42" i="69" s="1"/>
  <c r="AW41" i="69"/>
  <c r="AW40" i="69"/>
  <c r="BL40" i="69" s="1"/>
  <c r="AW39" i="69"/>
  <c r="BL39" i="69" s="1"/>
  <c r="AW38" i="69"/>
  <c r="BC38" i="69" s="1"/>
  <c r="AW37" i="69"/>
  <c r="BL37" i="69" s="1"/>
  <c r="AW36" i="69"/>
  <c r="BL36" i="69" s="1"/>
  <c r="AW35" i="69"/>
  <c r="AW34" i="69"/>
  <c r="BL34" i="69" s="1"/>
  <c r="AW33" i="69"/>
  <c r="BL33" i="69" s="1"/>
  <c r="AW32" i="69"/>
  <c r="BL32" i="69" s="1"/>
  <c r="AW31" i="69"/>
  <c r="BL31" i="69" s="1"/>
  <c r="AW30" i="69"/>
  <c r="BL30" i="69" s="1"/>
  <c r="AW29" i="69"/>
  <c r="BL29" i="69" s="1"/>
  <c r="AW28" i="69"/>
  <c r="AW27" i="69"/>
  <c r="AW26" i="69"/>
  <c r="BL26" i="69" s="1"/>
  <c r="AW25" i="69"/>
  <c r="BL25" i="69" s="1"/>
  <c r="AW24" i="69"/>
  <c r="BL24" i="69" s="1"/>
  <c r="AW23" i="69"/>
  <c r="BL23" i="69" s="1"/>
  <c r="AW22" i="69"/>
  <c r="BL22" i="69" s="1"/>
  <c r="AW21" i="69"/>
  <c r="BL21" i="69" s="1"/>
  <c r="AW20" i="69"/>
  <c r="AW19" i="69"/>
  <c r="AW18" i="69"/>
  <c r="BL18" i="69" s="1"/>
  <c r="AW17" i="69"/>
  <c r="BL17" i="69" s="1"/>
  <c r="AW16" i="69"/>
  <c r="AW15" i="69"/>
  <c r="BL15" i="69" s="1"/>
  <c r="AW14" i="69"/>
  <c r="BL14" i="69" s="1"/>
  <c r="AW13" i="69"/>
  <c r="BL13" i="69" s="1"/>
  <c r="AW12" i="69"/>
  <c r="AW11" i="69"/>
  <c r="AW10" i="69"/>
  <c r="BL10" i="69" s="1"/>
  <c r="AW9" i="69"/>
  <c r="M234" i="76"/>
  <c r="M5" i="76"/>
  <c r="M233" i="76"/>
  <c r="M232" i="76"/>
  <c r="M231" i="76"/>
  <c r="M230" i="76"/>
  <c r="M229" i="76"/>
  <c r="M228" i="76"/>
  <c r="M227" i="76"/>
  <c r="M226" i="76"/>
  <c r="M225" i="76"/>
  <c r="M224" i="76"/>
  <c r="M223" i="76"/>
  <c r="M222" i="76"/>
  <c r="M221" i="76"/>
  <c r="M220" i="76"/>
  <c r="M219" i="76"/>
  <c r="M218" i="76"/>
  <c r="M217" i="76"/>
  <c r="M216" i="76"/>
  <c r="M215" i="76"/>
  <c r="M214" i="76"/>
  <c r="M213" i="76"/>
  <c r="M212" i="76"/>
  <c r="M211" i="76"/>
  <c r="M210" i="76"/>
  <c r="M209" i="76"/>
  <c r="M208" i="76"/>
  <c r="M207" i="76"/>
  <c r="M206" i="76"/>
  <c r="M205" i="76"/>
  <c r="M204" i="76"/>
  <c r="M203" i="76"/>
  <c r="M202" i="76"/>
  <c r="M201" i="76"/>
  <c r="M200" i="76"/>
  <c r="M199" i="76"/>
  <c r="M198" i="76"/>
  <c r="M197" i="76"/>
  <c r="M196" i="76"/>
  <c r="M195" i="76"/>
  <c r="M194" i="76"/>
  <c r="M193" i="76"/>
  <c r="M192" i="76"/>
  <c r="M191" i="76"/>
  <c r="M190" i="76"/>
  <c r="M189" i="76"/>
  <c r="M188" i="76"/>
  <c r="M187" i="76"/>
  <c r="M186" i="76"/>
  <c r="M185" i="76"/>
  <c r="M184" i="76"/>
  <c r="M183" i="76"/>
  <c r="M182" i="76"/>
  <c r="M181" i="76"/>
  <c r="M180" i="76"/>
  <c r="M179" i="76"/>
  <c r="M178" i="76"/>
  <c r="M177" i="76"/>
  <c r="M176" i="76"/>
  <c r="M175" i="76"/>
  <c r="M174" i="76"/>
  <c r="M173" i="76"/>
  <c r="M172" i="76"/>
  <c r="M171" i="76"/>
  <c r="M170" i="76"/>
  <c r="M169" i="76"/>
  <c r="M168" i="76"/>
  <c r="M167" i="76"/>
  <c r="M166" i="76"/>
  <c r="M165" i="76"/>
  <c r="M164" i="76"/>
  <c r="M163" i="76"/>
  <c r="M162" i="76"/>
  <c r="M161" i="76"/>
  <c r="M160" i="76"/>
  <c r="M159" i="76"/>
  <c r="M158" i="76"/>
  <c r="M157" i="76"/>
  <c r="M156" i="76"/>
  <c r="M155" i="76"/>
  <c r="M154" i="76"/>
  <c r="M153" i="76"/>
  <c r="M152" i="76"/>
  <c r="M151" i="76"/>
  <c r="M150" i="76"/>
  <c r="M149" i="76"/>
  <c r="M148" i="76"/>
  <c r="M147" i="76"/>
  <c r="M146" i="76"/>
  <c r="M145" i="76"/>
  <c r="M144" i="76"/>
  <c r="M143" i="76"/>
  <c r="M142" i="76"/>
  <c r="M141" i="76"/>
  <c r="M140" i="76"/>
  <c r="M139" i="76"/>
  <c r="M138" i="76"/>
  <c r="M137" i="76"/>
  <c r="M136" i="76"/>
  <c r="M135" i="76"/>
  <c r="M134" i="76"/>
  <c r="M133" i="76"/>
  <c r="M132" i="76"/>
  <c r="M131" i="76"/>
  <c r="M130" i="76"/>
  <c r="M129" i="76"/>
  <c r="M128" i="76"/>
  <c r="M127" i="76"/>
  <c r="M126" i="76"/>
  <c r="M125" i="76"/>
  <c r="M124" i="76"/>
  <c r="M123" i="76"/>
  <c r="M122" i="76"/>
  <c r="M121" i="76"/>
  <c r="M120" i="76"/>
  <c r="M119" i="76"/>
  <c r="M118" i="76"/>
  <c r="M117" i="76"/>
  <c r="M116" i="76"/>
  <c r="M115" i="76"/>
  <c r="M114" i="76"/>
  <c r="M113" i="76"/>
  <c r="M112" i="76"/>
  <c r="M111" i="76"/>
  <c r="M110" i="76"/>
  <c r="M109" i="76"/>
  <c r="M108" i="76"/>
  <c r="M107" i="76"/>
  <c r="M106" i="76"/>
  <c r="M105" i="76"/>
  <c r="M104" i="76"/>
  <c r="M103" i="76"/>
  <c r="M102" i="76"/>
  <c r="M101" i="76"/>
  <c r="M100" i="76"/>
  <c r="M99" i="76"/>
  <c r="M98" i="76"/>
  <c r="M97" i="76"/>
  <c r="M96" i="76"/>
  <c r="M95" i="76"/>
  <c r="M94" i="76"/>
  <c r="M93" i="76"/>
  <c r="M92" i="76"/>
  <c r="M91" i="76"/>
  <c r="M90" i="76"/>
  <c r="M89" i="76"/>
  <c r="M88" i="76"/>
  <c r="M87" i="76"/>
  <c r="M86" i="76"/>
  <c r="M85" i="76"/>
  <c r="M84" i="76"/>
  <c r="M83" i="76"/>
  <c r="M82" i="76"/>
  <c r="M81" i="76"/>
  <c r="M80" i="76"/>
  <c r="M79" i="76"/>
  <c r="M78" i="76"/>
  <c r="M77" i="76"/>
  <c r="M76" i="76"/>
  <c r="M75" i="76"/>
  <c r="M74" i="76"/>
  <c r="M73" i="76"/>
  <c r="M72" i="76"/>
  <c r="M71" i="76"/>
  <c r="M70" i="76"/>
  <c r="M69" i="76"/>
  <c r="M68" i="76"/>
  <c r="M67" i="76"/>
  <c r="M66" i="76"/>
  <c r="M65" i="76"/>
  <c r="M64" i="76"/>
  <c r="M63" i="76"/>
  <c r="M62" i="76"/>
  <c r="M61" i="76"/>
  <c r="M60" i="76"/>
  <c r="M59" i="76"/>
  <c r="M58" i="76"/>
  <c r="M57" i="76"/>
  <c r="M56" i="76"/>
  <c r="M55" i="76"/>
  <c r="M54" i="76"/>
  <c r="M53" i="76"/>
  <c r="M52" i="76"/>
  <c r="M51" i="76"/>
  <c r="M50" i="76"/>
  <c r="M49" i="76"/>
  <c r="M48" i="76"/>
  <c r="M47" i="76"/>
  <c r="M46" i="76"/>
  <c r="M45" i="76"/>
  <c r="M44" i="76"/>
  <c r="M43" i="76"/>
  <c r="M42" i="76"/>
  <c r="M41" i="76"/>
  <c r="M40" i="76"/>
  <c r="M39" i="76"/>
  <c r="M38" i="76"/>
  <c r="M37" i="76"/>
  <c r="M36" i="76"/>
  <c r="M35" i="76"/>
  <c r="M34" i="76"/>
  <c r="M33" i="76"/>
  <c r="M32" i="76"/>
  <c r="M31" i="76"/>
  <c r="M30" i="76"/>
  <c r="M29" i="76"/>
  <c r="M28" i="76"/>
  <c r="M27" i="76"/>
  <c r="M26" i="76"/>
  <c r="M25" i="76"/>
  <c r="M24" i="76"/>
  <c r="M23" i="76"/>
  <c r="M22" i="76"/>
  <c r="M21" i="76"/>
  <c r="M20" i="76"/>
  <c r="M19" i="76"/>
  <c r="M18" i="76"/>
  <c r="M17" i="76"/>
  <c r="M16" i="76"/>
  <c r="M15" i="76"/>
  <c r="M14" i="76"/>
  <c r="M13" i="76"/>
  <c r="M12" i="76"/>
  <c r="M11" i="76"/>
  <c r="M10" i="76"/>
  <c r="M9" i="76"/>
  <c r="M8" i="76"/>
  <c r="M7" i="76"/>
  <c r="M6" i="76"/>
  <c r="Z234" i="76"/>
  <c r="Z5" i="76"/>
  <c r="Z233" i="76"/>
  <c r="Z232" i="76"/>
  <c r="Z231" i="76"/>
  <c r="Z230" i="76"/>
  <c r="Z229" i="76"/>
  <c r="Z228" i="76"/>
  <c r="Z227" i="76"/>
  <c r="Z226" i="76"/>
  <c r="Z225" i="76"/>
  <c r="Z224" i="76"/>
  <c r="Z223" i="76"/>
  <c r="Z222" i="76"/>
  <c r="Z221" i="76"/>
  <c r="Z220" i="76"/>
  <c r="Z219" i="76"/>
  <c r="Z218" i="76"/>
  <c r="Z217" i="76"/>
  <c r="Z216" i="76"/>
  <c r="Z215" i="76"/>
  <c r="Z214" i="76"/>
  <c r="Z213" i="76"/>
  <c r="Z212" i="76"/>
  <c r="Z211" i="76"/>
  <c r="Z210" i="76"/>
  <c r="Z209" i="76"/>
  <c r="Z208" i="76"/>
  <c r="Z207" i="76"/>
  <c r="Z206" i="76"/>
  <c r="Z205" i="76"/>
  <c r="Z204" i="76"/>
  <c r="Z203" i="76"/>
  <c r="Z202" i="76"/>
  <c r="Z201" i="76"/>
  <c r="Z200" i="76"/>
  <c r="Z199" i="76"/>
  <c r="Z198" i="76"/>
  <c r="Z197" i="76"/>
  <c r="Z196" i="76"/>
  <c r="Z195" i="76"/>
  <c r="Z194" i="76"/>
  <c r="Z193" i="76"/>
  <c r="Z192" i="76"/>
  <c r="Z191" i="76"/>
  <c r="Z190" i="76"/>
  <c r="Z189" i="76"/>
  <c r="Z188" i="76"/>
  <c r="Z187" i="76"/>
  <c r="Z186" i="76"/>
  <c r="Z185" i="76"/>
  <c r="Z184" i="76"/>
  <c r="Z183" i="76"/>
  <c r="Z182" i="76"/>
  <c r="Z181" i="76"/>
  <c r="Z180" i="76"/>
  <c r="Z179" i="76"/>
  <c r="Z178" i="76"/>
  <c r="Z177" i="76"/>
  <c r="Z176" i="76"/>
  <c r="Z175" i="76"/>
  <c r="Z174" i="76"/>
  <c r="Z173" i="76"/>
  <c r="Z172" i="76"/>
  <c r="Z171" i="76"/>
  <c r="Z170" i="76"/>
  <c r="Z169" i="76"/>
  <c r="Z168" i="76"/>
  <c r="Z167" i="76"/>
  <c r="Z166" i="76"/>
  <c r="Z165" i="76"/>
  <c r="Z164" i="76"/>
  <c r="Z163" i="76"/>
  <c r="Z162" i="76"/>
  <c r="Z161" i="76"/>
  <c r="Z160" i="76"/>
  <c r="Z159" i="76"/>
  <c r="Z158" i="76"/>
  <c r="Z157" i="76"/>
  <c r="Z156" i="76"/>
  <c r="Z155" i="76"/>
  <c r="Z154" i="76"/>
  <c r="Z153" i="76"/>
  <c r="Z152" i="76"/>
  <c r="Z151" i="76"/>
  <c r="Z150" i="76"/>
  <c r="Z149" i="76"/>
  <c r="Z148" i="76"/>
  <c r="Z147" i="76"/>
  <c r="Z146" i="76"/>
  <c r="Z145" i="76"/>
  <c r="Z144" i="76"/>
  <c r="Z143" i="76"/>
  <c r="Z142" i="76"/>
  <c r="Z141" i="76"/>
  <c r="Z140" i="76"/>
  <c r="Z139" i="76"/>
  <c r="Z138" i="76"/>
  <c r="Z137" i="76"/>
  <c r="Z136" i="76"/>
  <c r="Z135" i="76"/>
  <c r="Z134" i="76"/>
  <c r="Z133" i="76"/>
  <c r="Z132" i="76"/>
  <c r="Z131" i="76"/>
  <c r="Z130" i="76"/>
  <c r="Z129" i="76"/>
  <c r="Z128" i="76"/>
  <c r="Z127" i="76"/>
  <c r="Z126" i="76"/>
  <c r="Z125" i="76"/>
  <c r="Z124" i="76"/>
  <c r="Z123" i="76"/>
  <c r="Z122" i="76"/>
  <c r="Z121" i="76"/>
  <c r="Z120" i="76"/>
  <c r="Z119" i="76"/>
  <c r="Z118" i="76"/>
  <c r="Z117" i="76"/>
  <c r="Z116" i="76"/>
  <c r="Z115" i="76"/>
  <c r="Z114" i="76"/>
  <c r="Z113" i="76"/>
  <c r="Z112" i="76"/>
  <c r="Z111" i="76"/>
  <c r="Z110" i="76"/>
  <c r="Z109" i="76"/>
  <c r="Z108" i="76"/>
  <c r="Z107" i="76"/>
  <c r="Z106" i="76"/>
  <c r="Z105" i="76"/>
  <c r="Z104" i="76"/>
  <c r="Z103" i="76"/>
  <c r="Z102" i="76"/>
  <c r="Z101" i="76"/>
  <c r="Z100" i="76"/>
  <c r="Z99" i="76"/>
  <c r="Z98" i="76"/>
  <c r="Z97" i="76"/>
  <c r="Z96" i="76"/>
  <c r="Z95" i="76"/>
  <c r="Z94" i="76"/>
  <c r="Z93" i="76"/>
  <c r="Z92" i="76"/>
  <c r="Z91" i="76"/>
  <c r="Z90" i="76"/>
  <c r="Z89" i="76"/>
  <c r="Z88" i="76"/>
  <c r="Z87" i="76"/>
  <c r="Z86" i="76"/>
  <c r="Z85" i="76"/>
  <c r="Z84" i="76"/>
  <c r="Z83" i="76"/>
  <c r="Z82" i="76"/>
  <c r="Z81" i="76"/>
  <c r="Z80" i="76"/>
  <c r="Z79" i="76"/>
  <c r="Z78" i="76"/>
  <c r="Z77" i="76"/>
  <c r="Z76" i="76"/>
  <c r="Z75" i="76"/>
  <c r="Z74" i="76"/>
  <c r="Z73" i="76"/>
  <c r="Z72" i="76"/>
  <c r="Z71" i="76"/>
  <c r="Z70" i="76"/>
  <c r="Z69" i="76"/>
  <c r="Z68" i="76"/>
  <c r="Z67" i="76"/>
  <c r="Z66" i="76"/>
  <c r="Z65" i="76"/>
  <c r="Z64" i="76"/>
  <c r="Z63" i="76"/>
  <c r="Z62" i="76"/>
  <c r="Z61" i="76"/>
  <c r="Z60" i="76"/>
  <c r="Z59" i="76"/>
  <c r="Z58" i="76"/>
  <c r="Z57" i="76"/>
  <c r="Z56" i="76"/>
  <c r="Z55" i="76"/>
  <c r="Z54" i="76"/>
  <c r="Z53" i="76"/>
  <c r="Z52" i="76"/>
  <c r="Z51" i="76"/>
  <c r="Z50" i="76"/>
  <c r="Z49" i="76"/>
  <c r="Z48" i="76"/>
  <c r="Z47" i="76"/>
  <c r="Z46" i="76"/>
  <c r="Z45" i="76"/>
  <c r="Z44" i="76"/>
  <c r="Z43" i="76"/>
  <c r="Z42" i="76"/>
  <c r="Z41" i="76"/>
  <c r="Z40" i="76"/>
  <c r="Z39" i="76"/>
  <c r="Z38" i="76"/>
  <c r="Z37" i="76"/>
  <c r="Z36" i="76"/>
  <c r="Z35" i="76"/>
  <c r="Z34" i="76"/>
  <c r="Z33" i="76"/>
  <c r="Z32" i="76"/>
  <c r="Z31" i="76"/>
  <c r="Z30" i="76"/>
  <c r="Z29" i="76"/>
  <c r="Z28" i="76"/>
  <c r="Z27" i="76"/>
  <c r="Z26" i="76"/>
  <c r="Z25" i="76"/>
  <c r="Z24" i="76"/>
  <c r="Z23" i="76"/>
  <c r="Z22" i="76"/>
  <c r="Z21" i="76"/>
  <c r="Z20" i="76"/>
  <c r="Z19" i="76"/>
  <c r="Z18" i="76"/>
  <c r="Z17" i="76"/>
  <c r="Z16" i="76"/>
  <c r="Z15" i="76"/>
  <c r="Z14" i="76"/>
  <c r="Z13" i="76"/>
  <c r="Z12" i="76"/>
  <c r="Z11" i="76"/>
  <c r="Z10" i="76"/>
  <c r="Z9" i="76"/>
  <c r="Z8" i="76"/>
  <c r="Z7" i="76"/>
  <c r="Z6" i="76"/>
  <c r="AA233" i="75"/>
  <c r="AA4" i="75"/>
  <c r="AA232" i="75"/>
  <c r="AA231" i="75"/>
  <c r="AA230" i="75"/>
  <c r="AA229" i="75"/>
  <c r="AA228" i="75"/>
  <c r="AA227" i="75"/>
  <c r="AA226" i="75"/>
  <c r="AA225" i="75"/>
  <c r="AA224" i="75"/>
  <c r="AA223" i="75"/>
  <c r="AA222" i="75"/>
  <c r="AA221" i="75"/>
  <c r="AA220" i="75"/>
  <c r="AA219" i="75"/>
  <c r="AA218" i="75"/>
  <c r="AA217" i="75"/>
  <c r="AA216" i="75"/>
  <c r="AA215" i="75"/>
  <c r="AA214" i="75"/>
  <c r="AA213" i="75"/>
  <c r="AA212" i="75"/>
  <c r="AA211" i="75"/>
  <c r="AA210" i="75"/>
  <c r="AA209" i="75"/>
  <c r="AA208" i="75"/>
  <c r="AA207" i="75"/>
  <c r="AA206" i="75"/>
  <c r="AA205" i="75"/>
  <c r="AA204" i="75"/>
  <c r="AA203" i="75"/>
  <c r="AA202" i="75"/>
  <c r="AA201" i="75"/>
  <c r="AA200" i="75"/>
  <c r="AA199" i="75"/>
  <c r="AA198" i="75"/>
  <c r="AA197" i="75"/>
  <c r="AA196" i="75"/>
  <c r="AA195" i="75"/>
  <c r="AA194" i="75"/>
  <c r="AA193" i="75"/>
  <c r="AA192" i="75"/>
  <c r="AA191" i="75"/>
  <c r="AA190" i="75"/>
  <c r="AA189" i="75"/>
  <c r="AA188" i="75"/>
  <c r="AA187" i="75"/>
  <c r="AA186" i="75"/>
  <c r="AA185" i="75"/>
  <c r="AA184" i="75"/>
  <c r="AA183" i="75"/>
  <c r="AA182" i="75"/>
  <c r="AA181" i="75"/>
  <c r="AA180" i="75"/>
  <c r="AA179" i="75"/>
  <c r="AA178" i="75"/>
  <c r="AA177" i="75"/>
  <c r="AA176" i="75"/>
  <c r="AA175" i="75"/>
  <c r="AA174" i="75"/>
  <c r="AA173" i="75"/>
  <c r="AA172" i="75"/>
  <c r="AA171" i="75"/>
  <c r="AA170" i="75"/>
  <c r="AA169" i="75"/>
  <c r="AA168" i="75"/>
  <c r="AA167" i="75"/>
  <c r="AA166" i="75"/>
  <c r="AA165" i="75"/>
  <c r="AA164" i="75"/>
  <c r="AA163" i="75"/>
  <c r="AA162" i="75"/>
  <c r="AA161" i="75"/>
  <c r="AA160" i="75"/>
  <c r="AA159" i="75"/>
  <c r="AA158" i="75"/>
  <c r="AA157" i="75"/>
  <c r="AA156" i="75"/>
  <c r="AA155" i="75"/>
  <c r="AA154" i="75"/>
  <c r="AA153" i="75"/>
  <c r="AA152" i="75"/>
  <c r="AA151" i="75"/>
  <c r="AA150" i="75"/>
  <c r="AA149" i="75"/>
  <c r="AA148" i="75"/>
  <c r="AA147" i="75"/>
  <c r="AA146" i="75"/>
  <c r="AA145" i="75"/>
  <c r="AA144" i="75"/>
  <c r="AA143" i="75"/>
  <c r="AA142" i="75"/>
  <c r="AA141" i="75"/>
  <c r="AA140" i="75"/>
  <c r="AA139" i="75"/>
  <c r="AA138" i="75"/>
  <c r="AA137" i="75"/>
  <c r="AA136" i="75"/>
  <c r="AA135" i="75"/>
  <c r="AA134" i="75"/>
  <c r="AA133" i="75"/>
  <c r="AA132" i="75"/>
  <c r="AA131" i="75"/>
  <c r="AA130" i="75"/>
  <c r="AA129" i="75"/>
  <c r="AA128" i="75"/>
  <c r="AA127" i="75"/>
  <c r="AA126" i="75"/>
  <c r="AA125" i="75"/>
  <c r="AA124" i="75"/>
  <c r="AA123" i="75"/>
  <c r="AA122" i="75"/>
  <c r="AA121" i="75"/>
  <c r="AA120" i="75"/>
  <c r="AA119" i="75"/>
  <c r="AA118" i="75"/>
  <c r="AA117" i="75"/>
  <c r="AA116" i="75"/>
  <c r="AA115" i="75"/>
  <c r="AA114" i="75"/>
  <c r="AA113" i="75"/>
  <c r="AA112" i="75"/>
  <c r="AA111" i="75"/>
  <c r="AA110" i="75"/>
  <c r="AA109" i="75"/>
  <c r="AA108" i="75"/>
  <c r="AA107" i="75"/>
  <c r="AA106" i="75"/>
  <c r="AA105" i="75"/>
  <c r="AA104" i="75"/>
  <c r="AA103" i="75"/>
  <c r="AA102" i="75"/>
  <c r="AA101" i="75"/>
  <c r="AA100" i="75"/>
  <c r="AA99" i="75"/>
  <c r="AA98" i="75"/>
  <c r="AA97" i="75"/>
  <c r="AA96" i="75"/>
  <c r="AA95" i="75"/>
  <c r="AA94" i="75"/>
  <c r="AA93" i="75"/>
  <c r="AA92" i="75"/>
  <c r="AA91" i="75"/>
  <c r="AA90" i="75"/>
  <c r="AA89" i="75"/>
  <c r="AA88" i="75"/>
  <c r="AA87" i="75"/>
  <c r="AA86" i="75"/>
  <c r="AA85" i="75"/>
  <c r="AA84" i="75"/>
  <c r="AA83" i="75"/>
  <c r="AA82" i="75"/>
  <c r="AA81" i="75"/>
  <c r="AA80" i="75"/>
  <c r="AA79" i="75"/>
  <c r="AA78" i="75"/>
  <c r="AA77" i="75"/>
  <c r="AA76" i="75"/>
  <c r="AA75" i="75"/>
  <c r="AA74" i="75"/>
  <c r="AA73" i="75"/>
  <c r="AA72" i="75"/>
  <c r="AA71" i="75"/>
  <c r="AA70" i="75"/>
  <c r="AA69" i="75"/>
  <c r="AA68" i="75"/>
  <c r="AA67" i="75"/>
  <c r="AA66" i="75"/>
  <c r="AA65" i="75"/>
  <c r="AA64" i="75"/>
  <c r="AA63" i="75"/>
  <c r="AA62" i="75"/>
  <c r="AA61" i="75"/>
  <c r="AA60" i="75"/>
  <c r="AA59" i="75"/>
  <c r="AA58" i="75"/>
  <c r="AA57" i="75"/>
  <c r="AA56" i="75"/>
  <c r="AA55" i="75"/>
  <c r="AA54" i="75"/>
  <c r="AA53" i="75"/>
  <c r="AA52" i="75"/>
  <c r="AA51" i="75"/>
  <c r="AA50" i="75"/>
  <c r="AA49" i="75"/>
  <c r="AA48" i="75"/>
  <c r="AA47" i="75"/>
  <c r="AA46" i="75"/>
  <c r="AA45" i="75"/>
  <c r="AA44" i="75"/>
  <c r="AA43" i="75"/>
  <c r="AA42" i="75"/>
  <c r="AA41" i="75"/>
  <c r="AA40" i="75"/>
  <c r="AA39" i="75"/>
  <c r="AA38" i="75"/>
  <c r="AA37" i="75"/>
  <c r="AA36" i="75"/>
  <c r="AA35" i="75"/>
  <c r="AA34" i="75"/>
  <c r="AA33" i="75"/>
  <c r="AA32" i="75"/>
  <c r="AA31" i="75"/>
  <c r="AA30" i="75"/>
  <c r="AA29" i="75"/>
  <c r="AA28" i="75"/>
  <c r="AA27" i="75"/>
  <c r="AA26" i="75"/>
  <c r="AA25" i="75"/>
  <c r="AA24" i="75"/>
  <c r="AA23" i="75"/>
  <c r="AA22" i="75"/>
  <c r="AA21" i="75"/>
  <c r="AA20" i="75"/>
  <c r="AA19" i="75"/>
  <c r="AA18" i="75"/>
  <c r="AA17" i="75"/>
  <c r="AA16" i="75"/>
  <c r="AA15" i="75"/>
  <c r="AA14" i="75"/>
  <c r="AA13" i="75"/>
  <c r="AA12" i="75"/>
  <c r="AA11" i="75"/>
  <c r="AA10" i="75"/>
  <c r="AA9" i="75"/>
  <c r="AA8" i="75"/>
  <c r="AA7" i="75"/>
  <c r="AA6" i="75"/>
  <c r="AA5" i="75"/>
  <c r="AN34" i="79"/>
  <c r="AN33" i="79"/>
  <c r="AN32" i="79"/>
  <c r="AN31" i="79"/>
  <c r="AN30" i="79"/>
  <c r="AN29" i="79"/>
  <c r="AN28" i="79"/>
  <c r="AN27" i="79"/>
  <c r="AN26" i="79"/>
  <c r="AN25" i="79"/>
  <c r="AN24" i="79"/>
  <c r="BZ25" i="79" s="1"/>
  <c r="AN23" i="79"/>
  <c r="BZ24" i="79" s="1"/>
  <c r="AN22" i="79"/>
  <c r="BZ23" i="79" s="1"/>
  <c r="AN21" i="79"/>
  <c r="BZ22" i="79" s="1"/>
  <c r="AN20" i="79"/>
  <c r="BZ21" i="79" s="1"/>
  <c r="AN19" i="79"/>
  <c r="BZ20" i="79" s="1"/>
  <c r="AN18" i="79"/>
  <c r="BZ19" i="79" s="1"/>
  <c r="AN17" i="79"/>
  <c r="BZ18" i="79" s="1"/>
  <c r="AN16" i="79"/>
  <c r="BZ17" i="79" s="1"/>
  <c r="AN66" i="79"/>
  <c r="AN41" i="79"/>
  <c r="BZ33" i="79" s="1"/>
  <c r="AN65" i="79"/>
  <c r="AN64" i="79"/>
  <c r="AN63" i="79"/>
  <c r="AN62" i="79"/>
  <c r="AN61" i="79"/>
  <c r="AN60" i="79"/>
  <c r="AN59" i="79"/>
  <c r="AN58" i="79"/>
  <c r="AN57" i="79"/>
  <c r="AN56" i="79"/>
  <c r="AN55" i="79"/>
  <c r="AN54" i="79"/>
  <c r="AN53" i="79"/>
  <c r="BZ45" i="79" s="1"/>
  <c r="AN52" i="79"/>
  <c r="BZ44" i="79" s="1"/>
  <c r="AN51" i="79"/>
  <c r="BZ43" i="79" s="1"/>
  <c r="AN50" i="79"/>
  <c r="BZ42" i="79" s="1"/>
  <c r="AN49" i="79"/>
  <c r="BZ41" i="79" s="1"/>
  <c r="AN48" i="79"/>
  <c r="BZ40" i="79" s="1"/>
  <c r="AN47" i="79"/>
  <c r="BZ39" i="79" s="1"/>
  <c r="AN46" i="79"/>
  <c r="BZ38" i="79" s="1"/>
  <c r="AN45" i="79"/>
  <c r="BZ37" i="79" s="1"/>
  <c r="AN44" i="79"/>
  <c r="BZ36" i="79" s="1"/>
  <c r="AN43" i="79"/>
  <c r="BZ35" i="79" s="1"/>
  <c r="AN42" i="79"/>
  <c r="BZ34" i="79" s="1"/>
  <c r="AN83" i="79"/>
  <c r="AN72" i="79"/>
  <c r="BZ54" i="79" s="1"/>
  <c r="AN82" i="79"/>
  <c r="AN81" i="79"/>
  <c r="AN80" i="79"/>
  <c r="AN79" i="79"/>
  <c r="AN78" i="79"/>
  <c r="AN77" i="79"/>
  <c r="BZ59" i="79" s="1"/>
  <c r="AN76" i="79"/>
  <c r="BZ58" i="79" s="1"/>
  <c r="AN75" i="79"/>
  <c r="BZ57" i="79" s="1"/>
  <c r="AN74" i="79"/>
  <c r="BZ56" i="79" s="1"/>
  <c r="AN73" i="79"/>
  <c r="BZ55" i="79" s="1"/>
  <c r="AN93" i="79"/>
  <c r="AN90" i="79"/>
  <c r="BZ66" i="79" s="1"/>
  <c r="AN92" i="79"/>
  <c r="AN91" i="79"/>
  <c r="BZ67" i="79" s="1"/>
  <c r="BH27" i="79"/>
  <c r="R69" i="79"/>
  <c r="R68" i="79"/>
  <c r="R67" i="79"/>
  <c r="R66" i="79"/>
  <c r="R65" i="79"/>
  <c r="R64" i="79"/>
  <c r="R63" i="79"/>
  <c r="R62" i="79"/>
  <c r="R61" i="79"/>
  <c r="R60" i="79"/>
  <c r="R59" i="79"/>
  <c r="R58" i="79"/>
  <c r="R57" i="79"/>
  <c r="R56" i="79"/>
  <c r="R55" i="79"/>
  <c r="BM46" i="79" s="1"/>
  <c r="R54" i="79"/>
  <c r="BM45" i="79" s="1"/>
  <c r="R53" i="79"/>
  <c r="BM44" i="79" s="1"/>
  <c r="R52" i="79"/>
  <c r="BM43" i="79" s="1"/>
  <c r="R51" i="79"/>
  <c r="BM42" i="79" s="1"/>
  <c r="R50" i="79"/>
  <c r="BM41" i="79" s="1"/>
  <c r="R49" i="79"/>
  <c r="BM40" i="79" s="1"/>
  <c r="R48" i="79"/>
  <c r="BM39" i="79" s="1"/>
  <c r="R47" i="79"/>
  <c r="BM38" i="79" s="1"/>
  <c r="R46" i="79"/>
  <c r="BM37" i="79" s="1"/>
  <c r="R45" i="79"/>
  <c r="BM36" i="79" s="1"/>
  <c r="R44" i="79"/>
  <c r="BM35" i="79" s="1"/>
  <c r="R43" i="79"/>
  <c r="BM34" i="79" s="1"/>
  <c r="R86" i="79"/>
  <c r="R75" i="79"/>
  <c r="BM54" i="79" s="1"/>
  <c r="R85" i="79"/>
  <c r="R84" i="79"/>
  <c r="R83" i="79"/>
  <c r="R82" i="79"/>
  <c r="R81" i="79"/>
  <c r="R80" i="79"/>
  <c r="BM59" i="79" s="1"/>
  <c r="R79" i="79"/>
  <c r="BM58" i="79" s="1"/>
  <c r="R78" i="79"/>
  <c r="BM57" i="79" s="1"/>
  <c r="R77" i="79"/>
  <c r="BM56" i="79" s="1"/>
  <c r="R76" i="79"/>
  <c r="BM55" i="79" s="1"/>
  <c r="R100" i="79"/>
  <c r="R99" i="79"/>
  <c r="R98" i="79"/>
  <c r="R97" i="79"/>
  <c r="R96" i="79"/>
  <c r="BM69" i="79" s="1"/>
  <c r="R95" i="79"/>
  <c r="BM68" i="79" s="1"/>
  <c r="R94" i="79"/>
  <c r="BM67" i="79" s="1"/>
  <c r="R64" i="65"/>
  <c r="R79" i="65"/>
  <c r="R91" i="65"/>
  <c r="R70" i="65"/>
  <c r="R88" i="65"/>
  <c r="R65" i="65"/>
  <c r="R94" i="65"/>
  <c r="R85" i="65"/>
  <c r="R96" i="65"/>
  <c r="R57" i="65"/>
  <c r="R75" i="65"/>
  <c r="R51" i="65"/>
  <c r="R66" i="65"/>
  <c r="R93" i="65"/>
  <c r="R61" i="65"/>
  <c r="R67" i="65"/>
  <c r="R58" i="65"/>
  <c r="R74" i="65"/>
  <c r="R72" i="65"/>
  <c r="R71" i="65"/>
  <c r="R76" i="65"/>
  <c r="R62" i="65"/>
  <c r="R89" i="65"/>
  <c r="R54" i="65"/>
  <c r="R80" i="65"/>
  <c r="R52" i="65"/>
  <c r="R83" i="65"/>
  <c r="R56" i="65"/>
  <c r="R63" i="65"/>
  <c r="R86" i="65"/>
  <c r="R84" i="65"/>
  <c r="R81" i="65"/>
  <c r="R92" i="65"/>
  <c r="R90" i="65"/>
  <c r="R73" i="65"/>
  <c r="R69" i="65"/>
  <c r="R95" i="65"/>
  <c r="R59" i="65"/>
  <c r="R82" i="65"/>
  <c r="R60" i="65"/>
  <c r="R77" i="65"/>
  <c r="R87" i="65"/>
  <c r="R78" i="65"/>
  <c r="R68" i="65"/>
  <c r="R31" i="65"/>
  <c r="R49" i="65"/>
  <c r="R46" i="65"/>
  <c r="R27" i="65"/>
  <c r="AE27" i="65" s="1"/>
  <c r="R8" i="65"/>
  <c r="R42" i="65"/>
  <c r="R21" i="65"/>
  <c r="R39" i="65"/>
  <c r="R41" i="65"/>
  <c r="R38" i="65"/>
  <c r="R19" i="65"/>
  <c r="R20" i="65"/>
  <c r="R34" i="65"/>
  <c r="R32" i="65"/>
  <c r="R15" i="65"/>
  <c r="R47" i="65"/>
  <c r="AE47" i="65" s="1"/>
  <c r="R33" i="65"/>
  <c r="R30" i="65"/>
  <c r="R11" i="65"/>
  <c r="R45" i="65"/>
  <c r="R26" i="65"/>
  <c r="R18" i="65"/>
  <c r="R16" i="65"/>
  <c r="R50" i="65"/>
  <c r="R25" i="65"/>
  <c r="R22" i="65"/>
  <c r="R48" i="65"/>
  <c r="R37" i="65"/>
  <c r="R9" i="65"/>
  <c r="R23" i="65"/>
  <c r="R17" i="65"/>
  <c r="R14" i="65"/>
  <c r="R40" i="65"/>
  <c r="R29" i="65"/>
  <c r="R44" i="65"/>
  <c r="R10" i="65"/>
  <c r="R28" i="65"/>
  <c r="R43" i="65"/>
  <c r="R24" i="65"/>
  <c r="R13" i="65"/>
  <c r="R36" i="65"/>
  <c r="R12" i="65"/>
  <c r="R35" i="65"/>
  <c r="BK36" i="65"/>
  <c r="BK46" i="65"/>
  <c r="BK49" i="65"/>
  <c r="BK42" i="65"/>
  <c r="BK9" i="65"/>
  <c r="BK38" i="65"/>
  <c r="BK31" i="65"/>
  <c r="BK44" i="65"/>
  <c r="BK17" i="65"/>
  <c r="BK32" i="65"/>
  <c r="BK50" i="65"/>
  <c r="BL19" i="69"/>
  <c r="BL47" i="69"/>
  <c r="BL51" i="69"/>
  <c r="BL28" i="69"/>
  <c r="BL43" i="69"/>
  <c r="BL44" i="69"/>
  <c r="BL11" i="69"/>
  <c r="BL12" i="69"/>
  <c r="BL35" i="69"/>
  <c r="S7" i="74"/>
  <c r="R7" i="65"/>
  <c r="R42" i="79"/>
  <c r="BM33" i="79" s="1"/>
  <c r="R93" i="79"/>
  <c r="BM66" i="79" s="1"/>
  <c r="AN15" i="79"/>
  <c r="BZ16" i="79" s="1"/>
  <c r="S5" i="74"/>
  <c r="AS7" i="74" s="1"/>
  <c r="S34" i="74"/>
  <c r="S33" i="74"/>
  <c r="S32" i="74"/>
  <c r="S29" i="74"/>
  <c r="S28" i="74"/>
  <c r="S27" i="74"/>
  <c r="S22" i="74"/>
  <c r="S21" i="74"/>
  <c r="S20" i="74"/>
  <c r="S19" i="74"/>
  <c r="S50" i="74"/>
  <c r="S49" i="74"/>
  <c r="S48" i="74"/>
  <c r="S47" i="74"/>
  <c r="S46" i="74"/>
  <c r="S45" i="74"/>
  <c r="S44" i="74"/>
  <c r="S43" i="74"/>
  <c r="S42" i="74"/>
  <c r="S41" i="74"/>
  <c r="S40" i="74"/>
  <c r="S39" i="74"/>
  <c r="S38" i="74"/>
  <c r="S37" i="74"/>
  <c r="S36" i="74"/>
  <c r="S35" i="74"/>
  <c r="S24" i="74"/>
  <c r="S18" i="74"/>
  <c r="S17" i="74"/>
  <c r="S31" i="74"/>
  <c r="S30" i="74"/>
  <c r="S26" i="74"/>
  <c r="S25" i="74"/>
  <c r="S23" i="74"/>
  <c r="S16" i="74"/>
  <c r="S15" i="74"/>
  <c r="S14" i="74"/>
  <c r="S13" i="74"/>
  <c r="S12" i="74"/>
  <c r="S11" i="74"/>
  <c r="S10" i="74"/>
  <c r="S9" i="74"/>
  <c r="S6" i="74"/>
  <c r="S8" i="74"/>
  <c r="AO50" i="74"/>
  <c r="AO48" i="74"/>
  <c r="AO46" i="74"/>
  <c r="AO44" i="74"/>
  <c r="AO42" i="74"/>
  <c r="AO40" i="74"/>
  <c r="AO38" i="74"/>
  <c r="AO36" i="74"/>
  <c r="AO33" i="74"/>
  <c r="AO49" i="74"/>
  <c r="AO47" i="74"/>
  <c r="AO45" i="74"/>
  <c r="AO43" i="74"/>
  <c r="AO41" i="74"/>
  <c r="AO39" i="74"/>
  <c r="AO37" i="74"/>
  <c r="AO35" i="74"/>
  <c r="AO34" i="74"/>
  <c r="AO32" i="74"/>
  <c r="AO31" i="74"/>
  <c r="AO29" i="74"/>
  <c r="AO30" i="74"/>
  <c r="AO28" i="74"/>
  <c r="AO27" i="74"/>
  <c r="AO26" i="74"/>
  <c r="AO25" i="74"/>
  <c r="AO24" i="74"/>
  <c r="AO23" i="74"/>
  <c r="AO22" i="74"/>
  <c r="AO21" i="74"/>
  <c r="AO20" i="74"/>
  <c r="AO19" i="74"/>
  <c r="AO18" i="74"/>
  <c r="AO17" i="74"/>
  <c r="AO16" i="74"/>
  <c r="AO15" i="74"/>
  <c r="AO6" i="74"/>
  <c r="AO5" i="74"/>
  <c r="AO7" i="74"/>
  <c r="AO8" i="74"/>
  <c r="AO9" i="74"/>
  <c r="AO10" i="74"/>
  <c r="AO11" i="74"/>
  <c r="AO12" i="74"/>
  <c r="AO13" i="74"/>
  <c r="AO14" i="74"/>
  <c r="BB182" i="69"/>
  <c r="AB181" i="69"/>
  <c r="BE180" i="69"/>
  <c r="V179" i="69"/>
  <c r="BG177" i="69"/>
  <c r="AB176" i="69"/>
  <c r="X175" i="69"/>
  <c r="Z172" i="69"/>
  <c r="BC171" i="69"/>
  <c r="X168" i="69"/>
  <c r="V166" i="69"/>
  <c r="AA165" i="69"/>
  <c r="BA163" i="69"/>
  <c r="AB158" i="69"/>
  <c r="BD157" i="69"/>
  <c r="Z152" i="69"/>
  <c r="BE150" i="69"/>
  <c r="BB149" i="69"/>
  <c r="AA184" i="69"/>
  <c r="X183" i="69"/>
  <c r="BF178" i="69"/>
  <c r="W174" i="69"/>
  <c r="BG173" i="69"/>
  <c r="BF169" i="69"/>
  <c r="BA167" i="69"/>
  <c r="Z164" i="69"/>
  <c r="BE161" i="69"/>
  <c r="BD159" i="69"/>
  <c r="BC156" i="69"/>
  <c r="BC154" i="69"/>
  <c r="Z153" i="69"/>
  <c r="BG151" i="69"/>
  <c r="BB147" i="69"/>
  <c r="V145" i="69"/>
  <c r="BA144" i="69"/>
  <c r="AA143" i="69"/>
  <c r="Y140" i="69"/>
  <c r="V139" i="69"/>
  <c r="BE135" i="69"/>
  <c r="AB133" i="69"/>
  <c r="BE132" i="69"/>
  <c r="Y127" i="69"/>
  <c r="BB126" i="69"/>
  <c r="BG123" i="69"/>
  <c r="V121" i="69"/>
  <c r="V119" i="69"/>
  <c r="Y115" i="69"/>
  <c r="BA113" i="69"/>
  <c r="X111" i="69"/>
  <c r="AA107" i="69"/>
  <c r="BA105" i="69"/>
  <c r="BC146" i="69"/>
  <c r="V141" i="69"/>
  <c r="BE138" i="69"/>
  <c r="X137" i="69"/>
  <c r="V136" i="69"/>
  <c r="AB134" i="69"/>
  <c r="BC131" i="69"/>
  <c r="V130" i="69"/>
  <c r="AB129" i="69"/>
  <c r="BD125" i="69"/>
  <c r="AB124" i="69"/>
  <c r="V122" i="69"/>
  <c r="V120" i="69"/>
  <c r="BE118" i="69"/>
  <c r="W116" i="69"/>
  <c r="AB114" i="69"/>
  <c r="Y112" i="69"/>
  <c r="AA110" i="69"/>
  <c r="BC109" i="69"/>
  <c r="BD106" i="69"/>
  <c r="BG104" i="69"/>
  <c r="BC99" i="69"/>
  <c r="BA97" i="69"/>
  <c r="BG92" i="69"/>
  <c r="BB91" i="69"/>
  <c r="BD87" i="69"/>
  <c r="BF72" i="69"/>
  <c r="BD71" i="69"/>
  <c r="BF65" i="69"/>
  <c r="BB52" i="69"/>
  <c r="AB98" i="69"/>
  <c r="BG96" i="69"/>
  <c r="W94" i="69"/>
  <c r="V88" i="69"/>
  <c r="BC84" i="69"/>
  <c r="BB79" i="69"/>
  <c r="BC63" i="69"/>
  <c r="W103" i="69"/>
  <c r="V101" i="69"/>
  <c r="BC100" i="69"/>
  <c r="W95" i="69"/>
  <c r="BB93" i="69"/>
  <c r="BB89" i="69"/>
  <c r="BG78" i="69"/>
  <c r="BA66" i="69"/>
  <c r="BD64" i="69"/>
  <c r="BL38" i="69" l="1"/>
  <c r="AD35" i="65"/>
  <c r="AE35" i="65"/>
  <c r="AD12" i="65"/>
  <c r="AE12" i="65"/>
  <c r="AD36" i="65"/>
  <c r="AE36" i="65"/>
  <c r="AD13" i="65"/>
  <c r="AE13" i="65"/>
  <c r="AD24" i="65"/>
  <c r="AE24" i="65"/>
  <c r="AD43" i="65"/>
  <c r="AE43" i="65"/>
  <c r="AD28" i="65"/>
  <c r="AE28" i="65"/>
  <c r="AD10" i="65"/>
  <c r="AE10" i="65"/>
  <c r="AD44" i="65"/>
  <c r="AE44" i="65"/>
  <c r="AD29" i="65"/>
  <c r="AE29" i="65"/>
  <c r="AD17" i="65"/>
  <c r="AE17" i="65"/>
  <c r="AD23" i="65"/>
  <c r="AE23" i="65"/>
  <c r="AE9" i="65"/>
  <c r="AD9" i="65"/>
  <c r="AD37" i="65"/>
  <c r="AE37" i="65"/>
  <c r="AD22" i="65"/>
  <c r="AE22" i="65"/>
  <c r="AD25" i="65"/>
  <c r="AE25" i="65"/>
  <c r="AD50" i="65"/>
  <c r="AE50" i="65"/>
  <c r="AD16" i="65"/>
  <c r="AE16" i="65"/>
  <c r="AD45" i="65"/>
  <c r="AE45" i="65"/>
  <c r="AD11" i="65"/>
  <c r="AE11" i="65"/>
  <c r="AD30" i="65"/>
  <c r="AE30" i="65"/>
  <c r="AD33" i="65"/>
  <c r="AE33" i="65"/>
  <c r="AD32" i="65"/>
  <c r="AE32" i="65"/>
  <c r="AD34" i="65"/>
  <c r="AE34" i="65"/>
  <c r="AD20" i="65"/>
  <c r="AE20" i="65"/>
  <c r="AD38" i="65"/>
  <c r="AE38" i="65"/>
  <c r="AD41" i="65"/>
  <c r="AE41" i="65"/>
  <c r="AD39" i="65"/>
  <c r="AE39" i="65"/>
  <c r="AD21" i="65"/>
  <c r="AE21" i="65"/>
  <c r="AD42" i="65"/>
  <c r="AE42" i="65"/>
  <c r="AD27" i="65"/>
  <c r="AD46" i="65"/>
  <c r="AE46" i="65"/>
  <c r="AD49" i="65"/>
  <c r="AE49" i="65"/>
  <c r="AD31" i="65"/>
  <c r="AE31" i="65"/>
  <c r="AR8" i="87"/>
  <c r="AS8" i="87"/>
  <c r="AQ8" i="87"/>
  <c r="AS135" i="87"/>
  <c r="AR135" i="87"/>
  <c r="AQ135" i="87"/>
  <c r="AS134" i="87"/>
  <c r="AR134" i="87"/>
  <c r="AQ134" i="87"/>
  <c r="AS133" i="87"/>
  <c r="AR133" i="87"/>
  <c r="AQ133" i="87"/>
  <c r="AS132" i="87"/>
  <c r="AR132" i="87"/>
  <c r="AQ132" i="87"/>
  <c r="AS131" i="87"/>
  <c r="AR131" i="87"/>
  <c r="AQ131" i="87"/>
  <c r="AS130" i="87"/>
  <c r="AR130" i="87"/>
  <c r="AQ130" i="87"/>
  <c r="AS129" i="87"/>
  <c r="AR129" i="87"/>
  <c r="AQ129" i="87"/>
  <c r="AS128" i="87"/>
  <c r="AR128" i="87"/>
  <c r="AQ128" i="87"/>
  <c r="AS127" i="87"/>
  <c r="AR127" i="87"/>
  <c r="AQ127" i="87"/>
  <c r="AS126" i="87"/>
  <c r="AR126" i="87"/>
  <c r="AQ126" i="87"/>
  <c r="AS125" i="87"/>
  <c r="AR125" i="87"/>
  <c r="AQ125" i="87"/>
  <c r="AS124" i="87"/>
  <c r="AR124" i="87"/>
  <c r="AQ124" i="87"/>
  <c r="AS123" i="87"/>
  <c r="AR123" i="87"/>
  <c r="AQ123" i="87"/>
  <c r="AS122" i="87"/>
  <c r="AR122" i="87"/>
  <c r="AQ122" i="87"/>
  <c r="AS121" i="87"/>
  <c r="AR121" i="87"/>
  <c r="AQ121" i="87"/>
  <c r="AS120" i="87"/>
  <c r="AR120" i="87"/>
  <c r="AQ120" i="87"/>
  <c r="AS119" i="87"/>
  <c r="AR119" i="87"/>
  <c r="AQ119" i="87"/>
  <c r="AS118" i="87"/>
  <c r="AR118" i="87"/>
  <c r="AQ118" i="87"/>
  <c r="AS117" i="87"/>
  <c r="AR117" i="87"/>
  <c r="AQ117" i="87"/>
  <c r="AS116" i="87"/>
  <c r="AR116" i="87"/>
  <c r="AQ116" i="87"/>
  <c r="AS115" i="87"/>
  <c r="AR115" i="87"/>
  <c r="AQ115" i="87"/>
  <c r="AS114" i="87"/>
  <c r="AR114" i="87"/>
  <c r="AQ114" i="87"/>
  <c r="AS113" i="87"/>
  <c r="AR113" i="87"/>
  <c r="AQ113" i="87"/>
  <c r="AS112" i="87"/>
  <c r="AR112" i="87"/>
  <c r="AQ112" i="87"/>
  <c r="AS111" i="87"/>
  <c r="AR111" i="87"/>
  <c r="AQ111" i="87"/>
  <c r="AS110" i="87"/>
  <c r="AR110" i="87"/>
  <c r="AQ110" i="87"/>
  <c r="AS109" i="87"/>
  <c r="AR109" i="87"/>
  <c r="AQ109" i="87"/>
  <c r="AS108" i="87"/>
  <c r="AR108" i="87"/>
  <c r="AQ108" i="87"/>
  <c r="AS107" i="87"/>
  <c r="AR107" i="87"/>
  <c r="AQ107" i="87"/>
  <c r="AS106" i="87"/>
  <c r="AR106" i="87"/>
  <c r="AQ106" i="87"/>
  <c r="AS105" i="87"/>
  <c r="AR105" i="87"/>
  <c r="AQ105" i="87"/>
  <c r="AS104" i="87"/>
  <c r="AR104" i="87"/>
  <c r="AQ104" i="87"/>
  <c r="AS103" i="87"/>
  <c r="AR103" i="87"/>
  <c r="AQ103" i="87"/>
  <c r="AS102" i="87"/>
  <c r="AR102" i="87"/>
  <c r="AQ102" i="87"/>
  <c r="AS101" i="87"/>
  <c r="AR101" i="87"/>
  <c r="AQ101" i="87"/>
  <c r="AS100" i="87"/>
  <c r="AR100" i="87"/>
  <c r="AQ100" i="87"/>
  <c r="AS99" i="87"/>
  <c r="AR99" i="87"/>
  <c r="AQ99" i="87"/>
  <c r="AS98" i="87"/>
  <c r="AR98" i="87"/>
  <c r="AQ98" i="87"/>
  <c r="AS97" i="87"/>
  <c r="AR97" i="87"/>
  <c r="AQ97" i="87"/>
  <c r="AS96" i="87"/>
  <c r="AR96" i="87"/>
  <c r="AQ96" i="87"/>
  <c r="AS95" i="87"/>
  <c r="AR95" i="87"/>
  <c r="AQ95" i="87"/>
  <c r="AS94" i="87"/>
  <c r="AR94" i="87"/>
  <c r="AQ94" i="87"/>
  <c r="AS93" i="87"/>
  <c r="AR93" i="87"/>
  <c r="AQ93" i="87"/>
  <c r="AS92" i="87"/>
  <c r="AR92" i="87"/>
  <c r="AQ92" i="87"/>
  <c r="AS91" i="87"/>
  <c r="AR91" i="87"/>
  <c r="AQ91" i="87"/>
  <c r="AS90" i="87"/>
  <c r="AR90" i="87"/>
  <c r="AQ90" i="87"/>
  <c r="AS89" i="87"/>
  <c r="AR89" i="87"/>
  <c r="AQ89" i="87"/>
  <c r="AS88" i="87"/>
  <c r="AR88" i="87"/>
  <c r="AQ88" i="87"/>
  <c r="AS87" i="87"/>
  <c r="AR87" i="87"/>
  <c r="AQ87" i="87"/>
  <c r="AS86" i="87"/>
  <c r="AR86" i="87"/>
  <c r="AQ86" i="87"/>
  <c r="AS85" i="87"/>
  <c r="AR85" i="87"/>
  <c r="AQ85" i="87"/>
  <c r="AS84" i="87"/>
  <c r="AR84" i="87"/>
  <c r="AQ84" i="87"/>
  <c r="AS83" i="87"/>
  <c r="AR83" i="87"/>
  <c r="AQ83" i="87"/>
  <c r="AS82" i="87"/>
  <c r="AR82" i="87"/>
  <c r="AQ82" i="87"/>
  <c r="AS81" i="87"/>
  <c r="AR81" i="87"/>
  <c r="AQ81" i="87"/>
  <c r="AS80" i="87"/>
  <c r="AR80" i="87"/>
  <c r="AQ80" i="87"/>
  <c r="AS79" i="87"/>
  <c r="AR79" i="87"/>
  <c r="AQ79" i="87"/>
  <c r="AS78" i="87"/>
  <c r="AR78" i="87"/>
  <c r="AQ78" i="87"/>
  <c r="AS77" i="87"/>
  <c r="AR77" i="87"/>
  <c r="AQ77" i="87"/>
  <c r="AS76" i="87"/>
  <c r="AR76" i="87"/>
  <c r="AQ76" i="87"/>
  <c r="AS75" i="87"/>
  <c r="AR75" i="87"/>
  <c r="AQ75" i="87"/>
  <c r="AS74" i="87"/>
  <c r="AR74" i="87"/>
  <c r="AQ74" i="87"/>
  <c r="AS73" i="87"/>
  <c r="AR73" i="87"/>
  <c r="AQ73" i="87"/>
  <c r="AS72" i="87"/>
  <c r="AR72" i="87"/>
  <c r="AQ72" i="87"/>
  <c r="AS71" i="87"/>
  <c r="AR71" i="87"/>
  <c r="AQ71" i="87"/>
  <c r="AS70" i="87"/>
  <c r="AR70" i="87"/>
  <c r="AQ70" i="87"/>
  <c r="AS69" i="87"/>
  <c r="AR69" i="87"/>
  <c r="AQ69" i="87"/>
  <c r="AS68" i="87"/>
  <c r="AR68" i="87"/>
  <c r="AQ68" i="87"/>
  <c r="AS67" i="87"/>
  <c r="AR67" i="87"/>
  <c r="AQ67" i="87"/>
  <c r="AS66" i="87"/>
  <c r="AR66" i="87"/>
  <c r="AQ66" i="87"/>
  <c r="AS65" i="87"/>
  <c r="AR65" i="87"/>
  <c r="AQ65" i="87"/>
  <c r="AS64" i="87"/>
  <c r="AR64" i="87"/>
  <c r="AQ64" i="87"/>
  <c r="AS63" i="87"/>
  <c r="AR63" i="87"/>
  <c r="AQ63" i="87"/>
  <c r="AS62" i="87"/>
  <c r="AR62" i="87"/>
  <c r="AQ62" i="87"/>
  <c r="AS61" i="87"/>
  <c r="AR61" i="87"/>
  <c r="AQ61" i="87"/>
  <c r="AS60" i="87"/>
  <c r="AR60" i="87"/>
  <c r="AQ60" i="87"/>
  <c r="AS59" i="87"/>
  <c r="AR59" i="87"/>
  <c r="AQ59" i="87"/>
  <c r="AS58" i="87"/>
  <c r="AR58" i="87"/>
  <c r="AQ58" i="87"/>
  <c r="AS57" i="87"/>
  <c r="AR57" i="87"/>
  <c r="AQ57" i="87"/>
  <c r="AS56" i="87"/>
  <c r="AR56" i="87"/>
  <c r="AQ56" i="87"/>
  <c r="AS55" i="87"/>
  <c r="AR55" i="87"/>
  <c r="AQ55" i="87"/>
  <c r="AS54" i="87"/>
  <c r="AR54" i="87"/>
  <c r="AQ54" i="87"/>
  <c r="AS53" i="87"/>
  <c r="AR53" i="87"/>
  <c r="AQ53" i="87"/>
  <c r="AS52" i="87"/>
  <c r="AR52" i="87"/>
  <c r="AQ52" i="87"/>
  <c r="AS51" i="87"/>
  <c r="AR51" i="87"/>
  <c r="AQ51" i="87"/>
  <c r="AS50" i="87"/>
  <c r="AR50" i="87"/>
  <c r="AQ50" i="87"/>
  <c r="AS49" i="87"/>
  <c r="AR49" i="87"/>
  <c r="AQ49" i="87"/>
  <c r="AS48" i="87"/>
  <c r="AR48" i="87"/>
  <c r="AQ48" i="87"/>
  <c r="AS47" i="87"/>
  <c r="AR47" i="87"/>
  <c r="AQ47" i="87"/>
  <c r="AS46" i="87"/>
  <c r="AR46" i="87"/>
  <c r="AQ46" i="87"/>
  <c r="AS45" i="87"/>
  <c r="AR45" i="87"/>
  <c r="AQ45" i="87"/>
  <c r="AS44" i="87"/>
  <c r="AR44" i="87"/>
  <c r="AQ44" i="87"/>
  <c r="AS43" i="87"/>
  <c r="AR43" i="87"/>
  <c r="AQ43" i="87"/>
  <c r="AS42" i="87"/>
  <c r="AR42" i="87"/>
  <c r="AQ42" i="87"/>
  <c r="AS41" i="87"/>
  <c r="AR41" i="87"/>
  <c r="AQ41" i="87"/>
  <c r="AS40" i="87"/>
  <c r="AR40" i="87"/>
  <c r="AQ40" i="87"/>
  <c r="AS39" i="87"/>
  <c r="AR39" i="87"/>
  <c r="AQ39" i="87"/>
  <c r="AS38" i="87"/>
  <c r="AR38" i="87"/>
  <c r="AQ38" i="87"/>
  <c r="AS37" i="87"/>
  <c r="AR37" i="87"/>
  <c r="AQ37" i="87"/>
  <c r="AS36" i="87"/>
  <c r="AR36" i="87"/>
  <c r="AQ36" i="87"/>
  <c r="AS35" i="87"/>
  <c r="AR35" i="87"/>
  <c r="AQ35" i="87"/>
  <c r="AS34" i="87"/>
  <c r="AR34" i="87"/>
  <c r="AQ34" i="87"/>
  <c r="AS33" i="87"/>
  <c r="AR33" i="87"/>
  <c r="AQ33" i="87"/>
  <c r="AS32" i="87"/>
  <c r="AR32" i="87"/>
  <c r="AQ32" i="87"/>
  <c r="AS31" i="87"/>
  <c r="AR31" i="87"/>
  <c r="AQ31" i="87"/>
  <c r="AS30" i="87"/>
  <c r="AR30" i="87"/>
  <c r="AQ30" i="87"/>
  <c r="AS29" i="87"/>
  <c r="AR29" i="87"/>
  <c r="AQ29" i="87"/>
  <c r="AS28" i="87"/>
  <c r="AR28" i="87"/>
  <c r="AQ28" i="87"/>
  <c r="AS27" i="87"/>
  <c r="AR27" i="87"/>
  <c r="AQ27" i="87"/>
  <c r="AS26" i="87"/>
  <c r="AR26" i="87"/>
  <c r="AQ26" i="87"/>
  <c r="AS25" i="87"/>
  <c r="AR25" i="87"/>
  <c r="AQ25" i="87"/>
  <c r="AS24" i="87"/>
  <c r="AR24" i="87"/>
  <c r="AQ24" i="87"/>
  <c r="AS23" i="87"/>
  <c r="AR23" i="87"/>
  <c r="AQ23" i="87"/>
  <c r="AS22" i="87"/>
  <c r="AR22" i="87"/>
  <c r="AQ22" i="87"/>
  <c r="AS21" i="87"/>
  <c r="AR21" i="87"/>
  <c r="AQ21" i="87"/>
  <c r="AS20" i="87"/>
  <c r="AR20" i="87"/>
  <c r="AQ20" i="87"/>
  <c r="AS19" i="87"/>
  <c r="AR19" i="87"/>
  <c r="AQ19" i="87"/>
  <c r="AS18" i="87"/>
  <c r="AR18" i="87"/>
  <c r="AQ18" i="87"/>
  <c r="AS17" i="87"/>
  <c r="AR17" i="87"/>
  <c r="AQ17" i="87"/>
  <c r="AS16" i="87"/>
  <c r="AR16" i="87"/>
  <c r="AQ16" i="87"/>
  <c r="AS15" i="87"/>
  <c r="AR15" i="87"/>
  <c r="AQ15" i="87"/>
  <c r="AS14" i="87"/>
  <c r="AR14" i="87"/>
  <c r="AQ14" i="87"/>
  <c r="AS13" i="87"/>
  <c r="AR13" i="87"/>
  <c r="AQ13" i="87"/>
  <c r="AS12" i="87"/>
  <c r="AR12" i="87"/>
  <c r="AQ12" i="87"/>
  <c r="AS11" i="87"/>
  <c r="AR11" i="87"/>
  <c r="AQ11" i="87"/>
  <c r="AS10" i="87"/>
  <c r="AR10" i="87"/>
  <c r="AQ10" i="87"/>
  <c r="AS9" i="87"/>
  <c r="AR9" i="87"/>
  <c r="AQ9" i="87"/>
  <c r="BG8" i="78"/>
  <c r="BH8" i="78"/>
  <c r="BI8" i="78"/>
  <c r="BJ8" i="78"/>
  <c r="BK8" i="78"/>
  <c r="BL8" i="78"/>
  <c r="BM8" i="78"/>
  <c r="BN8" i="78"/>
  <c r="BO8" i="78"/>
  <c r="BP8" i="78"/>
  <c r="BQ8" i="78"/>
  <c r="BR8" i="78"/>
  <c r="BG9" i="78"/>
  <c r="BH9" i="78"/>
  <c r="BI9" i="78"/>
  <c r="BJ9" i="78"/>
  <c r="BK9" i="78"/>
  <c r="BL9" i="78"/>
  <c r="BM9" i="78"/>
  <c r="BN9" i="78"/>
  <c r="BO9" i="78"/>
  <c r="BP9" i="78"/>
  <c r="BQ9" i="78"/>
  <c r="BR9" i="78"/>
  <c r="BG10" i="78"/>
  <c r="BH10" i="78"/>
  <c r="BI10" i="78"/>
  <c r="BJ10" i="78"/>
  <c r="BK10" i="78"/>
  <c r="BL10" i="78"/>
  <c r="BM10" i="78"/>
  <c r="BN10" i="78"/>
  <c r="BO10" i="78"/>
  <c r="BP10" i="78"/>
  <c r="BQ10" i="78"/>
  <c r="BR10" i="78"/>
  <c r="BG11" i="78"/>
  <c r="BH11" i="78"/>
  <c r="BI11" i="78"/>
  <c r="BJ11" i="78"/>
  <c r="BK11" i="78"/>
  <c r="BL11" i="78"/>
  <c r="BM11" i="78"/>
  <c r="BN11" i="78"/>
  <c r="BO11" i="78"/>
  <c r="BP11" i="78"/>
  <c r="BQ11" i="78"/>
  <c r="BR11" i="78"/>
  <c r="BG12" i="78"/>
  <c r="BH12" i="78"/>
  <c r="BI12" i="78"/>
  <c r="BJ12" i="78"/>
  <c r="BK12" i="78"/>
  <c r="BL12" i="78"/>
  <c r="BM12" i="78"/>
  <c r="BN12" i="78"/>
  <c r="BO12" i="78"/>
  <c r="BP12" i="78"/>
  <c r="BQ12" i="78"/>
  <c r="BR12" i="78"/>
  <c r="BG13" i="78"/>
  <c r="BH13" i="78"/>
  <c r="BI13" i="78"/>
  <c r="BJ13" i="78"/>
  <c r="BK13" i="78"/>
  <c r="BL13" i="78"/>
  <c r="BM13" i="78"/>
  <c r="BN13" i="78"/>
  <c r="BO13" i="78"/>
  <c r="BP13" i="78"/>
  <c r="BQ13" i="78"/>
  <c r="BR13" i="78"/>
  <c r="BG14" i="78"/>
  <c r="BH14" i="78"/>
  <c r="BI14" i="78"/>
  <c r="BJ14" i="78"/>
  <c r="BK14" i="78"/>
  <c r="BL14" i="78"/>
  <c r="BM14" i="78"/>
  <c r="BN14" i="78"/>
  <c r="BO14" i="78"/>
  <c r="BP14" i="78"/>
  <c r="BQ14" i="78"/>
  <c r="BR14" i="78"/>
  <c r="BG15" i="78"/>
  <c r="BH15" i="78"/>
  <c r="BI15" i="78"/>
  <c r="BJ15" i="78"/>
  <c r="BK15" i="78"/>
  <c r="BL15" i="78"/>
  <c r="BM15" i="78"/>
  <c r="BN15" i="78"/>
  <c r="BO15" i="78"/>
  <c r="BP15" i="78"/>
  <c r="BQ15" i="78"/>
  <c r="BR15" i="78"/>
  <c r="BG16" i="78"/>
  <c r="BH16" i="78"/>
  <c r="BI16" i="78"/>
  <c r="BJ16" i="78"/>
  <c r="BK16" i="78"/>
  <c r="BL16" i="78"/>
  <c r="BM16" i="78"/>
  <c r="BN16" i="78"/>
  <c r="BO16" i="78"/>
  <c r="BP16" i="78"/>
  <c r="BQ16" i="78"/>
  <c r="BR16" i="78"/>
  <c r="BG17" i="78"/>
  <c r="BH17" i="78"/>
  <c r="BI17" i="78"/>
  <c r="BJ17" i="78"/>
  <c r="BK17" i="78"/>
  <c r="BL17" i="78"/>
  <c r="BM17" i="78"/>
  <c r="BN17" i="78"/>
  <c r="BO17" i="78"/>
  <c r="BP17" i="78"/>
  <c r="BQ17" i="78"/>
  <c r="BR17" i="78"/>
  <c r="BG18" i="78"/>
  <c r="BH18" i="78"/>
  <c r="BI18" i="78"/>
  <c r="BJ18" i="78"/>
  <c r="BK18" i="78"/>
  <c r="BL18" i="78"/>
  <c r="BM18" i="78"/>
  <c r="BN18" i="78"/>
  <c r="BO18" i="78"/>
  <c r="BP18" i="78"/>
  <c r="BQ18" i="78"/>
  <c r="BR18" i="78"/>
  <c r="BG19" i="78"/>
  <c r="BH19" i="78"/>
  <c r="BI19" i="78"/>
  <c r="BJ19" i="78"/>
  <c r="BK19" i="78"/>
  <c r="BL19" i="78"/>
  <c r="BM19" i="78"/>
  <c r="BN19" i="78"/>
  <c r="BO19" i="78"/>
  <c r="BP19" i="78"/>
  <c r="BQ19" i="78"/>
  <c r="BR19" i="78"/>
  <c r="BG20" i="78"/>
  <c r="BH20" i="78"/>
  <c r="BI20" i="78"/>
  <c r="BJ20" i="78"/>
  <c r="BK20" i="78"/>
  <c r="BL20" i="78"/>
  <c r="BM20" i="78"/>
  <c r="BN20" i="78"/>
  <c r="BO20" i="78"/>
  <c r="BP20" i="78"/>
  <c r="BQ20" i="78"/>
  <c r="BR20" i="78"/>
  <c r="BG21" i="78"/>
  <c r="BH21" i="78"/>
  <c r="BI21" i="78"/>
  <c r="BJ21" i="78"/>
  <c r="BK21" i="78"/>
  <c r="BL21" i="78"/>
  <c r="BM21" i="78"/>
  <c r="BN21" i="78"/>
  <c r="BO21" i="78"/>
  <c r="BP21" i="78"/>
  <c r="BQ21" i="78"/>
  <c r="BR21" i="78"/>
  <c r="BG22" i="78"/>
  <c r="BH22" i="78"/>
  <c r="BI22" i="78"/>
  <c r="BJ22" i="78"/>
  <c r="BK22" i="78"/>
  <c r="BL22" i="78"/>
  <c r="BM22" i="78"/>
  <c r="BN22" i="78"/>
  <c r="BO22" i="78"/>
  <c r="BP22" i="78"/>
  <c r="BQ22" i="78"/>
  <c r="BR22" i="78"/>
  <c r="BG23" i="78"/>
  <c r="BH23" i="78"/>
  <c r="BI23" i="78"/>
  <c r="BJ23" i="78"/>
  <c r="BK23" i="78"/>
  <c r="BL23" i="78"/>
  <c r="BM23" i="78"/>
  <c r="BN23" i="78"/>
  <c r="BO23" i="78"/>
  <c r="BP23" i="78"/>
  <c r="BQ23" i="78"/>
  <c r="BR23" i="78"/>
  <c r="BG24" i="78"/>
  <c r="BH24" i="78"/>
  <c r="BI24" i="78"/>
  <c r="BJ24" i="78"/>
  <c r="BK24" i="78"/>
  <c r="BL24" i="78"/>
  <c r="BM24" i="78"/>
  <c r="BN24" i="78"/>
  <c r="BO24" i="78"/>
  <c r="BP24" i="78"/>
  <c r="BQ24" i="78"/>
  <c r="BR24" i="78"/>
  <c r="BG25" i="78"/>
  <c r="BH25" i="78"/>
  <c r="BI25" i="78"/>
  <c r="BJ25" i="78"/>
  <c r="BK25" i="78"/>
  <c r="BL25" i="78"/>
  <c r="BM25" i="78"/>
  <c r="BN25" i="78"/>
  <c r="BO25" i="78"/>
  <c r="BP25" i="78"/>
  <c r="BQ25" i="78"/>
  <c r="BR25" i="78"/>
  <c r="BG26" i="78"/>
  <c r="BH26" i="78"/>
  <c r="BI26" i="78"/>
  <c r="BJ26" i="78"/>
  <c r="BK26" i="78"/>
  <c r="BL26" i="78"/>
  <c r="BM26" i="78"/>
  <c r="BN26" i="78"/>
  <c r="BO26" i="78"/>
  <c r="BP26" i="78"/>
  <c r="BQ26" i="78"/>
  <c r="BR26" i="78"/>
  <c r="BG27" i="78"/>
  <c r="BH27" i="78"/>
  <c r="BI27" i="78"/>
  <c r="BJ27" i="78"/>
  <c r="BK27" i="78"/>
  <c r="BL27" i="78"/>
  <c r="BM27" i="78"/>
  <c r="BN27" i="78"/>
  <c r="BO27" i="78"/>
  <c r="BP27" i="78"/>
  <c r="BQ27" i="78"/>
  <c r="BR27" i="78"/>
  <c r="BG28" i="78"/>
  <c r="BH28" i="78"/>
  <c r="BI28" i="78"/>
  <c r="BJ28" i="78"/>
  <c r="BK28" i="78"/>
  <c r="BL28" i="78"/>
  <c r="BM28" i="78"/>
  <c r="BN28" i="78"/>
  <c r="BO28" i="78"/>
  <c r="BP28" i="78"/>
  <c r="BQ28" i="78"/>
  <c r="BR28" i="78"/>
  <c r="BG29" i="78"/>
  <c r="BH29" i="78"/>
  <c r="BI29" i="78"/>
  <c r="BJ29" i="78"/>
  <c r="BK29" i="78"/>
  <c r="BL29" i="78"/>
  <c r="BM29" i="78"/>
  <c r="BN29" i="78"/>
  <c r="BO29" i="78"/>
  <c r="BP29" i="78"/>
  <c r="BQ29" i="78"/>
  <c r="BR29" i="78"/>
  <c r="BH7" i="78"/>
  <c r="BI7" i="78"/>
  <c r="BJ7" i="78"/>
  <c r="BK7" i="78"/>
  <c r="BL7" i="78"/>
  <c r="BM7" i="78"/>
  <c r="BN7" i="78"/>
  <c r="BO7" i="78"/>
  <c r="BP7" i="78"/>
  <c r="BQ7" i="78"/>
  <c r="BR7" i="78"/>
  <c r="BG7" i="78"/>
  <c r="AR8" i="78"/>
  <c r="AS8" i="78"/>
  <c r="AT8" i="78"/>
  <c r="AU8" i="78"/>
  <c r="AV8" i="78"/>
  <c r="AW8" i="78"/>
  <c r="AX8" i="78"/>
  <c r="AY8" i="78"/>
  <c r="AZ8" i="78"/>
  <c r="BA8" i="78"/>
  <c r="BB8" i="78"/>
  <c r="BC8" i="78"/>
  <c r="AR9" i="78"/>
  <c r="AS9" i="78"/>
  <c r="AT9" i="78"/>
  <c r="AU9" i="78"/>
  <c r="AV9" i="78"/>
  <c r="AW9" i="78"/>
  <c r="AX9" i="78"/>
  <c r="AY9" i="78"/>
  <c r="AZ9" i="78"/>
  <c r="BA9" i="78"/>
  <c r="BB9" i="78"/>
  <c r="BC9" i="78"/>
  <c r="AR10" i="78"/>
  <c r="AS10" i="78"/>
  <c r="AT10" i="78"/>
  <c r="AU10" i="78"/>
  <c r="AV10" i="78"/>
  <c r="AW10" i="78"/>
  <c r="AX10" i="78"/>
  <c r="AY10" i="78"/>
  <c r="AZ10" i="78"/>
  <c r="BA10" i="78"/>
  <c r="BB10" i="78"/>
  <c r="BC10" i="78"/>
  <c r="AR11" i="78"/>
  <c r="AS11" i="78"/>
  <c r="AT11" i="78"/>
  <c r="AU11" i="78"/>
  <c r="AV11" i="78"/>
  <c r="AW11" i="78"/>
  <c r="AX11" i="78"/>
  <c r="AY11" i="78"/>
  <c r="AZ11" i="78"/>
  <c r="BA11" i="78"/>
  <c r="BB11" i="78"/>
  <c r="BC11" i="78"/>
  <c r="AR12" i="78"/>
  <c r="AS12" i="78"/>
  <c r="AT12" i="78"/>
  <c r="AU12" i="78"/>
  <c r="AV12" i="78"/>
  <c r="AW12" i="78"/>
  <c r="AX12" i="78"/>
  <c r="AY12" i="78"/>
  <c r="AZ12" i="78"/>
  <c r="BA12" i="78"/>
  <c r="BB12" i="78"/>
  <c r="BC12" i="78"/>
  <c r="AR13" i="78"/>
  <c r="AS13" i="78"/>
  <c r="AT13" i="78"/>
  <c r="AU13" i="78"/>
  <c r="AV13" i="78"/>
  <c r="AW13" i="78"/>
  <c r="AX13" i="78"/>
  <c r="AY13" i="78"/>
  <c r="AZ13" i="78"/>
  <c r="BA13" i="78"/>
  <c r="BB13" i="78"/>
  <c r="BC13" i="78"/>
  <c r="AR14" i="78"/>
  <c r="AS14" i="78"/>
  <c r="AT14" i="78"/>
  <c r="AU14" i="78"/>
  <c r="AV14" i="78"/>
  <c r="AW14" i="78"/>
  <c r="AX14" i="78"/>
  <c r="AY14" i="78"/>
  <c r="AZ14" i="78"/>
  <c r="BA14" i="78"/>
  <c r="BB14" i="78"/>
  <c r="BC14" i="78"/>
  <c r="AR15" i="78"/>
  <c r="AS15" i="78"/>
  <c r="AT15" i="78"/>
  <c r="AU15" i="78"/>
  <c r="AV15" i="78"/>
  <c r="AW15" i="78"/>
  <c r="AX15" i="78"/>
  <c r="AY15" i="78"/>
  <c r="AZ15" i="78"/>
  <c r="BA15" i="78"/>
  <c r="BB15" i="78"/>
  <c r="BC15" i="78"/>
  <c r="AR16" i="78"/>
  <c r="AS16" i="78"/>
  <c r="AT16" i="78"/>
  <c r="AU16" i="78"/>
  <c r="AV16" i="78"/>
  <c r="AW16" i="78"/>
  <c r="AX16" i="78"/>
  <c r="AY16" i="78"/>
  <c r="AZ16" i="78"/>
  <c r="BA16" i="78"/>
  <c r="BB16" i="78"/>
  <c r="BC16" i="78"/>
  <c r="AR17" i="78"/>
  <c r="AS17" i="78"/>
  <c r="AT17" i="78"/>
  <c r="AU17" i="78"/>
  <c r="AV17" i="78"/>
  <c r="AW17" i="78"/>
  <c r="AX17" i="78"/>
  <c r="AY17" i="78"/>
  <c r="AZ17" i="78"/>
  <c r="BA17" i="78"/>
  <c r="BB17" i="78"/>
  <c r="BC17" i="78"/>
  <c r="AR18" i="78"/>
  <c r="AS18" i="78"/>
  <c r="AT18" i="78"/>
  <c r="AU18" i="78"/>
  <c r="AV18" i="78"/>
  <c r="AW18" i="78"/>
  <c r="AX18" i="78"/>
  <c r="AY18" i="78"/>
  <c r="AZ18" i="78"/>
  <c r="BA18" i="78"/>
  <c r="BB18" i="78"/>
  <c r="BC18" i="78"/>
  <c r="AR19" i="78"/>
  <c r="AS19" i="78"/>
  <c r="AT19" i="78"/>
  <c r="AU19" i="78"/>
  <c r="AV19" i="78"/>
  <c r="AW19" i="78"/>
  <c r="AX19" i="78"/>
  <c r="AY19" i="78"/>
  <c r="AZ19" i="78"/>
  <c r="BA19" i="78"/>
  <c r="BB19" i="78"/>
  <c r="BC19" i="78"/>
  <c r="AR20" i="78"/>
  <c r="AS20" i="78"/>
  <c r="AT20" i="78"/>
  <c r="AU20" i="78"/>
  <c r="AV20" i="78"/>
  <c r="AW20" i="78"/>
  <c r="AX20" i="78"/>
  <c r="AY20" i="78"/>
  <c r="AZ20" i="78"/>
  <c r="BA20" i="78"/>
  <c r="BB20" i="78"/>
  <c r="BC20" i="78"/>
  <c r="AR21" i="78"/>
  <c r="AS21" i="78"/>
  <c r="AT21" i="78"/>
  <c r="AU21" i="78"/>
  <c r="AV21" i="78"/>
  <c r="AW21" i="78"/>
  <c r="AX21" i="78"/>
  <c r="AY21" i="78"/>
  <c r="AZ21" i="78"/>
  <c r="BA21" i="78"/>
  <c r="BB21" i="78"/>
  <c r="BC21" i="78"/>
  <c r="AR22" i="78"/>
  <c r="AS22" i="78"/>
  <c r="AT22" i="78"/>
  <c r="AU22" i="78"/>
  <c r="AV22" i="78"/>
  <c r="AW22" i="78"/>
  <c r="AX22" i="78"/>
  <c r="AY22" i="78"/>
  <c r="AZ22" i="78"/>
  <c r="BA22" i="78"/>
  <c r="BB22" i="78"/>
  <c r="BC22" i="78"/>
  <c r="AR23" i="78"/>
  <c r="AS23" i="78"/>
  <c r="AT23" i="78"/>
  <c r="AU23" i="78"/>
  <c r="AV23" i="78"/>
  <c r="AW23" i="78"/>
  <c r="AX23" i="78"/>
  <c r="AY23" i="78"/>
  <c r="AZ23" i="78"/>
  <c r="BA23" i="78"/>
  <c r="BB23" i="78"/>
  <c r="BC23" i="78"/>
  <c r="AR24" i="78"/>
  <c r="AS24" i="78"/>
  <c r="AT24" i="78"/>
  <c r="AU24" i="78"/>
  <c r="AV24" i="78"/>
  <c r="AW24" i="78"/>
  <c r="AX24" i="78"/>
  <c r="AY24" i="78"/>
  <c r="AZ24" i="78"/>
  <c r="BA24" i="78"/>
  <c r="BB24" i="78"/>
  <c r="BC24" i="78"/>
  <c r="AR25" i="78"/>
  <c r="AS25" i="78"/>
  <c r="AT25" i="78"/>
  <c r="AU25" i="78"/>
  <c r="AV25" i="78"/>
  <c r="AW25" i="78"/>
  <c r="AX25" i="78"/>
  <c r="AY25" i="78"/>
  <c r="AZ25" i="78"/>
  <c r="BA25" i="78"/>
  <c r="BB25" i="78"/>
  <c r="BC25" i="78"/>
  <c r="AR26" i="78"/>
  <c r="AS26" i="78"/>
  <c r="AT26" i="78"/>
  <c r="AU26" i="78"/>
  <c r="AV26" i="78"/>
  <c r="AW26" i="78"/>
  <c r="AX26" i="78"/>
  <c r="AY26" i="78"/>
  <c r="AZ26" i="78"/>
  <c r="BA26" i="78"/>
  <c r="BB26" i="78"/>
  <c r="BC26" i="78"/>
  <c r="AR27" i="78"/>
  <c r="AS27" i="78"/>
  <c r="AT27" i="78"/>
  <c r="AU27" i="78"/>
  <c r="AV27" i="78"/>
  <c r="AW27" i="78"/>
  <c r="AX27" i="78"/>
  <c r="AY27" i="78"/>
  <c r="AZ27" i="78"/>
  <c r="BA27" i="78"/>
  <c r="BB27" i="78"/>
  <c r="BC27" i="78"/>
  <c r="AR28" i="78"/>
  <c r="AS28" i="78"/>
  <c r="AT28" i="78"/>
  <c r="AU28" i="78"/>
  <c r="AV28" i="78"/>
  <c r="AW28" i="78"/>
  <c r="AX28" i="78"/>
  <c r="AY28" i="78"/>
  <c r="AZ28" i="78"/>
  <c r="BA28" i="78"/>
  <c r="BB28" i="78"/>
  <c r="BC28" i="78"/>
  <c r="AR29" i="78"/>
  <c r="AS29" i="78"/>
  <c r="AT29" i="78"/>
  <c r="AU29" i="78"/>
  <c r="AV29" i="78"/>
  <c r="AW29" i="78"/>
  <c r="AX29" i="78"/>
  <c r="AY29" i="78"/>
  <c r="AZ29" i="78"/>
  <c r="BA29" i="78"/>
  <c r="BB29" i="78"/>
  <c r="BC29" i="78"/>
  <c r="AS7" i="78"/>
  <c r="AT7" i="78"/>
  <c r="AU7" i="78"/>
  <c r="AV7" i="78"/>
  <c r="AW7" i="78"/>
  <c r="AX7" i="78"/>
  <c r="AY7" i="78"/>
  <c r="AZ7" i="78"/>
  <c r="BA7" i="78"/>
  <c r="BB7" i="78"/>
  <c r="BC7" i="78"/>
  <c r="AR7" i="78"/>
  <c r="AF9" i="87"/>
  <c r="AG9" i="87"/>
  <c r="AH9" i="87"/>
  <c r="AI9" i="87"/>
  <c r="AJ9" i="87"/>
  <c r="AF10" i="87"/>
  <c r="AG10" i="87"/>
  <c r="AH10" i="87"/>
  <c r="AI10" i="87"/>
  <c r="AJ10" i="87"/>
  <c r="AF11" i="87"/>
  <c r="AG11" i="87"/>
  <c r="AH11" i="87"/>
  <c r="AI11" i="87"/>
  <c r="AJ11" i="87"/>
  <c r="AF12" i="87"/>
  <c r="AG12" i="87"/>
  <c r="AH12" i="87"/>
  <c r="AI12" i="87"/>
  <c r="AJ12" i="87"/>
  <c r="AF13" i="87"/>
  <c r="AG13" i="87"/>
  <c r="AH13" i="87"/>
  <c r="AI13" i="87"/>
  <c r="AJ13" i="87"/>
  <c r="AF14" i="87"/>
  <c r="AG14" i="87"/>
  <c r="AH14" i="87"/>
  <c r="AI14" i="87"/>
  <c r="AJ14" i="87"/>
  <c r="AF15" i="87"/>
  <c r="AG15" i="87"/>
  <c r="AH15" i="87"/>
  <c r="AI15" i="87"/>
  <c r="AJ15" i="87"/>
  <c r="AF16" i="87"/>
  <c r="AG16" i="87"/>
  <c r="AH16" i="87"/>
  <c r="AI16" i="87"/>
  <c r="AJ16" i="87"/>
  <c r="AF17" i="87"/>
  <c r="AG17" i="87"/>
  <c r="AH17" i="87"/>
  <c r="AI17" i="87"/>
  <c r="AJ17" i="87"/>
  <c r="AF18" i="87"/>
  <c r="AG18" i="87"/>
  <c r="AH18" i="87"/>
  <c r="AI18" i="87"/>
  <c r="AJ18" i="87"/>
  <c r="AF19" i="87"/>
  <c r="AG19" i="87"/>
  <c r="AH19" i="87"/>
  <c r="AI19" i="87"/>
  <c r="AJ19" i="87"/>
  <c r="AF20" i="87"/>
  <c r="AG20" i="87"/>
  <c r="AH20" i="87"/>
  <c r="AI20" i="87"/>
  <c r="AJ20" i="87"/>
  <c r="AF21" i="87"/>
  <c r="AG21" i="87"/>
  <c r="AH21" i="87"/>
  <c r="AI21" i="87"/>
  <c r="AJ21" i="87"/>
  <c r="AF22" i="87"/>
  <c r="AG22" i="87"/>
  <c r="AH22" i="87"/>
  <c r="AI22" i="87"/>
  <c r="AJ22" i="87"/>
  <c r="AF23" i="87"/>
  <c r="AG23" i="87"/>
  <c r="AH23" i="87"/>
  <c r="AI23" i="87"/>
  <c r="AJ23" i="87"/>
  <c r="AF24" i="87"/>
  <c r="AG24" i="87"/>
  <c r="AH24" i="87"/>
  <c r="AI24" i="87"/>
  <c r="AJ24" i="87"/>
  <c r="AF25" i="87"/>
  <c r="AG25" i="87"/>
  <c r="AH25" i="87"/>
  <c r="AI25" i="87"/>
  <c r="AJ25" i="87"/>
  <c r="AF26" i="87"/>
  <c r="AG26" i="87"/>
  <c r="AH26" i="87"/>
  <c r="AI26" i="87"/>
  <c r="AJ26" i="87"/>
  <c r="AF27" i="87"/>
  <c r="AG27" i="87"/>
  <c r="AH27" i="87"/>
  <c r="AI27" i="87"/>
  <c r="AJ27" i="87"/>
  <c r="AF28" i="87"/>
  <c r="AG28" i="87"/>
  <c r="AH28" i="87"/>
  <c r="AI28" i="87"/>
  <c r="AJ28" i="87"/>
  <c r="AF29" i="87"/>
  <c r="AG29" i="87"/>
  <c r="AH29" i="87"/>
  <c r="AI29" i="87"/>
  <c r="AJ29" i="87"/>
  <c r="AF30" i="87"/>
  <c r="AG30" i="87"/>
  <c r="AH30" i="87"/>
  <c r="AI30" i="87"/>
  <c r="AJ30" i="87"/>
  <c r="AF31" i="87"/>
  <c r="AG31" i="87"/>
  <c r="AH31" i="87"/>
  <c r="AI31" i="87"/>
  <c r="AJ31" i="87"/>
  <c r="AF32" i="87"/>
  <c r="AG32" i="87"/>
  <c r="AH32" i="87"/>
  <c r="AI32" i="87"/>
  <c r="AJ32" i="87"/>
  <c r="AF33" i="87"/>
  <c r="AG33" i="87"/>
  <c r="AH33" i="87"/>
  <c r="AI33" i="87"/>
  <c r="AJ33" i="87"/>
  <c r="AF34" i="87"/>
  <c r="AG34" i="87"/>
  <c r="AH34" i="87"/>
  <c r="AI34" i="87"/>
  <c r="AJ34" i="87"/>
  <c r="AF35" i="87"/>
  <c r="AG35" i="87"/>
  <c r="AH35" i="87"/>
  <c r="AI35" i="87"/>
  <c r="AJ35" i="87"/>
  <c r="AF36" i="87"/>
  <c r="AG36" i="87"/>
  <c r="AH36" i="87"/>
  <c r="AI36" i="87"/>
  <c r="AJ36" i="87"/>
  <c r="AF37" i="87"/>
  <c r="AG37" i="87"/>
  <c r="AH37" i="87"/>
  <c r="AI37" i="87"/>
  <c r="AJ37" i="87"/>
  <c r="AF38" i="87"/>
  <c r="AG38" i="87"/>
  <c r="AH38" i="87"/>
  <c r="AI38" i="87"/>
  <c r="AJ38" i="87"/>
  <c r="AF39" i="87"/>
  <c r="AG39" i="87"/>
  <c r="AH39" i="87"/>
  <c r="AI39" i="87"/>
  <c r="AJ39" i="87"/>
  <c r="AF40" i="87"/>
  <c r="AG40" i="87"/>
  <c r="AH40" i="87"/>
  <c r="AI40" i="87"/>
  <c r="AJ40" i="87"/>
  <c r="AF41" i="87"/>
  <c r="AG41" i="87"/>
  <c r="AH41" i="87"/>
  <c r="AI41" i="87"/>
  <c r="AJ41" i="87"/>
  <c r="AF42" i="87"/>
  <c r="AG42" i="87"/>
  <c r="AH42" i="87"/>
  <c r="AI42" i="87"/>
  <c r="AJ42" i="87"/>
  <c r="AF43" i="87"/>
  <c r="AG43" i="87"/>
  <c r="AH43" i="87"/>
  <c r="AI43" i="87"/>
  <c r="AJ43" i="87"/>
  <c r="AF44" i="87"/>
  <c r="AG44" i="87"/>
  <c r="AH44" i="87"/>
  <c r="AI44" i="87"/>
  <c r="AJ44" i="87"/>
  <c r="AF45" i="87"/>
  <c r="AG45" i="87"/>
  <c r="AH45" i="87"/>
  <c r="AI45" i="87"/>
  <c r="AJ45" i="87"/>
  <c r="AF46" i="87"/>
  <c r="AG46" i="87"/>
  <c r="AH46" i="87"/>
  <c r="AI46" i="87"/>
  <c r="AJ46" i="87"/>
  <c r="AF47" i="87"/>
  <c r="AG47" i="87"/>
  <c r="AH47" i="87"/>
  <c r="AI47" i="87"/>
  <c r="AJ47" i="87"/>
  <c r="AF48" i="87"/>
  <c r="AG48" i="87"/>
  <c r="AH48" i="87"/>
  <c r="AI48" i="87"/>
  <c r="AJ48" i="87"/>
  <c r="AF49" i="87"/>
  <c r="AG49" i="87"/>
  <c r="AH49" i="87"/>
  <c r="AI49" i="87"/>
  <c r="AJ49" i="87"/>
  <c r="AF50" i="87"/>
  <c r="AG50" i="87"/>
  <c r="AH50" i="87"/>
  <c r="AI50" i="87"/>
  <c r="AJ50" i="87"/>
  <c r="AF51" i="87"/>
  <c r="AG51" i="87"/>
  <c r="AH51" i="87"/>
  <c r="AI51" i="87"/>
  <c r="AJ51" i="87"/>
  <c r="AF52" i="87"/>
  <c r="AG52" i="87"/>
  <c r="AH52" i="87"/>
  <c r="AI52" i="87"/>
  <c r="AJ52" i="87"/>
  <c r="AF53" i="87"/>
  <c r="AG53" i="87"/>
  <c r="AH53" i="87"/>
  <c r="AI53" i="87"/>
  <c r="AJ53" i="87"/>
  <c r="AF54" i="87"/>
  <c r="AG54" i="87"/>
  <c r="AH54" i="87"/>
  <c r="AI54" i="87"/>
  <c r="AJ54" i="87"/>
  <c r="AF55" i="87"/>
  <c r="AG55" i="87"/>
  <c r="AH55" i="87"/>
  <c r="AI55" i="87"/>
  <c r="AJ55" i="87"/>
  <c r="AF56" i="87"/>
  <c r="AG56" i="87"/>
  <c r="AH56" i="87"/>
  <c r="AI56" i="87"/>
  <c r="AJ56" i="87"/>
  <c r="AF57" i="87"/>
  <c r="AG57" i="87"/>
  <c r="AH57" i="87"/>
  <c r="AI57" i="87"/>
  <c r="AJ57" i="87"/>
  <c r="AF58" i="87"/>
  <c r="AG58" i="87"/>
  <c r="AH58" i="87"/>
  <c r="AI58" i="87"/>
  <c r="AJ58" i="87"/>
  <c r="AF59" i="87"/>
  <c r="AG59" i="87"/>
  <c r="AH59" i="87"/>
  <c r="AI59" i="87"/>
  <c r="AJ59" i="87"/>
  <c r="AF60" i="87"/>
  <c r="AG60" i="87"/>
  <c r="AH60" i="87"/>
  <c r="AI60" i="87"/>
  <c r="AJ60" i="87"/>
  <c r="AF61" i="87"/>
  <c r="AG61" i="87"/>
  <c r="AH61" i="87"/>
  <c r="AI61" i="87"/>
  <c r="AJ61" i="87"/>
  <c r="AF62" i="87"/>
  <c r="AG62" i="87"/>
  <c r="AH62" i="87"/>
  <c r="AI62" i="87"/>
  <c r="AJ62" i="87"/>
  <c r="AF63" i="87"/>
  <c r="AG63" i="87"/>
  <c r="AH63" i="87"/>
  <c r="AI63" i="87"/>
  <c r="AJ63" i="87"/>
  <c r="AF64" i="87"/>
  <c r="AG64" i="87"/>
  <c r="AH64" i="87"/>
  <c r="AI64" i="87"/>
  <c r="AJ64" i="87"/>
  <c r="AF65" i="87"/>
  <c r="AG65" i="87"/>
  <c r="AH65" i="87"/>
  <c r="AI65" i="87"/>
  <c r="AJ65" i="87"/>
  <c r="AF66" i="87"/>
  <c r="AG66" i="87"/>
  <c r="AH66" i="87"/>
  <c r="AI66" i="87"/>
  <c r="AJ66" i="87"/>
  <c r="AF67" i="87"/>
  <c r="AG67" i="87"/>
  <c r="AH67" i="87"/>
  <c r="AI67" i="87"/>
  <c r="AJ67" i="87"/>
  <c r="AF68" i="87"/>
  <c r="AG68" i="87"/>
  <c r="AH68" i="87"/>
  <c r="AI68" i="87"/>
  <c r="AJ68" i="87"/>
  <c r="AF69" i="87"/>
  <c r="AG69" i="87"/>
  <c r="AH69" i="87"/>
  <c r="AI69" i="87"/>
  <c r="AJ69" i="87"/>
  <c r="AF70" i="87"/>
  <c r="AG70" i="87"/>
  <c r="AH70" i="87"/>
  <c r="AI70" i="87"/>
  <c r="AJ70" i="87"/>
  <c r="AF71" i="87"/>
  <c r="AG71" i="87"/>
  <c r="AH71" i="87"/>
  <c r="AI71" i="87"/>
  <c r="AJ71" i="87"/>
  <c r="AF72" i="87"/>
  <c r="AG72" i="87"/>
  <c r="AH72" i="87"/>
  <c r="AI72" i="87"/>
  <c r="AJ72" i="87"/>
  <c r="AF73" i="87"/>
  <c r="AG73" i="87"/>
  <c r="AH73" i="87"/>
  <c r="AI73" i="87"/>
  <c r="AJ73" i="87"/>
  <c r="AF74" i="87"/>
  <c r="AG74" i="87"/>
  <c r="AH74" i="87"/>
  <c r="AI74" i="87"/>
  <c r="AJ74" i="87"/>
  <c r="AF75" i="87"/>
  <c r="AG75" i="87"/>
  <c r="AH75" i="87"/>
  <c r="AI75" i="87"/>
  <c r="AJ75" i="87"/>
  <c r="AF76" i="87"/>
  <c r="AG76" i="87"/>
  <c r="AH76" i="87"/>
  <c r="AI76" i="87"/>
  <c r="AJ76" i="87"/>
  <c r="AF77" i="87"/>
  <c r="AG77" i="87"/>
  <c r="AH77" i="87"/>
  <c r="AI77" i="87"/>
  <c r="AJ77" i="87"/>
  <c r="AF78" i="87"/>
  <c r="AG78" i="87"/>
  <c r="AH78" i="87"/>
  <c r="AI78" i="87"/>
  <c r="AJ78" i="87"/>
  <c r="AF79" i="87"/>
  <c r="AG79" i="87"/>
  <c r="AH79" i="87"/>
  <c r="AI79" i="87"/>
  <c r="AJ79" i="87"/>
  <c r="AF80" i="87"/>
  <c r="AG80" i="87"/>
  <c r="AH80" i="87"/>
  <c r="AI80" i="87"/>
  <c r="AJ80" i="87"/>
  <c r="AF81" i="87"/>
  <c r="AG81" i="87"/>
  <c r="AH81" i="87"/>
  <c r="AI81" i="87"/>
  <c r="AJ81" i="87"/>
  <c r="AF82" i="87"/>
  <c r="AG82" i="87"/>
  <c r="AH82" i="87"/>
  <c r="AI82" i="87"/>
  <c r="AJ82" i="87"/>
  <c r="AF83" i="87"/>
  <c r="AG83" i="87"/>
  <c r="AH83" i="87"/>
  <c r="AI83" i="87"/>
  <c r="AJ83" i="87"/>
  <c r="AF84" i="87"/>
  <c r="AG84" i="87"/>
  <c r="AH84" i="87"/>
  <c r="AI84" i="87"/>
  <c r="AJ84" i="87"/>
  <c r="AF85" i="87"/>
  <c r="AG85" i="87"/>
  <c r="AH85" i="87"/>
  <c r="AI85" i="87"/>
  <c r="AJ85" i="87"/>
  <c r="AF86" i="87"/>
  <c r="AG86" i="87"/>
  <c r="AH86" i="87"/>
  <c r="AI86" i="87"/>
  <c r="AJ86" i="87"/>
  <c r="AF87" i="87"/>
  <c r="AG87" i="87"/>
  <c r="AH87" i="87"/>
  <c r="AI87" i="87"/>
  <c r="AJ87" i="87"/>
  <c r="AF88" i="87"/>
  <c r="AG88" i="87"/>
  <c r="AH88" i="87"/>
  <c r="AI88" i="87"/>
  <c r="AJ88" i="87"/>
  <c r="AF89" i="87"/>
  <c r="AG89" i="87"/>
  <c r="AH89" i="87"/>
  <c r="AI89" i="87"/>
  <c r="AJ89" i="87"/>
  <c r="AF90" i="87"/>
  <c r="AG90" i="87"/>
  <c r="AH90" i="87"/>
  <c r="AI90" i="87"/>
  <c r="AJ90" i="87"/>
  <c r="AF91" i="87"/>
  <c r="AG91" i="87"/>
  <c r="AH91" i="87"/>
  <c r="AI91" i="87"/>
  <c r="AJ91" i="87"/>
  <c r="AF92" i="87"/>
  <c r="AG92" i="87"/>
  <c r="AH92" i="87"/>
  <c r="AI92" i="87"/>
  <c r="AJ92" i="87"/>
  <c r="AF93" i="87"/>
  <c r="AG93" i="87"/>
  <c r="AH93" i="87"/>
  <c r="AI93" i="87"/>
  <c r="AJ93" i="87"/>
  <c r="AF94" i="87"/>
  <c r="AG94" i="87"/>
  <c r="AH94" i="87"/>
  <c r="AI94" i="87"/>
  <c r="AJ94" i="87"/>
  <c r="AF95" i="87"/>
  <c r="AG95" i="87"/>
  <c r="AH95" i="87"/>
  <c r="AI95" i="87"/>
  <c r="AJ95" i="87"/>
  <c r="AF96" i="87"/>
  <c r="AG96" i="87"/>
  <c r="AH96" i="87"/>
  <c r="AI96" i="87"/>
  <c r="AJ96" i="87"/>
  <c r="AF97" i="87"/>
  <c r="AG97" i="87"/>
  <c r="AH97" i="87"/>
  <c r="AI97" i="87"/>
  <c r="AJ97" i="87"/>
  <c r="AF98" i="87"/>
  <c r="AG98" i="87"/>
  <c r="AH98" i="87"/>
  <c r="AI98" i="87"/>
  <c r="AJ98" i="87"/>
  <c r="AF99" i="87"/>
  <c r="AG99" i="87"/>
  <c r="AH99" i="87"/>
  <c r="AI99" i="87"/>
  <c r="AJ99" i="87"/>
  <c r="AF100" i="87"/>
  <c r="AG100" i="87"/>
  <c r="AH100" i="87"/>
  <c r="AI100" i="87"/>
  <c r="AJ100" i="87"/>
  <c r="AF101" i="87"/>
  <c r="AG101" i="87"/>
  <c r="AH101" i="87"/>
  <c r="AI101" i="87"/>
  <c r="AJ101" i="87"/>
  <c r="AF102" i="87"/>
  <c r="AG102" i="87"/>
  <c r="AH102" i="87"/>
  <c r="AI102" i="87"/>
  <c r="AJ102" i="87"/>
  <c r="AF103" i="87"/>
  <c r="AG103" i="87"/>
  <c r="AH103" i="87"/>
  <c r="AI103" i="87"/>
  <c r="AJ103" i="87"/>
  <c r="AF104" i="87"/>
  <c r="AG104" i="87"/>
  <c r="AH104" i="87"/>
  <c r="AI104" i="87"/>
  <c r="AJ104" i="87"/>
  <c r="AF105" i="87"/>
  <c r="AG105" i="87"/>
  <c r="AH105" i="87"/>
  <c r="AI105" i="87"/>
  <c r="AJ105" i="87"/>
  <c r="AF106" i="87"/>
  <c r="AG106" i="87"/>
  <c r="AH106" i="87"/>
  <c r="AI106" i="87"/>
  <c r="AJ106" i="87"/>
  <c r="AF107" i="87"/>
  <c r="AG107" i="87"/>
  <c r="AH107" i="87"/>
  <c r="AI107" i="87"/>
  <c r="AJ107" i="87"/>
  <c r="AF108" i="87"/>
  <c r="AG108" i="87"/>
  <c r="AH108" i="87"/>
  <c r="AI108" i="87"/>
  <c r="AJ108" i="87"/>
  <c r="AF109" i="87"/>
  <c r="AG109" i="87"/>
  <c r="AH109" i="87"/>
  <c r="AI109" i="87"/>
  <c r="AJ109" i="87"/>
  <c r="AF110" i="87"/>
  <c r="AG110" i="87"/>
  <c r="AH110" i="87"/>
  <c r="AI110" i="87"/>
  <c r="AJ110" i="87"/>
  <c r="AF111" i="87"/>
  <c r="AG111" i="87"/>
  <c r="AH111" i="87"/>
  <c r="AI111" i="87"/>
  <c r="AJ111" i="87"/>
  <c r="AF112" i="87"/>
  <c r="AG112" i="87"/>
  <c r="AH112" i="87"/>
  <c r="AI112" i="87"/>
  <c r="AJ112" i="87"/>
  <c r="AF113" i="87"/>
  <c r="AG113" i="87"/>
  <c r="AH113" i="87"/>
  <c r="AI113" i="87"/>
  <c r="AJ113" i="87"/>
  <c r="AF114" i="87"/>
  <c r="AG114" i="87"/>
  <c r="AH114" i="87"/>
  <c r="AI114" i="87"/>
  <c r="AJ114" i="87"/>
  <c r="AF115" i="87"/>
  <c r="AG115" i="87"/>
  <c r="AH115" i="87"/>
  <c r="AI115" i="87"/>
  <c r="AJ115" i="87"/>
  <c r="AF116" i="87"/>
  <c r="AG116" i="87"/>
  <c r="AH116" i="87"/>
  <c r="AI116" i="87"/>
  <c r="AJ116" i="87"/>
  <c r="AF117" i="87"/>
  <c r="AG117" i="87"/>
  <c r="AH117" i="87"/>
  <c r="AI117" i="87"/>
  <c r="AJ117" i="87"/>
  <c r="AF118" i="87"/>
  <c r="AG118" i="87"/>
  <c r="AH118" i="87"/>
  <c r="AI118" i="87"/>
  <c r="AJ118" i="87"/>
  <c r="AF119" i="87"/>
  <c r="AG119" i="87"/>
  <c r="AH119" i="87"/>
  <c r="AI119" i="87"/>
  <c r="AJ119" i="87"/>
  <c r="AF120" i="87"/>
  <c r="AG120" i="87"/>
  <c r="AH120" i="87"/>
  <c r="AI120" i="87"/>
  <c r="AJ120" i="87"/>
  <c r="AF121" i="87"/>
  <c r="AG121" i="87"/>
  <c r="AH121" i="87"/>
  <c r="AI121" i="87"/>
  <c r="AJ121" i="87"/>
  <c r="AF122" i="87"/>
  <c r="AG122" i="87"/>
  <c r="AH122" i="87"/>
  <c r="AI122" i="87"/>
  <c r="AJ122" i="87"/>
  <c r="AF123" i="87"/>
  <c r="AG123" i="87"/>
  <c r="AH123" i="87"/>
  <c r="AI123" i="87"/>
  <c r="AJ123" i="87"/>
  <c r="AF124" i="87"/>
  <c r="AG124" i="87"/>
  <c r="AH124" i="87"/>
  <c r="AI124" i="87"/>
  <c r="AJ124" i="87"/>
  <c r="AF125" i="87"/>
  <c r="AG125" i="87"/>
  <c r="AH125" i="87"/>
  <c r="AI125" i="87"/>
  <c r="AJ125" i="87"/>
  <c r="AF126" i="87"/>
  <c r="AG126" i="87"/>
  <c r="AH126" i="87"/>
  <c r="AI126" i="87"/>
  <c r="AJ126" i="87"/>
  <c r="AF127" i="87"/>
  <c r="AG127" i="87"/>
  <c r="AH127" i="87"/>
  <c r="AI127" i="87"/>
  <c r="AJ127" i="87"/>
  <c r="AF128" i="87"/>
  <c r="AG128" i="87"/>
  <c r="AH128" i="87"/>
  <c r="AI128" i="87"/>
  <c r="AJ128" i="87"/>
  <c r="AF129" i="87"/>
  <c r="AG129" i="87"/>
  <c r="AH129" i="87"/>
  <c r="AI129" i="87"/>
  <c r="AJ129" i="87"/>
  <c r="AF130" i="87"/>
  <c r="AG130" i="87"/>
  <c r="AH130" i="87"/>
  <c r="AI130" i="87"/>
  <c r="AJ130" i="87"/>
  <c r="AF131" i="87"/>
  <c r="AG131" i="87"/>
  <c r="AH131" i="87"/>
  <c r="AI131" i="87"/>
  <c r="AJ131" i="87"/>
  <c r="AF132" i="87"/>
  <c r="AG132" i="87"/>
  <c r="AH132" i="87"/>
  <c r="AI132" i="87"/>
  <c r="AJ132" i="87"/>
  <c r="AF133" i="87"/>
  <c r="AG133" i="87"/>
  <c r="AH133" i="87"/>
  <c r="AI133" i="87"/>
  <c r="AJ133" i="87"/>
  <c r="AF134" i="87"/>
  <c r="AG134" i="87"/>
  <c r="AH134" i="87"/>
  <c r="AI134" i="87"/>
  <c r="AJ134" i="87"/>
  <c r="AF135" i="87"/>
  <c r="AG135" i="87"/>
  <c r="AH135" i="87"/>
  <c r="AI135" i="87"/>
  <c r="AJ135" i="87"/>
  <c r="AG8" i="87"/>
  <c r="AH8" i="87"/>
  <c r="AI8" i="87"/>
  <c r="AJ8" i="87"/>
  <c r="AF8" i="87"/>
  <c r="AM8" i="76"/>
  <c r="AN8" i="76"/>
  <c r="AO8" i="76"/>
  <c r="AP8" i="76"/>
  <c r="AQ8" i="76"/>
  <c r="AR8" i="76"/>
  <c r="AS8" i="76"/>
  <c r="AM9" i="76"/>
  <c r="AN9" i="76"/>
  <c r="AO9" i="76"/>
  <c r="AP9" i="76"/>
  <c r="AQ9" i="76"/>
  <c r="AR9" i="76"/>
  <c r="AS9" i="76"/>
  <c r="AM10" i="76"/>
  <c r="AN10" i="76"/>
  <c r="AO10" i="76"/>
  <c r="AP10" i="76"/>
  <c r="AQ10" i="76"/>
  <c r="AR10" i="76"/>
  <c r="AS10" i="76"/>
  <c r="AM11" i="76"/>
  <c r="AN11" i="76"/>
  <c r="AO11" i="76"/>
  <c r="AP11" i="76"/>
  <c r="AQ11" i="76"/>
  <c r="AR11" i="76"/>
  <c r="AS11" i="76"/>
  <c r="AM12" i="76"/>
  <c r="AN12" i="76"/>
  <c r="AO12" i="76"/>
  <c r="AP12" i="76"/>
  <c r="AQ12" i="76"/>
  <c r="AR12" i="76"/>
  <c r="AS12" i="76"/>
  <c r="AM13" i="76"/>
  <c r="AN13" i="76"/>
  <c r="AO13" i="76"/>
  <c r="AP13" i="76"/>
  <c r="AQ13" i="76"/>
  <c r="AR13" i="76"/>
  <c r="AS13" i="76"/>
  <c r="AM14" i="76"/>
  <c r="AN14" i="76"/>
  <c r="AO14" i="76"/>
  <c r="AP14" i="76"/>
  <c r="AQ14" i="76"/>
  <c r="AR14" i="76"/>
  <c r="AS14" i="76"/>
  <c r="AM15" i="76"/>
  <c r="AN15" i="76"/>
  <c r="AO15" i="76"/>
  <c r="AP15" i="76"/>
  <c r="AQ15" i="76"/>
  <c r="AR15" i="76"/>
  <c r="AS15" i="76"/>
  <c r="AM16" i="76"/>
  <c r="AN16" i="76"/>
  <c r="AO16" i="76"/>
  <c r="AP16" i="76"/>
  <c r="AQ16" i="76"/>
  <c r="AR16" i="76"/>
  <c r="AS16" i="76"/>
  <c r="AM17" i="76"/>
  <c r="AN17" i="76"/>
  <c r="AO17" i="76"/>
  <c r="AP17" i="76"/>
  <c r="AQ17" i="76"/>
  <c r="AR17" i="76"/>
  <c r="AS17" i="76"/>
  <c r="AM18" i="76"/>
  <c r="AN18" i="76"/>
  <c r="AO18" i="76"/>
  <c r="AP18" i="76"/>
  <c r="AQ18" i="76"/>
  <c r="AR18" i="76"/>
  <c r="AS18" i="76"/>
  <c r="AM19" i="76"/>
  <c r="AN19" i="76"/>
  <c r="AO19" i="76"/>
  <c r="AP19" i="76"/>
  <c r="AQ19" i="76"/>
  <c r="AR19" i="76"/>
  <c r="AS19" i="76"/>
  <c r="AM20" i="76"/>
  <c r="AN20" i="76"/>
  <c r="AO20" i="76"/>
  <c r="AP20" i="76"/>
  <c r="AQ20" i="76"/>
  <c r="AR20" i="76"/>
  <c r="AS20" i="76"/>
  <c r="AM21" i="76"/>
  <c r="AN21" i="76"/>
  <c r="AO21" i="76"/>
  <c r="AP21" i="76"/>
  <c r="AQ21" i="76"/>
  <c r="AR21" i="76"/>
  <c r="AS21" i="76"/>
  <c r="AM22" i="76"/>
  <c r="AN22" i="76"/>
  <c r="AO22" i="76"/>
  <c r="AP22" i="76"/>
  <c r="AQ22" i="76"/>
  <c r="AR22" i="76"/>
  <c r="AS22" i="76"/>
  <c r="AM23" i="76"/>
  <c r="AN23" i="76"/>
  <c r="AO23" i="76"/>
  <c r="AP23" i="76"/>
  <c r="AQ23" i="76"/>
  <c r="AR23" i="76"/>
  <c r="AS23" i="76"/>
  <c r="AM24" i="76"/>
  <c r="AN24" i="76"/>
  <c r="AO24" i="76"/>
  <c r="AP24" i="76"/>
  <c r="AQ24" i="76"/>
  <c r="AR24" i="76"/>
  <c r="AS24" i="76"/>
  <c r="AM25" i="76"/>
  <c r="AN25" i="76"/>
  <c r="AO25" i="76"/>
  <c r="AP25" i="76"/>
  <c r="AQ25" i="76"/>
  <c r="AR25" i="76"/>
  <c r="AS25" i="76"/>
  <c r="AM26" i="76"/>
  <c r="AN26" i="76"/>
  <c r="AO26" i="76"/>
  <c r="AP26" i="76"/>
  <c r="AQ26" i="76"/>
  <c r="AR26" i="76"/>
  <c r="AS26" i="76"/>
  <c r="AM27" i="76"/>
  <c r="AN27" i="76"/>
  <c r="AO27" i="76"/>
  <c r="AP27" i="76"/>
  <c r="AQ27" i="76"/>
  <c r="AR27" i="76"/>
  <c r="AS27" i="76"/>
  <c r="AM28" i="76"/>
  <c r="AN28" i="76"/>
  <c r="AO28" i="76"/>
  <c r="AP28" i="76"/>
  <c r="AQ28" i="76"/>
  <c r="AR28" i="76"/>
  <c r="AS28" i="76"/>
  <c r="AM29" i="76"/>
  <c r="AN29" i="76"/>
  <c r="AO29" i="76"/>
  <c r="AP29" i="76"/>
  <c r="AQ29" i="76"/>
  <c r="AR29" i="76"/>
  <c r="AS29" i="76"/>
  <c r="AN7" i="76"/>
  <c r="AO7" i="76"/>
  <c r="AP7" i="76"/>
  <c r="AQ7" i="76"/>
  <c r="AR7" i="76"/>
  <c r="AS7" i="76"/>
  <c r="AM7" i="76"/>
  <c r="AD8" i="76"/>
  <c r="AE8" i="76"/>
  <c r="AF8" i="76"/>
  <c r="AG8" i="76"/>
  <c r="AH8" i="76"/>
  <c r="AI8" i="76"/>
  <c r="AD9" i="76"/>
  <c r="AE9" i="76"/>
  <c r="AF9" i="76"/>
  <c r="AG9" i="76"/>
  <c r="AH9" i="76"/>
  <c r="AI9" i="76"/>
  <c r="AD10" i="76"/>
  <c r="AE10" i="76"/>
  <c r="AF10" i="76"/>
  <c r="AG10" i="76"/>
  <c r="AH10" i="76"/>
  <c r="AI10" i="76"/>
  <c r="AD11" i="76"/>
  <c r="AE11" i="76"/>
  <c r="AF11" i="76"/>
  <c r="AG11" i="76"/>
  <c r="AH11" i="76"/>
  <c r="AI11" i="76"/>
  <c r="AD12" i="76"/>
  <c r="AE12" i="76"/>
  <c r="AF12" i="76"/>
  <c r="AG12" i="76"/>
  <c r="AH12" i="76"/>
  <c r="AI12" i="76"/>
  <c r="AD13" i="76"/>
  <c r="AE13" i="76"/>
  <c r="AF13" i="76"/>
  <c r="AG13" i="76"/>
  <c r="AH13" i="76"/>
  <c r="AI13" i="76"/>
  <c r="AD14" i="76"/>
  <c r="AE14" i="76"/>
  <c r="AF14" i="76"/>
  <c r="AG14" i="76"/>
  <c r="AH14" i="76"/>
  <c r="AI14" i="76"/>
  <c r="AD15" i="76"/>
  <c r="AE15" i="76"/>
  <c r="AF15" i="76"/>
  <c r="AG15" i="76"/>
  <c r="AH15" i="76"/>
  <c r="AI15" i="76"/>
  <c r="AD16" i="76"/>
  <c r="AE16" i="76"/>
  <c r="AF16" i="76"/>
  <c r="AG16" i="76"/>
  <c r="AH16" i="76"/>
  <c r="AI16" i="76"/>
  <c r="AD17" i="76"/>
  <c r="AE17" i="76"/>
  <c r="AF17" i="76"/>
  <c r="AG17" i="76"/>
  <c r="AH17" i="76"/>
  <c r="AI17" i="76"/>
  <c r="AD18" i="76"/>
  <c r="AE18" i="76"/>
  <c r="AF18" i="76"/>
  <c r="AG18" i="76"/>
  <c r="AH18" i="76"/>
  <c r="AI18" i="76"/>
  <c r="AD19" i="76"/>
  <c r="AE19" i="76"/>
  <c r="AF19" i="76"/>
  <c r="AG19" i="76"/>
  <c r="AH19" i="76"/>
  <c r="AI19" i="76"/>
  <c r="AD20" i="76"/>
  <c r="AE20" i="76"/>
  <c r="AF20" i="76"/>
  <c r="AG20" i="76"/>
  <c r="AH20" i="76"/>
  <c r="AI20" i="76"/>
  <c r="AD21" i="76"/>
  <c r="AE21" i="76"/>
  <c r="AF21" i="76"/>
  <c r="AG21" i="76"/>
  <c r="AH21" i="76"/>
  <c r="AI21" i="76"/>
  <c r="AD22" i="76"/>
  <c r="AE22" i="76"/>
  <c r="AF22" i="76"/>
  <c r="AG22" i="76"/>
  <c r="AH22" i="76"/>
  <c r="AI22" i="76"/>
  <c r="AD23" i="76"/>
  <c r="AE23" i="76"/>
  <c r="AF23" i="76"/>
  <c r="AG23" i="76"/>
  <c r="AH23" i="76"/>
  <c r="AI23" i="76"/>
  <c r="AD24" i="76"/>
  <c r="AE24" i="76"/>
  <c r="AF24" i="76"/>
  <c r="AG24" i="76"/>
  <c r="AH24" i="76"/>
  <c r="AI24" i="76"/>
  <c r="AD25" i="76"/>
  <c r="AE25" i="76"/>
  <c r="AF25" i="76"/>
  <c r="AG25" i="76"/>
  <c r="AH25" i="76"/>
  <c r="AI25" i="76"/>
  <c r="AD26" i="76"/>
  <c r="AE26" i="76"/>
  <c r="AF26" i="76"/>
  <c r="AG26" i="76"/>
  <c r="AH26" i="76"/>
  <c r="AI26" i="76"/>
  <c r="AD27" i="76"/>
  <c r="AE27" i="76"/>
  <c r="AF27" i="76"/>
  <c r="AG27" i="76"/>
  <c r="AH27" i="76"/>
  <c r="AI27" i="76"/>
  <c r="AD28" i="76"/>
  <c r="AE28" i="76"/>
  <c r="AF28" i="76"/>
  <c r="AG28" i="76"/>
  <c r="AH28" i="76"/>
  <c r="AI28" i="76"/>
  <c r="AD29" i="76"/>
  <c r="AE29" i="76"/>
  <c r="AF29" i="76"/>
  <c r="AG29" i="76"/>
  <c r="AH29" i="76"/>
  <c r="AI29" i="76"/>
  <c r="AE7" i="76"/>
  <c r="AF7" i="76"/>
  <c r="AG7" i="76"/>
  <c r="AH7" i="76"/>
  <c r="AI7" i="76"/>
  <c r="AD7" i="76"/>
  <c r="AO7" i="75"/>
  <c r="AP7" i="75"/>
  <c r="AQ7" i="75"/>
  <c r="AR7" i="75"/>
  <c r="AS7" i="75"/>
  <c r="AT7" i="75"/>
  <c r="AU7" i="75"/>
  <c r="AN7" i="75"/>
  <c r="AN18" i="75"/>
  <c r="AO18" i="75"/>
  <c r="AP18" i="75"/>
  <c r="AQ18" i="75"/>
  <c r="AR18" i="75"/>
  <c r="AS18" i="75"/>
  <c r="AT18" i="75"/>
  <c r="AU18" i="75"/>
  <c r="AN14" i="75"/>
  <c r="AO14" i="75"/>
  <c r="AP14" i="75"/>
  <c r="AQ14" i="75"/>
  <c r="AR14" i="75"/>
  <c r="AS14" i="75"/>
  <c r="AT14" i="75"/>
  <c r="AU14" i="75"/>
  <c r="AN12" i="75"/>
  <c r="AO12" i="75"/>
  <c r="AP12" i="75"/>
  <c r="AQ12" i="75"/>
  <c r="AR12" i="75"/>
  <c r="AS12" i="75"/>
  <c r="AT12" i="75"/>
  <c r="AU12" i="75"/>
  <c r="AN26" i="75"/>
  <c r="AO26" i="75"/>
  <c r="AP26" i="75"/>
  <c r="AQ26" i="75"/>
  <c r="AR26" i="75"/>
  <c r="AS26" i="75"/>
  <c r="AT26" i="75"/>
  <c r="AU26" i="75"/>
  <c r="AN13" i="75"/>
  <c r="AO13" i="75"/>
  <c r="AP13" i="75"/>
  <c r="AQ13" i="75"/>
  <c r="AR13" i="75"/>
  <c r="AS13" i="75"/>
  <c r="AT13" i="75"/>
  <c r="AU13" i="75"/>
  <c r="AN22" i="75"/>
  <c r="AO22" i="75"/>
  <c r="AP22" i="75"/>
  <c r="AQ22" i="75"/>
  <c r="AR22" i="75"/>
  <c r="AS22" i="75"/>
  <c r="AT22" i="75"/>
  <c r="AU22" i="75"/>
  <c r="AN15" i="75"/>
  <c r="AO15" i="75"/>
  <c r="AP15" i="75"/>
  <c r="AQ15" i="75"/>
  <c r="AR15" i="75"/>
  <c r="AS15" i="75"/>
  <c r="AT15" i="75"/>
  <c r="AU15" i="75"/>
  <c r="AN20" i="75"/>
  <c r="AO20" i="75"/>
  <c r="AP20" i="75"/>
  <c r="AQ20" i="75"/>
  <c r="AR20" i="75"/>
  <c r="AS20" i="75"/>
  <c r="AT20" i="75"/>
  <c r="AU20" i="75"/>
  <c r="AN23" i="75"/>
  <c r="AO23" i="75"/>
  <c r="AP23" i="75"/>
  <c r="AQ23" i="75"/>
  <c r="AR23" i="75"/>
  <c r="AS23" i="75"/>
  <c r="AT23" i="75"/>
  <c r="AU23" i="75"/>
  <c r="AN21" i="75"/>
  <c r="AO21" i="75"/>
  <c r="AP21" i="75"/>
  <c r="AQ21" i="75"/>
  <c r="AR21" i="75"/>
  <c r="AS21" i="75"/>
  <c r="AT21" i="75"/>
  <c r="AU21" i="75"/>
  <c r="AN28" i="75"/>
  <c r="AO28" i="75"/>
  <c r="AP28" i="75"/>
  <c r="AQ28" i="75"/>
  <c r="AR28" i="75"/>
  <c r="AS28" i="75"/>
  <c r="AT28" i="75"/>
  <c r="AU28" i="75"/>
  <c r="AN8" i="75"/>
  <c r="AO8" i="75"/>
  <c r="AP8" i="75"/>
  <c r="AQ8" i="75"/>
  <c r="AR8" i="75"/>
  <c r="AS8" i="75"/>
  <c r="AT8" i="75"/>
  <c r="AU8" i="75"/>
  <c r="AN29" i="75"/>
  <c r="AO29" i="75"/>
  <c r="AP29" i="75"/>
  <c r="AQ29" i="75"/>
  <c r="AR29" i="75"/>
  <c r="AS29" i="75"/>
  <c r="AT29" i="75"/>
  <c r="AU29" i="75"/>
  <c r="AN16" i="75"/>
  <c r="AO16" i="75"/>
  <c r="AP16" i="75"/>
  <c r="AQ16" i="75"/>
  <c r="AR16" i="75"/>
  <c r="AS16" i="75"/>
  <c r="AT16" i="75"/>
  <c r="AU16" i="75"/>
  <c r="AN9" i="75"/>
  <c r="AO9" i="75"/>
  <c r="AP9" i="75"/>
  <c r="AQ9" i="75"/>
  <c r="AR9" i="75"/>
  <c r="AS9" i="75"/>
  <c r="AT9" i="75"/>
  <c r="AU9" i="75"/>
  <c r="AN10" i="75"/>
  <c r="AO10" i="75"/>
  <c r="AP10" i="75"/>
  <c r="AQ10" i="75"/>
  <c r="AR10" i="75"/>
  <c r="AS10" i="75"/>
  <c r="AT10" i="75"/>
  <c r="AU10" i="75"/>
  <c r="AN19" i="75"/>
  <c r="AO19" i="75"/>
  <c r="AP19" i="75"/>
  <c r="AQ19" i="75"/>
  <c r="AR19" i="75"/>
  <c r="AS19" i="75"/>
  <c r="AT19" i="75"/>
  <c r="AU19" i="75"/>
  <c r="AN27" i="75"/>
  <c r="AO27" i="75"/>
  <c r="AP27" i="75"/>
  <c r="AQ27" i="75"/>
  <c r="AR27" i="75"/>
  <c r="AS27" i="75"/>
  <c r="AT27" i="75"/>
  <c r="AU27" i="75"/>
  <c r="AN24" i="75"/>
  <c r="AO24" i="75"/>
  <c r="AP24" i="75"/>
  <c r="AQ24" i="75"/>
  <c r="AR24" i="75"/>
  <c r="AS24" i="75"/>
  <c r="AT24" i="75"/>
  <c r="AU24" i="75"/>
  <c r="AN17" i="75"/>
  <c r="AO17" i="75"/>
  <c r="AP17" i="75"/>
  <c r="AQ17" i="75"/>
  <c r="AR17" i="75"/>
  <c r="AS17" i="75"/>
  <c r="AT17" i="75"/>
  <c r="AU17" i="75"/>
  <c r="AN11" i="75"/>
  <c r="AO11" i="75"/>
  <c r="AP11" i="75"/>
  <c r="AQ11" i="75"/>
  <c r="AR11" i="75"/>
  <c r="AS11" i="75"/>
  <c r="AT11" i="75"/>
  <c r="AU11" i="75"/>
  <c r="AN25" i="75"/>
  <c r="AO25" i="75"/>
  <c r="AP25" i="75"/>
  <c r="AQ25" i="75"/>
  <c r="AR25" i="75"/>
  <c r="AS25" i="75"/>
  <c r="AT25" i="75"/>
  <c r="AU25" i="75"/>
  <c r="BB42" i="79"/>
  <c r="BB17" i="79"/>
  <c r="BB21" i="79"/>
  <c r="BB25" i="79"/>
  <c r="AF25" i="69"/>
  <c r="AF24" i="69"/>
  <c r="AF23" i="69"/>
  <c r="AF22" i="69"/>
  <c r="AF17" i="69"/>
  <c r="AF10" i="69"/>
  <c r="AF21" i="69"/>
  <c r="AF18" i="69"/>
  <c r="AF14" i="69"/>
  <c r="AF13" i="69"/>
  <c r="AF12" i="69"/>
  <c r="AF11" i="69"/>
  <c r="AF43" i="69"/>
  <c r="AF44" i="69"/>
  <c r="AF45" i="69"/>
  <c r="AF46" i="69"/>
  <c r="AF47" i="69"/>
  <c r="AF42" i="69"/>
  <c r="AF51" i="69"/>
  <c r="AF50" i="69"/>
  <c r="BK8" i="69"/>
  <c r="BL8" i="69"/>
  <c r="BG26" i="69"/>
  <c r="BJ26" i="69"/>
  <c r="BK26" i="69"/>
  <c r="AC26" i="69"/>
  <c r="AD26" i="69"/>
  <c r="W26" i="69"/>
  <c r="AE26" i="69"/>
  <c r="X26" i="69"/>
  <c r="AF26" i="69"/>
  <c r="AB26" i="69"/>
  <c r="Y26" i="69"/>
  <c r="AA26" i="69"/>
  <c r="Z26" i="69"/>
  <c r="W48" i="69"/>
  <c r="AE48" i="69"/>
  <c r="X48" i="69"/>
  <c r="AF48" i="69"/>
  <c r="AC48" i="69"/>
  <c r="AD48" i="69"/>
  <c r="Y48" i="69"/>
  <c r="AB48" i="69"/>
  <c r="Z48" i="69"/>
  <c r="AA48" i="69"/>
  <c r="BB48" i="69"/>
  <c r="BC48" i="69"/>
  <c r="BD48" i="69"/>
  <c r="BE48" i="69"/>
  <c r="BF48" i="69"/>
  <c r="BG48" i="69"/>
  <c r="BH48" i="69"/>
  <c r="BI48" i="69"/>
  <c r="BJ48" i="69"/>
  <c r="BK48" i="69"/>
  <c r="BB47" i="65"/>
  <c r="BC47" i="65"/>
  <c r="BD47" i="65"/>
  <c r="BE47" i="65"/>
  <c r="BF47" i="65"/>
  <c r="BG47" i="65"/>
  <c r="BH47" i="65"/>
  <c r="BI47" i="65"/>
  <c r="BJ47" i="65"/>
  <c r="BK47" i="65"/>
  <c r="U47" i="65"/>
  <c r="V47" i="65"/>
  <c r="W47" i="65"/>
  <c r="X47" i="65"/>
  <c r="Y47" i="65"/>
  <c r="Z47" i="65"/>
  <c r="AA47" i="65"/>
  <c r="AB47" i="65"/>
  <c r="AC47" i="65"/>
  <c r="AD47" i="65"/>
  <c r="AC45" i="65"/>
  <c r="BQ16" i="79"/>
  <c r="BR16" i="79"/>
  <c r="BS16" i="79"/>
  <c r="BT16" i="79"/>
  <c r="BU16" i="79"/>
  <c r="BV16" i="79"/>
  <c r="BW16" i="79"/>
  <c r="BX16" i="79"/>
  <c r="BY16" i="79"/>
  <c r="BP16" i="79"/>
  <c r="BQ67" i="79"/>
  <c r="BR67" i="79"/>
  <c r="BS67" i="79"/>
  <c r="BT67" i="79"/>
  <c r="BU67" i="79"/>
  <c r="BV67" i="79"/>
  <c r="BW67" i="79"/>
  <c r="BX67" i="79"/>
  <c r="BY67" i="79"/>
  <c r="BP67" i="79"/>
  <c r="BQ66" i="79"/>
  <c r="BR66" i="79"/>
  <c r="BS66" i="79"/>
  <c r="BT66" i="79"/>
  <c r="BU66" i="79"/>
  <c r="BV66" i="79"/>
  <c r="BW66" i="79"/>
  <c r="BX66" i="79"/>
  <c r="BY66" i="79"/>
  <c r="BP66" i="79"/>
  <c r="BQ55" i="79"/>
  <c r="BR55" i="79"/>
  <c r="BS55" i="79"/>
  <c r="BT55" i="79"/>
  <c r="BU55" i="79"/>
  <c r="BV55" i="79"/>
  <c r="BW55" i="79"/>
  <c r="BX55" i="79"/>
  <c r="BY55" i="79"/>
  <c r="BP55" i="79"/>
  <c r="BQ56" i="79"/>
  <c r="BR56" i="79"/>
  <c r="BS56" i="79"/>
  <c r="BT56" i="79"/>
  <c r="BU56" i="79"/>
  <c r="BV56" i="79"/>
  <c r="BW56" i="79"/>
  <c r="BX56" i="79"/>
  <c r="BY56" i="79"/>
  <c r="BP56" i="79"/>
  <c r="BQ57" i="79"/>
  <c r="BR57" i="79"/>
  <c r="BS57" i="79"/>
  <c r="BT57" i="79"/>
  <c r="BU57" i="79"/>
  <c r="BV57" i="79"/>
  <c r="BW57" i="79"/>
  <c r="BX57" i="79"/>
  <c r="BY57" i="79"/>
  <c r="BP57" i="79"/>
  <c r="BQ58" i="79"/>
  <c r="BR58" i="79"/>
  <c r="BS58" i="79"/>
  <c r="BT58" i="79"/>
  <c r="BU58" i="79"/>
  <c r="BV58" i="79"/>
  <c r="BW58" i="79"/>
  <c r="BX58" i="79"/>
  <c r="BY58" i="79"/>
  <c r="BP58" i="79"/>
  <c r="BQ59" i="79"/>
  <c r="BR59" i="79"/>
  <c r="BS59" i="79"/>
  <c r="BT59" i="79"/>
  <c r="BU59" i="79"/>
  <c r="BV59" i="79"/>
  <c r="BW59" i="79"/>
  <c r="BX59" i="79"/>
  <c r="BY59" i="79"/>
  <c r="BP59" i="79"/>
  <c r="BQ54" i="79"/>
  <c r="BR54" i="79"/>
  <c r="BS54" i="79"/>
  <c r="BT54" i="79"/>
  <c r="BU54" i="79"/>
  <c r="BV54" i="79"/>
  <c r="BW54" i="79"/>
  <c r="BX54" i="79"/>
  <c r="BY54" i="79"/>
  <c r="BP54" i="79"/>
  <c r="BQ34" i="79"/>
  <c r="BR34" i="79"/>
  <c r="BS34" i="79"/>
  <c r="BT34" i="79"/>
  <c r="BU34" i="79"/>
  <c r="BV34" i="79"/>
  <c r="BW34" i="79"/>
  <c r="BX34" i="79"/>
  <c r="BY34" i="79"/>
  <c r="BP34" i="79"/>
  <c r="BQ35" i="79"/>
  <c r="BR35" i="79"/>
  <c r="BS35" i="79"/>
  <c r="BT35" i="79"/>
  <c r="BU35" i="79"/>
  <c r="BV35" i="79"/>
  <c r="BW35" i="79"/>
  <c r="BX35" i="79"/>
  <c r="BY35" i="79"/>
  <c r="BP35" i="79"/>
  <c r="BQ36" i="79"/>
  <c r="BR36" i="79"/>
  <c r="BS36" i="79"/>
  <c r="BT36" i="79"/>
  <c r="BU36" i="79"/>
  <c r="BV36" i="79"/>
  <c r="BW36" i="79"/>
  <c r="BX36" i="79"/>
  <c r="BY36" i="79"/>
  <c r="BP36" i="79"/>
  <c r="BQ37" i="79"/>
  <c r="BR37" i="79"/>
  <c r="BS37" i="79"/>
  <c r="BT37" i="79"/>
  <c r="BU37" i="79"/>
  <c r="BV37" i="79"/>
  <c r="BW37" i="79"/>
  <c r="BX37" i="79"/>
  <c r="BY37" i="79"/>
  <c r="BP37" i="79"/>
  <c r="BQ38" i="79"/>
  <c r="BR38" i="79"/>
  <c r="BS38" i="79"/>
  <c r="BT38" i="79"/>
  <c r="BU38" i="79"/>
  <c r="BV38" i="79"/>
  <c r="BW38" i="79"/>
  <c r="BX38" i="79"/>
  <c r="BY38" i="79"/>
  <c r="BP38" i="79"/>
  <c r="BQ39" i="79"/>
  <c r="BR39" i="79"/>
  <c r="BS39" i="79"/>
  <c r="BT39" i="79"/>
  <c r="BU39" i="79"/>
  <c r="BV39" i="79"/>
  <c r="BW39" i="79"/>
  <c r="BX39" i="79"/>
  <c r="BY39" i="79"/>
  <c r="BP39" i="79"/>
  <c r="BQ40" i="79"/>
  <c r="BR40" i="79"/>
  <c r="BS40" i="79"/>
  <c r="BT40" i="79"/>
  <c r="BU40" i="79"/>
  <c r="BV40" i="79"/>
  <c r="BW40" i="79"/>
  <c r="BX40" i="79"/>
  <c r="BY40" i="79"/>
  <c r="BP40" i="79"/>
  <c r="BQ41" i="79"/>
  <c r="BR41" i="79"/>
  <c r="BS41" i="79"/>
  <c r="BT41" i="79"/>
  <c r="BU41" i="79"/>
  <c r="BV41" i="79"/>
  <c r="BW41" i="79"/>
  <c r="BX41" i="79"/>
  <c r="BY41" i="79"/>
  <c r="BP41" i="79"/>
  <c r="BQ42" i="79"/>
  <c r="BR42" i="79"/>
  <c r="BS42" i="79"/>
  <c r="BT42" i="79"/>
  <c r="BU42" i="79"/>
  <c r="BV42" i="79"/>
  <c r="BW42" i="79"/>
  <c r="BX42" i="79"/>
  <c r="BY42" i="79"/>
  <c r="BP42" i="79"/>
  <c r="BO43" i="79"/>
  <c r="BQ43" i="79"/>
  <c r="BR43" i="79"/>
  <c r="BS43" i="79"/>
  <c r="BT43" i="79"/>
  <c r="BU43" i="79"/>
  <c r="BV43" i="79"/>
  <c r="BW43" i="79"/>
  <c r="BX43" i="79"/>
  <c r="BY43" i="79"/>
  <c r="BP43" i="79"/>
  <c r="BO44" i="79"/>
  <c r="BQ44" i="79"/>
  <c r="BR44" i="79"/>
  <c r="BS44" i="79"/>
  <c r="BT44" i="79"/>
  <c r="BU44" i="79"/>
  <c r="BV44" i="79"/>
  <c r="BW44" i="79"/>
  <c r="BX44" i="79"/>
  <c r="BY44" i="79"/>
  <c r="BP44" i="79"/>
  <c r="BQ45" i="79"/>
  <c r="BR45" i="79"/>
  <c r="BS45" i="79"/>
  <c r="BT45" i="79"/>
  <c r="BU45" i="79"/>
  <c r="BV45" i="79"/>
  <c r="BW45" i="79"/>
  <c r="BX45" i="79"/>
  <c r="BY45" i="79"/>
  <c r="BP45" i="79"/>
  <c r="BQ33" i="79"/>
  <c r="BR33" i="79"/>
  <c r="BS33" i="79"/>
  <c r="BT33" i="79"/>
  <c r="BU33" i="79"/>
  <c r="BV33" i="79"/>
  <c r="BW33" i="79"/>
  <c r="BX33" i="79"/>
  <c r="BY33" i="79"/>
  <c r="BP33" i="79"/>
  <c r="BQ17" i="79"/>
  <c r="BR17" i="79"/>
  <c r="BS17" i="79"/>
  <c r="BT17" i="79"/>
  <c r="BU17" i="79"/>
  <c r="BV17" i="79"/>
  <c r="BW17" i="79"/>
  <c r="BX17" i="79"/>
  <c r="BY17" i="79"/>
  <c r="BP17" i="79"/>
  <c r="BQ18" i="79"/>
  <c r="BR18" i="79"/>
  <c r="BS18" i="79"/>
  <c r="BT18" i="79"/>
  <c r="BU18" i="79"/>
  <c r="BV18" i="79"/>
  <c r="BW18" i="79"/>
  <c r="BX18" i="79"/>
  <c r="BY18" i="79"/>
  <c r="BP18" i="79"/>
  <c r="BQ19" i="79"/>
  <c r="BR19" i="79"/>
  <c r="BS19" i="79"/>
  <c r="BT19" i="79"/>
  <c r="BU19" i="79"/>
  <c r="BV19" i="79"/>
  <c r="BW19" i="79"/>
  <c r="BX19" i="79"/>
  <c r="BY19" i="79"/>
  <c r="BP19" i="79"/>
  <c r="BQ20" i="79"/>
  <c r="BR20" i="79"/>
  <c r="BS20" i="79"/>
  <c r="BT20" i="79"/>
  <c r="BU20" i="79"/>
  <c r="BV20" i="79"/>
  <c r="BW20" i="79"/>
  <c r="BX20" i="79"/>
  <c r="BY20" i="79"/>
  <c r="BP20" i="79"/>
  <c r="BQ21" i="79"/>
  <c r="BR21" i="79"/>
  <c r="BS21" i="79"/>
  <c r="BT21" i="79"/>
  <c r="BU21" i="79"/>
  <c r="BV21" i="79"/>
  <c r="BW21" i="79"/>
  <c r="BX21" i="79"/>
  <c r="BY21" i="79"/>
  <c r="BP21" i="79"/>
  <c r="BQ22" i="79"/>
  <c r="BR22" i="79"/>
  <c r="BS22" i="79"/>
  <c r="BT22" i="79"/>
  <c r="BU22" i="79"/>
  <c r="BV22" i="79"/>
  <c r="BW22" i="79"/>
  <c r="BX22" i="79"/>
  <c r="BY22" i="79"/>
  <c r="BP22" i="79"/>
  <c r="BQ23" i="79"/>
  <c r="BR23" i="79"/>
  <c r="BS23" i="79"/>
  <c r="BT23" i="79"/>
  <c r="BU23" i="79"/>
  <c r="BV23" i="79"/>
  <c r="BW23" i="79"/>
  <c r="BX23" i="79"/>
  <c r="BY23" i="79"/>
  <c r="BP23" i="79"/>
  <c r="BQ24" i="79"/>
  <c r="BR24" i="79"/>
  <c r="BS24" i="79"/>
  <c r="BT24" i="79"/>
  <c r="BU24" i="79"/>
  <c r="BV24" i="79"/>
  <c r="BW24" i="79"/>
  <c r="BX24" i="79"/>
  <c r="BY24" i="79"/>
  <c r="BP24" i="79"/>
  <c r="BQ25" i="79"/>
  <c r="BR25" i="79"/>
  <c r="BS25" i="79"/>
  <c r="BT25" i="79"/>
  <c r="BU25" i="79"/>
  <c r="BV25" i="79"/>
  <c r="BW25" i="79"/>
  <c r="BX25" i="79"/>
  <c r="BY25" i="79"/>
  <c r="BP25" i="79"/>
  <c r="BD66" i="79"/>
  <c r="BE66" i="79"/>
  <c r="BF66" i="79"/>
  <c r="BG66" i="79"/>
  <c r="BH66" i="79"/>
  <c r="BI66" i="79"/>
  <c r="BJ66" i="79"/>
  <c r="BK66" i="79"/>
  <c r="BL66" i="79"/>
  <c r="BC66" i="79"/>
  <c r="BD33" i="79"/>
  <c r="BE33" i="79"/>
  <c r="BF33" i="79"/>
  <c r="BG33" i="79"/>
  <c r="BH33" i="79"/>
  <c r="BI33" i="79"/>
  <c r="BJ33" i="79"/>
  <c r="BK33" i="79"/>
  <c r="BL33" i="79"/>
  <c r="BC33" i="79"/>
  <c r="BD16" i="79"/>
  <c r="BE16" i="79"/>
  <c r="BF16" i="79"/>
  <c r="BG16" i="79"/>
  <c r="BH16" i="79"/>
  <c r="BI16" i="79"/>
  <c r="BJ16" i="79"/>
  <c r="BK16" i="79"/>
  <c r="BL16" i="79"/>
  <c r="BC16" i="79"/>
  <c r="BD67" i="79"/>
  <c r="BE67" i="79"/>
  <c r="BF67" i="79"/>
  <c r="BG67" i="79"/>
  <c r="BH67" i="79"/>
  <c r="BI67" i="79"/>
  <c r="BJ67" i="79"/>
  <c r="BK67" i="79"/>
  <c r="BL67" i="79"/>
  <c r="BC67" i="79"/>
  <c r="BD68" i="79"/>
  <c r="BE68" i="79"/>
  <c r="BF68" i="79"/>
  <c r="BG68" i="79"/>
  <c r="BH68" i="79"/>
  <c r="BI68" i="79"/>
  <c r="BJ68" i="79"/>
  <c r="BK68" i="79"/>
  <c r="BL68" i="79"/>
  <c r="BC68" i="79"/>
  <c r="BD69" i="79"/>
  <c r="BE69" i="79"/>
  <c r="BF69" i="79"/>
  <c r="BG69" i="79"/>
  <c r="BH69" i="79"/>
  <c r="BI69" i="79"/>
  <c r="BJ69" i="79"/>
  <c r="BK69" i="79"/>
  <c r="BL69" i="79"/>
  <c r="BC69" i="79"/>
  <c r="BL55" i="79"/>
  <c r="BK55" i="79"/>
  <c r="BJ55" i="79"/>
  <c r="BI55" i="79"/>
  <c r="BH55" i="79"/>
  <c r="BG55" i="79"/>
  <c r="BF55" i="79"/>
  <c r="BE55" i="79"/>
  <c r="BD55" i="79"/>
  <c r="BC55" i="79"/>
  <c r="BL56" i="79"/>
  <c r="BK56" i="79"/>
  <c r="BJ56" i="79"/>
  <c r="BI56" i="79"/>
  <c r="BH56" i="79"/>
  <c r="BG56" i="79"/>
  <c r="BF56" i="79"/>
  <c r="BE56" i="79"/>
  <c r="BD56" i="79"/>
  <c r="BC56" i="79"/>
  <c r="BL57" i="79"/>
  <c r="BK57" i="79"/>
  <c r="BJ57" i="79"/>
  <c r="BI57" i="79"/>
  <c r="BH57" i="79"/>
  <c r="BG57" i="79"/>
  <c r="BF57" i="79"/>
  <c r="BE57" i="79"/>
  <c r="BD57" i="79"/>
  <c r="BC57" i="79"/>
  <c r="BL58" i="79"/>
  <c r="BK58" i="79"/>
  <c r="BJ58" i="79"/>
  <c r="BI58" i="79"/>
  <c r="BH58" i="79"/>
  <c r="BG58" i="79"/>
  <c r="BF58" i="79"/>
  <c r="BE58" i="79"/>
  <c r="BD58" i="79"/>
  <c r="BC58" i="79"/>
  <c r="BL59" i="79"/>
  <c r="BK59" i="79"/>
  <c r="BJ59" i="79"/>
  <c r="BI59" i="79"/>
  <c r="BH59" i="79"/>
  <c r="BG59" i="79"/>
  <c r="BF59" i="79"/>
  <c r="BE59" i="79"/>
  <c r="BD59" i="79"/>
  <c r="BC59" i="79"/>
  <c r="BL54" i="79"/>
  <c r="BK54" i="79"/>
  <c r="BJ54" i="79"/>
  <c r="BI54" i="79"/>
  <c r="BH54" i="79"/>
  <c r="BG54" i="79"/>
  <c r="BF54" i="79"/>
  <c r="BE54" i="79"/>
  <c r="BD54" i="79"/>
  <c r="BC54" i="79"/>
  <c r="BD34" i="79"/>
  <c r="BE34" i="79"/>
  <c r="BF34" i="79"/>
  <c r="BG34" i="79"/>
  <c r="BH34" i="79"/>
  <c r="BI34" i="79"/>
  <c r="BJ34" i="79"/>
  <c r="BK34" i="79"/>
  <c r="BL34" i="79"/>
  <c r="BC34" i="79"/>
  <c r="BD35" i="79"/>
  <c r="BE35" i="79"/>
  <c r="BF35" i="79"/>
  <c r="BG35" i="79"/>
  <c r="BH35" i="79"/>
  <c r="BI35" i="79"/>
  <c r="BJ35" i="79"/>
  <c r="BK35" i="79"/>
  <c r="BL35" i="79"/>
  <c r="BC35" i="79"/>
  <c r="BD36" i="79"/>
  <c r="BE36" i="79"/>
  <c r="BF36" i="79"/>
  <c r="BG36" i="79"/>
  <c r="BH36" i="79"/>
  <c r="BI36" i="79"/>
  <c r="BJ36" i="79"/>
  <c r="BK36" i="79"/>
  <c r="BL36" i="79"/>
  <c r="BC36" i="79"/>
  <c r="BD37" i="79"/>
  <c r="BE37" i="79"/>
  <c r="BF37" i="79"/>
  <c r="BG37" i="79"/>
  <c r="BH37" i="79"/>
  <c r="BI37" i="79"/>
  <c r="BJ37" i="79"/>
  <c r="BK37" i="79"/>
  <c r="BL37" i="79"/>
  <c r="BC37" i="79"/>
  <c r="BD38" i="79"/>
  <c r="BE38" i="79"/>
  <c r="BF38" i="79"/>
  <c r="BG38" i="79"/>
  <c r="BH38" i="79"/>
  <c r="BI38" i="79"/>
  <c r="BJ38" i="79"/>
  <c r="BK38" i="79"/>
  <c r="BL38" i="79"/>
  <c r="BC38" i="79"/>
  <c r="BD39" i="79"/>
  <c r="BE39" i="79"/>
  <c r="BF39" i="79"/>
  <c r="BG39" i="79"/>
  <c r="BH39" i="79"/>
  <c r="BI39" i="79"/>
  <c r="BJ39" i="79"/>
  <c r="BK39" i="79"/>
  <c r="BL39" i="79"/>
  <c r="BC39" i="79"/>
  <c r="BD40" i="79"/>
  <c r="BE40" i="79"/>
  <c r="BF40" i="79"/>
  <c r="BG40" i="79"/>
  <c r="BH40" i="79"/>
  <c r="BI40" i="79"/>
  <c r="BJ40" i="79"/>
  <c r="BK40" i="79"/>
  <c r="BL40" i="79"/>
  <c r="BC40" i="79"/>
  <c r="BD41" i="79"/>
  <c r="BE41" i="79"/>
  <c r="BF41" i="79"/>
  <c r="BG41" i="79"/>
  <c r="BH41" i="79"/>
  <c r="BI41" i="79"/>
  <c r="BJ41" i="79"/>
  <c r="BK41" i="79"/>
  <c r="BL41" i="79"/>
  <c r="BC41" i="79"/>
  <c r="BD42" i="79"/>
  <c r="BE42" i="79"/>
  <c r="BF42" i="79"/>
  <c r="BG42" i="79"/>
  <c r="BH42" i="79"/>
  <c r="BI42" i="79"/>
  <c r="BJ42" i="79"/>
  <c r="BK42" i="79"/>
  <c r="BL42" i="79"/>
  <c r="BC42" i="79"/>
  <c r="BD43" i="79"/>
  <c r="BE43" i="79"/>
  <c r="BF43" i="79"/>
  <c r="BG43" i="79"/>
  <c r="BH43" i="79"/>
  <c r="BI43" i="79"/>
  <c r="BJ43" i="79"/>
  <c r="BK43" i="79"/>
  <c r="BL43" i="79"/>
  <c r="BC43" i="79"/>
  <c r="BD44" i="79"/>
  <c r="BE44" i="79"/>
  <c r="BF44" i="79"/>
  <c r="BG44" i="79"/>
  <c r="BH44" i="79"/>
  <c r="BI44" i="79"/>
  <c r="BJ44" i="79"/>
  <c r="BK44" i="79"/>
  <c r="BL44" i="79"/>
  <c r="BC44" i="79"/>
  <c r="BD45" i="79"/>
  <c r="BE45" i="79"/>
  <c r="BF45" i="79"/>
  <c r="BG45" i="79"/>
  <c r="BH45" i="79"/>
  <c r="BI45" i="79"/>
  <c r="BJ45" i="79"/>
  <c r="BK45" i="79"/>
  <c r="BL45" i="79"/>
  <c r="BC45" i="79"/>
  <c r="BD46" i="79"/>
  <c r="BE46" i="79"/>
  <c r="BF46" i="79"/>
  <c r="BG46" i="79"/>
  <c r="BH46" i="79"/>
  <c r="BI46" i="79"/>
  <c r="BJ46" i="79"/>
  <c r="BK46" i="79"/>
  <c r="BL46" i="79"/>
  <c r="BC46" i="79"/>
  <c r="BL17" i="79"/>
  <c r="BK17" i="79"/>
  <c r="BJ17" i="79"/>
  <c r="BI17" i="79"/>
  <c r="BH17" i="79"/>
  <c r="BG17" i="79"/>
  <c r="BF17" i="79"/>
  <c r="BE17" i="79"/>
  <c r="BD17" i="79"/>
  <c r="BC17" i="79"/>
  <c r="BL18" i="79"/>
  <c r="BK18" i="79"/>
  <c r="BJ18" i="79"/>
  <c r="BI18" i="79"/>
  <c r="BH18" i="79"/>
  <c r="BG18" i="79"/>
  <c r="BF18" i="79"/>
  <c r="BE18" i="79"/>
  <c r="BD18" i="79"/>
  <c r="BC18" i="79"/>
  <c r="BL19" i="79"/>
  <c r="BK19" i="79"/>
  <c r="BJ19" i="79"/>
  <c r="BI19" i="79"/>
  <c r="BH19" i="79"/>
  <c r="BG19" i="79"/>
  <c r="BF19" i="79"/>
  <c r="BE19" i="79"/>
  <c r="BD19" i="79"/>
  <c r="BC19" i="79"/>
  <c r="BL20" i="79"/>
  <c r="BK20" i="79"/>
  <c r="BJ20" i="79"/>
  <c r="BI20" i="79"/>
  <c r="BH20" i="79"/>
  <c r="BG20" i="79"/>
  <c r="BF20" i="79"/>
  <c r="BE20" i="79"/>
  <c r="BD20" i="79"/>
  <c r="BC20" i="79"/>
  <c r="BL21" i="79"/>
  <c r="BK21" i="79"/>
  <c r="BJ21" i="79"/>
  <c r="BI21" i="79"/>
  <c r="BH21" i="79"/>
  <c r="BG21" i="79"/>
  <c r="BF21" i="79"/>
  <c r="BE21" i="79"/>
  <c r="BD21" i="79"/>
  <c r="BC21" i="79"/>
  <c r="BL22" i="79"/>
  <c r="BK22" i="79"/>
  <c r="BJ22" i="79"/>
  <c r="BI22" i="79"/>
  <c r="BH22" i="79"/>
  <c r="BG22" i="79"/>
  <c r="BF22" i="79"/>
  <c r="BE22" i="79"/>
  <c r="BD22" i="79"/>
  <c r="BC22" i="79"/>
  <c r="BK23" i="79"/>
  <c r="BL23" i="79"/>
  <c r="BJ23" i="79"/>
  <c r="BI23" i="79"/>
  <c r="BH23" i="79"/>
  <c r="BG23" i="79"/>
  <c r="BF23" i="79"/>
  <c r="BE23" i="79"/>
  <c r="BD23" i="79"/>
  <c r="BC23" i="79"/>
  <c r="BL24" i="79"/>
  <c r="BK24" i="79"/>
  <c r="BJ24" i="79"/>
  <c r="BI24" i="79"/>
  <c r="BH24" i="79"/>
  <c r="BG24" i="79"/>
  <c r="BF24" i="79"/>
  <c r="BE24" i="79"/>
  <c r="BD24" i="79"/>
  <c r="BC24" i="79"/>
  <c r="BL25" i="79"/>
  <c r="BK25" i="79"/>
  <c r="BJ25" i="79"/>
  <c r="BI25" i="79"/>
  <c r="BH25" i="79"/>
  <c r="BG25" i="79"/>
  <c r="BF25" i="79"/>
  <c r="BE25" i="79"/>
  <c r="BD25" i="79"/>
  <c r="BC25" i="79"/>
  <c r="BL26" i="79"/>
  <c r="BK26" i="79"/>
  <c r="BJ26" i="79"/>
  <c r="BI26" i="79"/>
  <c r="BH26" i="79"/>
  <c r="BG26" i="79"/>
  <c r="BF26" i="79"/>
  <c r="BE26" i="79"/>
  <c r="BD26" i="79"/>
  <c r="BC26" i="79"/>
  <c r="BD17" i="74"/>
  <c r="BB17" i="74"/>
  <c r="BC17" i="74"/>
  <c r="AU8" i="74"/>
  <c r="BB8" i="74"/>
  <c r="BC8" i="74"/>
  <c r="BD8" i="74"/>
  <c r="AZ18" i="74"/>
  <c r="BD18" i="74"/>
  <c r="BB18" i="74"/>
  <c r="BC18" i="74"/>
  <c r="BD26" i="74"/>
  <c r="BB26" i="74"/>
  <c r="BC26" i="74"/>
  <c r="AY15" i="74"/>
  <c r="BB15" i="74"/>
  <c r="BC15" i="74"/>
  <c r="BD15" i="74"/>
  <c r="AR11" i="74"/>
  <c r="BB11" i="74"/>
  <c r="BC11" i="74"/>
  <c r="BD11" i="74"/>
  <c r="AS25" i="74"/>
  <c r="BD25" i="74"/>
  <c r="BB25" i="74"/>
  <c r="BC25" i="74"/>
  <c r="AY21" i="74"/>
  <c r="BC21" i="74"/>
  <c r="BD21" i="74"/>
  <c r="BB21" i="74"/>
  <c r="AX16" i="74"/>
  <c r="BB16" i="74"/>
  <c r="BC16" i="74"/>
  <c r="BD16" i="74"/>
  <c r="AW9" i="74"/>
  <c r="BB9" i="74"/>
  <c r="BD9" i="74"/>
  <c r="BC9" i="74"/>
  <c r="AR10" i="74"/>
  <c r="BD10" i="74"/>
  <c r="BB10" i="74"/>
  <c r="BC10" i="74"/>
  <c r="AR12" i="74"/>
  <c r="BC12" i="74"/>
  <c r="BB12" i="74"/>
  <c r="BD12" i="74"/>
  <c r="AR27" i="74"/>
  <c r="BB27" i="74"/>
  <c r="BC27" i="74"/>
  <c r="BD27" i="74"/>
  <c r="BB22" i="74"/>
  <c r="BC22" i="74"/>
  <c r="BD22" i="74"/>
  <c r="AR13" i="74"/>
  <c r="BC13" i="74"/>
  <c r="BD13" i="74"/>
  <c r="BB13" i="74"/>
  <c r="AR28" i="74"/>
  <c r="BC28" i="74"/>
  <c r="BB28" i="74"/>
  <c r="BD28" i="74"/>
  <c r="AR23" i="74"/>
  <c r="BB23" i="74"/>
  <c r="BC23" i="74"/>
  <c r="BD23" i="74"/>
  <c r="AR7" i="74"/>
  <c r="BD7" i="74"/>
  <c r="BC7" i="74"/>
  <c r="AR19" i="74"/>
  <c r="BB19" i="74"/>
  <c r="BC19" i="74"/>
  <c r="BD19" i="74"/>
  <c r="AR20" i="74"/>
  <c r="BB20" i="74"/>
  <c r="BC20" i="74"/>
  <c r="BD20" i="74"/>
  <c r="AR14" i="74"/>
  <c r="BB14" i="74"/>
  <c r="BC14" i="74"/>
  <c r="BD14" i="74"/>
  <c r="AR24" i="74"/>
  <c r="BB24" i="74"/>
  <c r="BC24" i="74"/>
  <c r="BD24" i="74"/>
  <c r="BP12" i="74"/>
  <c r="BR12" i="74"/>
  <c r="BQ12" i="74"/>
  <c r="BS12" i="74"/>
  <c r="BS11" i="74"/>
  <c r="BQ11" i="74"/>
  <c r="BP11" i="74"/>
  <c r="BR11" i="74"/>
  <c r="BS20" i="74"/>
  <c r="BP20" i="74"/>
  <c r="BQ20" i="74"/>
  <c r="BR20" i="74"/>
  <c r="BP28" i="74"/>
  <c r="BS28" i="74"/>
  <c r="BQ28" i="74"/>
  <c r="BR28" i="74"/>
  <c r="BS9" i="74"/>
  <c r="BQ9" i="74"/>
  <c r="BR9" i="74"/>
  <c r="BP9" i="74"/>
  <c r="BP22" i="74"/>
  <c r="BQ22" i="74"/>
  <c r="BR22" i="74"/>
  <c r="BS22" i="74"/>
  <c r="BP16" i="74"/>
  <c r="BS16" i="74"/>
  <c r="BQ16" i="74"/>
  <c r="BR16" i="74"/>
  <c r="BR7" i="74"/>
  <c r="BQ7" i="74"/>
  <c r="BS7" i="74"/>
  <c r="BS23" i="74"/>
  <c r="BP23" i="74"/>
  <c r="BQ23" i="74"/>
  <c r="BR23" i="74"/>
  <c r="BS19" i="74"/>
  <c r="BP19" i="74"/>
  <c r="BQ19" i="74"/>
  <c r="BR19" i="74"/>
  <c r="BS15" i="74"/>
  <c r="BQ15" i="74"/>
  <c r="BP15" i="74"/>
  <c r="BR15" i="74"/>
  <c r="BP8" i="74"/>
  <c r="BQ8" i="74"/>
  <c r="BR8" i="74"/>
  <c r="BS8" i="74"/>
  <c r="BP24" i="74"/>
  <c r="BR24" i="74"/>
  <c r="BQ24" i="74"/>
  <c r="BS24" i="74"/>
  <c r="BS27" i="74"/>
  <c r="BP27" i="74"/>
  <c r="BQ27" i="74"/>
  <c r="BR27" i="74"/>
  <c r="BP10" i="74"/>
  <c r="BQ10" i="74"/>
  <c r="BR10" i="74"/>
  <c r="BS10" i="74"/>
  <c r="BP14" i="74"/>
  <c r="BQ14" i="74"/>
  <c r="BR14" i="74"/>
  <c r="BS14" i="74"/>
  <c r="BS17" i="74"/>
  <c r="BQ17" i="74"/>
  <c r="BR17" i="74"/>
  <c r="BP17" i="74"/>
  <c r="BS25" i="74"/>
  <c r="BQ25" i="74"/>
  <c r="BR25" i="74"/>
  <c r="BP25" i="74"/>
  <c r="BS21" i="74"/>
  <c r="BQ21" i="74"/>
  <c r="BP21" i="74"/>
  <c r="BR21" i="74"/>
  <c r="BS13" i="74"/>
  <c r="BP13" i="74"/>
  <c r="BQ13" i="74"/>
  <c r="BR13" i="74"/>
  <c r="BP18" i="74"/>
  <c r="BQ18" i="74"/>
  <c r="BR18" i="74"/>
  <c r="BS18" i="74"/>
  <c r="BP26" i="74"/>
  <c r="BQ26" i="74"/>
  <c r="BR26" i="74"/>
  <c r="BS26" i="74"/>
  <c r="AE10" i="69"/>
  <c r="AE42" i="69"/>
  <c r="BJ32" i="69"/>
  <c r="BK32" i="69"/>
  <c r="BJ34" i="69"/>
  <c r="BK34" i="69"/>
  <c r="BJ12" i="69"/>
  <c r="BK12" i="69"/>
  <c r="BJ38" i="69"/>
  <c r="BK38" i="69"/>
  <c r="BJ37" i="69"/>
  <c r="BK37" i="69"/>
  <c r="BJ21" i="69"/>
  <c r="BK21" i="69"/>
  <c r="BJ29" i="69"/>
  <c r="BK29" i="69"/>
  <c r="BJ33" i="69"/>
  <c r="BK33" i="69"/>
  <c r="BJ11" i="69"/>
  <c r="BK11" i="69"/>
  <c r="BJ30" i="69"/>
  <c r="BK30" i="69"/>
  <c r="BJ45" i="69"/>
  <c r="BK45" i="69"/>
  <c r="BJ17" i="69"/>
  <c r="BK17" i="69"/>
  <c r="BJ19" i="69"/>
  <c r="BK19" i="69"/>
  <c r="BJ31" i="69"/>
  <c r="BK31" i="69"/>
  <c r="BJ44" i="69"/>
  <c r="BK44" i="69"/>
  <c r="BJ15" i="69"/>
  <c r="BK15" i="69"/>
  <c r="BJ43" i="69"/>
  <c r="BK43" i="69"/>
  <c r="BJ22" i="69"/>
  <c r="BK22" i="69"/>
  <c r="BJ25" i="69"/>
  <c r="BK25" i="69"/>
  <c r="BJ18" i="69"/>
  <c r="BK18" i="69"/>
  <c r="BJ35" i="69"/>
  <c r="BK35" i="69"/>
  <c r="BJ10" i="69"/>
  <c r="BK10" i="69"/>
  <c r="BJ50" i="69"/>
  <c r="BK50" i="69"/>
  <c r="BJ39" i="69"/>
  <c r="BK39" i="69"/>
  <c r="BJ42" i="69"/>
  <c r="BK42" i="69"/>
  <c r="BJ40" i="69"/>
  <c r="BK40" i="69"/>
  <c r="BJ14" i="69"/>
  <c r="BK14" i="69"/>
  <c r="BJ24" i="69"/>
  <c r="BK24" i="69"/>
  <c r="BJ51" i="69"/>
  <c r="BK51" i="69"/>
  <c r="BJ23" i="69"/>
  <c r="BK23" i="69"/>
  <c r="BJ46" i="69"/>
  <c r="BK46" i="69"/>
  <c r="BJ28" i="69"/>
  <c r="BK28" i="69"/>
  <c r="BJ47" i="69"/>
  <c r="BK47" i="69"/>
  <c r="BJ13" i="69"/>
  <c r="BK13" i="69"/>
  <c r="BI31" i="69"/>
  <c r="BF32" i="69"/>
  <c r="BF9" i="65"/>
  <c r="BH9" i="65"/>
  <c r="BB9" i="65"/>
  <c r="AC24" i="65"/>
  <c r="AC27" i="65"/>
  <c r="AC17" i="65"/>
  <c r="AC23" i="65"/>
  <c r="AC39" i="65"/>
  <c r="AC28" i="65"/>
  <c r="AC30" i="65"/>
  <c r="AC34" i="65"/>
  <c r="AC22" i="65"/>
  <c r="AC20" i="65"/>
  <c r="AC31" i="65"/>
  <c r="AC29" i="65"/>
  <c r="AC32" i="65"/>
  <c r="AC49" i="65"/>
  <c r="AC13" i="65"/>
  <c r="BG9" i="65"/>
  <c r="AC35" i="65"/>
  <c r="AC33" i="65"/>
  <c r="AC36" i="65"/>
  <c r="BC9" i="65"/>
  <c r="AC38" i="65"/>
  <c r="AC44" i="65"/>
  <c r="AC9" i="65"/>
  <c r="AC25" i="65"/>
  <c r="AC16" i="65"/>
  <c r="AC12" i="65"/>
  <c r="AC41" i="65"/>
  <c r="AC42" i="65"/>
  <c r="AC43" i="65"/>
  <c r="AC11" i="65"/>
  <c r="AC21" i="65"/>
  <c r="AC10" i="65"/>
  <c r="AC50" i="65"/>
  <c r="AC46" i="65"/>
  <c r="BJ21" i="65"/>
  <c r="BK21" i="65"/>
  <c r="BJ33" i="65"/>
  <c r="BK33" i="65"/>
  <c r="BJ43" i="65"/>
  <c r="BK43" i="65"/>
  <c r="BJ24" i="65"/>
  <c r="BK24" i="65"/>
  <c r="BF11" i="65"/>
  <c r="BK11" i="65"/>
  <c r="BJ13" i="65"/>
  <c r="BK13" i="65"/>
  <c r="BJ20" i="65"/>
  <c r="BK20" i="65"/>
  <c r="BJ30" i="65"/>
  <c r="BK30" i="65"/>
  <c r="BJ39" i="65"/>
  <c r="BK39" i="65"/>
  <c r="BJ34" i="65"/>
  <c r="BK34" i="65"/>
  <c r="BJ41" i="65"/>
  <c r="BK41" i="65"/>
  <c r="BJ27" i="65"/>
  <c r="BK27" i="65"/>
  <c r="BJ18" i="65"/>
  <c r="BK18" i="65"/>
  <c r="BJ29" i="65"/>
  <c r="BK29" i="65"/>
  <c r="BJ12" i="65"/>
  <c r="BK12" i="65"/>
  <c r="BJ7" i="65"/>
  <c r="BJ16" i="65"/>
  <c r="BK16" i="65"/>
  <c r="BJ10" i="65"/>
  <c r="BK10" i="65"/>
  <c r="BJ35" i="65"/>
  <c r="BK35" i="65"/>
  <c r="BJ45" i="65"/>
  <c r="BK45" i="65"/>
  <c r="BJ22" i="65"/>
  <c r="BK22" i="65"/>
  <c r="BJ23" i="65"/>
  <c r="BK23" i="65"/>
  <c r="BJ25" i="65"/>
  <c r="BK25" i="65"/>
  <c r="BJ28" i="65"/>
  <c r="BK28" i="65"/>
  <c r="BD37" i="65"/>
  <c r="BK37" i="65"/>
  <c r="BI30" i="65"/>
  <c r="BD9" i="65"/>
  <c r="BJ9" i="65"/>
  <c r="AB50" i="65"/>
  <c r="BH37" i="65"/>
  <c r="BG37" i="65"/>
  <c r="BJ37" i="65"/>
  <c r="BF37" i="65"/>
  <c r="BC37" i="65"/>
  <c r="BE9" i="65"/>
  <c r="BB37" i="65"/>
  <c r="BE37" i="65"/>
  <c r="BI37" i="65"/>
  <c r="V37" i="65"/>
  <c r="U37" i="65"/>
  <c r="W37" i="65"/>
  <c r="Y37" i="65"/>
  <c r="Z37" i="65"/>
  <c r="AA37" i="65"/>
  <c r="AB37" i="65"/>
  <c r="X37" i="65"/>
  <c r="AC37" i="65"/>
  <c r="AU17" i="74"/>
  <c r="BR61" i="79"/>
  <c r="BO26" i="79"/>
  <c r="BI38" i="69"/>
  <c r="AZ9" i="74"/>
  <c r="AU20" i="74"/>
  <c r="AX9" i="74"/>
  <c r="AV9" i="74"/>
  <c r="AT9" i="74"/>
  <c r="BI45" i="65"/>
  <c r="BI29" i="65"/>
  <c r="BI28" i="65"/>
  <c r="BI35" i="65"/>
  <c r="AB180" i="69"/>
  <c r="BA180" i="69"/>
  <c r="Z180" i="69"/>
  <c r="BE153" i="69"/>
  <c r="BC149" i="69"/>
  <c r="V97" i="69"/>
  <c r="BI19" i="69"/>
  <c r="Y180" i="69"/>
  <c r="BD180" i="69"/>
  <c r="BF168" i="69"/>
  <c r="BA80" i="69"/>
  <c r="BH17" i="69"/>
  <c r="BI33" i="69"/>
  <c r="AA180" i="69"/>
  <c r="BB180" i="69"/>
  <c r="BB116" i="69"/>
  <c r="BI43" i="69"/>
  <c r="BG180" i="69"/>
  <c r="BG164" i="69"/>
  <c r="Z151" i="69"/>
  <c r="W180" i="69"/>
  <c r="BC180" i="69"/>
  <c r="BF180" i="69"/>
  <c r="V168" i="69"/>
  <c r="BD86" i="69"/>
  <c r="V180" i="69"/>
  <c r="AB140" i="69"/>
  <c r="BD149" i="69"/>
  <c r="BC21" i="69"/>
  <c r="BI29" i="69"/>
  <c r="X180" i="69"/>
  <c r="BD153" i="69"/>
  <c r="BF140" i="69"/>
  <c r="BF12" i="69"/>
  <c r="AV28" i="74"/>
  <c r="AW17" i="74"/>
  <c r="AY20" i="74"/>
  <c r="AV27" i="74"/>
  <c r="AT27" i="74"/>
  <c r="AY27" i="74"/>
  <c r="AS27" i="74"/>
  <c r="BA21" i="74"/>
  <c r="AX21" i="74"/>
  <c r="AW21" i="74"/>
  <c r="AT21" i="74"/>
  <c r="AZ20" i="74"/>
  <c r="AR9" i="74"/>
  <c r="AZ12" i="74"/>
  <c r="BA17" i="74"/>
  <c r="AV24" i="74"/>
  <c r="AV16" i="74"/>
  <c r="AT24" i="74"/>
  <c r="AY17" i="74"/>
  <c r="AW20" i="74"/>
  <c r="AT14" i="74"/>
  <c r="AZ22" i="74"/>
  <c r="AX20" i="74"/>
  <c r="AY28" i="74"/>
  <c r="AV22" i="74"/>
  <c r="AV20" i="74"/>
  <c r="AY24" i="74"/>
  <c r="AS17" i="74"/>
  <c r="AS20" i="74"/>
  <c r="AU28" i="74"/>
  <c r="AT22" i="74"/>
  <c r="AY22" i="74"/>
  <c r="AT20" i="74"/>
  <c r="AW24" i="74"/>
  <c r="AX17" i="74"/>
  <c r="BA16" i="74"/>
  <c r="AU22" i="74"/>
  <c r="AT17" i="74"/>
  <c r="BA20" i="74"/>
  <c r="AU24" i="74"/>
  <c r="BA19" i="74"/>
  <c r="AT16" i="74"/>
  <c r="AW16" i="74"/>
  <c r="AS24" i="74"/>
  <c r="AY19" i="74"/>
  <c r="AS19" i="74"/>
  <c r="AV14" i="74"/>
  <c r="AU13" i="74"/>
  <c r="AZ24" i="74"/>
  <c r="AX24" i="74"/>
  <c r="AV19" i="74"/>
  <c r="BA24" i="74"/>
  <c r="BB22" i="79"/>
  <c r="BB20" i="79"/>
  <c r="BB24" i="79"/>
  <c r="BB37" i="79"/>
  <c r="AU9" i="74"/>
  <c r="AU25" i="74"/>
  <c r="AY9" i="74"/>
  <c r="AT25" i="74"/>
  <c r="AW14" i="74"/>
  <c r="AS9" i="74"/>
  <c r="AU14" i="74"/>
  <c r="BA9" i="74"/>
  <c r="AT11" i="74"/>
  <c r="AS14" i="74"/>
  <c r="BI42" i="69"/>
  <c r="BD34" i="69"/>
  <c r="V182" i="69"/>
  <c r="BE126" i="69"/>
  <c r="BI35" i="69"/>
  <c r="AB118" i="69"/>
  <c r="BF171" i="69"/>
  <c r="BA87" i="69"/>
  <c r="BI28" i="69"/>
  <c r="BI47" i="69"/>
  <c r="BE25" i="69"/>
  <c r="Z182" i="69"/>
  <c r="BI18" i="69"/>
  <c r="BI39" i="69"/>
  <c r="BE40" i="69"/>
  <c r="Y152" i="69"/>
  <c r="AB107" i="69"/>
  <c r="AB182" i="69"/>
  <c r="Z171" i="69"/>
  <c r="X143" i="69"/>
  <c r="BA152" i="69"/>
  <c r="BB104" i="69"/>
  <c r="X94" i="69"/>
  <c r="BA169" i="69"/>
  <c r="W182" i="69"/>
  <c r="BD182" i="69"/>
  <c r="X171" i="69"/>
  <c r="BD143" i="69"/>
  <c r="BF152" i="69"/>
  <c r="Y95" i="69"/>
  <c r="BI50" i="69"/>
  <c r="Y182" i="69"/>
  <c r="BF182" i="69"/>
  <c r="BG171" i="69"/>
  <c r="BB131" i="69"/>
  <c r="BH51" i="69"/>
  <c r="BC182" i="69"/>
  <c r="Y171" i="69"/>
  <c r="X131" i="69"/>
  <c r="V95" i="69"/>
  <c r="BG10" i="69"/>
  <c r="BE182" i="69"/>
  <c r="X182" i="69"/>
  <c r="BG182" i="69"/>
  <c r="BB171" i="69"/>
  <c r="BB172" i="69"/>
  <c r="Y126" i="69"/>
  <c r="BD83" i="69"/>
  <c r="AD22" i="69"/>
  <c r="AE22" i="69"/>
  <c r="AD18" i="69"/>
  <c r="AE18" i="69"/>
  <c r="AD43" i="69"/>
  <c r="AE43" i="69"/>
  <c r="AD44" i="69"/>
  <c r="AE44" i="69"/>
  <c r="AD17" i="69"/>
  <c r="AE17" i="69"/>
  <c r="AD14" i="69"/>
  <c r="AE14" i="69"/>
  <c r="AD45" i="69"/>
  <c r="AE45" i="69"/>
  <c r="AD11" i="69"/>
  <c r="AE11" i="69"/>
  <c r="AD51" i="69"/>
  <c r="AE51" i="69"/>
  <c r="BI15" i="69"/>
  <c r="AD21" i="69"/>
  <c r="AE21" i="69"/>
  <c r="AD46" i="69"/>
  <c r="AE46" i="69"/>
  <c r="BB130" i="69"/>
  <c r="AD25" i="69"/>
  <c r="AE25" i="69"/>
  <c r="AD13" i="69"/>
  <c r="AE13" i="69"/>
  <c r="AD47" i="69"/>
  <c r="AE47" i="69"/>
  <c r="AD50" i="69"/>
  <c r="AE50" i="69"/>
  <c r="AD24" i="69"/>
  <c r="AE24" i="69"/>
  <c r="AD12" i="69"/>
  <c r="AE12" i="69"/>
  <c r="AD23" i="69"/>
  <c r="AE23" i="69"/>
  <c r="BI8" i="69"/>
  <c r="BJ8" i="69"/>
  <c r="BI34" i="65"/>
  <c r="BI23" i="65"/>
  <c r="BB11" i="65"/>
  <c r="BI27" i="65"/>
  <c r="BI33" i="65"/>
  <c r="AB23" i="65"/>
  <c r="AB31" i="65"/>
  <c r="AB16" i="65"/>
  <c r="BI7" i="65"/>
  <c r="BI11" i="65"/>
  <c r="BJ11" i="65"/>
  <c r="AB12" i="65"/>
  <c r="BI42" i="65"/>
  <c r="BJ42" i="65"/>
  <c r="BI46" i="65"/>
  <c r="BJ46" i="65"/>
  <c r="BI31" i="65"/>
  <c r="BJ31" i="65"/>
  <c r="BI17" i="65"/>
  <c r="BJ17" i="65"/>
  <c r="BI49" i="65"/>
  <c r="BJ49" i="65"/>
  <c r="AB38" i="65"/>
  <c r="BI32" i="65"/>
  <c r="BJ32" i="65"/>
  <c r="BI50" i="65"/>
  <c r="BJ50" i="65"/>
  <c r="AB29" i="65"/>
  <c r="BI36" i="65"/>
  <c r="BJ36" i="65"/>
  <c r="BI38" i="65"/>
  <c r="BJ38" i="65"/>
  <c r="BI44" i="65"/>
  <c r="BJ44" i="65"/>
  <c r="BI9" i="65"/>
  <c r="AB21" i="65"/>
  <c r="AB10" i="65"/>
  <c r="AB35" i="65"/>
  <c r="AB33" i="65"/>
  <c r="AB42" i="65"/>
  <c r="AB11" i="65"/>
  <c r="BA98" i="69"/>
  <c r="BE111" i="69"/>
  <c r="Z158" i="69"/>
  <c r="BC159" i="69"/>
  <c r="BA69" i="69"/>
  <c r="BD175" i="69"/>
  <c r="BD174" i="69"/>
  <c r="BF132" i="69"/>
  <c r="Y158" i="69"/>
  <c r="AA144" i="69"/>
  <c r="W101" i="69"/>
  <c r="AB144" i="69"/>
  <c r="BA112" i="69"/>
  <c r="V177" i="69"/>
  <c r="Z135" i="69"/>
  <c r="BD73" i="69"/>
  <c r="V161" i="69"/>
  <c r="AB175" i="69"/>
  <c r="AA50" i="69"/>
  <c r="BC101" i="69"/>
  <c r="BC147" i="69"/>
  <c r="AB109" i="69"/>
  <c r="BC174" i="69"/>
  <c r="BB158" i="69"/>
  <c r="W175" i="69"/>
  <c r="V174" i="69"/>
  <c r="X147" i="69"/>
  <c r="Y132" i="69"/>
  <c r="BE70" i="69"/>
  <c r="W134" i="69"/>
  <c r="BF100" i="69"/>
  <c r="BA177" i="69"/>
  <c r="BD177" i="69"/>
  <c r="BD120" i="69"/>
  <c r="AA159" i="69"/>
  <c r="BB119" i="69"/>
  <c r="X159" i="69"/>
  <c r="W100" i="69"/>
  <c r="V91" i="69"/>
  <c r="BF125" i="69"/>
  <c r="W165" i="69"/>
  <c r="X115" i="69"/>
  <c r="AB173" i="69"/>
  <c r="Z177" i="69"/>
  <c r="BB165" i="69"/>
  <c r="Z165" i="69"/>
  <c r="BB84" i="69"/>
  <c r="AA177" i="69"/>
  <c r="BE177" i="69"/>
  <c r="BE175" i="69"/>
  <c r="BB161" i="69"/>
  <c r="Y138" i="69"/>
  <c r="BB125" i="69"/>
  <c r="BC89" i="69"/>
  <c r="AA183" i="69"/>
  <c r="BE168" i="69"/>
  <c r="BB121" i="69"/>
  <c r="V116" i="69"/>
  <c r="BC86" i="69"/>
  <c r="BF80" i="69"/>
  <c r="BE35" i="69"/>
  <c r="V165" i="69"/>
  <c r="BF165" i="69"/>
  <c r="W149" i="69"/>
  <c r="AB168" i="69"/>
  <c r="AB138" i="69"/>
  <c r="BD168" i="69"/>
  <c r="BC116" i="69"/>
  <c r="Y168" i="69"/>
  <c r="BE165" i="69"/>
  <c r="Y146" i="69"/>
  <c r="BA168" i="69"/>
  <c r="Y47" i="69"/>
  <c r="AT18" i="74"/>
  <c r="BF176" i="69"/>
  <c r="AA104" i="69"/>
  <c r="BB95" i="69"/>
  <c r="BC107" i="69"/>
  <c r="AS28" i="74"/>
  <c r="AZ28" i="74"/>
  <c r="AW23" i="74"/>
  <c r="AU21" i="74"/>
  <c r="AX18" i="74"/>
  <c r="AZ13" i="74"/>
  <c r="X176" i="69"/>
  <c r="BA171" i="69"/>
  <c r="BC43" i="69"/>
  <c r="BA27" i="74"/>
  <c r="AX22" i="74"/>
  <c r="AX28" i="74"/>
  <c r="AS21" i="74"/>
  <c r="AT19" i="74"/>
  <c r="AV18" i="74"/>
  <c r="AT15" i="74"/>
  <c r="AT13" i="74"/>
  <c r="BA15" i="74"/>
  <c r="BA13" i="74"/>
  <c r="BC178" i="69"/>
  <c r="AT28" i="74"/>
  <c r="AY18" i="74"/>
  <c r="AZ26" i="74"/>
  <c r="AZ14" i="74"/>
  <c r="BA14" i="74"/>
  <c r="AS13" i="74"/>
  <c r="V163" i="69"/>
  <c r="BA28" i="74"/>
  <c r="AU18" i="74"/>
  <c r="AX26" i="74"/>
  <c r="AX14" i="74"/>
  <c r="AY14" i="74"/>
  <c r="BC50" i="69"/>
  <c r="AY26" i="74"/>
  <c r="AV26" i="74"/>
  <c r="AW7" i="74"/>
  <c r="AW28" i="74"/>
  <c r="AU26" i="74"/>
  <c r="AZ23" i="74"/>
  <c r="AT26" i="74"/>
  <c r="BR26" i="79"/>
  <c r="BB26" i="79"/>
  <c r="BB19" i="79"/>
  <c r="BU61" i="79"/>
  <c r="BS61" i="79"/>
  <c r="BB58" i="79"/>
  <c r="BP61" i="79"/>
  <c r="BB16" i="79"/>
  <c r="BQ61" i="79"/>
  <c r="BO61" i="79"/>
  <c r="BT61" i="79"/>
  <c r="BB27" i="79"/>
  <c r="BC27" i="79"/>
  <c r="BP26" i="79"/>
  <c r="BU26" i="79"/>
  <c r="BO46" i="79"/>
  <c r="BT26" i="79"/>
  <c r="BS26" i="79"/>
  <c r="BB23" i="79"/>
  <c r="BB18" i="79"/>
  <c r="BQ26" i="79"/>
  <c r="BO16" i="79"/>
  <c r="AX13" i="74"/>
  <c r="AX12" i="74"/>
  <c r="AY13" i="74"/>
  <c r="AV13" i="74"/>
  <c r="AW13" i="74"/>
  <c r="AS12" i="74"/>
  <c r="AS15" i="74"/>
  <c r="AW27" i="74"/>
  <c r="AY25" i="74"/>
  <c r="AV23" i="74"/>
  <c r="AZ27" i="74"/>
  <c r="BA23" i="74"/>
  <c r="AS23" i="74"/>
  <c r="AZ19" i="74"/>
  <c r="AW19" i="74"/>
  <c r="AZ16" i="74"/>
  <c r="AZ15" i="74"/>
  <c r="AV12" i="74"/>
  <c r="AX11" i="74"/>
  <c r="BA7" i="74"/>
  <c r="AS16" i="74"/>
  <c r="AW15" i="74"/>
  <c r="BA12" i="74"/>
  <c r="AU27" i="74"/>
  <c r="AW25" i="74"/>
  <c r="AT23" i="74"/>
  <c r="AX27" i="74"/>
  <c r="AX25" i="74"/>
  <c r="AY23" i="74"/>
  <c r="AX19" i="74"/>
  <c r="AU19" i="74"/>
  <c r="AV15" i="74"/>
  <c r="AT12" i="74"/>
  <c r="AV11" i="74"/>
  <c r="AY7" i="74"/>
  <c r="AU15" i="74"/>
  <c r="AY12" i="74"/>
  <c r="BA25" i="74"/>
  <c r="AX23" i="74"/>
  <c r="AU23" i="74"/>
  <c r="AZ11" i="74"/>
  <c r="AU7" i="74"/>
  <c r="AU10" i="74"/>
  <c r="AU12" i="74"/>
  <c r="AY10" i="74"/>
  <c r="AW10" i="74"/>
  <c r="AX7" i="74"/>
  <c r="BA10" i="74"/>
  <c r="AS10" i="74"/>
  <c r="AW12" i="74"/>
  <c r="U11" i="65"/>
  <c r="Y11" i="65"/>
  <c r="BD11" i="65"/>
  <c r="W11" i="65"/>
  <c r="BH11" i="65"/>
  <c r="AA11" i="65"/>
  <c r="BC11" i="65"/>
  <c r="BE11" i="65"/>
  <c r="V11" i="65"/>
  <c r="X11" i="65"/>
  <c r="BG11" i="65"/>
  <c r="Z11" i="65"/>
  <c r="AB22" i="65"/>
  <c r="X22" i="65"/>
  <c r="W22" i="65"/>
  <c r="Z22" i="65"/>
  <c r="V22" i="65"/>
  <c r="Y22" i="65"/>
  <c r="U22" i="65"/>
  <c r="BE10" i="65"/>
  <c r="BH10" i="65"/>
  <c r="BD10" i="65"/>
  <c r="BG10" i="65"/>
  <c r="BC10" i="65"/>
  <c r="BF10" i="65"/>
  <c r="BB10" i="65"/>
  <c r="BF18" i="65"/>
  <c r="BB18" i="65"/>
  <c r="BE18" i="65"/>
  <c r="BH18" i="65"/>
  <c r="BD18" i="65"/>
  <c r="BG18" i="65"/>
  <c r="BC18" i="65"/>
  <c r="BG16" i="65"/>
  <c r="BC16" i="65"/>
  <c r="BF16" i="65"/>
  <c r="BB16" i="65"/>
  <c r="BE16" i="65"/>
  <c r="BH16" i="65"/>
  <c r="BD16" i="65"/>
  <c r="BH24" i="65"/>
  <c r="BD24" i="65"/>
  <c r="BG24" i="65"/>
  <c r="BC24" i="65"/>
  <c r="BF24" i="65"/>
  <c r="BE24" i="65"/>
  <c r="BB24" i="65"/>
  <c r="BI24" i="65"/>
  <c r="W20" i="65"/>
  <c r="Z20" i="65"/>
  <c r="V20" i="65"/>
  <c r="Y20" i="65"/>
  <c r="U20" i="65"/>
  <c r="AB20" i="65"/>
  <c r="X20" i="65"/>
  <c r="AA12" i="65"/>
  <c r="W12" i="65"/>
  <c r="Z12" i="65"/>
  <c r="V12" i="65"/>
  <c r="Y12" i="65"/>
  <c r="U12" i="65"/>
  <c r="X12" i="65"/>
  <c r="BF49" i="65"/>
  <c r="BB49" i="65"/>
  <c r="BG49" i="65"/>
  <c r="BC49" i="65"/>
  <c r="BH49" i="65"/>
  <c r="BE49" i="65"/>
  <c r="BD49" i="65"/>
  <c r="BG38" i="65"/>
  <c r="BC38" i="65"/>
  <c r="BF38" i="65"/>
  <c r="BB38" i="65"/>
  <c r="BE38" i="65"/>
  <c r="BH38" i="65"/>
  <c r="BD38" i="65"/>
  <c r="BE35" i="65"/>
  <c r="BH35" i="65"/>
  <c r="BD35" i="65"/>
  <c r="BG35" i="65"/>
  <c r="BC35" i="65"/>
  <c r="BF35" i="65"/>
  <c r="BB35" i="65"/>
  <c r="BH44" i="65"/>
  <c r="BD44" i="65"/>
  <c r="BE44" i="65"/>
  <c r="BC44" i="65"/>
  <c r="BB44" i="65"/>
  <c r="BG44" i="65"/>
  <c r="BF44" i="65"/>
  <c r="Y42" i="65"/>
  <c r="U42" i="65"/>
  <c r="X42" i="65"/>
  <c r="AA42" i="65"/>
  <c r="W42" i="65"/>
  <c r="AB41" i="65"/>
  <c r="Z42" i="65"/>
  <c r="V42" i="65"/>
  <c r="Z39" i="65"/>
  <c r="V39" i="65"/>
  <c r="Y39" i="65"/>
  <c r="U39" i="65"/>
  <c r="AB39" i="65"/>
  <c r="X39" i="65"/>
  <c r="AA39" i="65"/>
  <c r="W39" i="65"/>
  <c r="AB28" i="65"/>
  <c r="X28" i="65"/>
  <c r="AA28" i="65"/>
  <c r="W28" i="65"/>
  <c r="Z28" i="65"/>
  <c r="V28" i="65"/>
  <c r="Y28" i="65"/>
  <c r="U28" i="65"/>
  <c r="AA43" i="65"/>
  <c r="W43" i="65"/>
  <c r="AB43" i="65"/>
  <c r="X43" i="65"/>
  <c r="Z43" i="65"/>
  <c r="Y43" i="65"/>
  <c r="V43" i="65"/>
  <c r="U43" i="65"/>
  <c r="W87" i="65"/>
  <c r="V87" i="65"/>
  <c r="U87" i="65"/>
  <c r="W91" i="65"/>
  <c r="V91" i="65"/>
  <c r="U91" i="65"/>
  <c r="V86" i="65"/>
  <c r="U86" i="65"/>
  <c r="W86" i="65"/>
  <c r="U68" i="65"/>
  <c r="W68" i="65"/>
  <c r="V68" i="65"/>
  <c r="U93" i="65"/>
  <c r="W93" i="65"/>
  <c r="V93" i="65"/>
  <c r="W63" i="65"/>
  <c r="V63" i="65"/>
  <c r="U63" i="65"/>
  <c r="W75" i="65"/>
  <c r="V75" i="65"/>
  <c r="U75" i="65"/>
  <c r="W79" i="65"/>
  <c r="V79" i="65"/>
  <c r="U79" i="65"/>
  <c r="W84" i="65"/>
  <c r="V84" i="65"/>
  <c r="U84" i="65"/>
  <c r="AA27" i="65"/>
  <c r="W27" i="65"/>
  <c r="Z27" i="65"/>
  <c r="V27" i="65"/>
  <c r="Y27" i="65"/>
  <c r="U27" i="65"/>
  <c r="X27" i="65"/>
  <c r="BE21" i="65"/>
  <c r="BH21" i="65"/>
  <c r="BD21" i="65"/>
  <c r="BG21" i="65"/>
  <c r="BC21" i="65"/>
  <c r="BF21" i="65"/>
  <c r="BB21" i="65"/>
  <c r="BI13" i="65"/>
  <c r="BE13" i="65"/>
  <c r="BH13" i="65"/>
  <c r="BD13" i="65"/>
  <c r="BG13" i="65"/>
  <c r="BC13" i="65"/>
  <c r="BF13" i="65"/>
  <c r="BB13" i="65"/>
  <c r="W24" i="65"/>
  <c r="Z24" i="65"/>
  <c r="V24" i="65"/>
  <c r="Y24" i="65"/>
  <c r="X24" i="65"/>
  <c r="U24" i="65"/>
  <c r="AB24" i="65"/>
  <c r="BI10" i="65"/>
  <c r="BH30" i="65"/>
  <c r="BD30" i="65"/>
  <c r="BG30" i="65"/>
  <c r="BC30" i="65"/>
  <c r="BF30" i="65"/>
  <c r="BB30" i="65"/>
  <c r="BE30" i="65"/>
  <c r="BG25" i="65"/>
  <c r="BC25" i="65"/>
  <c r="BF25" i="65"/>
  <c r="BB25" i="65"/>
  <c r="BI25" i="65"/>
  <c r="BE25" i="65"/>
  <c r="BH25" i="65"/>
  <c r="BD25" i="65"/>
  <c r="BG39" i="65"/>
  <c r="BC39" i="65"/>
  <c r="BF39" i="65"/>
  <c r="BB39" i="65"/>
  <c r="BI39" i="65"/>
  <c r="BE39" i="65"/>
  <c r="BH39" i="65"/>
  <c r="BD39" i="65"/>
  <c r="BF28" i="65"/>
  <c r="BB28" i="65"/>
  <c r="BE28" i="65"/>
  <c r="BH28" i="65"/>
  <c r="BD28" i="65"/>
  <c r="BG28" i="65"/>
  <c r="BC28" i="65"/>
  <c r="BG50" i="65"/>
  <c r="BC50" i="65"/>
  <c r="BE50" i="65"/>
  <c r="BH50" i="65"/>
  <c r="BD50" i="65"/>
  <c r="BF50" i="65"/>
  <c r="BB50" i="65"/>
  <c r="AA31" i="65"/>
  <c r="W31" i="65"/>
  <c r="Z31" i="65"/>
  <c r="V31" i="65"/>
  <c r="Y31" i="65"/>
  <c r="U31" i="65"/>
  <c r="X31" i="65"/>
  <c r="Y50" i="65"/>
  <c r="U50" i="65"/>
  <c r="W50" i="65"/>
  <c r="Z50" i="65"/>
  <c r="V50" i="65"/>
  <c r="X50" i="65"/>
  <c r="Y29" i="65"/>
  <c r="U29" i="65"/>
  <c r="X29" i="65"/>
  <c r="AA29" i="65"/>
  <c r="W29" i="65"/>
  <c r="Z29" i="65"/>
  <c r="V29" i="65"/>
  <c r="Y46" i="65"/>
  <c r="U46" i="65"/>
  <c r="AB46" i="65"/>
  <c r="Z46" i="65"/>
  <c r="V46" i="65"/>
  <c r="W46" i="65"/>
  <c r="AA46" i="65"/>
  <c r="X46" i="65"/>
  <c r="AB32" i="65"/>
  <c r="X32" i="65"/>
  <c r="AA32" i="65"/>
  <c r="W32" i="65"/>
  <c r="Z32" i="65"/>
  <c r="V32" i="65"/>
  <c r="Y32" i="65"/>
  <c r="U32" i="65"/>
  <c r="W88" i="65"/>
  <c r="V88" i="65"/>
  <c r="U88" i="65"/>
  <c r="W92" i="65"/>
  <c r="V92" i="65"/>
  <c r="U92" i="65"/>
  <c r="V96" i="65"/>
  <c r="U96" i="65"/>
  <c r="W96" i="65"/>
  <c r="U69" i="65"/>
  <c r="W69" i="65"/>
  <c r="V69" i="65"/>
  <c r="U95" i="65"/>
  <c r="W95" i="65"/>
  <c r="V95" i="65"/>
  <c r="AB49" i="65"/>
  <c r="X49" i="65"/>
  <c r="Y49" i="65"/>
  <c r="U49" i="65"/>
  <c r="W49" i="65"/>
  <c r="V49" i="65"/>
  <c r="Z49" i="65"/>
  <c r="W65" i="65"/>
  <c r="V65" i="65"/>
  <c r="U65" i="65"/>
  <c r="W76" i="65"/>
  <c r="V76" i="65"/>
  <c r="U76" i="65"/>
  <c r="W80" i="65"/>
  <c r="V80" i="65"/>
  <c r="U80" i="65"/>
  <c r="W85" i="65"/>
  <c r="V85" i="65"/>
  <c r="U85" i="65"/>
  <c r="BI21" i="65"/>
  <c r="AB27" i="65"/>
  <c r="AB13" i="65"/>
  <c r="X13" i="65"/>
  <c r="AA13" i="65"/>
  <c r="W13" i="65"/>
  <c r="Z13" i="65"/>
  <c r="V13" i="65"/>
  <c r="Y13" i="65"/>
  <c r="U13" i="65"/>
  <c r="BH23" i="65"/>
  <c r="BD23" i="65"/>
  <c r="BG23" i="65"/>
  <c r="BB23" i="65"/>
  <c r="BF23" i="65"/>
  <c r="BE23" i="65"/>
  <c r="BC23" i="65"/>
  <c r="BI16" i="65"/>
  <c r="Z21" i="65"/>
  <c r="V21" i="65"/>
  <c r="Y21" i="65"/>
  <c r="U21" i="65"/>
  <c r="X21" i="65"/>
  <c r="W21" i="65"/>
  <c r="Z23" i="65"/>
  <c r="W23" i="65"/>
  <c r="V23" i="65"/>
  <c r="Y23" i="65"/>
  <c r="U23" i="65"/>
  <c r="X23" i="65"/>
  <c r="BH17" i="65"/>
  <c r="BD17" i="65"/>
  <c r="BG17" i="65"/>
  <c r="BC17" i="65"/>
  <c r="BF17" i="65"/>
  <c r="BB17" i="65"/>
  <c r="BE17" i="65"/>
  <c r="AA10" i="65"/>
  <c r="W10" i="65"/>
  <c r="Z10" i="65"/>
  <c r="V10" i="65"/>
  <c r="Y10" i="65"/>
  <c r="U10" i="65"/>
  <c r="X10" i="65"/>
  <c r="BH34" i="65"/>
  <c r="BD34" i="65"/>
  <c r="BG34" i="65"/>
  <c r="BC34" i="65"/>
  <c r="BF34" i="65"/>
  <c r="BB34" i="65"/>
  <c r="BE34" i="65"/>
  <c r="BG29" i="65"/>
  <c r="BC29" i="65"/>
  <c r="BF29" i="65"/>
  <c r="BB29" i="65"/>
  <c r="BE29" i="65"/>
  <c r="BH29" i="65"/>
  <c r="BD29" i="65"/>
  <c r="BH42" i="65"/>
  <c r="BD42" i="65"/>
  <c r="BG42" i="65"/>
  <c r="BC42" i="65"/>
  <c r="BF42" i="65"/>
  <c r="BB42" i="65"/>
  <c r="BI41" i="65"/>
  <c r="BE42" i="65"/>
  <c r="BF32" i="65"/>
  <c r="BB32" i="65"/>
  <c r="BE32" i="65"/>
  <c r="BH32" i="65"/>
  <c r="BD32" i="65"/>
  <c r="BG32" i="65"/>
  <c r="BC32" i="65"/>
  <c r="BE27" i="65"/>
  <c r="BH27" i="65"/>
  <c r="BD27" i="65"/>
  <c r="BG27" i="65"/>
  <c r="BC27" i="65"/>
  <c r="BF27" i="65"/>
  <c r="BB27" i="65"/>
  <c r="BF45" i="65"/>
  <c r="BB45" i="65"/>
  <c r="BG45" i="65"/>
  <c r="BC45" i="65"/>
  <c r="BH45" i="65"/>
  <c r="BE45" i="65"/>
  <c r="BD45" i="65"/>
  <c r="AA35" i="65"/>
  <c r="W35" i="65"/>
  <c r="Z35" i="65"/>
  <c r="V35" i="65"/>
  <c r="Y35" i="65"/>
  <c r="U35" i="65"/>
  <c r="X35" i="65"/>
  <c r="Z30" i="65"/>
  <c r="V30" i="65"/>
  <c r="Y30" i="65"/>
  <c r="U30" i="65"/>
  <c r="AB30" i="65"/>
  <c r="X30" i="65"/>
  <c r="AA30" i="65"/>
  <c r="W30" i="65"/>
  <c r="Y33" i="65"/>
  <c r="U33" i="65"/>
  <c r="X33" i="65"/>
  <c r="AA33" i="65"/>
  <c r="W33" i="65"/>
  <c r="Z33" i="65"/>
  <c r="V33" i="65"/>
  <c r="AB36" i="65"/>
  <c r="X36" i="65"/>
  <c r="AA36" i="65"/>
  <c r="W36" i="65"/>
  <c r="Z36" i="65"/>
  <c r="V36" i="65"/>
  <c r="Y36" i="65"/>
  <c r="U36" i="65"/>
  <c r="W60" i="65"/>
  <c r="V60" i="65"/>
  <c r="U60" i="65"/>
  <c r="W89" i="65"/>
  <c r="V89" i="65"/>
  <c r="U89" i="65"/>
  <c r="V58" i="65"/>
  <c r="U58" i="65"/>
  <c r="X58" i="65"/>
  <c r="W58" i="65"/>
  <c r="U66" i="65"/>
  <c r="W66" i="65"/>
  <c r="V66" i="65"/>
  <c r="U70" i="65"/>
  <c r="W70" i="65"/>
  <c r="V70" i="65"/>
  <c r="AB45" i="65"/>
  <c r="X45" i="65"/>
  <c r="Y45" i="65"/>
  <c r="U45" i="65"/>
  <c r="Z45" i="65"/>
  <c r="W45" i="65"/>
  <c r="V45" i="65"/>
  <c r="AA45" i="65"/>
  <c r="W73" i="65"/>
  <c r="V73" i="65"/>
  <c r="U73" i="65"/>
  <c r="W77" i="65"/>
  <c r="V77" i="65"/>
  <c r="U77" i="65"/>
  <c r="W81" i="65"/>
  <c r="V81" i="65"/>
  <c r="U81" i="65"/>
  <c r="W94" i="65"/>
  <c r="V94" i="65"/>
  <c r="U94" i="65"/>
  <c r="BI22" i="65"/>
  <c r="BE22" i="65"/>
  <c r="BH22" i="65"/>
  <c r="BD22" i="65"/>
  <c r="BG22" i="65"/>
  <c r="BC22" i="65"/>
  <c r="BF22" i="65"/>
  <c r="BB22" i="65"/>
  <c r="BI18" i="65"/>
  <c r="BE12" i="65"/>
  <c r="BH12" i="65"/>
  <c r="BD12" i="65"/>
  <c r="BG12" i="65"/>
  <c r="BC12" i="65"/>
  <c r="BF12" i="65"/>
  <c r="BB12" i="65"/>
  <c r="Y16" i="65"/>
  <c r="U16" i="65"/>
  <c r="X16" i="65"/>
  <c r="AA16" i="65"/>
  <c r="W16" i="65"/>
  <c r="Z16" i="65"/>
  <c r="V16" i="65"/>
  <c r="Z17" i="65"/>
  <c r="V17" i="65"/>
  <c r="Y17" i="65"/>
  <c r="U17" i="65"/>
  <c r="AB17" i="65"/>
  <c r="X17" i="65"/>
  <c r="AA17" i="65"/>
  <c r="W17" i="65"/>
  <c r="BE7" i="65"/>
  <c r="BC7" i="65"/>
  <c r="BF7" i="65"/>
  <c r="BB7" i="65"/>
  <c r="BH7" i="65"/>
  <c r="BD7" i="65"/>
  <c r="BG7" i="65"/>
  <c r="BH20" i="65"/>
  <c r="BD20" i="65"/>
  <c r="BG20" i="65"/>
  <c r="BC20" i="65"/>
  <c r="BF20" i="65"/>
  <c r="BB20" i="65"/>
  <c r="BI20" i="65"/>
  <c r="BE20" i="65"/>
  <c r="BI12" i="65"/>
  <c r="BG41" i="65"/>
  <c r="BC41" i="65"/>
  <c r="BF41" i="65"/>
  <c r="BB41" i="65"/>
  <c r="BE41" i="65"/>
  <c r="BH41" i="65"/>
  <c r="BD41" i="65"/>
  <c r="BG33" i="65"/>
  <c r="BC33" i="65"/>
  <c r="BF33" i="65"/>
  <c r="BB33" i="65"/>
  <c r="BE33" i="65"/>
  <c r="BH33" i="65"/>
  <c r="BD33" i="65"/>
  <c r="BG46" i="65"/>
  <c r="BC46" i="65"/>
  <c r="BH46" i="65"/>
  <c r="BD46" i="65"/>
  <c r="BE46" i="65"/>
  <c r="BB46" i="65"/>
  <c r="BF46" i="65"/>
  <c r="BF36" i="65"/>
  <c r="BB36" i="65"/>
  <c r="BE36" i="65"/>
  <c r="BH36" i="65"/>
  <c r="BD36" i="65"/>
  <c r="BG36" i="65"/>
  <c r="BC36" i="65"/>
  <c r="BE31" i="65"/>
  <c r="BH31" i="65"/>
  <c r="BD31" i="65"/>
  <c r="BG31" i="65"/>
  <c r="BC31" i="65"/>
  <c r="BF31" i="65"/>
  <c r="BB31" i="65"/>
  <c r="BH43" i="65"/>
  <c r="BD43" i="65"/>
  <c r="BI43" i="65"/>
  <c r="BE43" i="65"/>
  <c r="BB43" i="65"/>
  <c r="BG43" i="65"/>
  <c r="BF43" i="65"/>
  <c r="BC43" i="65"/>
  <c r="Z34" i="65"/>
  <c r="V34" i="65"/>
  <c r="Y34" i="65"/>
  <c r="U34" i="65"/>
  <c r="AB34" i="65"/>
  <c r="X34" i="65"/>
  <c r="AA34" i="65"/>
  <c r="W34" i="65"/>
  <c r="Y38" i="65"/>
  <c r="U38" i="65"/>
  <c r="X38" i="65"/>
  <c r="AA38" i="65"/>
  <c r="W38" i="65"/>
  <c r="Z38" i="65"/>
  <c r="V38" i="65"/>
  <c r="X25" i="65"/>
  <c r="W25" i="65"/>
  <c r="Z25" i="65"/>
  <c r="V25" i="65"/>
  <c r="Y25" i="65"/>
  <c r="U25" i="65"/>
  <c r="Z44" i="65"/>
  <c r="V44" i="65"/>
  <c r="AA44" i="65"/>
  <c r="W44" i="65"/>
  <c r="Y44" i="65"/>
  <c r="X44" i="65"/>
  <c r="U44" i="65"/>
  <c r="AB44" i="65"/>
  <c r="W72" i="65"/>
  <c r="V72" i="65"/>
  <c r="U72" i="65"/>
  <c r="W90" i="65"/>
  <c r="V90" i="65"/>
  <c r="U90" i="65"/>
  <c r="V64" i="65"/>
  <c r="U64" i="65"/>
  <c r="W64" i="65"/>
  <c r="U59" i="65"/>
  <c r="W59" i="65"/>
  <c r="V59" i="65"/>
  <c r="U67" i="65"/>
  <c r="W67" i="65"/>
  <c r="V67" i="65"/>
  <c r="U71" i="65"/>
  <c r="W71" i="65"/>
  <c r="V71" i="65"/>
  <c r="W74" i="65"/>
  <c r="V74" i="65"/>
  <c r="U74" i="65"/>
  <c r="W78" i="65"/>
  <c r="V78" i="65"/>
  <c r="U78" i="65"/>
  <c r="W82" i="65"/>
  <c r="V82" i="65"/>
  <c r="U82" i="65"/>
  <c r="AA9" i="65"/>
  <c r="W9" i="65"/>
  <c r="Z9" i="65"/>
  <c r="V9" i="65"/>
  <c r="X9" i="65"/>
  <c r="Y9" i="65"/>
  <c r="U9" i="65"/>
  <c r="AB9" i="65"/>
  <c r="X23" i="69"/>
  <c r="BD181" i="69"/>
  <c r="Y133" i="69"/>
  <c r="V178" i="69"/>
  <c r="AA105" i="69"/>
  <c r="Y46" i="69"/>
  <c r="X181" i="69"/>
  <c r="Y178" i="69"/>
  <c r="BB178" i="69"/>
  <c r="BF167" i="69"/>
  <c r="W154" i="69"/>
  <c r="BB90" i="69"/>
  <c r="BD72" i="69"/>
  <c r="BB150" i="69"/>
  <c r="V93" i="69"/>
  <c r="BF47" i="69"/>
  <c r="BA181" i="69"/>
  <c r="V16" i="69"/>
  <c r="V41" i="69"/>
  <c r="Z10" i="69"/>
  <c r="AD10" i="69"/>
  <c r="W42" i="69"/>
  <c r="AD42" i="69"/>
  <c r="V49" i="69"/>
  <c r="V20" i="69"/>
  <c r="BF27" i="79"/>
  <c r="BG27" i="79"/>
  <c r="BT62" i="79"/>
  <c r="BR62" i="79"/>
  <c r="BP62" i="79"/>
  <c r="BB59" i="79"/>
  <c r="BU62" i="79"/>
  <c r="BQ62" i="79"/>
  <c r="BS62" i="79"/>
  <c r="BB55" i="79"/>
  <c r="BB56" i="79"/>
  <c r="BU68" i="79"/>
  <c r="BS68" i="79"/>
  <c r="BQ68" i="79"/>
  <c r="BT68" i="79"/>
  <c r="BP68" i="79"/>
  <c r="BR68" i="79"/>
  <c r="BB67" i="79"/>
  <c r="BG71" i="79"/>
  <c r="BE71" i="79"/>
  <c r="BC71" i="79"/>
  <c r="BH71" i="79"/>
  <c r="BD71" i="79"/>
  <c r="BF71" i="79"/>
  <c r="BB71" i="79"/>
  <c r="BB36" i="79"/>
  <c r="BB40" i="79"/>
  <c r="BU46" i="79"/>
  <c r="BS46" i="79"/>
  <c r="BQ46" i="79"/>
  <c r="BR46" i="79"/>
  <c r="BT46" i="79"/>
  <c r="BP46" i="79"/>
  <c r="BB45" i="79"/>
  <c r="BB33" i="79"/>
  <c r="BB39" i="79"/>
  <c r="BB44" i="79"/>
  <c r="BD27" i="79"/>
  <c r="BE27" i="79"/>
  <c r="BB66" i="79"/>
  <c r="BG62" i="79"/>
  <c r="BE62" i="79"/>
  <c r="BC62" i="79"/>
  <c r="BF62" i="79"/>
  <c r="BB62" i="79"/>
  <c r="BH62" i="79"/>
  <c r="BD62" i="79"/>
  <c r="BB57" i="79"/>
  <c r="BB54" i="79"/>
  <c r="BB69" i="79"/>
  <c r="BB68" i="79"/>
  <c r="BB38" i="79"/>
  <c r="BB34" i="79"/>
  <c r="BB35" i="79"/>
  <c r="BB41" i="79"/>
  <c r="BB46" i="79"/>
  <c r="BO20" i="79"/>
  <c r="BO67" i="79"/>
  <c r="BO33" i="79"/>
  <c r="BO66" i="79"/>
  <c r="BO57" i="79"/>
  <c r="BO45" i="79"/>
  <c r="BO40" i="79"/>
  <c r="BO38" i="79"/>
  <c r="BO35" i="79"/>
  <c r="BO58" i="79"/>
  <c r="BO55" i="79"/>
  <c r="BO36" i="79"/>
  <c r="BO19" i="79"/>
  <c r="BO22" i="79"/>
  <c r="BO24" i="79"/>
  <c r="BO18" i="79"/>
  <c r="BO59" i="79"/>
  <c r="BO42" i="79"/>
  <c r="BO39" i="79"/>
  <c r="BO37" i="79"/>
  <c r="BO56" i="79"/>
  <c r="BO54" i="79"/>
  <c r="BO41" i="79"/>
  <c r="BO34" i="79"/>
  <c r="BO17" i="79"/>
  <c r="BO21" i="79"/>
  <c r="BO23" i="79"/>
  <c r="BO25" i="79"/>
  <c r="BB7" i="74"/>
  <c r="AT7" i="74"/>
  <c r="AX15" i="74"/>
  <c r="AR15" i="74"/>
  <c r="AZ17" i="74"/>
  <c r="AR17" i="74"/>
  <c r="AV17" i="74"/>
  <c r="AV25" i="74"/>
  <c r="AZ25" i="74"/>
  <c r="AR25" i="74"/>
  <c r="AZ21" i="74"/>
  <c r="AR21" i="74"/>
  <c r="AV21" i="74"/>
  <c r="BD31" i="74"/>
  <c r="BA31" i="74"/>
  <c r="AY31" i="74"/>
  <c r="AW31" i="74"/>
  <c r="AU31" i="74"/>
  <c r="AS31" i="74"/>
  <c r="BB31" i="74"/>
  <c r="AX31" i="74"/>
  <c r="AT31" i="74"/>
  <c r="AZ31" i="74"/>
  <c r="AV31" i="74"/>
  <c r="BA11" i="74"/>
  <c r="AW11" i="74"/>
  <c r="AS11" i="74"/>
  <c r="AZ10" i="74"/>
  <c r="AV10" i="74"/>
  <c r="AY8" i="74"/>
  <c r="AX8" i="74"/>
  <c r="AT8" i="74"/>
  <c r="AZ8" i="74"/>
  <c r="AR8" i="74"/>
  <c r="AV8" i="74"/>
  <c r="AU16" i="74"/>
  <c r="AY16" i="74"/>
  <c r="AR16" i="74"/>
  <c r="AW18" i="74"/>
  <c r="AR18" i="74"/>
  <c r="BA18" i="74"/>
  <c r="AS18" i="74"/>
  <c r="BA26" i="74"/>
  <c r="AS26" i="74"/>
  <c r="AW26" i="74"/>
  <c r="AR26" i="74"/>
  <c r="AW22" i="74"/>
  <c r="AR22" i="74"/>
  <c r="BA22" i="74"/>
  <c r="AS22" i="74"/>
  <c r="AZ7" i="74"/>
  <c r="AV7" i="74"/>
  <c r="AY11" i="74"/>
  <c r="AU11" i="74"/>
  <c r="AX10" i="74"/>
  <c r="AT10" i="74"/>
  <c r="BA8" i="74"/>
  <c r="AW8" i="74"/>
  <c r="AS8" i="74"/>
  <c r="BO16" i="74"/>
  <c r="BM16" i="74"/>
  <c r="BK16" i="74"/>
  <c r="BI16" i="74"/>
  <c r="BG16" i="74"/>
  <c r="BN16" i="74"/>
  <c r="BJ16" i="74"/>
  <c r="BF16" i="74"/>
  <c r="BL16" i="74"/>
  <c r="BH16" i="74"/>
  <c r="BO14" i="74"/>
  <c r="BM14" i="74"/>
  <c r="BN14" i="74"/>
  <c r="BK14" i="74"/>
  <c r="BI14" i="74"/>
  <c r="BG14" i="74"/>
  <c r="BL14" i="74"/>
  <c r="BJ14" i="74"/>
  <c r="BH14" i="74"/>
  <c r="BF14" i="74"/>
  <c r="BO12" i="74"/>
  <c r="BM12" i="74"/>
  <c r="BK12" i="74"/>
  <c r="BI12" i="74"/>
  <c r="BG12" i="74"/>
  <c r="BN12" i="74"/>
  <c r="BL12" i="74"/>
  <c r="BJ12" i="74"/>
  <c r="BH12" i="74"/>
  <c r="BF12" i="74"/>
  <c r="BO10" i="74"/>
  <c r="BM10" i="74"/>
  <c r="BK10" i="74"/>
  <c r="BI10" i="74"/>
  <c r="BG10" i="74"/>
  <c r="BN10" i="74"/>
  <c r="BL10" i="74"/>
  <c r="BJ10" i="74"/>
  <c r="BH10" i="74"/>
  <c r="BF10" i="74"/>
  <c r="BO7" i="74"/>
  <c r="BM7" i="74"/>
  <c r="BK7" i="74"/>
  <c r="BI7" i="74"/>
  <c r="BG7" i="74"/>
  <c r="BP7" i="74"/>
  <c r="BN7" i="74"/>
  <c r="BL7" i="74"/>
  <c r="BJ7" i="74"/>
  <c r="BH7" i="74"/>
  <c r="BF7" i="74"/>
  <c r="BO17" i="74"/>
  <c r="BM17" i="74"/>
  <c r="BK17" i="74"/>
  <c r="BI17" i="74"/>
  <c r="BG17" i="74"/>
  <c r="BL17" i="74"/>
  <c r="BH17" i="74"/>
  <c r="BN17" i="74"/>
  <c r="BJ17" i="74"/>
  <c r="BF17" i="74"/>
  <c r="BN19" i="74"/>
  <c r="BL19" i="74"/>
  <c r="BJ19" i="74"/>
  <c r="BH19" i="74"/>
  <c r="BF19" i="74"/>
  <c r="BO19" i="74"/>
  <c r="BM19" i="74"/>
  <c r="BK19" i="74"/>
  <c r="BI19" i="74"/>
  <c r="BG19" i="74"/>
  <c r="BN21" i="74"/>
  <c r="BL21" i="74"/>
  <c r="BJ21" i="74"/>
  <c r="BO21" i="74"/>
  <c r="BK21" i="74"/>
  <c r="BH21" i="74"/>
  <c r="BF21" i="74"/>
  <c r="BM21" i="74"/>
  <c r="BI21" i="74"/>
  <c r="BG21" i="74"/>
  <c r="BN23" i="74"/>
  <c r="BL23" i="74"/>
  <c r="BJ23" i="74"/>
  <c r="BH23" i="74"/>
  <c r="BF23" i="74"/>
  <c r="BO23" i="74"/>
  <c r="BK23" i="74"/>
  <c r="BG23" i="74"/>
  <c r="BM23" i="74"/>
  <c r="BI23" i="74"/>
  <c r="BN25" i="74"/>
  <c r="BL25" i="74"/>
  <c r="BJ25" i="74"/>
  <c r="BH25" i="74"/>
  <c r="BF25" i="74"/>
  <c r="BO25" i="74"/>
  <c r="BK25" i="74"/>
  <c r="BG25" i="74"/>
  <c r="BM25" i="74"/>
  <c r="BI25" i="74"/>
  <c r="BN27" i="74"/>
  <c r="BL27" i="74"/>
  <c r="BJ27" i="74"/>
  <c r="BH27" i="74"/>
  <c r="BF27" i="74"/>
  <c r="BO27" i="74"/>
  <c r="BK27" i="74"/>
  <c r="BG27" i="74"/>
  <c r="BM27" i="74"/>
  <c r="BI27" i="74"/>
  <c r="BO15" i="74"/>
  <c r="BM15" i="74"/>
  <c r="BK15" i="74"/>
  <c r="BI15" i="74"/>
  <c r="BG15" i="74"/>
  <c r="BL15" i="74"/>
  <c r="BH15" i="74"/>
  <c r="BN15" i="74"/>
  <c r="BJ15" i="74"/>
  <c r="BF15" i="74"/>
  <c r="BO13" i="74"/>
  <c r="BM13" i="74"/>
  <c r="BK13" i="74"/>
  <c r="BI13" i="74"/>
  <c r="BG13" i="74"/>
  <c r="BN13" i="74"/>
  <c r="BL13" i="74"/>
  <c r="BJ13" i="74"/>
  <c r="BH13" i="74"/>
  <c r="BF13" i="74"/>
  <c r="BO11" i="74"/>
  <c r="BM11" i="74"/>
  <c r="BK11" i="74"/>
  <c r="BI11" i="74"/>
  <c r="BG11" i="74"/>
  <c r="BN11" i="74"/>
  <c r="BL11" i="74"/>
  <c r="BJ11" i="74"/>
  <c r="BH11" i="74"/>
  <c r="BF11" i="74"/>
  <c r="BO9" i="74"/>
  <c r="BM9" i="74"/>
  <c r="BK9" i="74"/>
  <c r="BI9" i="74"/>
  <c r="BG9" i="74"/>
  <c r="BN9" i="74"/>
  <c r="BL9" i="74"/>
  <c r="BJ9" i="74"/>
  <c r="BH9" i="74"/>
  <c r="BF9" i="74"/>
  <c r="BO8" i="74"/>
  <c r="BM8" i="74"/>
  <c r="BK8" i="74"/>
  <c r="BI8" i="74"/>
  <c r="BG8" i="74"/>
  <c r="BN8" i="74"/>
  <c r="BL8" i="74"/>
  <c r="BJ8" i="74"/>
  <c r="BH8" i="74"/>
  <c r="BF8" i="74"/>
  <c r="BN18" i="74"/>
  <c r="BL18" i="74"/>
  <c r="BJ18" i="74"/>
  <c r="BH18" i="74"/>
  <c r="BF18" i="74"/>
  <c r="BO18" i="74"/>
  <c r="BM18" i="74"/>
  <c r="BK18" i="74"/>
  <c r="BI18" i="74"/>
  <c r="BG18" i="74"/>
  <c r="BN20" i="74"/>
  <c r="BL20" i="74"/>
  <c r="BJ20" i="74"/>
  <c r="BH20" i="74"/>
  <c r="BF20" i="74"/>
  <c r="BO20" i="74"/>
  <c r="BM20" i="74"/>
  <c r="BK20" i="74"/>
  <c r="BI20" i="74"/>
  <c r="BG20" i="74"/>
  <c r="BN22" i="74"/>
  <c r="BL22" i="74"/>
  <c r="BJ22" i="74"/>
  <c r="BH22" i="74"/>
  <c r="BF22" i="74"/>
  <c r="BO22" i="74"/>
  <c r="BK22" i="74"/>
  <c r="BG22" i="74"/>
  <c r="BM22" i="74"/>
  <c r="BI22" i="74"/>
  <c r="BN24" i="74"/>
  <c r="BL24" i="74"/>
  <c r="BJ24" i="74"/>
  <c r="BH24" i="74"/>
  <c r="BF24" i="74"/>
  <c r="BO24" i="74"/>
  <c r="BK24" i="74"/>
  <c r="BG24" i="74"/>
  <c r="BM24" i="74"/>
  <c r="BI24" i="74"/>
  <c r="BN26" i="74"/>
  <c r="BL26" i="74"/>
  <c r="BJ26" i="74"/>
  <c r="BH26" i="74"/>
  <c r="BF26" i="74"/>
  <c r="BO26" i="74"/>
  <c r="BK26" i="74"/>
  <c r="BG26" i="74"/>
  <c r="BM26" i="74"/>
  <c r="BI26" i="74"/>
  <c r="BN28" i="74"/>
  <c r="BL28" i="74"/>
  <c r="BJ28" i="74"/>
  <c r="BH28" i="74"/>
  <c r="BF28" i="74"/>
  <c r="BO28" i="74"/>
  <c r="BK28" i="74"/>
  <c r="BG28" i="74"/>
  <c r="BM28" i="74"/>
  <c r="BI28" i="74"/>
  <c r="BH22" i="69"/>
  <c r="BC22" i="69"/>
  <c r="BC68" i="69"/>
  <c r="BD68" i="69"/>
  <c r="BA76" i="69"/>
  <c r="BA82" i="69"/>
  <c r="BD103" i="69"/>
  <c r="BG103" i="69"/>
  <c r="BB67" i="69"/>
  <c r="BC75" i="69"/>
  <c r="W102" i="69"/>
  <c r="BA102" i="69"/>
  <c r="BC72" i="69"/>
  <c r="BB77" i="69"/>
  <c r="BB85" i="69"/>
  <c r="BG85" i="69"/>
  <c r="BA85" i="69"/>
  <c r="AA117" i="69"/>
  <c r="Y117" i="69"/>
  <c r="BG124" i="69"/>
  <c r="BF124" i="69"/>
  <c r="Z128" i="69"/>
  <c r="Y128" i="69"/>
  <c r="X128" i="69"/>
  <c r="BG137" i="69"/>
  <c r="Z137" i="69"/>
  <c r="BA141" i="69"/>
  <c r="W141" i="69"/>
  <c r="AA108" i="69"/>
  <c r="BB108" i="69"/>
  <c r="BG139" i="69"/>
  <c r="BD139" i="69"/>
  <c r="BF142" i="69"/>
  <c r="Z142" i="69"/>
  <c r="BC142" i="69"/>
  <c r="BC148" i="69"/>
  <c r="BB148" i="69"/>
  <c r="X148" i="69"/>
  <c r="AB160" i="69"/>
  <c r="Y160" i="69"/>
  <c r="BC162" i="69"/>
  <c r="AB162" i="69"/>
  <c r="Z157" i="69"/>
  <c r="W157" i="69"/>
  <c r="BB170" i="69"/>
  <c r="BC170" i="69"/>
  <c r="W179" i="69"/>
  <c r="BC179" i="69"/>
  <c r="BC176" i="69"/>
  <c r="Z178" i="69"/>
  <c r="BF173" i="69"/>
  <c r="BD163" i="69"/>
  <c r="BB162" i="69"/>
  <c r="BF154" i="69"/>
  <c r="X154" i="69"/>
  <c r="W139" i="69"/>
  <c r="BA145" i="69"/>
  <c r="BD179" i="69"/>
  <c r="AA172" i="69"/>
  <c r="BE170" i="69"/>
  <c r="BB151" i="69"/>
  <c r="Y142" i="69"/>
  <c r="BG134" i="69"/>
  <c r="BD110" i="69"/>
  <c r="Z110" i="69"/>
  <c r="BC106" i="69"/>
  <c r="Z184" i="69"/>
  <c r="BG130" i="69"/>
  <c r="W130" i="69"/>
  <c r="BD128" i="69"/>
  <c r="AB117" i="69"/>
  <c r="X100" i="69"/>
  <c r="BC150" i="69"/>
  <c r="W148" i="69"/>
  <c r="AA137" i="69"/>
  <c r="AB123" i="69"/>
  <c r="AA99" i="69"/>
  <c r="BF82" i="69"/>
  <c r="BB88" i="69"/>
  <c r="BB75" i="69"/>
  <c r="BC17" i="69"/>
  <c r="BF96" i="69"/>
  <c r="BG52" i="69"/>
  <c r="BE26" i="69"/>
  <c r="BB26" i="69"/>
  <c r="BF26" i="69"/>
  <c r="BC26" i="69"/>
  <c r="BD26" i="69"/>
  <c r="BI24" i="69"/>
  <c r="BD24" i="69"/>
  <c r="BH24" i="69"/>
  <c r="BC24" i="69"/>
  <c r="BE24" i="69"/>
  <c r="BC23" i="69"/>
  <c r="BG23" i="69"/>
  <c r="BD23" i="69"/>
  <c r="BB23" i="69"/>
  <c r="BI22" i="69"/>
  <c r="BD22" i="69"/>
  <c r="BE22" i="69"/>
  <c r="BE21" i="69"/>
  <c r="BB21" i="69"/>
  <c r="BF21" i="69"/>
  <c r="BG21" i="69"/>
  <c r="BD21" i="69"/>
  <c r="X17" i="69"/>
  <c r="V17" i="69"/>
  <c r="W17" i="69"/>
  <c r="AA17" i="69"/>
  <c r="AB17" i="69"/>
  <c r="Z17" i="69"/>
  <c r="Y17" i="69"/>
  <c r="BD14" i="69"/>
  <c r="BB14" i="69"/>
  <c r="BH14" i="69"/>
  <c r="BF14" i="69"/>
  <c r="BC14" i="69"/>
  <c r="Y10" i="69"/>
  <c r="AC10" i="69"/>
  <c r="X10" i="69"/>
  <c r="BI25" i="69"/>
  <c r="BD25" i="69"/>
  <c r="BC25" i="69"/>
  <c r="BH25" i="69"/>
  <c r="Y21" i="69"/>
  <c r="AC21" i="69"/>
  <c r="X21" i="69"/>
  <c r="AA21" i="69"/>
  <c r="V21" i="69"/>
  <c r="BG17" i="69"/>
  <c r="BB17" i="69"/>
  <c r="BF17" i="69"/>
  <c r="BE17" i="69"/>
  <c r="BI13" i="69"/>
  <c r="BD13" i="69"/>
  <c r="BC13" i="69"/>
  <c r="BE13" i="69"/>
  <c r="BC12" i="69"/>
  <c r="BG12" i="69"/>
  <c r="BD12" i="69"/>
  <c r="BE12" i="69"/>
  <c r="BB12" i="69"/>
  <c r="BI11" i="69"/>
  <c r="BD11" i="69"/>
  <c r="BH11" i="69"/>
  <c r="BE11" i="69"/>
  <c r="BE10" i="69"/>
  <c r="BB10" i="69"/>
  <c r="BF10" i="69"/>
  <c r="BC10" i="69"/>
  <c r="BD10" i="69"/>
  <c r="BG34" i="69"/>
  <c r="BH34" i="69"/>
  <c r="BF34" i="69"/>
  <c r="BB34" i="69"/>
  <c r="BI44" i="69"/>
  <c r="BH44" i="69"/>
  <c r="BD44" i="69"/>
  <c r="BE44" i="69"/>
  <c r="BG44" i="69"/>
  <c r="BB44" i="69"/>
  <c r="BC44" i="69"/>
  <c r="BI30" i="69"/>
  <c r="BG30" i="69"/>
  <c r="BE30" i="69"/>
  <c r="BB30" i="69"/>
  <c r="BF30" i="69"/>
  <c r="BH30" i="69"/>
  <c r="BD30" i="69"/>
  <c r="BI32" i="69"/>
  <c r="BE32" i="69"/>
  <c r="BD32" i="69"/>
  <c r="BI37" i="69"/>
  <c r="BD37" i="69"/>
  <c r="BF37" i="69"/>
  <c r="BC40" i="69"/>
  <c r="BG40" i="69"/>
  <c r="BB40" i="69"/>
  <c r="BF40" i="69"/>
  <c r="BD40" i="69"/>
  <c r="BF45" i="69"/>
  <c r="BH45" i="69"/>
  <c r="BG45" i="69"/>
  <c r="BB45" i="69"/>
  <c r="BE45" i="69"/>
  <c r="BG46" i="69"/>
  <c r="BH46" i="69"/>
  <c r="BD46" i="69"/>
  <c r="BF46" i="69"/>
  <c r="BE46" i="69"/>
  <c r="BI51" i="69"/>
  <c r="BF51" i="69"/>
  <c r="BB51" i="69"/>
  <c r="BD51" i="69"/>
  <c r="BC51" i="69"/>
  <c r="Y44" i="69"/>
  <c r="AC44" i="69"/>
  <c r="V44" i="69"/>
  <c r="Z44" i="69"/>
  <c r="W44" i="69"/>
  <c r="Z46" i="69"/>
  <c r="AB46" i="69"/>
  <c r="AC46" i="69"/>
  <c r="W46" i="69"/>
  <c r="AA46" i="69"/>
  <c r="BG64" i="69"/>
  <c r="BE64" i="69"/>
  <c r="BF64" i="69"/>
  <c r="BA64" i="69"/>
  <c r="BB64" i="69"/>
  <c r="BG68" i="69"/>
  <c r="BE68" i="69"/>
  <c r="BA68" i="69"/>
  <c r="BF68" i="69"/>
  <c r="BB68" i="69"/>
  <c r="BF76" i="69"/>
  <c r="BB76" i="69"/>
  <c r="BG76" i="69"/>
  <c r="BD76" i="69"/>
  <c r="BE76" i="69"/>
  <c r="BD82" i="69"/>
  <c r="BG82" i="69"/>
  <c r="BC82" i="69"/>
  <c r="BB82" i="69"/>
  <c r="BD93" i="69"/>
  <c r="AB93" i="69"/>
  <c r="X93" i="69"/>
  <c r="BE93" i="69"/>
  <c r="Y93" i="69"/>
  <c r="W93" i="69"/>
  <c r="BC93" i="69"/>
  <c r="BE100" i="69"/>
  <c r="BA100" i="69"/>
  <c r="Z100" i="69"/>
  <c r="V100" i="69"/>
  <c r="AA100" i="69"/>
  <c r="BB100" i="69"/>
  <c r="AB103" i="69"/>
  <c r="BF103" i="69"/>
  <c r="BB103" i="69"/>
  <c r="Y103" i="69"/>
  <c r="V103" i="69"/>
  <c r="BC103" i="69"/>
  <c r="X42" i="69"/>
  <c r="Y42" i="69"/>
  <c r="AB42" i="69"/>
  <c r="AA42" i="69"/>
  <c r="Z51" i="69"/>
  <c r="AB51" i="69"/>
  <c r="X51" i="69"/>
  <c r="AC51" i="69"/>
  <c r="V51" i="69"/>
  <c r="W51" i="69"/>
  <c r="AA51" i="69"/>
  <c r="BF67" i="69"/>
  <c r="BA67" i="69"/>
  <c r="BE67" i="69"/>
  <c r="BC67" i="69"/>
  <c r="BD67" i="69"/>
  <c r="BD75" i="69"/>
  <c r="BG75" i="69"/>
  <c r="BA84" i="69"/>
  <c r="BE84" i="69"/>
  <c r="V84" i="69"/>
  <c r="BD84" i="69"/>
  <c r="BG84" i="69"/>
  <c r="BA88" i="69"/>
  <c r="BD88" i="69"/>
  <c r="BG88" i="69"/>
  <c r="BE96" i="69"/>
  <c r="BA96" i="69"/>
  <c r="Z96" i="69"/>
  <c r="V96" i="69"/>
  <c r="BB96" i="69"/>
  <c r="W96" i="69"/>
  <c r="BC96" i="69"/>
  <c r="X96" i="69"/>
  <c r="Y96" i="69"/>
  <c r="BD96" i="69"/>
  <c r="AA96" i="69"/>
  <c r="BF102" i="69"/>
  <c r="BB102" i="69"/>
  <c r="Y102" i="69"/>
  <c r="BG102" i="69"/>
  <c r="AB102" i="69"/>
  <c r="BE102" i="69"/>
  <c r="AA102" i="69"/>
  <c r="BC102" i="69"/>
  <c r="V102" i="69"/>
  <c r="Z102" i="69"/>
  <c r="X52" i="69"/>
  <c r="BC52" i="69"/>
  <c r="AB52" i="69"/>
  <c r="W52" i="69"/>
  <c r="AA52" i="69"/>
  <c r="BD52" i="69"/>
  <c r="BG70" i="69"/>
  <c r="BC70" i="69"/>
  <c r="BD70" i="69"/>
  <c r="BE72" i="69"/>
  <c r="BA72" i="69"/>
  <c r="BB72" i="69"/>
  <c r="BE77" i="69"/>
  <c r="BC77" i="69"/>
  <c r="BF77" i="69"/>
  <c r="BA77" i="69"/>
  <c r="BD77" i="69"/>
  <c r="BD81" i="69"/>
  <c r="BE81" i="69"/>
  <c r="BB81" i="69"/>
  <c r="BA81" i="69"/>
  <c r="BC81" i="69"/>
  <c r="BD85" i="69"/>
  <c r="BC85" i="69"/>
  <c r="BF85" i="69"/>
  <c r="BE85" i="69"/>
  <c r="BG90" i="69"/>
  <c r="V90" i="69"/>
  <c r="BD90" i="69"/>
  <c r="BE90" i="69"/>
  <c r="BE92" i="69"/>
  <c r="BA92" i="69"/>
  <c r="V92" i="69"/>
  <c r="AB99" i="69"/>
  <c r="BA99" i="69"/>
  <c r="BF99" i="69"/>
  <c r="BB99" i="69"/>
  <c r="Y99" i="69"/>
  <c r="BG99" i="69"/>
  <c r="Z99" i="69"/>
  <c r="X99" i="69"/>
  <c r="BG106" i="69"/>
  <c r="BB106" i="69"/>
  <c r="X106" i="69"/>
  <c r="AB106" i="69"/>
  <c r="V106" i="69"/>
  <c r="W106" i="69"/>
  <c r="AA106" i="69"/>
  <c r="BA106" i="69"/>
  <c r="BE106" i="69"/>
  <c r="BF110" i="69"/>
  <c r="BA110" i="69"/>
  <c r="W110" i="69"/>
  <c r="BC110" i="69"/>
  <c r="BE110" i="69"/>
  <c r="X110" i="69"/>
  <c r="AB110" i="69"/>
  <c r="BB110" i="69"/>
  <c r="X114" i="69"/>
  <c r="BC114" i="69"/>
  <c r="BG114" i="69"/>
  <c r="W114" i="69"/>
  <c r="AA114" i="69"/>
  <c r="BD114" i="69"/>
  <c r="BA117" i="69"/>
  <c r="BE117" i="69"/>
  <c r="BF117" i="69"/>
  <c r="BB117" i="69"/>
  <c r="Z117" i="69"/>
  <c r="V117" i="69"/>
  <c r="BC117" i="69"/>
  <c r="BG120" i="69"/>
  <c r="Y120" i="69"/>
  <c r="W120" i="69"/>
  <c r="BF120" i="69"/>
  <c r="BE120" i="69"/>
  <c r="BC120" i="69"/>
  <c r="X120" i="69"/>
  <c r="AB120" i="69"/>
  <c r="BB120" i="69"/>
  <c r="BD124" i="69"/>
  <c r="Y124" i="69"/>
  <c r="BE124" i="69"/>
  <c r="BA124" i="69"/>
  <c r="Z124" i="69"/>
  <c r="V124" i="69"/>
  <c r="W124" i="69"/>
  <c r="BB124" i="69"/>
  <c r="BG128" i="69"/>
  <c r="BA128" i="69"/>
  <c r="V128" i="69"/>
  <c r="BF128" i="69"/>
  <c r="BE128" i="69"/>
  <c r="AA128" i="69"/>
  <c r="W128" i="69"/>
  <c r="AB128" i="69"/>
  <c r="BC130" i="69"/>
  <c r="BD130" i="69"/>
  <c r="AB130" i="69"/>
  <c r="X130" i="69"/>
  <c r="BE130" i="69"/>
  <c r="AA130" i="69"/>
  <c r="Y130" i="69"/>
  <c r="BE134" i="69"/>
  <c r="BA134" i="69"/>
  <c r="Z134" i="69"/>
  <c r="V134" i="69"/>
  <c r="AA134" i="69"/>
  <c r="BE137" i="69"/>
  <c r="BA137" i="69"/>
  <c r="Y137" i="69"/>
  <c r="BD137" i="69"/>
  <c r="V137" i="69"/>
  <c r="AB137" i="69"/>
  <c r="BF137" i="69"/>
  <c r="BG141" i="69"/>
  <c r="BC141" i="69"/>
  <c r="AB141" i="69"/>
  <c r="X141" i="69"/>
  <c r="BF141" i="69"/>
  <c r="AA141" i="69"/>
  <c r="Y141" i="69"/>
  <c r="AB105" i="69"/>
  <c r="BF105" i="69"/>
  <c r="Z105" i="69"/>
  <c r="X105" i="69"/>
  <c r="BD105" i="69"/>
  <c r="BG105" i="69"/>
  <c r="V105" i="69"/>
  <c r="BB105" i="69"/>
  <c r="Y105" i="69"/>
  <c r="BC105" i="69"/>
  <c r="BC108" i="69"/>
  <c r="BE108" i="69"/>
  <c r="Z108" i="69"/>
  <c r="BG108" i="69"/>
  <c r="BA108" i="69"/>
  <c r="X108" i="69"/>
  <c r="AB108" i="69"/>
  <c r="BF108" i="69"/>
  <c r="Y108" i="69"/>
  <c r="BD108" i="69"/>
  <c r="BG113" i="69"/>
  <c r="Z113" i="69"/>
  <c r="BB113" i="69"/>
  <c r="V113" i="69"/>
  <c r="AB113" i="69"/>
  <c r="BD113" i="69"/>
  <c r="W113" i="69"/>
  <c r="AA113" i="69"/>
  <c r="BC113" i="69"/>
  <c r="Y119" i="69"/>
  <c r="BE119" i="69"/>
  <c r="X119" i="69"/>
  <c r="AB119" i="69"/>
  <c r="BD119" i="69"/>
  <c r="BE123" i="69"/>
  <c r="W123" i="69"/>
  <c r="BF123" i="69"/>
  <c r="BB123" i="69"/>
  <c r="Z123" i="69"/>
  <c r="V123" i="69"/>
  <c r="BC123" i="69"/>
  <c r="BD127" i="69"/>
  <c r="AA127" i="69"/>
  <c r="W127" i="69"/>
  <c r="BA127" i="69"/>
  <c r="V127" i="69"/>
  <c r="BG127" i="69"/>
  <c r="BB127" i="69"/>
  <c r="BE127" i="69"/>
  <c r="AB127" i="69"/>
  <c r="BC127" i="69"/>
  <c r="BE133" i="69"/>
  <c r="BF133" i="69"/>
  <c r="BB133" i="69"/>
  <c r="Z133" i="69"/>
  <c r="V133" i="69"/>
  <c r="BG133" i="69"/>
  <c r="BF139" i="69"/>
  <c r="BC139" i="69"/>
  <c r="X139" i="69"/>
  <c r="BE139" i="69"/>
  <c r="AB139" i="69"/>
  <c r="Y139" i="69"/>
  <c r="BB139" i="69"/>
  <c r="AB142" i="69"/>
  <c r="X142" i="69"/>
  <c r="BA142" i="69"/>
  <c r="BE142" i="69"/>
  <c r="BD142" i="69"/>
  <c r="AA142" i="69"/>
  <c r="W142" i="69"/>
  <c r="V142" i="69"/>
  <c r="BG142" i="69"/>
  <c r="BE148" i="69"/>
  <c r="BA148" i="69"/>
  <c r="Y148" i="69"/>
  <c r="BD148" i="69"/>
  <c r="V148" i="69"/>
  <c r="AB148" i="69"/>
  <c r="BF148" i="69"/>
  <c r="BG145" i="69"/>
  <c r="BC145" i="69"/>
  <c r="X145" i="69"/>
  <c r="AB145" i="69"/>
  <c r="BD145" i="69"/>
  <c r="BA151" i="69"/>
  <c r="BD151" i="69"/>
  <c r="AA151" i="69"/>
  <c r="W151" i="69"/>
  <c r="BC151" i="69"/>
  <c r="X151" i="69"/>
  <c r="BE151" i="69"/>
  <c r="BE154" i="69"/>
  <c r="BA154" i="69"/>
  <c r="Y154" i="69"/>
  <c r="AB154" i="69"/>
  <c r="BB154" i="69"/>
  <c r="X156" i="69"/>
  <c r="BB156" i="69"/>
  <c r="AB156" i="69"/>
  <c r="BF156" i="69"/>
  <c r="W156" i="69"/>
  <c r="AA156" i="69"/>
  <c r="BA156" i="69"/>
  <c r="BE156" i="69"/>
  <c r="W160" i="69"/>
  <c r="BF160" i="69"/>
  <c r="BB160" i="69"/>
  <c r="Z160" i="69"/>
  <c r="V160" i="69"/>
  <c r="BC160" i="69"/>
  <c r="BE162" i="69"/>
  <c r="BG162" i="69"/>
  <c r="Y162" i="69"/>
  <c r="AA162" i="69"/>
  <c r="BF162" i="69"/>
  <c r="BA162" i="69"/>
  <c r="W162" i="69"/>
  <c r="V162" i="69"/>
  <c r="Z162" i="69"/>
  <c r="BD162" i="69"/>
  <c r="BG167" i="69"/>
  <c r="BC167" i="69"/>
  <c r="AA167" i="69"/>
  <c r="W167" i="69"/>
  <c r="BB167" i="69"/>
  <c r="X167" i="69"/>
  <c r="Z167" i="69"/>
  <c r="BE173" i="69"/>
  <c r="BA173" i="69"/>
  <c r="Z173" i="69"/>
  <c r="V173" i="69"/>
  <c r="BB173" i="69"/>
  <c r="W173" i="69"/>
  <c r="BA178" i="69"/>
  <c r="BE178" i="69"/>
  <c r="AA178" i="69"/>
  <c r="AB184" i="69"/>
  <c r="X184" i="69"/>
  <c r="Y184" i="69"/>
  <c r="W184" i="69"/>
  <c r="BD150" i="69"/>
  <c r="AA150" i="69"/>
  <c r="W150" i="69"/>
  <c r="BA150" i="69"/>
  <c r="V150" i="69"/>
  <c r="X150" i="69"/>
  <c r="AB150" i="69"/>
  <c r="V157" i="69"/>
  <c r="BA157" i="69"/>
  <c r="Y157" i="69"/>
  <c r="BB157" i="69"/>
  <c r="AA163" i="69"/>
  <c r="BE163" i="69"/>
  <c r="W163" i="69"/>
  <c r="X163" i="69"/>
  <c r="AB163" i="69"/>
  <c r="BB163" i="69"/>
  <c r="BG166" i="69"/>
  <c r="BC166" i="69"/>
  <c r="AB166" i="69"/>
  <c r="X166" i="69"/>
  <c r="BD166" i="69"/>
  <c r="BF166" i="69"/>
  <c r="BB166" i="69"/>
  <c r="BE166" i="69"/>
  <c r="Z166" i="69"/>
  <c r="Y166" i="69"/>
  <c r="AB170" i="69"/>
  <c r="BD170" i="69"/>
  <c r="AA170" i="69"/>
  <c r="W170" i="69"/>
  <c r="BA170" i="69"/>
  <c r="V170" i="69"/>
  <c r="X170" i="69"/>
  <c r="BE172" i="69"/>
  <c r="BD172" i="69"/>
  <c r="AB172" i="69"/>
  <c r="BC172" i="69"/>
  <c r="X172" i="69"/>
  <c r="BA172" i="69"/>
  <c r="W172" i="69"/>
  <c r="BE176" i="69"/>
  <c r="AA176" i="69"/>
  <c r="W176" i="69"/>
  <c r="BD176" i="69"/>
  <c r="BF179" i="69"/>
  <c r="BB179" i="69"/>
  <c r="Y179" i="69"/>
  <c r="BE179" i="69"/>
  <c r="Z179" i="69"/>
  <c r="BG179" i="69"/>
  <c r="AB179" i="69"/>
  <c r="BE181" i="69"/>
  <c r="Y181" i="69"/>
  <c r="AA181" i="69"/>
  <c r="BF181" i="69"/>
  <c r="BB181" i="69"/>
  <c r="Z181" i="69"/>
  <c r="V181" i="69"/>
  <c r="BG178" i="69"/>
  <c r="BG176" i="69"/>
  <c r="Y176" i="69"/>
  <c r="X178" i="69"/>
  <c r="AB178" i="69"/>
  <c r="BD178" i="69"/>
  <c r="V176" i="69"/>
  <c r="Z176" i="69"/>
  <c r="BB176" i="69"/>
  <c r="AA173" i="69"/>
  <c r="X173" i="69"/>
  <c r="BC173" i="69"/>
  <c r="Z163" i="69"/>
  <c r="X162" i="69"/>
  <c r="AA157" i="69"/>
  <c r="Y156" i="69"/>
  <c r="BG160" i="69"/>
  <c r="AB167" i="69"/>
  <c r="Y167" i="69"/>
  <c r="BE167" i="69"/>
  <c r="X160" i="69"/>
  <c r="BD160" i="69"/>
  <c r="AA154" i="69"/>
  <c r="BG154" i="69"/>
  <c r="Z145" i="69"/>
  <c r="AA139" i="69"/>
  <c r="BE145" i="69"/>
  <c r="X179" i="69"/>
  <c r="BA179" i="69"/>
  <c r="AA179" i="69"/>
  <c r="BG170" i="69"/>
  <c r="Y172" i="69"/>
  <c r="V172" i="69"/>
  <c r="BG172" i="69"/>
  <c r="BF172" i="69"/>
  <c r="Z170" i="69"/>
  <c r="Y170" i="69"/>
  <c r="BF170" i="69"/>
  <c r="AB151" i="69"/>
  <c r="Y151" i="69"/>
  <c r="BF151" i="69"/>
  <c r="BD134" i="69"/>
  <c r="BB142" i="69"/>
  <c r="BC133" i="69"/>
  <c r="X134" i="69"/>
  <c r="BC134" i="69"/>
  <c r="X133" i="69"/>
  <c r="BD133" i="69"/>
  <c r="Z120" i="69"/>
  <c r="Z119" i="69"/>
  <c r="BB114" i="69"/>
  <c r="BE113" i="69"/>
  <c r="Y114" i="69"/>
  <c r="Y113" i="69"/>
  <c r="V110" i="69"/>
  <c r="W108" i="69"/>
  <c r="BE105" i="69"/>
  <c r="Y106" i="69"/>
  <c r="W105" i="69"/>
  <c r="V184" i="69"/>
  <c r="BD141" i="69"/>
  <c r="BB141" i="69"/>
  <c r="Z141" i="69"/>
  <c r="BE141" i="69"/>
  <c r="BC128" i="69"/>
  <c r="AA124" i="69"/>
  <c r="BA130" i="69"/>
  <c r="Z130" i="69"/>
  <c r="BF130" i="69"/>
  <c r="BB128" i="69"/>
  <c r="BG117" i="69"/>
  <c r="X124" i="69"/>
  <c r="BC124" i="69"/>
  <c r="X117" i="69"/>
  <c r="BD117" i="69"/>
  <c r="Z103" i="69"/>
  <c r="AA103" i="69"/>
  <c r="BD92" i="69"/>
  <c r="AB100" i="69"/>
  <c r="BG100" i="69"/>
  <c r="BA90" i="69"/>
  <c r="BC92" i="69"/>
  <c r="BF90" i="69"/>
  <c r="Y52" i="69"/>
  <c r="Y51" i="69"/>
  <c r="BC45" i="69"/>
  <c r="AA166" i="69"/>
  <c r="BG150" i="69"/>
  <c r="Z150" i="69"/>
  <c r="Y150" i="69"/>
  <c r="BF150" i="69"/>
  <c r="Z148" i="69"/>
  <c r="AA148" i="69"/>
  <c r="BG148" i="69"/>
  <c r="BB137" i="69"/>
  <c r="W137" i="69"/>
  <c r="BC137" i="69"/>
  <c r="X127" i="69"/>
  <c r="BA123" i="69"/>
  <c r="AA123" i="69"/>
  <c r="Y123" i="69"/>
  <c r="X123" i="69"/>
  <c r="BD123" i="69"/>
  <c r="BE99" i="69"/>
  <c r="V99" i="69"/>
  <c r="W99" i="69"/>
  <c r="BD99" i="69"/>
  <c r="BC88" i="69"/>
  <c r="BA93" i="69"/>
  <c r="Z93" i="69"/>
  <c r="BF93" i="69"/>
  <c r="V85" i="69"/>
  <c r="BG81" i="69"/>
  <c r="BF88" i="69"/>
  <c r="BF84" i="69"/>
  <c r="BE82" i="69"/>
  <c r="BF75" i="69"/>
  <c r="BA70" i="69"/>
  <c r="BG51" i="69"/>
  <c r="BB46" i="69"/>
  <c r="X44" i="69"/>
  <c r="BF23" i="69"/>
  <c r="Z21" i="69"/>
  <c r="BE14" i="69"/>
  <c r="BC11" i="69"/>
  <c r="W166" i="69"/>
  <c r="BA166" i="69"/>
  <c r="Z127" i="69"/>
  <c r="BF127" i="69"/>
  <c r="X102" i="69"/>
  <c r="BD102" i="69"/>
  <c r="AB96" i="69"/>
  <c r="BC76" i="69"/>
  <c r="BF81" i="69"/>
  <c r="BE51" i="69"/>
  <c r="BF44" i="69"/>
  <c r="AA44" i="69"/>
  <c r="BE23" i="69"/>
  <c r="W21" i="69"/>
  <c r="AA10" i="69"/>
  <c r="BE157" i="69"/>
  <c r="V154" i="69"/>
  <c r="Y145" i="69"/>
  <c r="BC181" i="69"/>
  <c r="BA176" i="69"/>
  <c r="V151" i="69"/>
  <c r="AA133" i="69"/>
  <c r="BA119" i="69"/>
  <c r="W178" i="69"/>
  <c r="W117" i="69"/>
  <c r="BE37" i="69"/>
  <c r="V108" i="69"/>
  <c r="BE88" i="69"/>
  <c r="BG67" i="69"/>
  <c r="V46" i="69"/>
  <c r="BH13" i="69"/>
  <c r="BC90" i="69"/>
  <c r="BC64" i="69"/>
  <c r="BB43" i="69"/>
  <c r="BE42" i="69"/>
  <c r="BE31" i="69"/>
  <c r="AA23" i="69"/>
  <c r="V22" i="69"/>
  <c r="BE19" i="69"/>
  <c r="AC45" i="69"/>
  <c r="BF33" i="69"/>
  <c r="BF31" i="69"/>
  <c r="BF29" i="69"/>
  <c r="AA24" i="69"/>
  <c r="Y22" i="69"/>
  <c r="X18" i="69"/>
  <c r="BH26" i="69"/>
  <c r="BI26" i="69"/>
  <c r="BH23" i="69"/>
  <c r="BI23" i="69"/>
  <c r="BH21" i="69"/>
  <c r="BI21" i="69"/>
  <c r="AC17" i="69"/>
  <c r="BG14" i="69"/>
  <c r="BI14" i="69"/>
  <c r="AB10" i="69"/>
  <c r="AB21" i="69"/>
  <c r="BD17" i="69"/>
  <c r="BI17" i="69"/>
  <c r="BH12" i="69"/>
  <c r="BI12" i="69"/>
  <c r="BH10" i="69"/>
  <c r="BI10" i="69"/>
  <c r="BE34" i="69"/>
  <c r="BI34" i="69"/>
  <c r="BH40" i="69"/>
  <c r="BI40" i="69"/>
  <c r="BD45" i="69"/>
  <c r="BI45" i="69"/>
  <c r="BC46" i="69"/>
  <c r="BI46" i="69"/>
  <c r="AB44" i="69"/>
  <c r="X46" i="69"/>
  <c r="BE28" i="69"/>
  <c r="BF28" i="69"/>
  <c r="BD28" i="69"/>
  <c r="W28" i="69"/>
  <c r="AB25" i="69"/>
  <c r="X25" i="69"/>
  <c r="W25" i="69"/>
  <c r="AA25" i="69"/>
  <c r="Y25" i="69"/>
  <c r="AB24" i="69"/>
  <c r="Y24" i="69"/>
  <c r="AC24" i="69"/>
  <c r="V24" i="69"/>
  <c r="Z24" i="69"/>
  <c r="W24" i="69"/>
  <c r="X24" i="69"/>
  <c r="AB23" i="69"/>
  <c r="Y23" i="69"/>
  <c r="W23" i="69"/>
  <c r="AB22" i="69"/>
  <c r="W22" i="69"/>
  <c r="AA22" i="69"/>
  <c r="X22" i="69"/>
  <c r="AC22" i="69"/>
  <c r="Z22" i="69"/>
  <c r="BH18" i="69"/>
  <c r="BE18" i="69"/>
  <c r="BD18" i="69"/>
  <c r="BG18" i="69"/>
  <c r="BF18" i="69"/>
  <c r="BH15" i="69"/>
  <c r="BC15" i="69"/>
  <c r="BG15" i="69"/>
  <c r="BB15" i="69"/>
  <c r="BF15" i="69"/>
  <c r="BE15" i="69"/>
  <c r="BD15" i="69"/>
  <c r="BH8" i="69"/>
  <c r="BD8" i="69"/>
  <c r="BE8" i="69"/>
  <c r="BC8" i="69"/>
  <c r="BH19" i="69"/>
  <c r="BD19" i="69"/>
  <c r="BC19" i="69"/>
  <c r="AB18" i="69"/>
  <c r="W18" i="69"/>
  <c r="AA18" i="69"/>
  <c r="Y18" i="69"/>
  <c r="AB14" i="69"/>
  <c r="X14" i="69"/>
  <c r="Y14" i="69"/>
  <c r="W14" i="69"/>
  <c r="AB13" i="69"/>
  <c r="Y13" i="69"/>
  <c r="AC13" i="69"/>
  <c r="X13" i="69"/>
  <c r="AA13" i="69"/>
  <c r="Z13" i="69"/>
  <c r="AB12" i="69"/>
  <c r="W12" i="69"/>
  <c r="AA12" i="69"/>
  <c r="X12" i="69"/>
  <c r="Y12" i="69"/>
  <c r="AB11" i="69"/>
  <c r="W11" i="69"/>
  <c r="AA11" i="69"/>
  <c r="Z11" i="69"/>
  <c r="Y11" i="69"/>
  <c r="X11" i="69"/>
  <c r="BG33" i="69"/>
  <c r="BD33" i="69"/>
  <c r="BH33" i="69"/>
  <c r="BE33" i="69"/>
  <c r="BB33" i="69"/>
  <c r="BD39" i="69"/>
  <c r="BH39" i="69"/>
  <c r="BE39" i="69"/>
  <c r="BC39" i="69"/>
  <c r="BE43" i="69"/>
  <c r="BD43" i="69"/>
  <c r="BF43" i="69"/>
  <c r="BG43" i="69"/>
  <c r="BH43" i="69"/>
  <c r="BF50" i="69"/>
  <c r="BH50" i="69"/>
  <c r="BD50" i="69"/>
  <c r="BG50" i="69"/>
  <c r="BB50" i="69"/>
  <c r="BE50" i="69"/>
  <c r="BG29" i="69"/>
  <c r="BD29" i="69"/>
  <c r="BH29" i="69"/>
  <c r="BE29" i="69"/>
  <c r="BB29" i="69"/>
  <c r="BG31" i="69"/>
  <c r="BD31" i="69"/>
  <c r="BH31" i="69"/>
  <c r="BB31" i="69"/>
  <c r="BG35" i="69"/>
  <c r="BD35" i="69"/>
  <c r="BH35" i="69"/>
  <c r="BB35" i="69"/>
  <c r="BF35" i="69"/>
  <c r="BF38" i="69"/>
  <c r="BH38" i="69"/>
  <c r="BG38" i="69"/>
  <c r="BD38" i="69"/>
  <c r="BE38" i="69"/>
  <c r="BD42" i="69"/>
  <c r="BG42" i="69"/>
  <c r="BB42" i="69"/>
  <c r="BH42" i="69"/>
  <c r="BC42" i="69"/>
  <c r="BH47" i="69"/>
  <c r="BD47" i="69"/>
  <c r="BE47" i="69"/>
  <c r="X43" i="69"/>
  <c r="AC43" i="69"/>
  <c r="V43" i="69"/>
  <c r="AB43" i="69"/>
  <c r="Y43" i="69"/>
  <c r="Z43" i="69"/>
  <c r="AA43" i="69"/>
  <c r="AB45" i="69"/>
  <c r="X45" i="69"/>
  <c r="Y45" i="69"/>
  <c r="AA45" i="69"/>
  <c r="V45" i="69"/>
  <c r="W45" i="69"/>
  <c r="Z47" i="69"/>
  <c r="V47" i="69"/>
  <c r="X47" i="69"/>
  <c r="AC47" i="69"/>
  <c r="BF66" i="69"/>
  <c r="BC66" i="69"/>
  <c r="BE66" i="69"/>
  <c r="BG66" i="69"/>
  <c r="BD66" i="69"/>
  <c r="BF74" i="69"/>
  <c r="BB74" i="69"/>
  <c r="BC74" i="69"/>
  <c r="BD74" i="69"/>
  <c r="BG74" i="69"/>
  <c r="BA74" i="69"/>
  <c r="BC78" i="69"/>
  <c r="BD78" i="69"/>
  <c r="BE89" i="69"/>
  <c r="BA89" i="69"/>
  <c r="BG89" i="69"/>
  <c r="BD89" i="69"/>
  <c r="V89" i="69"/>
  <c r="BF89" i="69"/>
  <c r="BC95" i="69"/>
  <c r="BD95" i="69"/>
  <c r="AB95" i="69"/>
  <c r="X95" i="69"/>
  <c r="BE95" i="69"/>
  <c r="AA95" i="69"/>
  <c r="BG95" i="69"/>
  <c r="AB101" i="69"/>
  <c r="X101" i="69"/>
  <c r="BB101" i="69"/>
  <c r="BF101" i="69"/>
  <c r="BE101" i="69"/>
  <c r="BA101" i="69"/>
  <c r="Y101" i="69"/>
  <c r="Z101" i="69"/>
  <c r="BD63" i="69"/>
  <c r="BB63" i="69"/>
  <c r="BG63" i="69"/>
  <c r="BF63" i="69"/>
  <c r="BA63" i="69"/>
  <c r="BE63" i="69"/>
  <c r="BF69" i="69"/>
  <c r="BB69" i="69"/>
  <c r="BG69" i="69"/>
  <c r="BD69" i="69"/>
  <c r="BC69" i="69"/>
  <c r="BA79" i="69"/>
  <c r="BE79" i="69"/>
  <c r="BD79" i="69"/>
  <c r="BA86" i="69"/>
  <c r="BE86" i="69"/>
  <c r="BF86" i="69"/>
  <c r="BB86" i="69"/>
  <c r="V86" i="69"/>
  <c r="BG86" i="69"/>
  <c r="BF94" i="69"/>
  <c r="BB94" i="69"/>
  <c r="Z94" i="69"/>
  <c r="V94" i="69"/>
  <c r="BC94" i="69"/>
  <c r="AA94" i="69"/>
  <c r="AB94" i="69"/>
  <c r="BG94" i="69"/>
  <c r="BE94" i="69"/>
  <c r="V98" i="69"/>
  <c r="BD98" i="69"/>
  <c r="Z98" i="69"/>
  <c r="BG98" i="69"/>
  <c r="BC98" i="69"/>
  <c r="AA98" i="69"/>
  <c r="W98" i="69"/>
  <c r="X98" i="69"/>
  <c r="BF98" i="69"/>
  <c r="X50" i="69"/>
  <c r="AB50" i="69"/>
  <c r="Y50" i="69"/>
  <c r="BD65" i="69"/>
  <c r="BE65" i="69"/>
  <c r="BF71" i="69"/>
  <c r="BB71" i="69"/>
  <c r="BG71" i="69"/>
  <c r="BF73" i="69"/>
  <c r="BB73" i="69"/>
  <c r="BG73" i="69"/>
  <c r="BG80" i="69"/>
  <c r="BD80" i="69"/>
  <c r="BE80" i="69"/>
  <c r="BG83" i="69"/>
  <c r="BC83" i="69"/>
  <c r="BB83" i="69"/>
  <c r="BA83" i="69"/>
  <c r="BF83" i="69"/>
  <c r="BF87" i="69"/>
  <c r="BB87" i="69"/>
  <c r="V87" i="69"/>
  <c r="BG87" i="69"/>
  <c r="BC87" i="69"/>
  <c r="BE87" i="69"/>
  <c r="BD91" i="69"/>
  <c r="BC91" i="69"/>
  <c r="Y97" i="69"/>
  <c r="BG97" i="69"/>
  <c r="BC97" i="69"/>
  <c r="AB97" i="69"/>
  <c r="X97" i="69"/>
  <c r="W97" i="69"/>
  <c r="BD97" i="69"/>
  <c r="BD104" i="69"/>
  <c r="X104" i="69"/>
  <c r="BE104" i="69"/>
  <c r="BA104" i="69"/>
  <c r="Y104" i="69"/>
  <c r="BF104" i="69"/>
  <c r="Z104" i="69"/>
  <c r="AB104" i="69"/>
  <c r="BG109" i="69"/>
  <c r="Y109" i="69"/>
  <c r="AA109" i="69"/>
  <c r="BF109" i="69"/>
  <c r="BA109" i="69"/>
  <c r="V109" i="69"/>
  <c r="Z109" i="69"/>
  <c r="BB109" i="69"/>
  <c r="BF112" i="69"/>
  <c r="AB112" i="69"/>
  <c r="Z112" i="69"/>
  <c r="V112" i="69"/>
  <c r="BD112" i="69"/>
  <c r="BB112" i="69"/>
  <c r="BG112" i="69"/>
  <c r="W112" i="69"/>
  <c r="AA112" i="69"/>
  <c r="BC112" i="69"/>
  <c r="BD116" i="69"/>
  <c r="AB116" i="69"/>
  <c r="X116" i="69"/>
  <c r="BE116" i="69"/>
  <c r="AA116" i="69"/>
  <c r="BG118" i="69"/>
  <c r="BF118" i="69"/>
  <c r="BB118" i="69"/>
  <c r="Z118" i="69"/>
  <c r="V118" i="69"/>
  <c r="BA118" i="69"/>
  <c r="W118" i="69"/>
  <c r="Y118" i="69"/>
  <c r="BG122" i="69"/>
  <c r="Y122" i="69"/>
  <c r="AA122" i="69"/>
  <c r="BA122" i="69"/>
  <c r="W122" i="69"/>
  <c r="BF122" i="69"/>
  <c r="BE122" i="69"/>
  <c r="BC122" i="69"/>
  <c r="X122" i="69"/>
  <c r="AB122" i="69"/>
  <c r="BD122" i="69"/>
  <c r="BG125" i="69"/>
  <c r="BC125" i="69"/>
  <c r="AA125" i="69"/>
  <c r="W125" i="69"/>
  <c r="Z125" i="69"/>
  <c r="X125" i="69"/>
  <c r="BE125" i="69"/>
  <c r="Y125" i="69"/>
  <c r="V125" i="69"/>
  <c r="AB125" i="69"/>
  <c r="BF129" i="69"/>
  <c r="BB129" i="69"/>
  <c r="BC129" i="69"/>
  <c r="Z129" i="69"/>
  <c r="V129" i="69"/>
  <c r="AA129" i="69"/>
  <c r="BA129" i="69"/>
  <c r="BG129" i="69"/>
  <c r="X129" i="69"/>
  <c r="W129" i="69"/>
  <c r="Y129" i="69"/>
  <c r="BF131" i="69"/>
  <c r="BE131" i="69"/>
  <c r="BA131" i="69"/>
  <c r="Z131" i="69"/>
  <c r="V131" i="69"/>
  <c r="Y131" i="69"/>
  <c r="AA131" i="69"/>
  <c r="BG136" i="69"/>
  <c r="BC136" i="69"/>
  <c r="AB136" i="69"/>
  <c r="X136" i="69"/>
  <c r="BF136" i="69"/>
  <c r="Y136" i="69"/>
  <c r="BE136" i="69"/>
  <c r="Z136" i="69"/>
  <c r="BB136" i="69"/>
  <c r="BD136" i="69"/>
  <c r="AA136" i="69"/>
  <c r="BD138" i="69"/>
  <c r="BG138" i="69"/>
  <c r="BC138" i="69"/>
  <c r="AA138" i="69"/>
  <c r="W138" i="69"/>
  <c r="X138" i="69"/>
  <c r="BB138" i="69"/>
  <c r="X146" i="69"/>
  <c r="BE146" i="69"/>
  <c r="BA146" i="69"/>
  <c r="W146" i="69"/>
  <c r="AB146" i="69"/>
  <c r="BD146" i="69"/>
  <c r="BF107" i="69"/>
  <c r="BB107" i="69"/>
  <c r="Y107" i="69"/>
  <c r="BE107" i="69"/>
  <c r="Z107" i="69"/>
  <c r="X107" i="69"/>
  <c r="BD107" i="69"/>
  <c r="W107" i="69"/>
  <c r="V107" i="69"/>
  <c r="BG107" i="69"/>
  <c r="BD111" i="69"/>
  <c r="W111" i="69"/>
  <c r="BF111" i="69"/>
  <c r="BG111" i="69"/>
  <c r="Y111" i="69"/>
  <c r="V111" i="69"/>
  <c r="Z111" i="69"/>
  <c r="BC111" i="69"/>
  <c r="BE115" i="69"/>
  <c r="Z115" i="69"/>
  <c r="BC115" i="69"/>
  <c r="BF115" i="69"/>
  <c r="V115" i="69"/>
  <c r="BA115" i="69"/>
  <c r="AB115" i="69"/>
  <c r="W115" i="69"/>
  <c r="AA115" i="69"/>
  <c r="BD115" i="69"/>
  <c r="W121" i="69"/>
  <c r="BA121" i="69"/>
  <c r="AA121" i="69"/>
  <c r="BE121" i="69"/>
  <c r="X121" i="69"/>
  <c r="AB121" i="69"/>
  <c r="BD121" i="69"/>
  <c r="BG126" i="69"/>
  <c r="BC126" i="69"/>
  <c r="AA126" i="69"/>
  <c r="W126" i="69"/>
  <c r="AB126" i="69"/>
  <c r="BF126" i="69"/>
  <c r="BG132" i="69"/>
  <c r="BC132" i="69"/>
  <c r="V132" i="69"/>
  <c r="BD132" i="69"/>
  <c r="AA132" i="69"/>
  <c r="W132" i="69"/>
  <c r="AB132" i="69"/>
  <c r="BA132" i="69"/>
  <c r="BF135" i="69"/>
  <c r="BB135" i="69"/>
  <c r="W135" i="69"/>
  <c r="AA135" i="69"/>
  <c r="BG135" i="69"/>
  <c r="BC135" i="69"/>
  <c r="AB135" i="69"/>
  <c r="X135" i="69"/>
  <c r="Y135" i="69"/>
  <c r="BE140" i="69"/>
  <c r="V140" i="69"/>
  <c r="BD140" i="69"/>
  <c r="AA140" i="69"/>
  <c r="W140" i="69"/>
  <c r="X140" i="69"/>
  <c r="BC140" i="69"/>
  <c r="BC143" i="69"/>
  <c r="BF143" i="69"/>
  <c r="BB143" i="69"/>
  <c r="Z143" i="69"/>
  <c r="V143" i="69"/>
  <c r="W143" i="69"/>
  <c r="BA143" i="69"/>
  <c r="W144" i="69"/>
  <c r="BE144" i="69"/>
  <c r="V144" i="69"/>
  <c r="Z144" i="69"/>
  <c r="BB144" i="69"/>
  <c r="BD147" i="69"/>
  <c r="W147" i="69"/>
  <c r="AA147" i="69"/>
  <c r="BE147" i="69"/>
  <c r="BA147" i="69"/>
  <c r="Z147" i="69"/>
  <c r="V147" i="69"/>
  <c r="BF147" i="69"/>
  <c r="AA153" i="69"/>
  <c r="BG153" i="69"/>
  <c r="BC153" i="69"/>
  <c r="AB153" i="69"/>
  <c r="X153" i="69"/>
  <c r="Y153" i="69"/>
  <c r="BD155" i="69"/>
  <c r="V155" i="69"/>
  <c r="BB155" i="69"/>
  <c r="Z155" i="69"/>
  <c r="X155" i="69"/>
  <c r="W155" i="69"/>
  <c r="AA155" i="69"/>
  <c r="BA155" i="69"/>
  <c r="BE155" i="69"/>
  <c r="BF159" i="69"/>
  <c r="BB159" i="69"/>
  <c r="Z159" i="69"/>
  <c r="V159" i="69"/>
  <c r="BA159" i="69"/>
  <c r="W159" i="69"/>
  <c r="Y159" i="69"/>
  <c r="BC161" i="69"/>
  <c r="BF161" i="69"/>
  <c r="BA161" i="69"/>
  <c r="W161" i="69"/>
  <c r="AA161" i="69"/>
  <c r="Y161" i="69"/>
  <c r="BG161" i="69"/>
  <c r="X161" i="69"/>
  <c r="AB161" i="69"/>
  <c r="BD161" i="69"/>
  <c r="BF164" i="69"/>
  <c r="Y164" i="69"/>
  <c r="W164" i="69"/>
  <c r="BA164" i="69"/>
  <c r="BC164" i="69"/>
  <c r="AA164" i="69"/>
  <c r="X164" i="69"/>
  <c r="AB164" i="69"/>
  <c r="BD164" i="69"/>
  <c r="Z169" i="69"/>
  <c r="BG169" i="69"/>
  <c r="BC169" i="69"/>
  <c r="AA169" i="69"/>
  <c r="W169" i="69"/>
  <c r="BB169" i="69"/>
  <c r="X169" i="69"/>
  <c r="BD169" i="69"/>
  <c r="X174" i="69"/>
  <c r="BF174" i="69"/>
  <c r="BB174" i="69"/>
  <c r="Y174" i="69"/>
  <c r="Z174" i="69"/>
  <c r="BG174" i="69"/>
  <c r="Y183" i="69"/>
  <c r="Z183" i="69"/>
  <c r="V183" i="69"/>
  <c r="W183" i="69"/>
  <c r="BE149" i="69"/>
  <c r="BA149" i="69"/>
  <c r="Y149" i="69"/>
  <c r="AB149" i="69"/>
  <c r="BF149" i="69"/>
  <c r="BD152" i="69"/>
  <c r="AB152" i="69"/>
  <c r="X152" i="69"/>
  <c r="BE152" i="69"/>
  <c r="AA152" i="69"/>
  <c r="BG152" i="69"/>
  <c r="BC152" i="69"/>
  <c r="AB183" i="69"/>
  <c r="AA174" i="69"/>
  <c r="BB164" i="69"/>
  <c r="V164" i="69"/>
  <c r="Z161" i="69"/>
  <c r="BC155" i="69"/>
  <c r="Y155" i="69"/>
  <c r="V169" i="69"/>
  <c r="AB169" i="69"/>
  <c r="Y169" i="69"/>
  <c r="BE169" i="69"/>
  <c r="X149" i="69"/>
  <c r="Y147" i="69"/>
  <c r="V153" i="69"/>
  <c r="BA153" i="69"/>
  <c r="BD144" i="69"/>
  <c r="X144" i="69"/>
  <c r="AA149" i="69"/>
  <c r="BG149" i="69"/>
  <c r="AB147" i="69"/>
  <c r="BG147" i="69"/>
  <c r="AA146" i="69"/>
  <c r="BG146" i="69"/>
  <c r="BE143" i="69"/>
  <c r="BG140" i="69"/>
  <c r="BF138" i="69"/>
  <c r="BD135" i="69"/>
  <c r="AB143" i="69"/>
  <c r="BB140" i="69"/>
  <c r="X132" i="69"/>
  <c r="BA138" i="69"/>
  <c r="V135" i="69"/>
  <c r="BA135" i="69"/>
  <c r="BB132" i="69"/>
  <c r="BB122" i="69"/>
  <c r="Z122" i="69"/>
  <c r="Z121" i="69"/>
  <c r="BB115" i="69"/>
  <c r="BE112" i="69"/>
  <c r="BA111" i="69"/>
  <c r="AB111" i="69"/>
  <c r="BD109" i="69"/>
  <c r="X109" i="69"/>
  <c r="BG159" i="69"/>
  <c r="BE159" i="69"/>
  <c r="AB159" i="69"/>
  <c r="X126" i="69"/>
  <c r="BA126" i="69"/>
  <c r="BD101" i="69"/>
  <c r="BB98" i="69"/>
  <c r="AA97" i="69"/>
  <c r="AA101" i="69"/>
  <c r="BG101" i="69"/>
  <c r="BG91" i="69"/>
  <c r="Y98" i="69"/>
  <c r="BE98" i="69"/>
  <c r="Z97" i="69"/>
  <c r="BE97" i="69"/>
  <c r="BF91" i="69"/>
  <c r="BB78" i="69"/>
  <c r="BE69" i="69"/>
  <c r="BB66" i="69"/>
  <c r="W50" i="69"/>
  <c r="W152" i="69"/>
  <c r="V152" i="69"/>
  <c r="BB152" i="69"/>
  <c r="W131" i="69"/>
  <c r="BD131" i="69"/>
  <c r="AB131" i="69"/>
  <c r="BG131" i="69"/>
  <c r="BC118" i="69"/>
  <c r="AA118" i="69"/>
  <c r="X118" i="69"/>
  <c r="BD118" i="69"/>
  <c r="BA116" i="69"/>
  <c r="Z116" i="69"/>
  <c r="BF116" i="69"/>
  <c r="V104" i="69"/>
  <c r="W104" i="69"/>
  <c r="BC104" i="69"/>
  <c r="BA95" i="69"/>
  <c r="Z95" i="69"/>
  <c r="BF95" i="69"/>
  <c r="BE74" i="69"/>
  <c r="BC73" i="69"/>
  <c r="BB80" i="69"/>
  <c r="BC71" i="69"/>
  <c r="BA65" i="69"/>
  <c r="BB65" i="69"/>
  <c r="BB47" i="69"/>
  <c r="AB47" i="69"/>
  <c r="W43" i="69"/>
  <c r="BB18" i="69"/>
  <c r="AA14" i="69"/>
  <c r="V13" i="69"/>
  <c r="W136" i="69"/>
  <c r="BA136" i="69"/>
  <c r="BE129" i="69"/>
  <c r="BD129" i="69"/>
  <c r="BA125" i="69"/>
  <c r="BA107" i="69"/>
  <c r="BA94" i="69"/>
  <c r="Y94" i="69"/>
  <c r="BD94" i="69"/>
  <c r="BE83" i="69"/>
  <c r="Z45" i="69"/>
  <c r="BC18" i="69"/>
  <c r="W13" i="69"/>
  <c r="AC11" i="69"/>
  <c r="BG155" i="69"/>
  <c r="BE164" i="69"/>
  <c r="Z132" i="69"/>
  <c r="BF42" i="69"/>
  <c r="BG115" i="69"/>
  <c r="X112" i="69"/>
  <c r="BB38" i="69"/>
  <c r="BF158" i="69"/>
  <c r="BA158" i="69"/>
  <c r="X158" i="69"/>
  <c r="BC158" i="69"/>
  <c r="BG175" i="69"/>
  <c r="BC175" i="69"/>
  <c r="W177" i="69"/>
  <c r="BA175" i="69"/>
  <c r="AA175" i="69"/>
  <c r="X177" i="69"/>
  <c r="AB177" i="69"/>
  <c r="BC177" i="69"/>
  <c r="V175" i="69"/>
  <c r="Z175" i="69"/>
  <c r="BB175" i="69"/>
  <c r="BF175" i="69"/>
  <c r="BA165" i="69"/>
  <c r="AB165" i="69"/>
  <c r="X165" i="69"/>
  <c r="BD158" i="69"/>
  <c r="AA158" i="69"/>
  <c r="W158" i="69"/>
  <c r="BD165" i="69"/>
  <c r="AB171" i="69"/>
  <c r="W171" i="69"/>
  <c r="AA171" i="69"/>
  <c r="BE171" i="69"/>
  <c r="BD171" i="69"/>
  <c r="BB168" i="69"/>
  <c r="Z168" i="69"/>
  <c r="W168" i="69"/>
  <c r="AA168" i="69"/>
  <c r="BC168" i="69"/>
  <c r="BG168" i="69"/>
  <c r="V171" i="69"/>
  <c r="BE158" i="69"/>
  <c r="Y175" i="69"/>
  <c r="BG24" i="69"/>
  <c r="BF24" i="69"/>
  <c r="BB24" i="69"/>
  <c r="BG22" i="69"/>
  <c r="BF22" i="69"/>
  <c r="BB22" i="69"/>
  <c r="BG25" i="69"/>
  <c r="BB25" i="69"/>
  <c r="BF25" i="69"/>
  <c r="BG13" i="69"/>
  <c r="BB13" i="69"/>
  <c r="BF13" i="69"/>
  <c r="BG11" i="69"/>
  <c r="BB11" i="69"/>
  <c r="BF11" i="69"/>
  <c r="BH32" i="69"/>
  <c r="BG32" i="69"/>
  <c r="BB32" i="69"/>
  <c r="BH37" i="69"/>
  <c r="BG37" i="69"/>
  <c r="BB37" i="69"/>
  <c r="BG93" i="69"/>
  <c r="AA93" i="69"/>
  <c r="BD100" i="69"/>
  <c r="Y100" i="69"/>
  <c r="BE103" i="69"/>
  <c r="BA103" i="69"/>
  <c r="X103" i="69"/>
  <c r="AC42" i="69"/>
  <c r="Z42" i="69"/>
  <c r="V42" i="69"/>
  <c r="BA75" i="69"/>
  <c r="BE75" i="69"/>
  <c r="BF52" i="69"/>
  <c r="BE52" i="69"/>
  <c r="Z52" i="69"/>
  <c r="BA52" i="69"/>
  <c r="V52" i="69"/>
  <c r="BF70" i="69"/>
  <c r="BB70" i="69"/>
  <c r="BG72" i="69"/>
  <c r="BG77" i="69"/>
  <c r="BF92" i="69"/>
  <c r="BB92" i="69"/>
  <c r="BF106" i="69"/>
  <c r="Z106" i="69"/>
  <c r="Y110" i="69"/>
  <c r="BG110" i="69"/>
  <c r="BF114" i="69"/>
  <c r="BE114" i="69"/>
  <c r="Z114" i="69"/>
  <c r="BA114" i="69"/>
  <c r="V114" i="69"/>
  <c r="BA120" i="69"/>
  <c r="AA120" i="69"/>
  <c r="BF134" i="69"/>
  <c r="BB134" i="69"/>
  <c r="Y134" i="69"/>
  <c r="X113" i="69"/>
  <c r="BF113" i="69"/>
  <c r="BF119" i="69"/>
  <c r="BC119" i="69"/>
  <c r="AA119" i="69"/>
  <c r="BG119" i="69"/>
  <c r="W119" i="69"/>
  <c r="BA133" i="69"/>
  <c r="W133" i="69"/>
  <c r="Z139" i="69"/>
  <c r="BA139" i="69"/>
  <c r="BB145" i="69"/>
  <c r="BF145" i="69"/>
  <c r="AA145" i="69"/>
  <c r="W145" i="69"/>
  <c r="BD154" i="69"/>
  <c r="Z154" i="69"/>
  <c r="BG156" i="69"/>
  <c r="BD156" i="69"/>
  <c r="Z156" i="69"/>
  <c r="V156" i="69"/>
  <c r="BE160" i="69"/>
  <c r="AA160" i="69"/>
  <c r="BA160" i="69"/>
  <c r="BD167" i="69"/>
  <c r="V167" i="69"/>
  <c r="BD173" i="69"/>
  <c r="Y173" i="69"/>
  <c r="BF157" i="69"/>
  <c r="BG157" i="69"/>
  <c r="X157" i="69"/>
  <c r="BC157" i="69"/>
  <c r="AB157" i="69"/>
  <c r="BF163" i="69"/>
  <c r="BG163" i="69"/>
  <c r="BC163" i="69"/>
  <c r="Y163" i="69"/>
  <c r="BG181" i="69"/>
  <c r="W181" i="69"/>
  <c r="BH28" i="69"/>
  <c r="BB28" i="69"/>
  <c r="BG28" i="69"/>
  <c r="AC25" i="69"/>
  <c r="Z25" i="69"/>
  <c r="V25" i="69"/>
  <c r="AC23" i="69"/>
  <c r="Z23" i="69"/>
  <c r="V23" i="69"/>
  <c r="BG8" i="69"/>
  <c r="BF8" i="69"/>
  <c r="BB8" i="69"/>
  <c r="BG19" i="69"/>
  <c r="BB19" i="69"/>
  <c r="BF19" i="69"/>
  <c r="AC18" i="69"/>
  <c r="V18" i="69"/>
  <c r="Z18" i="69"/>
  <c r="AC14" i="69"/>
  <c r="V14" i="69"/>
  <c r="Z14" i="69"/>
  <c r="AC12" i="69"/>
  <c r="V12" i="69"/>
  <c r="Z12" i="69"/>
  <c r="BG39" i="69"/>
  <c r="BB39" i="69"/>
  <c r="BF39" i="69"/>
  <c r="BG47" i="69"/>
  <c r="BC47" i="69"/>
  <c r="W47" i="69"/>
  <c r="AA47" i="69"/>
  <c r="BF78" i="69"/>
  <c r="BE78" i="69"/>
  <c r="BA78" i="69"/>
  <c r="BF79" i="69"/>
  <c r="BC79" i="69"/>
  <c r="BG79" i="69"/>
  <c r="AC50" i="69"/>
  <c r="Z50" i="69"/>
  <c r="V50" i="69"/>
  <c r="BC65" i="69"/>
  <c r="BG65" i="69"/>
  <c r="BA71" i="69"/>
  <c r="BE71" i="69"/>
  <c r="BA73" i="69"/>
  <c r="BE73" i="69"/>
  <c r="BC80" i="69"/>
  <c r="BE91" i="69"/>
  <c r="BA91" i="69"/>
  <c r="BB97" i="69"/>
  <c r="BF97" i="69"/>
  <c r="W109" i="69"/>
  <c r="BE109" i="69"/>
  <c r="BG116" i="69"/>
  <c r="Y116" i="69"/>
  <c r="Z138" i="69"/>
  <c r="V138" i="69"/>
  <c r="BB146" i="69"/>
  <c r="V146" i="69"/>
  <c r="BF146" i="69"/>
  <c r="Z146" i="69"/>
  <c r="AA111" i="69"/>
  <c r="BB111" i="69"/>
  <c r="BF121" i="69"/>
  <c r="BC121" i="69"/>
  <c r="Y121" i="69"/>
  <c r="BG121" i="69"/>
  <c r="Z126" i="69"/>
  <c r="BD126" i="69"/>
  <c r="V126" i="69"/>
  <c r="BA140" i="69"/>
  <c r="Z140" i="69"/>
  <c r="BG143" i="69"/>
  <c r="Y143" i="69"/>
  <c r="BF144" i="69"/>
  <c r="BG144" i="69"/>
  <c r="Y144" i="69"/>
  <c r="BC144" i="69"/>
  <c r="BB153" i="69"/>
  <c r="W153" i="69"/>
  <c r="BF153" i="69"/>
  <c r="AB155" i="69"/>
  <c r="BF155" i="69"/>
  <c r="BE174" i="69"/>
  <c r="BA174" i="69"/>
  <c r="AB174" i="69"/>
  <c r="Z149" i="69"/>
  <c r="V149" i="69"/>
  <c r="BG158" i="69"/>
  <c r="V158" i="69"/>
  <c r="BC165" i="69"/>
  <c r="BG165" i="69"/>
  <c r="Y165" i="69"/>
  <c r="BF177" i="69"/>
  <c r="Y177" i="69"/>
  <c r="BB177" i="69"/>
  <c r="BA182" i="69"/>
  <c r="AA182" i="69"/>
  <c r="AA22" i="65" l="1"/>
  <c r="AA25" i="65"/>
  <c r="AA21" i="65"/>
  <c r="AA24" i="65"/>
  <c r="AA23" i="65"/>
  <c r="AA20" i="65"/>
  <c r="AA50" i="65"/>
  <c r="AA49" i="65"/>
  <c r="R32" i="125"/>
</calcChain>
</file>

<file path=xl/sharedStrings.xml><?xml version="1.0" encoding="utf-8"?>
<sst xmlns="http://schemas.openxmlformats.org/spreadsheetml/2006/main" count="13932" uniqueCount="961">
  <si>
    <t xml:space="preserve"> </t>
  </si>
  <si>
    <t xml:space="preserve">Table 1 </t>
  </si>
  <si>
    <t xml:space="preserve">Table 1A </t>
  </si>
  <si>
    <t xml:space="preserve">Table 2 </t>
  </si>
  <si>
    <t>Table 2A</t>
  </si>
  <si>
    <t>Table 3</t>
  </si>
  <si>
    <t xml:space="preserve">Table 3A </t>
  </si>
  <si>
    <t>Table 3B</t>
  </si>
  <si>
    <t>Participation Indicators for Scottish HEIs</t>
  </si>
  <si>
    <t>Background Table 1</t>
  </si>
  <si>
    <t>Background Table 2</t>
  </si>
  <si>
    <t>Background Table 3</t>
  </si>
  <si>
    <t>Background Table 4</t>
  </si>
  <si>
    <t>Background Table 5</t>
  </si>
  <si>
    <t>Background Table 6</t>
  </si>
  <si>
    <t>Background Table 7</t>
  </si>
  <si>
    <t>Background Table 8a</t>
  </si>
  <si>
    <t>Background Table 8b</t>
  </si>
  <si>
    <t>Background Table 8c</t>
  </si>
  <si>
    <t>Background Table 9</t>
  </si>
  <si>
    <t>Background Table 10</t>
  </si>
  <si>
    <t>Background Table 11</t>
  </si>
  <si>
    <t>Background Table 12</t>
  </si>
  <si>
    <t>Background Table 13</t>
  </si>
  <si>
    <t>Background Table 14a</t>
  </si>
  <si>
    <t>Background Table 14b</t>
  </si>
  <si>
    <t>Background Table 14c</t>
  </si>
  <si>
    <t>Background Table 14d</t>
  </si>
  <si>
    <t>Background Table 15</t>
  </si>
  <si>
    <t>Background Table 16</t>
  </si>
  <si>
    <t>Background Table 17</t>
  </si>
  <si>
    <t>Background Table 18</t>
  </si>
  <si>
    <t>Other</t>
  </si>
  <si>
    <t>Figure 2</t>
  </si>
  <si>
    <t>Figure 3</t>
  </si>
  <si>
    <t>Figure 4</t>
  </si>
  <si>
    <t>Please note that the proportions throughout this document are based on the unrounded values</t>
  </si>
  <si>
    <t>Any proportion based on a denominator less than 22.5 has been supressed to "-"</t>
  </si>
  <si>
    <t>Any unrounded count less than 2.5 has been supressed to "-"</t>
  </si>
  <si>
    <t>Table 1:  Entrants</t>
  </si>
  <si>
    <t>COWA Key Indicator - Entrants</t>
  </si>
  <si>
    <t>2013-14</t>
  </si>
  <si>
    <t>2014-15</t>
  </si>
  <si>
    <t>2015-16</t>
  </si>
  <si>
    <t>2016-17</t>
  </si>
  <si>
    <t>2017-18</t>
  </si>
  <si>
    <t>2018-19</t>
  </si>
  <si>
    <t>2019-20</t>
  </si>
  <si>
    <t>2020-21</t>
  </si>
  <si>
    <t>2021-22</t>
  </si>
  <si>
    <t>FT First Degree</t>
  </si>
  <si>
    <t xml:space="preserve">All UG HE </t>
  </si>
  <si>
    <t xml:space="preserve">Total Entrants </t>
  </si>
  <si>
    <t xml:space="preserve">% MD20 entrants </t>
  </si>
  <si>
    <t xml:space="preserve">CE Entrants </t>
  </si>
  <si>
    <t xml:space="preserve">% CE entrants </t>
  </si>
  <si>
    <t>Proportion MD20</t>
  </si>
  <si>
    <t xml:space="preserve">MD20 </t>
  </si>
  <si>
    <t>Total Entrants</t>
  </si>
  <si>
    <t>Total with Known SIMD Rank</t>
  </si>
  <si>
    <t>Ayrshire College</t>
  </si>
  <si>
    <t>Borders College</t>
  </si>
  <si>
    <t xml:space="preserve">City of Glasgow College </t>
  </si>
  <si>
    <t>Dumfries and Galloway College</t>
  </si>
  <si>
    <t>Dundee and Angus college</t>
  </si>
  <si>
    <t>Edinburgh College</t>
  </si>
  <si>
    <t xml:space="preserve">Fife College </t>
  </si>
  <si>
    <t xml:space="preserve">Forth Valley College </t>
  </si>
  <si>
    <t>Glasgow Clyde College</t>
  </si>
  <si>
    <t>Glasgow Kelvin College</t>
  </si>
  <si>
    <t>n/a</t>
  </si>
  <si>
    <t>N/A</t>
  </si>
  <si>
    <t>-</t>
  </si>
  <si>
    <t>New College Lanarkshire</t>
  </si>
  <si>
    <t>Newbattle Abbey College</t>
  </si>
  <si>
    <t>North East Scotland College</t>
  </si>
  <si>
    <t>South Lanarkshire College</t>
  </si>
  <si>
    <t>West College Scotland</t>
  </si>
  <si>
    <t>West Lothian College</t>
  </si>
  <si>
    <t>Edinburgh Napier University</t>
  </si>
  <si>
    <t>Glasgow Caledonian University</t>
  </si>
  <si>
    <t>Glasgow School of Art</t>
  </si>
  <si>
    <t>Heriot-Watt University</t>
  </si>
  <si>
    <t>Queen Margaret University, Edinburgh</t>
  </si>
  <si>
    <t>Total HE at HEIs</t>
  </si>
  <si>
    <t xml:space="preserve">Total HE at Scottish Institutions </t>
  </si>
  <si>
    <t>Total Full-time First Degree Entrants</t>
  </si>
  <si>
    <t>Table 2:  Retention Rates</t>
  </si>
  <si>
    <t>2013-14 
into 
2014-15</t>
  </si>
  <si>
    <t>2014-15 
into 
2015-16</t>
  </si>
  <si>
    <t>2015-16 
into 
2016-17</t>
  </si>
  <si>
    <t>2016-17 
into 
2017-18</t>
  </si>
  <si>
    <t>2017-18 
into 
2018-19</t>
  </si>
  <si>
    <t>2018-19
into 
2019-20</t>
  </si>
  <si>
    <t>Aberdeen, University of</t>
  </si>
  <si>
    <t>Dundee, University of</t>
  </si>
  <si>
    <t>Edinburgh, University of</t>
  </si>
  <si>
    <t>Glasgow, University of</t>
  </si>
  <si>
    <t>Robert Gordon University</t>
  </si>
  <si>
    <t>Royal Conservatoire of Scotland</t>
  </si>
  <si>
    <t>St Andrews, University of</t>
  </si>
  <si>
    <t>Stirling, University of</t>
  </si>
  <si>
    <t>Strathclyde, University of</t>
  </si>
  <si>
    <t>Highlands and Islands, University of the</t>
  </si>
  <si>
    <t>West of Scotland, University of the</t>
  </si>
  <si>
    <t>*</t>
  </si>
  <si>
    <t>*Due to data coding issues relating to the commencement date of students, this institution has been excluded from this analysis</t>
  </si>
  <si>
    <t xml:space="preserve">PLEASE NOTE: 2019-20 and 2020-21 Qualifier figures are not directly comparable with prior years as they are affected by the Covid-19 Pandemic. </t>
  </si>
  <si>
    <t>Table 3: Qualifiers</t>
  </si>
  <si>
    <t>COWA Key Indicator - Qualifiers</t>
  </si>
  <si>
    <t>Total Qualifiers</t>
  </si>
  <si>
    <t xml:space="preserve">Qualifiers from  MD20 </t>
  </si>
  <si>
    <t>% MD20 qualifiers</t>
  </si>
  <si>
    <t>All</t>
  </si>
  <si>
    <t>Institution</t>
  </si>
  <si>
    <t>Under 21</t>
  </si>
  <si>
    <t>21 and Over</t>
  </si>
  <si>
    <t>Total</t>
  </si>
  <si>
    <t>Scottish Domicile Entrants to FT UG</t>
  </si>
  <si>
    <t>Percentage known SIMD rank</t>
  </si>
  <si>
    <t xml:space="preserve">Percentage from SIMD20 </t>
  </si>
  <si>
    <t xml:space="preserve">Percentage from SIMD 20-40 </t>
  </si>
  <si>
    <t>SRUC</t>
  </si>
  <si>
    <t>Please use the drop-down below to view number and proportion of 
Scottish-domiciled full-time first degree entrants (FTFD) or Scottish-domiciled Undergraduate Entrants (SDUE)</t>
  </si>
  <si>
    <r>
      <t xml:space="preserve">MODE AND LEVEL OF STUDY (PLEASE SELECT) </t>
    </r>
    <r>
      <rPr>
        <b/>
        <sz val="11"/>
        <color theme="1"/>
        <rFont val="Calibri"/>
        <family val="2"/>
      </rPr>
      <t>→</t>
    </r>
  </si>
  <si>
    <t>FTFD</t>
  </si>
  <si>
    <t>Unique List</t>
  </si>
  <si>
    <t>MODE</t>
  </si>
  <si>
    <t>Helper 1</t>
  </si>
  <si>
    <t>Helper 2</t>
  </si>
  <si>
    <t>Helper 3</t>
  </si>
  <si>
    <t>SDUE</t>
  </si>
  <si>
    <t>Deprivation Quintile</t>
  </si>
  <si>
    <t>SIMD0-20</t>
  </si>
  <si>
    <t>SIMD20-40</t>
  </si>
  <si>
    <t>SIMD40-60</t>
  </si>
  <si>
    <t>SIMD60-80</t>
  </si>
  <si>
    <t>SIMD80-100</t>
  </si>
  <si>
    <t>Unknown Deprivation Quintile</t>
  </si>
  <si>
    <r>
      <rPr>
        <i/>
        <sz val="11"/>
        <color theme="1"/>
        <rFont val="Calibri"/>
        <family val="2"/>
        <scheme val="minor"/>
      </rPr>
      <t>Unknown deprivation quintile excluded</t>
    </r>
    <r>
      <rPr>
        <sz val="11"/>
        <color theme="1"/>
        <rFont val="Calibri"/>
        <family val="2"/>
        <scheme val="minor"/>
      </rPr>
      <t xml:space="preserve"> </t>
    </r>
  </si>
  <si>
    <t xml:space="preserve">Unknown Deprivation Quintile Excluded </t>
  </si>
  <si>
    <t>Sex</t>
  </si>
  <si>
    <t>Male</t>
  </si>
  <si>
    <t>Female</t>
  </si>
  <si>
    <t>Age Group</t>
  </si>
  <si>
    <t>15 and under</t>
  </si>
  <si>
    <t>16 to 20</t>
  </si>
  <si>
    <t>21 to 24</t>
  </si>
  <si>
    <t>25 to 29</t>
  </si>
  <si>
    <t>30 and over</t>
  </si>
  <si>
    <t>Not Known</t>
  </si>
  <si>
    <t>Disability Status</t>
  </si>
  <si>
    <t>A. A long standing illness or health condition such as cancer, HIV, dia</t>
  </si>
  <si>
    <t>A long standing illness or health condition such as cancer, HIV, diabetes, chronic heart disease, or epilepsy</t>
  </si>
  <si>
    <t>B. A mental health condition, such as depression, schizophrenia or anxi</t>
  </si>
  <si>
    <t>A mental health condition, such as depression, schizophrenia or anxiety disorder</t>
  </si>
  <si>
    <t>C. A physical impairment or mobility issues, such as difficulty using a</t>
  </si>
  <si>
    <t>A physical impairment or mobility issues, such as difficulty using arms or using a wheelchair or crutches</t>
  </si>
  <si>
    <t>D. A social/communication impairment such as Asperger's syndrome/other a</t>
  </si>
  <si>
    <t>A social/communication impairment such as Asperger’s syndrome/other autistic spectrum disorder</t>
  </si>
  <si>
    <t>E. A specific learning difficulty such as dyslexia, dyspraxia or AD(H)D</t>
  </si>
  <si>
    <t>A specific learning difficulty such as dyslexia, dyspraxia or AD(H)D</t>
  </si>
  <si>
    <t>F. Blind or a serious visual impairment uncorrected by glasses</t>
  </si>
  <si>
    <t>Blind or a serious visual impairment uncorrected by glasses</t>
  </si>
  <si>
    <t>G. Deaf or a serious hearing impairment</t>
  </si>
  <si>
    <t>Deaf or a serious hearing impairment</t>
  </si>
  <si>
    <t>H. A disability, impairment or medical condition that is not listed abo</t>
  </si>
  <si>
    <t>A disability, impairment or medical condition that is not listed above</t>
  </si>
  <si>
    <t>I. Two or more impairments and/or disabling medical conditions</t>
  </si>
  <si>
    <t>Two or more impairments and/or disabling medical conditions</t>
  </si>
  <si>
    <t>J. No known disability</t>
  </si>
  <si>
    <t>No known disability</t>
  </si>
  <si>
    <t>Total Disability</t>
  </si>
  <si>
    <t>Total No Known Disability</t>
  </si>
  <si>
    <t>Ethnicity</t>
  </si>
  <si>
    <t>Asian, Asian Scottish or Asian British</t>
  </si>
  <si>
    <t>Black, African or Caribbean</t>
  </si>
  <si>
    <t>Mixed or multiple ethnic group</t>
  </si>
  <si>
    <t>Other ethnic group</t>
  </si>
  <si>
    <t>White</t>
  </si>
  <si>
    <t>Total BME</t>
  </si>
  <si>
    <t>UNKNOWN ETHNICITY EXCLUDED</t>
  </si>
  <si>
    <t>Unknown ethnicity excluded</t>
  </si>
  <si>
    <t>Care Experienced</t>
  </si>
  <si>
    <t>Care-experienced</t>
  </si>
  <si>
    <t>Not Care-experienced</t>
  </si>
  <si>
    <t>Unknown</t>
  </si>
  <si>
    <t xml:space="preserve">Other gender excluded </t>
  </si>
  <si>
    <t>21 to 24 years</t>
  </si>
  <si>
    <t>25 to 29 years</t>
  </si>
  <si>
    <t>30 years and over</t>
  </si>
  <si>
    <t>D. A social/communication impairment such as Aspergers syndrome/other a</t>
  </si>
  <si>
    <t>Please use the drop-down below to view number and proportion of Scottish-domiciled full-time first degree entrants (FTFD) or Scottish-domiciled Undergraduate Entrants (SDUE)</t>
  </si>
  <si>
    <t>MODE AND LEVEL OF STUDY (PLEASE SELECT) →</t>
  </si>
  <si>
    <t>Characteristic</t>
  </si>
  <si>
    <t>Academic Year</t>
  </si>
  <si>
    <t>SIMD 0-20</t>
  </si>
  <si>
    <t>student type</t>
  </si>
  <si>
    <t>Total Known Quintile</t>
  </si>
  <si>
    <t>Gender</t>
  </si>
  <si>
    <t>BME</t>
  </si>
  <si>
    <t>Disability</t>
  </si>
  <si>
    <t>Known 
Disability</t>
  </si>
  <si>
    <t>Known Disability</t>
  </si>
  <si>
    <t>No Known 
Disability</t>
  </si>
  <si>
    <t>No Known Disability</t>
  </si>
  <si>
    <t>Care Experience</t>
  </si>
  <si>
    <t>Age</t>
  </si>
  <si>
    <t>21 and above</t>
  </si>
  <si>
    <t>Please use the drop-down below to view retention rates of Scottish-domiciled full-time first degree entrants (FTFD) or Scottish-domiciled Undergraduate Entrants (SDUE)</t>
  </si>
  <si>
    <t>2019-20 into 2020-21</t>
  </si>
  <si>
    <t>2020-21 into 2021-22</t>
  </si>
  <si>
    <t>EXCLUDES UNKNOWN QUINTILE</t>
  </si>
  <si>
    <t>EXCLUDES OTHER GENDER</t>
  </si>
  <si>
    <t>Other gender excluded</t>
  </si>
  <si>
    <t>21 and over</t>
  </si>
  <si>
    <t>A long standing illness or health condition</t>
  </si>
  <si>
    <t>A mental health condition</t>
  </si>
  <si>
    <t>A physical impairment or mobility issues</t>
  </si>
  <si>
    <t>A social/communication impairment</t>
  </si>
  <si>
    <t xml:space="preserve">A specific learning difficulty </t>
  </si>
  <si>
    <t>Blind/serious visual impairment uncorrected by glasses</t>
  </si>
  <si>
    <t>Deaf/serious hearing impairment</t>
  </si>
  <si>
    <t>A disability, impairment/medical condition not listed above</t>
  </si>
  <si>
    <t>Two or more impairments/disabling medical conditions</t>
  </si>
  <si>
    <t>Total Black and Minority Ethnic</t>
  </si>
  <si>
    <t>UKNOWN ETHNICITY EXCLUDED</t>
  </si>
  <si>
    <t xml:space="preserve">student type </t>
  </si>
  <si>
    <t>Year</t>
  </si>
  <si>
    <t>2013-14 into 2014-15</t>
  </si>
  <si>
    <t>2014-15 into 2015-16</t>
  </si>
  <si>
    <t>2015-16 into 2016-17</t>
  </si>
  <si>
    <t>2016-17 into 2017-18</t>
  </si>
  <si>
    <t>2017-18 into 2018-19</t>
  </si>
  <si>
    <t>2018-19 into 2019-20</t>
  </si>
  <si>
    <t>Please use the drop-down below to view the number and proportion of enrolments by Full-time Higher Education (FTHE), Part-time Higher Education (PTHE), Full-time Further Education (FTFE) or Part-time Further Education (PTFE) at college</t>
  </si>
  <si>
    <r>
      <rPr>
        <b/>
        <sz val="11"/>
        <color theme="1"/>
        <rFont val="Calibri"/>
        <family val="2"/>
        <scheme val="minor"/>
      </rPr>
      <t xml:space="preserve">MODE AND LEVEL OF STUDY (PLEASE SELECT) </t>
    </r>
    <r>
      <rPr>
        <b/>
        <sz val="11"/>
        <color theme="1"/>
        <rFont val="Calibri"/>
        <family val="2"/>
      </rPr>
      <t>→</t>
    </r>
  </si>
  <si>
    <t>FTHE</t>
  </si>
  <si>
    <t>UNIQUE ID</t>
  </si>
  <si>
    <t>PTHE</t>
  </si>
  <si>
    <t>FTFE</t>
  </si>
  <si>
    <t>PTFE</t>
  </si>
  <si>
    <t>Unknown Quintile excluded</t>
  </si>
  <si>
    <t>Not known</t>
  </si>
  <si>
    <t xml:space="preserve">*'Disability, impairment/medical condition not listed above' figures in 2014-15 may contain students with a social/communication impairment due to data return issues. It is not possible to quantify the split. </t>
  </si>
  <si>
    <t>Please use the drop-down below to view the proportion of successful completions by Full-time Higher Education (FTHE), Part-time Higher Education (PTHE), Full-time Further Education (FTFE) or Part-time Further Education (PTFE) at college</t>
  </si>
  <si>
    <r>
      <t>MODE AND LEVEL OF STUDY (PLEASE SELECT)</t>
    </r>
    <r>
      <rPr>
        <b/>
        <sz val="11"/>
        <color theme="1"/>
        <rFont val="Calibri"/>
        <family val="2"/>
      </rPr>
      <t>→</t>
    </r>
  </si>
  <si>
    <t>Mode</t>
  </si>
  <si>
    <t>No 
Known 
Disability</t>
  </si>
  <si>
    <t>Care 
Experience</t>
  </si>
  <si>
    <t>Not 
Care-experienced</t>
  </si>
  <si>
    <t>Subject</t>
  </si>
  <si>
    <t xml:space="preserve">MD0-20  </t>
  </si>
  <si>
    <t xml:space="preserve">MD20-40 </t>
  </si>
  <si>
    <t xml:space="preserve">MD40-60 </t>
  </si>
  <si>
    <t xml:space="preserve">MD60-80 </t>
  </si>
  <si>
    <t>MD80-100</t>
  </si>
  <si>
    <t>Row Labels</t>
  </si>
  <si>
    <t xml:space="preserve">SIMD0-20  </t>
  </si>
  <si>
    <t xml:space="preserve">SIMD20-40 </t>
  </si>
  <si>
    <t xml:space="preserve">SIMD40-60 </t>
  </si>
  <si>
    <t xml:space="preserve">SIMD60-80 </t>
  </si>
  <si>
    <t>Grand Total</t>
  </si>
  <si>
    <t>Known Quintile</t>
  </si>
  <si>
    <t>agriculture, food and related studies</t>
  </si>
  <si>
    <t>architecture, building and planning</t>
  </si>
  <si>
    <t>biological and sport sciences</t>
  </si>
  <si>
    <t>business and management</t>
  </si>
  <si>
    <t>combined and general studies</t>
  </si>
  <si>
    <t>computing</t>
  </si>
  <si>
    <t>education and teaching</t>
  </si>
  <si>
    <t>engineering and technology</t>
  </si>
  <si>
    <t>historical, philosophical and religious studies</t>
  </si>
  <si>
    <t>language and area studies</t>
  </si>
  <si>
    <t>law</t>
  </si>
  <si>
    <t>mathematical sciences</t>
  </si>
  <si>
    <t>medicine and dentistry</t>
  </si>
  <si>
    <t>physical sciences</t>
  </si>
  <si>
    <t>psychology</t>
  </si>
  <si>
    <t>social sciences</t>
  </si>
  <si>
    <t>subjects allied to medicine</t>
  </si>
  <si>
    <t>veterinary sciences</t>
  </si>
  <si>
    <t xml:space="preserve">Mixed or Multiple ethnic groups </t>
  </si>
  <si>
    <t xml:space="preserve">Other ethnic group </t>
  </si>
  <si>
    <t xml:space="preserve">White </t>
  </si>
  <si>
    <t>Asian, Asi</t>
  </si>
  <si>
    <t>Black, Afr</t>
  </si>
  <si>
    <t>Mixed or m</t>
  </si>
  <si>
    <t>Other ethn</t>
  </si>
  <si>
    <t xml:space="preserve">White     </t>
  </si>
  <si>
    <t>Black, 
African or 
Caribbean</t>
  </si>
  <si>
    <t xml:space="preserve">Mixed or 
Multiple 
ethnic groups </t>
  </si>
  <si>
    <t xml:space="preserve">Other 
ethnic 
group </t>
  </si>
  <si>
    <t>Total 
BME</t>
  </si>
  <si>
    <t>A social/communication impairment such as Asperger's syndrome/other autistic spectrum disorder</t>
  </si>
  <si>
    <t>A. A long standing illness or health condition such as cancer, HIV, diabet</t>
  </si>
  <si>
    <t>B. A mental health condition, such as depression, schizophrenia or anxiety</t>
  </si>
  <si>
    <t>C. A physical impairment or mobility issues, such as difficulty using arms</t>
  </si>
  <si>
    <t>D. A social/communication impairment such as Aspergers syndrome/other auti</t>
  </si>
  <si>
    <t xml:space="preserve">E. A specific learning difficulty such as dyslexia, dyspraxia or AD(H)D   </t>
  </si>
  <si>
    <t xml:space="preserve">F. Blind or a serious visual impairment uncorrected by glasses            </t>
  </si>
  <si>
    <t xml:space="preserve">G. Deaf or a serious hearing impairment                                   </t>
  </si>
  <si>
    <t>H. A disability, impairment or medical condition that is not listed above</t>
  </si>
  <si>
    <t xml:space="preserve">I. Two or more impairments and/or disabling medical conditions            </t>
  </si>
  <si>
    <t xml:space="preserve">J. No known disability                                                    </t>
  </si>
  <si>
    <t>Total disability</t>
  </si>
  <si>
    <t>A long standing illness or 
health condition such as cancer, 
HIV, diabetes, chronic heart disease, 
or epilepsy</t>
  </si>
  <si>
    <t>A mental health condition, 
such as depression, schizophrenia 
or anxiety disorder</t>
  </si>
  <si>
    <t>A physical impairment 
or mobility issues, such as 
difficulty using arms or using 
a wheelchair or crutches</t>
  </si>
  <si>
    <t>A social/communication 
impairment such as Asperger's 
syndrome/other autistic spectrum 
disorder</t>
  </si>
  <si>
    <t>A specific learning difficulty 
such as dyslexia, dyspraxia 
or AD(H)D</t>
  </si>
  <si>
    <t>Blind or a serious visual 
impairment uncorrected 
by glasses</t>
  </si>
  <si>
    <t>Deaf or a serious 
hearing impairment</t>
  </si>
  <si>
    <t>A disability, impairment 
or medical condition that 
is not listed above</t>
  </si>
  <si>
    <t>Two or more impairments 
and/or disabling medical 
conditions</t>
  </si>
  <si>
    <t>No known 
disability</t>
  </si>
  <si>
    <t>Total 
Disability</t>
  </si>
  <si>
    <t>Excludes unknown disability</t>
  </si>
  <si>
    <t xml:space="preserve">Subject </t>
  </si>
  <si>
    <t xml:space="preserve">unknown </t>
  </si>
  <si>
    <t>Agriculture, Horticulture and Animal Care</t>
  </si>
  <si>
    <r>
      <t xml:space="preserve">Academic Year (PLEASE SELECT) </t>
    </r>
    <r>
      <rPr>
        <b/>
        <sz val="11"/>
        <color theme="1"/>
        <rFont val="Calibri"/>
        <family val="2"/>
      </rPr>
      <t>→</t>
    </r>
  </si>
  <si>
    <t>Area Studies/Cultural Studies/Languages/Literature</t>
  </si>
  <si>
    <t>Arts and Crafts</t>
  </si>
  <si>
    <t>Subject area</t>
  </si>
  <si>
    <t>Authorship/Photography/Publishing/Media</t>
  </si>
  <si>
    <t>Business/Management/Office Studies</t>
  </si>
  <si>
    <t>Catering/Food/Leisure Services/Tourism</t>
  </si>
  <si>
    <t>Construction and Property (Built Environment</t>
  </si>
  <si>
    <t>Education/Training/Teaching</t>
  </si>
  <si>
    <t>Engineering</t>
  </si>
  <si>
    <t>Environment Protection/Energy/Cleansing/Security</t>
  </si>
  <si>
    <t>Family Care/Personal Development/Personal Care and Appearance</t>
  </si>
  <si>
    <t>Health Care/Medicine/Health and Safety</t>
  </si>
  <si>
    <t>Humanities (History/Archaeology/Religious Studies/Philosophy</t>
  </si>
  <si>
    <t>Information Technology and Information</t>
  </si>
  <si>
    <t>Manufacturing/Production Work</t>
  </si>
  <si>
    <t>Oil/Mining/Plastics/Chemicals</t>
  </si>
  <si>
    <t>Performing Arts</t>
  </si>
  <si>
    <t>Politics/Economics/Law/Social Sciences</t>
  </si>
  <si>
    <t>Sales, Marketing and Retailing</t>
  </si>
  <si>
    <t>Sciences and Mathematics</t>
  </si>
  <si>
    <t>Services to Industry and Commerce</t>
  </si>
  <si>
    <t>Sports, Games and Recreation</t>
  </si>
  <si>
    <t>Transport Services</t>
  </si>
  <si>
    <t>Asian, Asian Scottish 
or Asian British</t>
  </si>
  <si>
    <t>Black, African 
or Caribbean</t>
  </si>
  <si>
    <t>Mixed or multiple 
ethnic group</t>
  </si>
  <si>
    <t>Other 
ethnic group</t>
  </si>
  <si>
    <t>Multiple disabilities</t>
  </si>
  <si>
    <t xml:space="preserve">No Known 
Disability </t>
  </si>
  <si>
    <t>Two or more 
impairments or disabling 
medical conditions</t>
  </si>
  <si>
    <t xml:space="preserve">Please use the drop down to display academic or professional &amp; support staff by age, disability, ethnicity and gender </t>
  </si>
  <si>
    <r>
      <t xml:space="preserve">Employment Function (Please select) </t>
    </r>
    <r>
      <rPr>
        <b/>
        <sz val="11"/>
        <color theme="1"/>
        <rFont val="Calibri"/>
        <family val="2"/>
      </rPr>
      <t>→</t>
    </r>
  </si>
  <si>
    <t>Academic Staff</t>
  </si>
  <si>
    <t>Professional and Support  Staff</t>
  </si>
  <si>
    <t xml:space="preserve">Staff Type </t>
  </si>
  <si>
    <t>Academic staff</t>
  </si>
  <si>
    <t>Professional &amp; Support staff</t>
  </si>
  <si>
    <t xml:space="preserve">Total </t>
  </si>
  <si>
    <t>EMPLOYMENT FUNCTION</t>
  </si>
  <si>
    <t>25 &amp; under</t>
  </si>
  <si>
    <t>26-30</t>
  </si>
  <si>
    <t>31-35</t>
  </si>
  <si>
    <t>36-40</t>
  </si>
  <si>
    <t>41-45</t>
  </si>
  <si>
    <t>46-50</t>
  </si>
  <si>
    <t>51-55</t>
  </si>
  <si>
    <t>56-60</t>
  </si>
  <si>
    <t>61-65</t>
  </si>
  <si>
    <t>66 &amp; over</t>
  </si>
  <si>
    <t xml:space="preserve">Disability Type </t>
  </si>
  <si>
    <t>Disability Type</t>
  </si>
  <si>
    <t>2019-21</t>
  </si>
  <si>
    <t>Deaf or serious hearing impairment</t>
  </si>
  <si>
    <t>General learning disability (such as Downs syndrome)</t>
  </si>
  <si>
    <t>Ethnic Group</t>
  </si>
  <si>
    <t>Information refused</t>
  </si>
  <si>
    <t xml:space="preserve">Gender </t>
  </si>
  <si>
    <t xml:space="preserve">Male </t>
  </si>
  <si>
    <t xml:space="preserve">Female </t>
  </si>
  <si>
    <t>Other/ Unknown</t>
  </si>
  <si>
    <t>HE</t>
  </si>
  <si>
    <t>FE</t>
  </si>
  <si>
    <r>
      <t xml:space="preserve">LEVEL OF STUDY (PLEASE SELECT) </t>
    </r>
    <r>
      <rPr>
        <b/>
        <sz val="11"/>
        <color theme="1"/>
        <rFont val="Calibri"/>
        <family val="2"/>
      </rPr>
      <t>→</t>
    </r>
  </si>
  <si>
    <t>Negative</t>
  </si>
  <si>
    <t>Positive</t>
  </si>
  <si>
    <t>Unconfirmed</t>
  </si>
  <si>
    <t xml:space="preserve">Known </t>
  </si>
  <si>
    <t>NEGATIVE</t>
  </si>
  <si>
    <t>OTHER</t>
  </si>
  <si>
    <t>POSITIVE</t>
  </si>
  <si>
    <t>UNCONFIRMED</t>
  </si>
  <si>
    <t>KNOWN</t>
  </si>
  <si>
    <t>Level</t>
  </si>
  <si>
    <t>SIMD 20-40</t>
  </si>
  <si>
    <t>SIMD 60-80</t>
  </si>
  <si>
    <t>SIMD 80-100</t>
  </si>
  <si>
    <t>1. Male</t>
  </si>
  <si>
    <t>2. Female</t>
  </si>
  <si>
    <t>Declared disability</t>
  </si>
  <si>
    <t>1. Care Leaver</t>
  </si>
  <si>
    <t>2. Not Care Lea</t>
  </si>
  <si>
    <t>a. under 21</t>
  </si>
  <si>
    <t>21 and 
above</t>
  </si>
  <si>
    <t>b. 21 and over</t>
  </si>
  <si>
    <t>Academic year</t>
  </si>
  <si>
    <t>Unknown Deprivation Quintile excluded</t>
  </si>
  <si>
    <t>Unknown deprivation quintile excluded</t>
  </si>
  <si>
    <t>16 to 20 years</t>
  </si>
  <si>
    <t xml:space="preserve">21 to 24 years </t>
  </si>
  <si>
    <t>30 years and older</t>
  </si>
  <si>
    <t>Gender Identity</t>
  </si>
  <si>
    <t>Not the same as assigned at birth</t>
  </si>
  <si>
    <t>Same as assigned at birth</t>
  </si>
  <si>
    <t>Carer Status</t>
  </si>
  <si>
    <t>Carer</t>
  </si>
  <si>
    <t>Not a Carer</t>
  </si>
  <si>
    <t>Religion or Belief</t>
  </si>
  <si>
    <t>Any other religion or belief</t>
  </si>
  <si>
    <t>Buddhist</t>
  </si>
  <si>
    <t>Christian - Church of Scotland</t>
  </si>
  <si>
    <t>Christian - Other Denomination</t>
  </si>
  <si>
    <t>Christian - Roman Catholic</t>
  </si>
  <si>
    <t>Hindu</t>
  </si>
  <si>
    <t>Jewish</t>
  </si>
  <si>
    <t>Muslim</t>
  </si>
  <si>
    <t>No Religion</t>
  </si>
  <si>
    <t>Sikh</t>
  </si>
  <si>
    <t>Spiritual</t>
  </si>
  <si>
    <t>Sexual Orientation</t>
  </si>
  <si>
    <t>Bisexual</t>
  </si>
  <si>
    <t>Gay Man</t>
  </si>
  <si>
    <t>Gay Woman/Lesbian</t>
  </si>
  <si>
    <t>Estranged Status</t>
  </si>
  <si>
    <t>Estranged</t>
  </si>
  <si>
    <t>Not Estranged</t>
  </si>
  <si>
    <t>British Sign Language user status</t>
  </si>
  <si>
    <t>British Sign Language user</t>
  </si>
  <si>
    <t>Service Leaver status</t>
  </si>
  <si>
    <t>Not a service leaver</t>
  </si>
  <si>
    <t>Service leaver</t>
  </si>
  <si>
    <t xml:space="preserve">Under 16 </t>
  </si>
  <si>
    <t>16 to 19</t>
  </si>
  <si>
    <t xml:space="preserve">20 to 24 </t>
  </si>
  <si>
    <t>25 and over</t>
  </si>
  <si>
    <t>Not a carer</t>
  </si>
  <si>
    <t>Information Not Known</t>
  </si>
  <si>
    <t>Prefer not to say</t>
  </si>
  <si>
    <t>Pregnancy/Maternity Status</t>
  </si>
  <si>
    <t>Not pregnant currently or in the last year</t>
  </si>
  <si>
    <t>Pregnant currently or in the last year</t>
  </si>
  <si>
    <t>Bi/Bisexual</t>
  </si>
  <si>
    <t>Heterosexual/Straight</t>
  </si>
  <si>
    <t>Religion or belief</t>
  </si>
  <si>
    <t>Another Religion or Body</t>
  </si>
  <si>
    <t>Christian: Other</t>
  </si>
  <si>
    <t>Christian: Protestant</t>
  </si>
  <si>
    <t>Christian: Roman Catholic</t>
  </si>
  <si>
    <t>None</t>
  </si>
  <si>
    <t>BSL Status</t>
  </si>
  <si>
    <t>BSL User</t>
  </si>
  <si>
    <t>BSL Status Not Known</t>
  </si>
  <si>
    <t>Service Leaver Status</t>
  </si>
  <si>
    <t>Service Leaver</t>
  </si>
  <si>
    <t>Known</t>
  </si>
  <si>
    <t>% positive</t>
  </si>
  <si>
    <t>Negative Destination</t>
  </si>
  <si>
    <t>Positive Destination</t>
  </si>
  <si>
    <t>Total Known*</t>
  </si>
  <si>
    <t>% in Positive Destinations</t>
  </si>
  <si>
    <t>Unknown disability status excluded</t>
  </si>
  <si>
    <r>
      <t xml:space="preserve">* - </t>
    </r>
    <r>
      <rPr>
        <sz val="10"/>
        <color theme="1"/>
        <rFont val="Calibri"/>
        <family val="2"/>
        <scheme val="minor"/>
      </rPr>
      <t>totals of graduates with known destinations excludes those with the graduate destinations 'Other, including travel, caring for someone or retired'.</t>
    </r>
  </si>
  <si>
    <t>Positive destinations are defined as work or further study</t>
  </si>
  <si>
    <t xml:space="preserve">Type of Activity </t>
  </si>
  <si>
    <t>College HE</t>
  </si>
  <si>
    <t>Figure 1b:  SIMD0-20 Entrants to full-time courses</t>
  </si>
  <si>
    <t>University full-time other undergraduate (non-COWA cohort)</t>
  </si>
  <si>
    <t>College full-time HE</t>
  </si>
  <si>
    <t>SIMD Quintile</t>
  </si>
  <si>
    <t>Full-time</t>
  </si>
  <si>
    <t>Part-time</t>
  </si>
  <si>
    <t>Other undergraduate</t>
  </si>
  <si>
    <t>2022-23</t>
  </si>
  <si>
    <t>Trans Status</t>
  </si>
  <si>
    <t>Not available</t>
  </si>
  <si>
    <t>Optional return for providers in Scotland.</t>
  </si>
  <si>
    <t>Trans or has a trans history</t>
  </si>
  <si>
    <t>Not trans or has not had a trans history</t>
  </si>
  <si>
    <t>Pagan</t>
  </si>
  <si>
    <t>Gay or lesbian</t>
  </si>
  <si>
    <t>Heterosexual or straight</t>
  </si>
  <si>
    <t>Other sexual orientation</t>
  </si>
  <si>
    <t>Gay woman/lesbian</t>
  </si>
  <si>
    <t>Gay man</t>
  </si>
  <si>
    <t>Sexual orientation is an optional return for providers in Scotland but mandatory for providers in England, Wales and Northern Ireland.</t>
  </si>
  <si>
    <t>HESA changed the coding for sexual orientation in 2022-23 so that 'Gay or lesbian' is under one category to better align it with the census.</t>
  </si>
  <si>
    <t>Three providers returned unusually high numbers as 'Not available' in 2022-23.</t>
  </si>
  <si>
    <t>K. Development condition that you have had since childhood which affects mo</t>
  </si>
  <si>
    <t>Development condition that you have had since childhood which affects motor, cognitive, social and emotional skills, and speech and language</t>
  </si>
  <si>
    <t>Asian, Scottish Asian or British Asian</t>
  </si>
  <si>
    <t>Other gender excluded prior to 2021-22</t>
  </si>
  <si>
    <t>Asian, 
Scottish Asian
or British Asian</t>
  </si>
  <si>
    <t>design, and creative and performing arts</t>
  </si>
  <si>
    <t>geography, earth and environmental studies</t>
  </si>
  <si>
    <t>media, journalism and communications</t>
  </si>
  <si>
    <t>Development condition that you have had since childhood which affects mo</t>
  </si>
  <si>
    <t>The following disability category was introduced in 2022-23: 'Development condition that you have had since childhood which affects motor, cognitive, social and emotional skills, and speech and language'</t>
  </si>
  <si>
    <t>General learning disability (such as Downs syndrome)' was removed for 2022-23.</t>
  </si>
  <si>
    <t>Unknown ethnicity removed</t>
  </si>
  <si>
    <t>YEAR</t>
  </si>
  <si>
    <r>
      <t xml:space="preserve">Disability Status
</t>
    </r>
    <r>
      <rPr>
        <i/>
        <sz val="11"/>
        <color theme="1"/>
        <rFont val="Calibri"/>
        <family val="2"/>
        <scheme val="minor"/>
      </rPr>
      <t>Unknown disability excluded</t>
    </r>
  </si>
  <si>
    <t>Other and Unknown gender excluded</t>
  </si>
  <si>
    <t>Unknown disability excluded</t>
  </si>
  <si>
    <t>Other and unknown gender excluded</t>
  </si>
  <si>
    <t>Abertay University</t>
  </si>
  <si>
    <t>The Open University in Scotland</t>
  </si>
  <si>
    <t>All student and staff counts (enrolments/entrants/Full-time equivalents) have been rounded to the nearest 5</t>
  </si>
  <si>
    <t xml:space="preserve">Entrants from MD20 </t>
  </si>
  <si>
    <t>The % MD20 entrants calculation uses those with a known SIMD quintile only.</t>
  </si>
  <si>
    <t>The % MD20 qualifiers calculation uses those with a known SIMD quintile only.</t>
  </si>
  <si>
    <t xml:space="preserve">Figure 1a:  SIMD0-20 Entrants </t>
  </si>
  <si>
    <t>College entrants (160 hours+)</t>
  </si>
  <si>
    <t xml:space="preserve">Please use the drop-down below to view the number and proportion of full-time college leavers destinations by level of study (HE or FE) </t>
  </si>
  <si>
    <t>Figure 1b</t>
  </si>
  <si>
    <t xml:space="preserve">In 2022-23 there were 670 Scottish-domiciled FTFD and 905 SDUE entrants without a disability return. This is because of complications arising out of Data Futures. These have been excluded from the disability breakdown data. </t>
  </si>
  <si>
    <t xml:space="preserve">In 2022-23 there were 470 Scottish-domiciled FTFD and 650 SDUE entrants without an ethnicity return. This is because of complications arising out of Data Futures. These have been excluded from the ethnicity breakdown data. </t>
  </si>
  <si>
    <t xml:space="preserve">In 2022-23 there were 670 FTFD and 905 SDUE entrants without a disability return. This is because of complications arising out of Data Futures. These have been excluded from the disability breakdown data. </t>
  </si>
  <si>
    <t>Total Scottish-domiciled entrant figures in the University sector may differ from those published elsewhere due to difference in domicile and mode of study definitions applied. This is explained in the Notes sheet.</t>
  </si>
  <si>
    <t xml:space="preserve">The number shown for All UG HE qualifiers uses a broader definition of undergraduate at university to the SDUE population used elsewhere in the report. This is explained in the Notes sheet. </t>
  </si>
  <si>
    <t xml:space="preserve">The number shown for All UG HE university qualifiers uses a broader definition of undergraduate to the SDUE population used elsewhere in the report. This is explained in the sheet tab. </t>
  </si>
  <si>
    <t xml:space="preserve">The number shown for All UG HE entrants uses a broader definition of undergraduate at university to the SDUE population used elsewhere in the report. This is explained in the Notes sheet. </t>
  </si>
  <si>
    <t xml:space="preserve">The number shown for All UG HE university entrants uses a broader definition of undergraduate to the SDUE population used elsewhere in the report. This is explained in the Notes sheet. </t>
  </si>
  <si>
    <t>COWA SIMD Decile - Entrants</t>
  </si>
  <si>
    <t xml:space="preserve">Entrants from MD0-10 </t>
  </si>
  <si>
    <t xml:space="preserve">% MD0-10 entrants </t>
  </si>
  <si>
    <t xml:space="preserve">% MD10-20 entrants </t>
  </si>
  <si>
    <t xml:space="preserve">% MD20-30 entrants </t>
  </si>
  <si>
    <t xml:space="preserve">% MD30-40 entrants </t>
  </si>
  <si>
    <t>Decile Table 1:  Entrants by SIMD Decile</t>
  </si>
  <si>
    <t>Proportion MD0-10</t>
  </si>
  <si>
    <t xml:space="preserve">MD0-10 </t>
  </si>
  <si>
    <t>Proportion MD10-20</t>
  </si>
  <si>
    <t xml:space="preserve">MD10-20 </t>
  </si>
  <si>
    <t>Proportion MD20-30</t>
  </si>
  <si>
    <t>MD20-30</t>
  </si>
  <si>
    <t>Proportion MD30-40</t>
  </si>
  <si>
    <t xml:space="preserve">MD30-40 </t>
  </si>
  <si>
    <t>Pre-college mergers - not shown</t>
  </si>
  <si>
    <t>Entrants from MD10-20</t>
  </si>
  <si>
    <t>Entrants from MD20-30</t>
  </si>
  <si>
    <t>Entrants from MD30-40</t>
  </si>
  <si>
    <t>Z_POPSR_CYC = 1   (In HESA Session Population)</t>
  </si>
  <si>
    <t>Z_ENTRANT_CYC = 1   (HESA derived entrant)</t>
  </si>
  <si>
    <t>Institutions, please note: Figures for 2016-17 and prior used the Scottish Government Standard SIMD and will therefore not match institutional MD20 figures for those years, based on SFC SIMD Quintiles.</t>
  </si>
  <si>
    <t>The year-on-year decline in university qualifiers in 2022-23 is in part due to a Marking and Assessment Boycott in 2022-23, which prevented some HEIs from submitting qualifications within the reporting period.</t>
  </si>
  <si>
    <t>University qualifiers data in 2022-23</t>
  </si>
  <si>
    <t>The year-on-year decline in university qualifiers is in part due to a Marking and Assessment Boycott in 2022-23, which prevented some HEIs from submitting qualifications within the reporting period.</t>
  </si>
  <si>
    <t>Changes to how certain information is now collected in the student record and the transition to using the new Student record have both impacted the publication population.</t>
  </si>
  <si>
    <t>HESA's quality report</t>
  </si>
  <si>
    <t>HESA's data insight tool</t>
  </si>
  <si>
    <t>UNKNOWN ETHNICITY</t>
  </si>
  <si>
    <t>Unknown ethnicity</t>
  </si>
  <si>
    <t xml:space="preserve">Unknown ethnicity </t>
  </si>
  <si>
    <t>Other or unknown removed</t>
  </si>
  <si>
    <t>In 2022-23 there were 670 Scottish-domiciled FTFD and 905 SDUE entrants without a disability return. This is because of complications arising out of Data Futures. These have been excluded from the disability breakdown data and calculation.</t>
  </si>
  <si>
    <t>Other and unknown gender excluded prior to 2021-22</t>
  </si>
  <si>
    <t>'General learning disability (such as Downs syndrome)' was removed for 2022-23.</t>
  </si>
  <si>
    <t>Note there was a high number of staff with disability information refused for 2022-23, following the introduction of HESA's Data Futures return.</t>
  </si>
  <si>
    <t>COWA Key Indicators</t>
  </si>
  <si>
    <t>Return to Contents</t>
  </si>
  <si>
    <t>Table 1B</t>
  </si>
  <si>
    <t>Decile Table 1</t>
  </si>
  <si>
    <t>Decile Table 1A</t>
  </si>
  <si>
    <t>Decile Table 1B</t>
  </si>
  <si>
    <t>Figure 1a</t>
  </si>
  <si>
    <t>Scottish-domiciled UG Entrants to Higher Education at Scottish FEIs by Institution</t>
  </si>
  <si>
    <t xml:space="preserve">Scottish-domiciled All UG Entrants to Higher Education at Scottish HEIs by Institution </t>
  </si>
  <si>
    <t xml:space="preserve">Scottish-domiciled Full-time First Degree Entrants to Higher Education at Scottish HEIs by Institution </t>
  </si>
  <si>
    <t>Scottish-domiciled UG Qualifiers from Higher Education at Scottish FEIs by Institution</t>
  </si>
  <si>
    <t xml:space="preserve">Scottish-domiciled All UG Qualifiers from Higher Education at Scottish HEIs by Institution </t>
  </si>
  <si>
    <t xml:space="preserve">Scottish-domiciled Full-time First Degree Qualifiers from Higher Education at Scottish HEIs by Institution </t>
  </si>
  <si>
    <t>1A: Scottish-domiciled Full-time First Degree Entrants to Universities: proportion by characteristics</t>
  </si>
  <si>
    <t xml:space="preserve">1A: Scottish-domiciled Full-time First Degree Entrants to Universities: </t>
  </si>
  <si>
    <t>In 2022-23 there were 745 Scottish-domiciled FTFD qualifiers without disability data. This is because of complications arising out of Data Futures. These have been removed from the above.</t>
  </si>
  <si>
    <t>In 2022-23 there were 1,770 Scottish-domiciled FTFD qualifiers without ethnicity data. This has increased YoY because of complications arising out of Data Futures.</t>
  </si>
  <si>
    <t>Please use the drop-down below to view number and proportion of Scottish-domiciled full-time first degree entrants (FTFD) or Scottish-domiciled undergraduate entrants (SDUE)</t>
  </si>
  <si>
    <t>Figure 1c</t>
  </si>
  <si>
    <t>University full-time first degree (COWA cohort)</t>
  </si>
  <si>
    <t>Figure 1c: SIMD quintile breakdown of Scottish-domiciled full-time first degree university entrants</t>
  </si>
  <si>
    <t>Scottish-domiciled full-time first degree university entrants</t>
  </si>
  <si>
    <t>Care experienced</t>
  </si>
  <si>
    <t>Not Care experienced</t>
  </si>
  <si>
    <t>Not Care Experienced</t>
  </si>
  <si>
    <t>Not 
Care experienced</t>
  </si>
  <si>
    <t>First degree</t>
  </si>
  <si>
    <t>All undergraduate HE (both sectors)</t>
  </si>
  <si>
    <t>All undergraduate full-time HE (both sectors)</t>
  </si>
  <si>
    <t>Figure 2: Full-time first degree university entrants across SIMD quintiles by care experience status</t>
  </si>
  <si>
    <t xml:space="preserve">Care experienced entrants </t>
  </si>
  <si>
    <t xml:space="preserve">Not care experienced entrants </t>
  </si>
  <si>
    <t>Total HE at FEIs</t>
  </si>
  <si>
    <t>2022-23*</t>
  </si>
  <si>
    <t xml:space="preserve">*Note there are significant issues with the data return for Religious Background in the 2022-23 Data Futures data following changes to the coding frame, with a significant number registered as 'Not available'. </t>
  </si>
  <si>
    <t>Humanities (History/Archaeology/Religious Studies/Philosophy)</t>
  </si>
  <si>
    <t>Construction and Property (Built Environment)</t>
  </si>
  <si>
    <t>Notes</t>
  </si>
  <si>
    <t xml:space="preserve">COWA Key Indicator - Retention </t>
  </si>
  <si>
    <t>2012-13 
into 
2013-14</t>
  </si>
  <si>
    <t>2019-20
into 
2020-21</t>
  </si>
  <si>
    <t>2020-21
into 
2021-22</t>
  </si>
  <si>
    <t>2021-22
into 
2022-23</t>
  </si>
  <si>
    <t>Overall Retention Rate</t>
  </si>
  <si>
    <t xml:space="preserve">Retention for MD20 </t>
  </si>
  <si>
    <t># MD20</t>
  </si>
  <si>
    <t>Retention Rate for CE</t>
  </si>
  <si>
    <t xml:space="preserve"># CE </t>
  </si>
  <si>
    <t>Retention Rate</t>
  </si>
  <si>
    <t xml:space="preserve">Number of MD20 </t>
  </si>
  <si>
    <t>Number of MD20</t>
  </si>
  <si>
    <t>Scottish Domiciled Full-time First Degree Entrants to Universities: Retention Rates</t>
  </si>
  <si>
    <t>2021-22 into 2022-23</t>
  </si>
  <si>
    <t>2019-20 
into 
2020-21</t>
  </si>
  <si>
    <t>2020-21 
into 
2021-22</t>
  </si>
  <si>
    <t>2021-22 
into 
2022-23</t>
  </si>
  <si>
    <t>Unknown quintile excluded</t>
  </si>
  <si>
    <t>Other excluded</t>
  </si>
  <si>
    <t xml:space="preserve">Unknown ethnicity excluded </t>
  </si>
  <si>
    <t>Not care experienced</t>
  </si>
  <si>
    <t>Scottish Domiciled Full-time First Degree Entrants to Universities: Retention rates by Characteristics</t>
  </si>
  <si>
    <t xml:space="preserve">Characteristic </t>
  </si>
  <si>
    <t xml:space="preserve">Type of Student </t>
  </si>
  <si>
    <t>2013-14
into
2014-15</t>
  </si>
  <si>
    <t>2014-15
into
2015-16</t>
  </si>
  <si>
    <t>2015-16
into
2016-17</t>
  </si>
  <si>
    <t>2016-17
into
2017-18</t>
  </si>
  <si>
    <t>2017-18
into
2018-19</t>
  </si>
  <si>
    <t>2018-19
into
2019-20</t>
  </si>
  <si>
    <t>2019-20
into
2020-21</t>
  </si>
  <si>
    <t>2020-21
into
2021-22</t>
  </si>
  <si>
    <t>2021-22
into
2022-23</t>
  </si>
  <si>
    <t>SIMD20</t>
  </si>
  <si>
    <t>Overall</t>
  </si>
  <si>
    <t>Figure 3:  University Retention Rates</t>
  </si>
  <si>
    <t>Retention rates for care experienced students are calculated for a relatively small population of entrants (545 in the latest year), therefore are more susceptible to volatility and should be interpreted with caution.</t>
  </si>
  <si>
    <t>The drop in retention for 2021-22 into 2022-23 is largely attributable to the removal of 'no detriment' marking policies introduced during the pandemic and a buoyant labour market.</t>
  </si>
  <si>
    <t>2023-24</t>
  </si>
  <si>
    <r>
      <t xml:space="preserve"> </t>
    </r>
    <r>
      <rPr>
        <i/>
        <sz val="12"/>
        <color theme="1"/>
        <rFont val="Calibri Light"/>
        <family val="2"/>
      </rPr>
      <t>Scottish-domiciled full-time first degree entrants at university and all undergraduate HE, by 20% most deprived areas (SIMD0-20) and care experience (CE), 2013-14 to 2023-24</t>
    </r>
  </si>
  <si>
    <t xml:space="preserve">The number shown for All UG HE entrants uses a broader definition of undergraduate at university than the SDUE population used elsewhere in the report. This is explained in the Notes sheet. </t>
  </si>
  <si>
    <t>Table 1A: Scottish-domiciled UG entrants to Higher Education in Scotland by sector, institution and 20% most deprived, 2013-14 to 2023-24</t>
  </si>
  <si>
    <t>Table 1B: Scottish-domiciled full-time first degree entrants at Scottish HEIs by institution and 20% most deprived, 2013-14 to 2023-24</t>
  </si>
  <si>
    <t>2022-23
into
2023-24</t>
  </si>
  <si>
    <t>Scottish-domiciled full-time first degree entrants at university returning to study in year 2, by 20% most deprived Areas (SIMD0-20), 2013-14 to 2023-24</t>
  </si>
  <si>
    <t>Table 2A: Scottish-domiciled full-time first degree entrants at university returning to study in year 2, by institution and 20% most deprived areas (MD20), 2013-14 to 2023-24</t>
  </si>
  <si>
    <t>Scottish-domiciled qualifiers from full-time first degree at university and all undergraduate HE, by 20% most deprived areas (SIMD0-20), 2013-14 to 2023-24</t>
  </si>
  <si>
    <t>Table 3A: Scottish-domiciled qualifiers from all undergraduate HE, by sector, institution and 20% most deprived areas (MD20), 2013-14 to 2023-24</t>
  </si>
  <si>
    <t>Table 3B: Scottish-domiciled qualifiers from full-time first degree at university, by institution and 20% most deprived areas (MD20), 2013-14 to 2023-24</t>
  </si>
  <si>
    <r>
      <t xml:space="preserve"> </t>
    </r>
    <r>
      <rPr>
        <i/>
        <sz val="12"/>
        <color theme="1"/>
        <rFont val="Calibri Light"/>
        <family val="2"/>
      </rPr>
      <t>Scottish-domiciled full-time first degree at university and all undergraduate HE, by SIMD decile up to MD30-40, 2013-14 to 2023-24</t>
    </r>
  </si>
  <si>
    <t>Decile Table 1A: Scottish-domiciled UG Entrants to Higher Education in Scotland by sector, institution and SIMD decile up to MD30-40, 2013-14 to 2023-24</t>
  </si>
  <si>
    <t>Decile Table 1B: Scottish-domiciled full-time first degree entrants at Scottish HEIs by institution and SIMD decile up to MD30-40, AY 2013-14 to 2023-24</t>
  </si>
  <si>
    <t>Scottish-domiciled entrants to full-time undergraduate courses at Scottish universities from the 20% and 40% most deprived areas by age group, 2023-24</t>
  </si>
  <si>
    <t>Number and proportion of Scottish-domiciled entrants to Scottish universities by various characteristic groups, 2013-14 to 2023-24</t>
  </si>
  <si>
    <t>Number and proportion of Scottish-domiciled entrants to Scottish universities across deprivation quintiles, 2013-14 to 2023-24</t>
  </si>
  <si>
    <t>2022-23 into 2023-24</t>
  </si>
  <si>
    <t>Retention rates of Scottish-domiciled students at Scottish universities into second year of study, by deprivation quintile, 2013-14 into 2014-15 to 2022-23 into 2023-24</t>
  </si>
  <si>
    <t>Successful completion rates of entrants to courses at Scotland's colleges, by characteristic, 2013-14 to 2023-24</t>
  </si>
  <si>
    <t>Successful completion rates of entrants to courses at Scotland's colleges, by deprivation quintile and characteristic, 2013-14 to 2023-24</t>
  </si>
  <si>
    <t>Number and proportion of full-person equivalent (FPE) Scottish-domiciled entrants to Scotland's universities, by subject studied, mode and level, and deprivation quintile, in 2023-24</t>
  </si>
  <si>
    <t>Number and proportion of full-person equivalent (FPE) Scottish-domiciled entrants to Scotland's universities, by subject studied, mode and level, and ethnic group, in 2023-24</t>
  </si>
  <si>
    <t>Number and proportion of full-person equivalent (FPE) Scottish-domiciled entrants to Scotland's universities, by Subject Studied, mode and level, and disability group, in 2023-24</t>
  </si>
  <si>
    <t>University staff by employment function, 2013-14 to 2023-24</t>
  </si>
  <si>
    <t>University staff by Employment Function 2013-14 to 2023-24</t>
  </si>
  <si>
    <t>University staff by Age Group 2013-14 to 2023-24</t>
  </si>
  <si>
    <t>University staff by Disability Type, 2013-14 to 2023-24</t>
  </si>
  <si>
    <t>University staff by Ethnicity, 2013-14 to 2023-24</t>
  </si>
  <si>
    <t>University staff by Gender, 2013-14 to 2023-24</t>
  </si>
  <si>
    <t>Number and proportion of Scottish-domiciled full-time college leavers by destination category 3 to 6 months after qualifying, 2015-16 to 2022-23</t>
  </si>
  <si>
    <t>Table 14a: Proportions of Scottish-domiciled first degree entrants articulating via HE college routes 2014-15 to 2023-24 (WAM overall and countable, MAM countable)</t>
  </si>
  <si>
    <t>Main Articulation Measure, 2014-15 to 2023-24</t>
  </si>
  <si>
    <t>Wider Articulation Measure, 2014-15 to 2023-24</t>
  </si>
  <si>
    <t>Scottish-domiciled full-time first degree qualifiers from universities by characteristic, 2015-16 to 2023-24</t>
  </si>
  <si>
    <t>Table 16: Scottish-domiciled full-time first degree entrants to Scotland's universities, by selected characteristics and groups of specific interest, 2019-20 to 2023-24</t>
  </si>
  <si>
    <t>Table 16b: Scottish-domiciled full-time first degree entrants by Carer status, 2019-20 to 2023-24</t>
  </si>
  <si>
    <t>Table 16C: Scottish-domiciled full-time first degree entrants by Religion or Belief, 2019-20 to 2023-24</t>
  </si>
  <si>
    <t>Table 16d: Scottish-domiciled full-time first degree entrants by Sexual Orientation, 2019-20 to 2023-24</t>
  </si>
  <si>
    <t>Table 16e: Scottish-domiciled full-time first degree entrants by Estranged status, 2020-21 to 2023-24</t>
  </si>
  <si>
    <t>Table 16f: Scottish-domiciled full-time first degree entrants by British Sign Language user status, 2023-24</t>
  </si>
  <si>
    <t>Table 16g: Scottish-domiciled full-time first degree entrants by Service Leaver status, 2020-21 to 2023-24</t>
  </si>
  <si>
    <t>Table 16h:  Scottish-domiciled full-time first degree entrants by student carer status and age group, 2023-24</t>
  </si>
  <si>
    <t>Table 17a: Scottish-domiciled enrolments to courses 160+ hours at colleges by Carer status, 2019-20 to 2023-24</t>
  </si>
  <si>
    <t>Table 17b: Scottish-domiciled enrolments to courses 160+ hours at colleges by Gender Identity, 2019-20 to 2023-24</t>
  </si>
  <si>
    <t>Table 17c: Scottish-domiciled enrolments to courses 160+ hours at colleges by marital status, 2019-20 to 2023-24</t>
  </si>
  <si>
    <t>Table 17d: Scottish-domiciled enrolments to courses 160+ hours at colleges by pregnancy/maternity status, 2019-20 to 2023-24</t>
  </si>
  <si>
    <t>Table 17e: Scottish-domiciled enrolments to courses 160+ hours at colleges by sexual orientation, 2019-20 to 2023-24</t>
  </si>
  <si>
    <t>Table 17g: Scottish-domiciled enrolments to courses 160+ hours at colleges by estranged status, 2020-21 to 2023-24</t>
  </si>
  <si>
    <t>Table 17h: Scottish-domiciled enrolments to courses 160+ hours at colleges by British Sign Language user status, 2020-21 to 2023-24</t>
  </si>
  <si>
    <t>Table 17i: Scottish-domiciled enrolments to courses 160+ hours at colleges by Service Leaver status, 2020-21 to 2023-24</t>
  </si>
  <si>
    <t>Table 17j: Scottish-domiciled enrolments to courses 160+ hours at colleges by student carer status and age group, 2023-24</t>
  </si>
  <si>
    <t>Background Table 18: Number and proportion of Scottish-domiciled full-time first degree graduates from Scotland's universities in positive destinations 15 months after graduation, 2017-18 to 2022-23</t>
  </si>
  <si>
    <t>Proportion of college HE entrants, all undergraduate HE entrants to universities and colleges, and Scottish-domiciled full-time first degree entrants to university from SIMD0-20 areas, 2013-14 to 2023-24</t>
  </si>
  <si>
    <t>Proportion of Scottish-domiciled full-time entrants by level and sector of study from SIMD0-20 areas, 2015-16 to 2023-24</t>
  </si>
  <si>
    <t>Percentage of Scottish-domiciled full-time first degree university entrants by SIMD quintile, 2013-14 to 2023-24</t>
  </si>
  <si>
    <t>Distribution of Scottish-domiciled full-time first degree university entrants across SIMD quintiles by care experience status, 2023-24</t>
  </si>
  <si>
    <t>The proportion of Scottish-domiciled full-time first degree entrants continuing their studies in year 2, 2013-14 into 2014-15 to 2022-23 into 2023-24</t>
  </si>
  <si>
    <t>Figure 4: Proportion of enrolments by disability type, 2023-24</t>
  </si>
  <si>
    <t>Scottish-domiciled undergraduate entrants to university, by level and mode, 2023-24</t>
  </si>
  <si>
    <t>EHRC guidance has deemed that ‘married or in a civil partnership’ is not a required protected characteristic for the further and higher education institutions provisions.</t>
  </si>
  <si>
    <t>Since 2022-23, marital status has not been collected in the FES return. This table has therefore been removed.</t>
  </si>
  <si>
    <t>Table 16a: Scottish-domiciled full-time first degree entrants by Trans status, 2022-23 to 2023-24</t>
  </si>
  <si>
    <t>HESA introduced this data item in 2022-23, replacing the Gender Identity field for providers in Scotland, thereby aligning closer to the census. Breakdowns of the old Gender Identity field can be found in previous editions of this report.</t>
  </si>
  <si>
    <t>Number and proportion of Scottish-domiciled entrants enrolled on courses 160 hours+ in duration at Scotland's colleges by characteristic, 2013-14 to 2023-24</t>
  </si>
  <si>
    <t>Scottish-domiciled entrants enrolled on college courses 160 hours+ in duration, by subject and deprivation quintile, 2014-15 to 2023-24</t>
  </si>
  <si>
    <t>Please use the drop-down below to view the number and proportion of Scottish-domiciled entrants enrolled on college courses 160 hours+ by academic year</t>
  </si>
  <si>
    <t>Scottish-domiciled entrants enrolled on college courses 160 hours+ in duration, by subject and disability type, 2014-15 to 2023-24</t>
  </si>
  <si>
    <t>Table 17: Scottish-domiciled total enrolments to courses 160 hours+ in duration, by selected characteristics and groups of specific interest, 2019-20 to 2023-24</t>
  </si>
  <si>
    <t>Data in these tables reflects total college student enrolments on courses 160 hours+ in duration, not just entrants as per other tables</t>
  </si>
  <si>
    <t>Scottish-domiciled full-time first degree entrants at university and all undergraduate HE, by 20% most deprived areas (SIMD0-20) and care experience (CE), 2013-14 to 2023-24</t>
  </si>
  <si>
    <t>Scottish-domiciled UG entrants to Higher Education in Scotland by sector, institution and 20% most deprived, 2013-14 to 2023-24</t>
  </si>
  <si>
    <t>Scottish-domiciled full-time first degree entrants at Scottish HEIs by institution and 20% most deprived, 2013-14 to 2023-24</t>
  </si>
  <si>
    <t>Scottish-domiciled full-time first degree entrants returning to study in year 2 by 20% most deprived areas (SIMD0-20), 2013-14 to 2023-24</t>
  </si>
  <si>
    <t>Scottish-domiciled full-time first degree entrants returning to study in year 2 by institution and 20% most deprived areas (MD20), 2013-14 to 2023-24</t>
  </si>
  <si>
    <t>Scottish-domiciled qualifiers from all undergraduate HE, by sector, institution and 20% most deprived areas (MD20), 2013-14 to 2023-24</t>
  </si>
  <si>
    <t>Scottish-domiciled qualifiers from full-time first degree at university, by institution and 20% most deprived areas (MD20), 2013-14 to 2023-24</t>
  </si>
  <si>
    <t>Scottish-domiciled full-time first degree at university and all undergraduate HE, by SIMD decile up to MD30-40, 2013-14 to 2023-24</t>
  </si>
  <si>
    <t>Scottish-domiciled UG Entrants to Higher Education in Scotland by sector, institution and SIMD decile up to MD30-40, 2013-14 to 2023-24</t>
  </si>
  <si>
    <t>Scottish-domiciled full-time first degree entrants at Scottish HEIs by institution and SIMD decile up to MD30-40, AY 2013-14 to 2023-24</t>
  </si>
  <si>
    <t>Retention rates of Scottish-domiciled students at Scottish universities by deprivation quintile, 2013-14 into 2014-15 to 2022-23 into 2023-24</t>
  </si>
  <si>
    <t>Scottish-domiciled full-time first degree entrants to university from the 20% most deprived areas, and proportions entering via college routes, 2015-16 to 2023-24</t>
  </si>
  <si>
    <t>Scottish-domiciled full-time first degree entrants to Scotland's universities, by selected characteristics and groups of specific interest, 2019-20 to 2023-24</t>
  </si>
  <si>
    <t>Scottish-domiciled total enrolments to courses 160 hours+ in duration, by selected characteristics and groups of specific interest, 2019-20 to 2023-24</t>
  </si>
  <si>
    <t>Distribution of Scottish-domiciled full-time first degree university entrants across SIMD quintiles by care experience (CE) status, 2023-24</t>
  </si>
  <si>
    <t>Proportion of Scottish-domiciled full-time first degree entrants continuing their studies in year 2, 2013-14 to 2023-24</t>
  </si>
  <si>
    <t>Proportion of enrolments by disability type, 2023-24</t>
  </si>
  <si>
    <t>Number and proportion of Scottish-domiciled full-time first degree graduates from Scotland's universities in positive destinations 15 months after graduation,  2017-18 to 2022-23</t>
  </si>
  <si>
    <t>Scottish-domiciled entrants enrolled on college courses 160 hours+ in duration, by subject and ethnic group, 2014-15 to 2023-24</t>
  </si>
  <si>
    <t>Retention rates of Scottish-domiciled students at Scottish universities, 2013-14 into 2014-15 to 2022-23 into 2023-24</t>
  </si>
  <si>
    <t>Note there was a high number of staff with disability information refused for 2022-23 and 2023-24, following the introduction of HESA's Data Futures return.</t>
  </si>
  <si>
    <t>Unknown ethnicity excluded from calculations in 2022-23 and 2023-24</t>
  </si>
  <si>
    <t>Physical disability</t>
  </si>
  <si>
    <t>Deafness or partial hearing loss</t>
  </si>
  <si>
    <t>Blindness or partial sight loss</t>
  </si>
  <si>
    <t>Long-term illness, disease or condition</t>
  </si>
  <si>
    <t>Mental health condition</t>
  </si>
  <si>
    <t>Developmental disorder</t>
  </si>
  <si>
    <t>Learning difficulty</t>
  </si>
  <si>
    <t>Learning disability</t>
  </si>
  <si>
    <t>Full or partial loss of voice or difficulty speaking</t>
  </si>
  <si>
    <t>Developmental disorder*</t>
  </si>
  <si>
    <t>Learning disability*</t>
  </si>
  <si>
    <t>Disability Status^</t>
  </si>
  <si>
    <t xml:space="preserve">*'Disability, impairment/medical condition not listed above' figures in 2014-15 (field since amended to 'Learning disability' may contain students with a social/communication impairment (field since amended to 'Developmental disorder') due to data return issues. It is not possible to quantify the split. </t>
  </si>
  <si>
    <r>
      <t xml:space="preserve">^Disability field names were revised in 2023-24 to better reflect the categories in Scotland’s Census 2022 questionnaire, and a new field was added for 'Full or partial loss of voice or difficulty speaking'. See </t>
    </r>
    <r>
      <rPr>
        <b/>
        <sz val="11"/>
        <color theme="1"/>
        <rFont val="Calibri"/>
        <family val="2"/>
        <scheme val="minor"/>
      </rPr>
      <t xml:space="preserve">Notes (FES disability) </t>
    </r>
    <r>
      <rPr>
        <sz val="11"/>
        <color theme="1"/>
        <rFont val="Calibri"/>
        <family val="2"/>
        <scheme val="minor"/>
      </rPr>
      <t>sheet for a summary of the changes.</t>
    </r>
  </si>
  <si>
    <t>FES 2 Guidance code list number</t>
  </si>
  <si>
    <t>Ref 33</t>
  </si>
  <si>
    <t>Ref 34</t>
  </si>
  <si>
    <t>Ref 35</t>
  </si>
  <si>
    <t>Ref 32</t>
  </si>
  <si>
    <t>Ref 31</t>
  </si>
  <si>
    <t>Ref 37</t>
  </si>
  <si>
    <t>Ref 36</t>
  </si>
  <si>
    <t>Ref 102</t>
  </si>
  <si>
    <r>
      <t xml:space="preserve">^Disability field names were revised in 2023-24 to better reflect the categories in Scotland’s Census 2022 questionnaire, and a new field was added for 'Full or partial loss of voice or difficulty speaking'. See </t>
    </r>
    <r>
      <rPr>
        <b/>
        <sz val="11"/>
        <color theme="1"/>
        <rFont val="Calibri"/>
        <family val="2"/>
        <scheme val="minor"/>
      </rPr>
      <t xml:space="preserve">Notes (college disability) </t>
    </r>
    <r>
      <rPr>
        <sz val="11"/>
        <color theme="1"/>
        <rFont val="Calibri"/>
        <family val="2"/>
        <scheme val="minor"/>
      </rPr>
      <t>sheet for a summary of the changes.</t>
    </r>
  </si>
  <si>
    <t>Ref 38: 'Other not listed above' - not collected from 2023-24
Ref 39: 'Learning disability'</t>
  </si>
  <si>
    <t>A long -standing illness or health condition such as cancer, HIV, diabetes, chronic heart disease, or epilepsy</t>
  </si>
  <si>
    <t>A mental health condition such as depression, schizophrenia or anxiety disorder</t>
  </si>
  <si>
    <t>A physical impairment or mobility issues such as difficulty using arms or using a wheelchair or crutches</t>
  </si>
  <si>
    <t>A social / communication impairment such as Asperger’s syndrome / other autistic spectrum disorder</t>
  </si>
  <si>
    <t>A specific learning difficulty such as dyslexia, dyspraxia or ADHD</t>
  </si>
  <si>
    <t>D/deaf or hearing impairment</t>
  </si>
  <si>
    <t>FES field name(s) used for 2022-23 and prior</t>
  </si>
  <si>
    <r>
      <t xml:space="preserve">A disability impairment or medical condition that is not listed above
</t>
    </r>
    <r>
      <rPr>
        <u/>
        <sz val="11"/>
        <color theme="1"/>
        <rFont val="Calibri"/>
        <family val="2"/>
        <scheme val="minor"/>
      </rPr>
      <t>AND</t>
    </r>
    <r>
      <rPr>
        <sz val="11"/>
        <color theme="1"/>
        <rFont val="Calibri"/>
        <family val="2"/>
        <scheme val="minor"/>
      </rPr>
      <t xml:space="preserve">
A specific learning disability such as Down’s Syndrome</t>
    </r>
  </si>
  <si>
    <t>Long-term illness, disease or condition (a condition, not listed above, that you may have for life, which may be managed with treatment or medication)</t>
  </si>
  <si>
    <t>Mental health condition (a condition that affects your emotional, physical and mental wellbeing)</t>
  </si>
  <si>
    <t>Physical disability (a condition that substantially limits one or more basic physical activities such as walking, climbing stairs, lifting or carrying)</t>
  </si>
  <si>
    <t>Developmental disorder (a condition that you have had since childhood which affects motor, cognitive, social and emotional skills, and speech and language)</t>
  </si>
  <si>
    <t>Learning difficulty (a specific learning condition that affects the way you learn and process information)</t>
  </si>
  <si>
    <t>The below summarises the changes to Disability Status in 2023-24. Disability field names were revised in 2023-24 data collections to better reflect the categories in Scotland’s Census 2022 questionnaire.</t>
  </si>
  <si>
    <t>As well as field name revisions, and a new field was added for 'Full or partial loss of voice or difficulty speaking'.</t>
  </si>
  <si>
    <t>Scottish-domiciled entrants enrolled on college courses 160 hours+ in duration, by subject and disability type^, 2014-15 to 2023-24</t>
  </si>
  <si>
    <t>These changes are relevant to Background Tables 5, 6 and 11.</t>
  </si>
  <si>
    <t>Disability Status labels in 2022-23 Background Tables and prior</t>
  </si>
  <si>
    <t>Revised Disability Status labels used in 2023-24 Background Tables</t>
  </si>
  <si>
    <t>FES Guidance notes 2023-24 - Scottish Funding Council</t>
  </si>
  <si>
    <t>FES Guidance notes 2022-23 - Scottish Funding Council</t>
  </si>
  <si>
    <t>Links to FES 2 Guidance:</t>
  </si>
  <si>
    <t>Full description 2023-24</t>
  </si>
  <si>
    <t>Learning disability (a condition that you have had since childhood that affects the way you learn, understand information and communicate)</t>
  </si>
  <si>
    <t>Full or partial loss of voice or difficulty speaking (a condition that requires you to use equipment to speak)</t>
  </si>
  <si>
    <t>All years</t>
  </si>
  <si>
    <t>*Figures for 'Learning disability' are lower in 2023-24 because this group previously also included 'Disability, impairment/medical condition not listed above'. This field was removed for 2023-24 FES collections.</t>
  </si>
  <si>
    <t>'Spiritual' option no longer in census for the UK, so HESA removed this from 2022-23 onwards. In 2022-23 HESA added 'Pagan' to the list of responses for Scottish providers.</t>
  </si>
  <si>
    <t>Full-Person Equivalent by Subject Group and Deprivation Quintile at Scottish HEIs in 2023-24: Scottish-domiciled undergraduate entrants</t>
  </si>
  <si>
    <t>*Figures for 'Learning disability' in 2023-24 previously also included 'Disability, impairment/medical condition not listed above'. This field was removed for 2023-24 FES collections.</t>
  </si>
  <si>
    <t>Other and unknown excluded</t>
  </si>
  <si>
    <t>Other and unknown</t>
  </si>
  <si>
    <t>In 2023-24 there were 1,485 Scottish-domiciled FTFD qualifiers without ethnicity data. This has increased YoY because of complications arising out of Data Futures.</t>
  </si>
  <si>
    <t>In 2023-24 there were 1,435 Scottish-domiciled FTFD qualifiers without disability data. This is because of complications arising out of Data Futures. These have been removed from the above.</t>
  </si>
  <si>
    <t>In the 2022-23 Graduate Outcomes data there were 575 Scottish-domiciled full time first degree graduates without an ethnicity group. This is because of complications arising out of Data Futures. These have been excluded from the ethnicity breakdown above.</t>
  </si>
  <si>
    <t>Changes to Disability Status labels in College data, 2023-24</t>
  </si>
  <si>
    <t>Retained</t>
  </si>
  <si>
    <t>Not retained</t>
  </si>
  <si>
    <t>Figure not shown in 2023-24 report but is included here for legacy reasons.</t>
  </si>
  <si>
    <t xml:space="preserve">^Disability field names were revised in 2023-24 to better reflect the categories in Scotland’s Census 2022 questionnaire, and a new field was added for 'Full or partial loss of voice or difficulty speaking'. </t>
  </si>
  <si>
    <t>See Notes (college disability) sheet for a summary of the changes.</t>
  </si>
  <si>
    <t>Successful completion rates of entrants to courses at Scotland's colleges, by characteristic, 2019-20 to 2023-24</t>
  </si>
  <si>
    <t>Care Experienc7</t>
  </si>
  <si>
    <t>Care experience</t>
  </si>
  <si>
    <t>For College PI analysis, age refers to the age of the student in years, in December. Elsewhere College age is as of August.</t>
  </si>
  <si>
    <t>Age is as per August of the reporting year.</t>
  </si>
  <si>
    <t>White - English, Welsh, Northern Irish or British</t>
  </si>
  <si>
    <t>White - Gypsy or Traveller</t>
  </si>
  <si>
    <t>White - Irish</t>
  </si>
  <si>
    <t>White - Polish</t>
  </si>
  <si>
    <t>White - Roma</t>
  </si>
  <si>
    <t>White - Scottish</t>
  </si>
  <si>
    <t>White - Showman / Showwoman</t>
  </si>
  <si>
    <t>The 'White' ethnicity group includes, as of 2023-24:</t>
  </si>
  <si>
    <t>The 'White' ethnicity group includes, as of 2022-23:</t>
  </si>
  <si>
    <t>The 'White' ethnicity group includes, as of 2022-23 entrants:</t>
  </si>
  <si>
    <t>Scottish</t>
  </si>
  <si>
    <t>English</t>
  </si>
  <si>
    <t>Welsh</t>
  </si>
  <si>
    <t>Irish</t>
  </si>
  <si>
    <t>Northern Irish</t>
  </si>
  <si>
    <t>Gypsy / Traveller</t>
  </si>
  <si>
    <t>Polish</t>
  </si>
  <si>
    <t>Roma</t>
  </si>
  <si>
    <t>Showman / Showwoman</t>
  </si>
  <si>
    <t>Any other white background</t>
  </si>
  <si>
    <t>The 'BME' grouping includes all other ethnicity groups, where known.</t>
  </si>
  <si>
    <t>British</t>
  </si>
  <si>
    <t xml:space="preserve">*'Disability, impairment/medical condition not listed above' figures in 2014-15 (field since amended to 'Learning disability') may contain students with a social/communication impairment (field since amended to 'Developmental disorder') due to data return issues. It is not possible to quantify the split. </t>
  </si>
  <si>
    <t>*See footnotes</t>
  </si>
  <si>
    <t>This data will be added into the report when we republish with articulation data. This does not affect entrants or retention statistics.</t>
  </si>
  <si>
    <t xml:space="preserve">*Due to an issue in the HESA Student data whereby care experience status was not carried forward for continuing students in 2023-24, we have omitted qualifier data by care experience status. </t>
  </si>
  <si>
    <t>Table 14b: Number and proportion of students articulating with Advanced Standing, by characteristic, 2015-16 to 2023-24</t>
  </si>
  <si>
    <t>Number and proportion of students articulating with Advanced Standing, by characteristic, 2015-16 to 2023-24</t>
  </si>
  <si>
    <t>Proportions of Scottish-domiciled first degree entrants articulating via HE college routes, 2014-15 to 2023-24 (WAM overall and countable, MAM countable)</t>
  </si>
  <si>
    <t>Table to be added once 2023-24 articulation data becomes available.</t>
  </si>
  <si>
    <t>Table 14d: Scottish domiciled full-time first degree entrants to university from 20% most deprived areas, and proportions entering via college routes, 2015-16 to 2023-24</t>
  </si>
  <si>
    <t>University entrants</t>
  </si>
  <si>
    <t>University retention</t>
  </si>
  <si>
    <t>College entrants</t>
  </si>
  <si>
    <t>College student outcomes</t>
  </si>
  <si>
    <t>Subject breakdown of full-person equivalents entering university</t>
  </si>
  <si>
    <t>College entrants continued</t>
  </si>
  <si>
    <t>University staff</t>
  </si>
  <si>
    <t>College leaver destinations</t>
  </si>
  <si>
    <t>Articulation</t>
  </si>
  <si>
    <t>University qualifiers</t>
  </si>
  <si>
    <t>Additional characteristics breakdowns, including estranged</t>
  </si>
  <si>
    <t>University Graduate Outcomes</t>
  </si>
  <si>
    <t>Retention rates of Scottish-domiciled students at Scottish universities into second year of study, 2013-14 into 2014-15 to 2022-23 into 2023-24</t>
  </si>
  <si>
    <t>UHI Inverness</t>
  </si>
  <si>
    <t>UHI Orkney</t>
  </si>
  <si>
    <t>UHI Perth</t>
  </si>
  <si>
    <t>UHI North, West and Hebrides*</t>
  </si>
  <si>
    <t>The vast majority of HE activity at UHI colleges is reported through HESA under University of the Highlands and Islands.</t>
  </si>
  <si>
    <t>Full-Person Equivalent by Subject Group and Deprivation Quintile at Scottish HEIs in 2023-24 Scottish-domiciled undergraduate entrants</t>
  </si>
  <si>
    <t>NOTES</t>
  </si>
  <si>
    <t>Rounding methodology</t>
  </si>
  <si>
    <t>Proportions throughout this document are based on unrounded values.</t>
  </si>
  <si>
    <t>Actual 0 values are reported as 0.</t>
  </si>
  <si>
    <t xml:space="preserve">A full account of data quality for the 2022-23 student collection can be found in HESA’s quality report and the data insights tool, linked below. Affected statistics have been highlighted in the text of this publication and in related background tables. </t>
  </si>
  <si>
    <t>We anticipate the data will be added into the report when this publication is updated with articulation data later in 2025.</t>
  </si>
  <si>
    <t>Issues arising from the introduction of HESA Data Futures</t>
  </si>
  <si>
    <t>Context Data</t>
  </si>
  <si>
    <t>Revisions</t>
  </si>
  <si>
    <t>Background Tables 6 and 7</t>
  </si>
  <si>
    <t>For an overview of methodology changes elsewhere in the report, see the Notes sheets.</t>
  </si>
  <si>
    <t>Notable changes in reporting</t>
  </si>
  <si>
    <t>Additional discretion has been used to suppress percentages potentially revealing small counts.</t>
  </si>
  <si>
    <t>Any proportion based on a denominator less than 22.5 has been supressed to "-". Additional discretion has been used to suppress percentages potentially revealing small counts in the numerator, most notably in Background Table 8c.</t>
  </si>
  <si>
    <t xml:space="preserve">Change to the funding qualifying date for college students on courses lasting more than 20 weeks: </t>
  </si>
  <si>
    <t>This must be considered when reviewing trends in college entrants across 2022-23 and 2023-24.</t>
  </si>
  <si>
    <t>The threshold date change may have influenced decisions by students or college staff, so it’s not possible to know how much of the year-on-year changes in entrants resulted from this or were related to other issues.</t>
  </si>
  <si>
    <t>Scottish Funding Council - Further Education Statistics (FES)</t>
  </si>
  <si>
    <t>College</t>
  </si>
  <si>
    <t>Sources</t>
  </si>
  <si>
    <t>University</t>
  </si>
  <si>
    <t>Scottish Funding Council - College Leaver Destinations</t>
  </si>
  <si>
    <t>HESA - Student record</t>
  </si>
  <si>
    <t>HESA - Graduate Outcomes</t>
  </si>
  <si>
    <t>HESA - Staff record</t>
  </si>
  <si>
    <t>Notes - college disability</t>
  </si>
  <si>
    <t>A change in the funding qualifying date for college students from 2023-24 means that more college students are being counted. See the Notes sheet for more details.</t>
  </si>
  <si>
    <t xml:space="preserve">Revisions </t>
  </si>
  <si>
    <t>Previously Z_PERMADDGRP4 = '03'</t>
  </si>
  <si>
    <t>Previously SCSMODE = 1</t>
  </si>
  <si>
    <t>Change in technical definition to align with HESA</t>
  </si>
  <si>
    <t>Coding frame for FTFD in 2023-24</t>
  </si>
  <si>
    <t>Coding frame for SDUE in 2023-24</t>
  </si>
  <si>
    <t>Z_PERMADDGRP5 = '03' (HESA derived Scottish-domiciled)</t>
  </si>
  <si>
    <t>The technical definition of Scottish-domiciled undergraduate entrants (SDUE) has also been amended for 2023-24 to use the above derived fields for domicile and mode of study:</t>
  </si>
  <si>
    <t xml:space="preserve">Z_POPSR_CYC = 1   </t>
  </si>
  <si>
    <t>(In HESA Session Population)</t>
  </si>
  <si>
    <t>Z_ENTRANT_CYC = 1  </t>
  </si>
  <si>
    <t>(HESA derived entrant)</t>
  </si>
  <si>
    <t xml:space="preserve">Z_PERMADDGRP5 = '03'   </t>
  </si>
  <si>
    <t>(HESA derived Scottish-domiciled)</t>
  </si>
  <si>
    <t xml:space="preserve">Z_LEVELGRP2 = '03'   </t>
  </si>
  <si>
    <t xml:space="preserve">Z_MODEGRP1 = 1 </t>
  </si>
  <si>
    <t>(HESA derived full-time)</t>
  </si>
  <si>
    <t>(HESA derived first degree or CertHE, HNC, DipHE, HND)</t>
  </si>
  <si>
    <t>Z_LEVELGRP2 = '03' or QUALCAT in ('C0000','C0001','J0002','J0003')) </t>
  </si>
  <si>
    <t>(HESA derived first degree)</t>
  </si>
  <si>
    <t>Note that the SDUE figures will not match HESA Open Data as HESA offer breakdowns by Z_LEVELGRP2, and SDUE selects first degree and HN-level within other undergraduate level.</t>
  </si>
  <si>
    <t xml:space="preserve">SFC have slightly amended the technical definition for identifying Scottish-domiciled full-time first degree entrants to university for 2023-24 onwards so that figures match HESA's published figures. This population is used in the COWA Tables and throughout the Background Tables under FTFD. </t>
  </si>
  <si>
    <t>The change has been made to 2023-24 university entrants and qualifiers. The definition will be changed for Graduate Outcomes from 2023-24 and Retention for 2023-24 entrants for the 2024-25 publication.</t>
  </si>
  <si>
    <t>HESA PI Table 2023-24</t>
  </si>
  <si>
    <t>HESA - Non-continuation</t>
  </si>
  <si>
    <t xml:space="preserve">Z_LEVELGRP2  in ('03','04')   </t>
  </si>
  <si>
    <t>(HESA derived first degree or other undergraduate)</t>
  </si>
  <si>
    <t>Scottish Funding Council - National Articulation Database (NAD)</t>
  </si>
  <si>
    <t>All UG HE (university)</t>
  </si>
  <si>
    <t>Metric coverage</t>
  </si>
  <si>
    <t>HN-level undergraduate</t>
  </si>
  <si>
    <t xml:space="preserve">When showing college entrant numbers, SFC removes students who did not meet the funding qualifying date. </t>
  </si>
  <si>
    <t>It also means that a college could be recruiting the same number of students in 2023-24 as they did in 2022-23, but more students were eligible for funding and are therefore included in 2023-24 figures in this publication.</t>
  </si>
  <si>
    <t>A change in the funding qualifying date from 2023-24 means that more full-time college students are being counted, with SIMD20, CE and disabled students particularly affected.</t>
  </si>
  <si>
    <t>See the Notes sheet for more details.</t>
  </si>
  <si>
    <r>
      <t xml:space="preserve">See the </t>
    </r>
    <r>
      <rPr>
        <b/>
        <i/>
        <sz val="10"/>
        <color theme="1"/>
        <rFont val="Calibri"/>
        <family val="2"/>
        <scheme val="minor"/>
      </rPr>
      <t>Notes</t>
    </r>
    <r>
      <rPr>
        <i/>
        <sz val="10"/>
        <color theme="1"/>
        <rFont val="Calibri"/>
        <family val="2"/>
        <scheme val="minor"/>
      </rPr>
      <t xml:space="preserve"> sheet for more details.</t>
    </r>
  </si>
  <si>
    <t>A change in the funding qualifying date from 2023-24 means that more full-time college students are being counted, with SIMD20, CE, and those with protected characteristics particularly affected.</t>
  </si>
  <si>
    <t>This means that from 2023-24, some full-time students who previously would have not qualified for funding are now meeting the new funding criteria, and therefore are being included in entrant counts.</t>
  </si>
  <si>
    <t>Therefore 2023-24 college entrant data include a higher number and/or proportion of full-time SIMD20, CE or disabled entrants compared to previous years.</t>
  </si>
  <si>
    <t xml:space="preserve">SFC's College Student Outcomes publication has shown that students from the most deprived areas (SIMD20) or who are care experienced (CE) or disabled are more likely to withdraw from the course early. </t>
  </si>
  <si>
    <t xml:space="preserve">However from 2023-24, the funding qualifying date for students on courses lasting more than 20 weeks was moved to earlier in the academic year, from 1 November to week 5. </t>
  </si>
  <si>
    <t>Following a stakeholder consultation SFC have amended how it calculates successful completion in the college sector. Figures for 2019-20 to 2022-23 have been recalculated accordingly, alongside the new data for 2023-24.</t>
  </si>
  <si>
    <t>Number and proportion of students articulating with Advanced Standing, by university subject of study (HECOS CAH 1), 2023-24</t>
  </si>
  <si>
    <t>These populations are summarised in the Context Data sheet.</t>
  </si>
  <si>
    <r>
      <rPr>
        <b/>
        <sz val="11"/>
        <color theme="1"/>
        <rFont val="Calibri"/>
        <family val="2"/>
        <scheme val="minor"/>
      </rPr>
      <t xml:space="preserve">Successful completion at college: </t>
    </r>
    <r>
      <rPr>
        <sz val="11"/>
        <color theme="1"/>
        <rFont val="Calibri"/>
        <family val="2"/>
        <scheme val="minor"/>
      </rPr>
      <t>the way SFC calculates successful completion at college has been revised following a stakeholder consultation. See the Revisions sheet for more details.</t>
    </r>
  </si>
  <si>
    <t>In 2023-24 there were 545 FTFD and 705 SDUE entrants without a disability return. This is because of complications arising out of Data Futures. These have been excluded from the disability breakdown data.</t>
  </si>
  <si>
    <t>In 2023-24 there were 425 FTFD and 575 SDUE entrants without an ethnicity return. This is because of complications arising out of Data Futures. These have been excluded from the disability breakdown data.</t>
  </si>
  <si>
    <t>Table 14c: Number and proportion of students articulating with Advanced Standing, 2023-24, by university subject of study (HECOS CAH 1)</t>
  </si>
  <si>
    <t>Table 17f: Scottish domiciled enrolments to courses 160+ hours at colleges by religion or belief, 2019-20 to 2023-24</t>
  </si>
  <si>
    <t xml:space="preserve">In the 2022-23 Graduate Outcomes data there were 170 Scottish-domiciled full time first degree graduates without a disability status. This is because of complications arising out of Data Futures. These have been excluded from the disability breakdown above. </t>
  </si>
  <si>
    <t xml:space="preserve">Proportions are derived excluding those with unknown postcodes/SIMD rank. SIMD data used the unweighted SIMD2012 file in all years prior to 2017-18. 2017-18 to 2020-21 uses the Scottish Government SIMD 2016 file, and 2021-22 to 2023-24 uses the SIMD 2020 file. </t>
  </si>
  <si>
    <t>1 Report on the Consultation on changes to the College Performance Indicators - Scottish Funding Council</t>
  </si>
  <si>
    <t>2 College Student Outcomes 2023-24 - Scottish Funding Council</t>
  </si>
  <si>
    <t>12A University staff by employment function</t>
  </si>
  <si>
    <t>12B University staff by employment function and age group</t>
  </si>
  <si>
    <t>12C University staff by disability status and employment function</t>
  </si>
  <si>
    <t>12D University staff by ethnicity and employment function</t>
  </si>
  <si>
    <t>12E University staff by gender and employment function</t>
  </si>
  <si>
    <t>New for 2023-24 data: Any number greater than 0 but lower than 7.5 has been rounded to 5. Data for 2022-23 and prior uses the old methodology whereby values of 1 and 2 are rounded down to 0.</t>
  </si>
  <si>
    <t>All student and staff counts (enrolments/entrants/full-time equivalents) have been rounded to the nearest 5. Totals are summed from unrounded figures and then rounded.</t>
  </si>
  <si>
    <t>For courses under 20 hours, this is set at attendance of 25% of the course duration. For full-time summer starts up to 2022-23, the funding qualifying date was 1st November.</t>
  </si>
  <si>
    <t xml:space="preserve">The impact on the data is minimal. Using the HESA/new SFC definition, the total Scottish-domiciled full-time first degree entrant population in 2023-23 is 32,810, which is 60 entrants more than the old SFC definition. </t>
  </si>
  <si>
    <t>Coding frame for all undergraduate HE at university in 2023-24</t>
  </si>
  <si>
    <t xml:space="preserve">For academic year 2022-23 HESA introduced a new data platform and a new model for their HESA Student record. HEIs faced notable challenges in making their student returns for 2022-23. </t>
  </si>
  <si>
    <t>In Background Table 15, university qualifiers by care experience status are not shown for 2023-24. This is because of an issue with HESA Student data whereby care experience status was not carried forward for continuing students in 2023-24. This does not affect entrant or retention statistics.</t>
  </si>
  <si>
    <t>To avoid delays, this publication has been initially released without articulation data.</t>
  </si>
  <si>
    <t xml:space="preserve">The introduction of HESA Data Futures has presented challenges in the matching of student records between academic years. We are therefore also undertaking deeper data quality checks which has delayed the availability of articulation analysis. </t>
  </si>
  <si>
    <t>We expect to incorporate the articulation statistics into an updated release of the full publication before the end of 2025.</t>
  </si>
  <si>
    <t>Articulation data</t>
  </si>
  <si>
    <t>A change in the funding qualifying date from 2023-24 means that more full-time college students are being counted, with SIMD20, CE 
and disabled students particularly affected.</t>
  </si>
  <si>
    <t>The year-on-year decline in university qualifiers in 2022-23 is in part due to a marking and assessment boycott in 2022-23, which prevented some HEIs from submitting qualifications within the reporting period.</t>
  </si>
  <si>
    <t>Disabled</t>
  </si>
  <si>
    <t>This led to the deferral of reporting for some qualifiers from the 2022-23 academic session into 2023-24. As such, figures should be treated with caution.</t>
  </si>
  <si>
    <t>*In 2023-24 Lews Castle College, North Highland College and West Highland College merged to form UHI North, West and Hebrides. Figures for 2022-23 and prior represent Lews Castle College.</t>
  </si>
  <si>
    <t>Halves are always rounded upwards (e.g. 12.5 is rounded to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</si>
</sst>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0_);_(* \(#,##0.00\);_(* &quot;-&quot;??_);_(@_)"/>
    <numFmt numFmtId="166" formatCode="_-* #,##0_-;\-* #,##0_-;_-* &quot;-&quot;??_-;_-@_-"/>
  </numFmts>
  <fonts count="5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i/>
      <sz val="11"/>
      <color theme="1"/>
      <name val="Calibri"/>
      <family val="2"/>
      <scheme val="minor"/>
    </font>
    <font>
      <sz val="10"/>
      <name val="Arial"/>
      <family val="2"/>
    </font>
    <font>
      <b/>
      <sz val="11"/>
      <name val="Calibri"/>
      <family val="2"/>
      <scheme val="minor"/>
    </font>
    <font>
      <b/>
      <sz val="12"/>
      <color theme="1"/>
      <name val="Calibri"/>
      <family val="2"/>
      <scheme val="minor"/>
    </font>
    <font>
      <sz val="11"/>
      <name val="Calibri"/>
      <family val="2"/>
      <scheme val="minor"/>
    </font>
    <font>
      <u/>
      <sz val="11"/>
      <color theme="10"/>
      <name val="Calibri"/>
      <family val="2"/>
      <scheme val="minor"/>
    </font>
    <font>
      <i/>
      <sz val="10"/>
      <color theme="1"/>
      <name val="Calibri"/>
      <family val="2"/>
      <scheme val="minor"/>
    </font>
    <font>
      <sz val="11"/>
      <color rgb="FFFF0000"/>
      <name val="Calibri"/>
      <family val="2"/>
      <scheme val="minor"/>
    </font>
    <font>
      <sz val="12"/>
      <color theme="1"/>
      <name val="Garamond"/>
      <family val="2"/>
    </font>
    <font>
      <u/>
      <sz val="10"/>
      <color theme="10"/>
      <name val="Arial"/>
      <family val="2"/>
    </font>
    <font>
      <b/>
      <sz val="14"/>
      <color theme="1"/>
      <name val="Calibri"/>
      <family val="2"/>
      <scheme val="minor"/>
    </font>
    <font>
      <b/>
      <sz val="13"/>
      <color theme="1"/>
      <name val="Calibri Light"/>
      <family val="2"/>
    </font>
    <font>
      <i/>
      <sz val="12"/>
      <color theme="1"/>
      <name val="Calibri Light"/>
      <family val="2"/>
    </font>
    <font>
      <i/>
      <sz val="10"/>
      <color theme="1"/>
      <name val="Calibri Light"/>
      <family val="2"/>
    </font>
    <font>
      <b/>
      <i/>
      <sz val="11"/>
      <color theme="1"/>
      <name val="Calibri"/>
      <family val="2"/>
      <scheme val="minor"/>
    </font>
    <font>
      <sz val="22"/>
      <color theme="1"/>
      <name val="Calibri"/>
      <family val="2"/>
      <scheme val="minor"/>
    </font>
    <font>
      <b/>
      <sz val="11"/>
      <color theme="1"/>
      <name val="Calibri"/>
      <family val="2"/>
    </font>
    <font>
      <b/>
      <sz val="10"/>
      <color theme="1"/>
      <name val="Calibri"/>
      <family val="2"/>
      <scheme val="minor"/>
    </font>
    <font>
      <sz val="10"/>
      <color theme="1"/>
      <name val="Calibri"/>
      <family val="2"/>
      <scheme val="minor"/>
    </font>
    <font>
      <sz val="10"/>
      <color rgb="FF171413"/>
      <name val="Calibri"/>
      <family val="2"/>
      <scheme val="minor"/>
    </font>
    <font>
      <b/>
      <u/>
      <sz val="11"/>
      <color rgb="FFFF0000"/>
      <name val="Calibri"/>
      <family val="2"/>
      <scheme val="minor"/>
    </font>
    <font>
      <sz val="8"/>
      <name val="Calibri"/>
      <family val="2"/>
      <scheme val="minor"/>
    </font>
    <font>
      <sz val="10"/>
      <color rgb="FF000000"/>
      <name val="Arial"/>
      <family val="2"/>
    </font>
    <font>
      <sz val="14"/>
      <color rgb="FFFF0000"/>
      <name val="Calibri"/>
      <family val="2"/>
      <scheme val="minor"/>
    </font>
    <font>
      <i/>
      <sz val="11"/>
      <color rgb="FFFF0000"/>
      <name val="Calibri"/>
      <family val="2"/>
      <scheme val="minor"/>
    </font>
    <font>
      <b/>
      <sz val="13"/>
      <color theme="1"/>
      <name val="Calibri"/>
      <family val="2"/>
      <scheme val="minor"/>
    </font>
    <font>
      <b/>
      <sz val="13"/>
      <color theme="1"/>
      <name val="Calibri"/>
      <family val="2"/>
    </font>
    <font>
      <i/>
      <sz val="12"/>
      <color rgb="FFFF0000"/>
      <name val="Calibri"/>
      <family val="2"/>
      <scheme val="minor"/>
    </font>
    <font>
      <i/>
      <sz val="11"/>
      <name val="Calibri"/>
      <family val="2"/>
      <scheme val="minor"/>
    </font>
    <font>
      <i/>
      <u/>
      <sz val="11"/>
      <color theme="10"/>
      <name val="Calibri"/>
      <family val="2"/>
      <scheme val="minor"/>
    </font>
    <font>
      <b/>
      <sz val="14"/>
      <name val="Calibri"/>
      <family val="2"/>
      <scheme val="minor"/>
    </font>
    <font>
      <u/>
      <sz val="11"/>
      <color theme="1"/>
      <name val="Calibri"/>
      <family val="2"/>
      <scheme val="minor"/>
    </font>
    <font>
      <sz val="11"/>
      <color theme="1"/>
      <name val="Calibri"/>
      <family val="2"/>
    </font>
    <font>
      <b/>
      <sz val="12"/>
      <color theme="1"/>
      <name val="Calibri"/>
      <family val="2"/>
    </font>
    <font>
      <sz val="12"/>
      <color theme="1"/>
      <name val="Calibri"/>
      <family val="2"/>
    </font>
    <font>
      <b/>
      <i/>
      <sz val="12"/>
      <color theme="5"/>
      <name val="Calibri"/>
      <family val="2"/>
      <scheme val="minor"/>
    </font>
    <font>
      <sz val="12"/>
      <color rgb="FFFF0000"/>
      <name val="Calibri"/>
      <family val="2"/>
      <scheme val="minor"/>
    </font>
    <font>
      <b/>
      <sz val="11"/>
      <color rgb="FFFF0000"/>
      <name val="Calibri"/>
      <family val="2"/>
      <scheme val="minor"/>
    </font>
    <font>
      <sz val="12"/>
      <name val="Calibri"/>
      <family val="2"/>
      <scheme val="minor"/>
    </font>
    <font>
      <b/>
      <sz val="12"/>
      <color rgb="FFFF0000"/>
      <name val="Calibri"/>
      <family val="2"/>
      <scheme val="minor"/>
    </font>
    <font>
      <sz val="11"/>
      <color rgb="FF000000"/>
      <name val="Calibri"/>
      <family val="2"/>
      <scheme val="minor"/>
    </font>
    <font>
      <i/>
      <sz val="9.9"/>
      <color rgb="FF171413"/>
      <name val="Arial"/>
      <family val="2"/>
    </font>
    <font>
      <b/>
      <sz val="16"/>
      <name val="Calibri"/>
      <family val="2"/>
      <scheme val="minor"/>
    </font>
    <font>
      <b/>
      <sz val="12"/>
      <color rgb="FF2F1A45"/>
      <name val="Calibri"/>
      <family val="2"/>
      <scheme val="minor"/>
    </font>
    <font>
      <b/>
      <sz val="16"/>
      <color theme="1"/>
      <name val="Calibri"/>
      <family val="2"/>
      <scheme val="minor"/>
    </font>
    <font>
      <b/>
      <i/>
      <sz val="10"/>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A6A6A6"/>
        <bgColor indexed="64"/>
      </patternFill>
    </fill>
    <fill>
      <patternFill patternType="solid">
        <fgColor rgb="FFEEECE1"/>
        <bgColor indexed="64"/>
      </patternFill>
    </fill>
  </fills>
  <borders count="106">
    <border>
      <left/>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right style="thick">
        <color auto="1"/>
      </right>
      <top/>
      <bottom style="thick">
        <color auto="1"/>
      </bottom>
      <diagonal/>
    </border>
    <border>
      <left/>
      <right/>
      <top/>
      <bottom style="thick">
        <color auto="1"/>
      </bottom>
      <diagonal/>
    </border>
    <border>
      <left style="thick">
        <color auto="1"/>
      </left>
      <right style="thick">
        <color auto="1"/>
      </right>
      <top style="thick">
        <color auto="1"/>
      </top>
      <bottom style="thick">
        <color auto="1"/>
      </bottom>
      <diagonal/>
    </border>
    <border>
      <left style="medium">
        <color auto="1"/>
      </left>
      <right style="medium">
        <color auto="1"/>
      </right>
      <top/>
      <bottom/>
      <diagonal/>
    </border>
    <border>
      <left/>
      <right/>
      <top style="thick">
        <color auto="1"/>
      </top>
      <bottom/>
      <diagonal/>
    </border>
    <border>
      <left/>
      <right style="thick">
        <color auto="1"/>
      </right>
      <top style="thick">
        <color auto="1"/>
      </top>
      <bottom style="thick">
        <color auto="1"/>
      </bottom>
      <diagonal/>
    </border>
    <border>
      <left/>
      <right/>
      <top style="thick">
        <color auto="1"/>
      </top>
      <bottom style="thick">
        <color auto="1"/>
      </bottom>
      <diagonal/>
    </border>
    <border>
      <left/>
      <right/>
      <top/>
      <bottom style="medium">
        <color auto="1"/>
      </bottom>
      <diagonal/>
    </border>
    <border>
      <left style="thick">
        <color auto="1"/>
      </left>
      <right/>
      <top style="thick">
        <color auto="1"/>
      </top>
      <bottom style="thick">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bottom style="thick">
        <color auto="1"/>
      </bottom>
      <diagonal/>
    </border>
    <border>
      <left/>
      <right/>
      <top style="medium">
        <color auto="1"/>
      </top>
      <bottom style="medium">
        <color auto="1"/>
      </bottom>
      <diagonal/>
    </border>
    <border>
      <left/>
      <right style="thick">
        <color auto="1"/>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ck">
        <color auto="1"/>
      </right>
      <top/>
      <bottom/>
      <diagonal/>
    </border>
    <border>
      <left style="thick">
        <color auto="1"/>
      </left>
      <right/>
      <top/>
      <bottom/>
      <diagonal/>
    </border>
    <border>
      <left style="thick">
        <color auto="1"/>
      </left>
      <right/>
      <top/>
      <bottom style="thick">
        <color auto="1"/>
      </bottom>
      <diagonal/>
    </border>
    <border>
      <left style="thick">
        <color auto="1"/>
      </left>
      <right/>
      <top style="double">
        <color auto="1"/>
      </top>
      <bottom style="thick">
        <color auto="1"/>
      </bottom>
      <diagonal/>
    </border>
    <border>
      <left/>
      <right/>
      <top style="double">
        <color auto="1"/>
      </top>
      <bottom style="thick">
        <color auto="1"/>
      </bottom>
      <diagonal/>
    </border>
    <border>
      <left/>
      <right style="thick">
        <color auto="1"/>
      </right>
      <top style="double">
        <color auto="1"/>
      </top>
      <bottom style="thick">
        <color auto="1"/>
      </bottom>
      <diagonal/>
    </border>
    <border>
      <left style="thick">
        <color auto="1"/>
      </left>
      <right style="thick">
        <color auto="1"/>
      </right>
      <top style="double">
        <color auto="1"/>
      </top>
      <bottom style="thick">
        <color auto="1"/>
      </bottom>
      <diagonal/>
    </border>
    <border>
      <left/>
      <right/>
      <top style="medium">
        <color auto="1"/>
      </top>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style="medium">
        <color auto="1"/>
      </left>
      <right style="thin">
        <color indexed="64"/>
      </right>
      <top style="medium">
        <color auto="1"/>
      </top>
      <bottom style="thin">
        <color indexed="64"/>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style="thin">
        <color indexed="64"/>
      </bottom>
      <diagonal/>
    </border>
    <border>
      <left/>
      <right/>
      <top/>
      <bottom style="thin">
        <color indexed="64"/>
      </bottom>
      <diagonal/>
    </border>
    <border>
      <left style="medium">
        <color auto="1"/>
      </left>
      <right/>
      <top/>
      <bottom style="thin">
        <color indexed="64"/>
      </bottom>
      <diagonal/>
    </border>
    <border>
      <left style="medium">
        <color auto="1"/>
      </left>
      <right/>
      <top style="medium">
        <color auto="1"/>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auto="1"/>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ck">
        <color auto="1"/>
      </right>
      <top style="medium">
        <color indexed="64"/>
      </top>
      <bottom style="thick">
        <color auto="1"/>
      </bottom>
      <diagonal/>
    </border>
    <border>
      <left style="medium">
        <color indexed="64"/>
      </left>
      <right/>
      <top style="thick">
        <color auto="1"/>
      </top>
      <bottom style="thick">
        <color auto="1"/>
      </bottom>
      <diagonal/>
    </border>
    <border>
      <left/>
      <right style="medium">
        <color indexed="64"/>
      </right>
      <top style="thick">
        <color auto="1"/>
      </top>
      <bottom style="thick">
        <color auto="1"/>
      </bottom>
      <diagonal/>
    </border>
    <border>
      <left/>
      <right style="medium">
        <color auto="1"/>
      </right>
      <top/>
      <bottom style="thick">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medium">
        <color auto="1"/>
      </top>
      <bottom style="thin">
        <color indexed="64"/>
      </bottom>
      <diagonal/>
    </border>
    <border>
      <left style="thin">
        <color indexed="64"/>
      </left>
      <right/>
      <top/>
      <bottom style="medium">
        <color auto="1"/>
      </bottom>
      <diagonal/>
    </border>
    <border>
      <left style="medium">
        <color auto="1"/>
      </left>
      <right style="medium">
        <color auto="1"/>
      </right>
      <top style="medium">
        <color auto="1"/>
      </top>
      <bottom style="thin">
        <color indexed="64"/>
      </bottom>
      <diagonal/>
    </border>
    <border>
      <left style="medium">
        <color rgb="FFFFFFFF"/>
      </left>
      <right style="medium">
        <color rgb="FFFFFFFF"/>
      </right>
      <top style="medium">
        <color rgb="FFFFFFFF"/>
      </top>
      <bottom style="medium">
        <color rgb="FFFFFFFF"/>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thin">
        <color auto="1"/>
      </bottom>
      <diagonal/>
    </border>
    <border>
      <left style="thin">
        <color indexed="64"/>
      </left>
      <right style="thin">
        <color indexed="64"/>
      </right>
      <top style="medium">
        <color auto="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auto="1"/>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auto="1"/>
      </top>
      <bottom style="thin">
        <color indexed="64"/>
      </bottom>
      <diagonal/>
    </border>
    <border>
      <left/>
      <right style="thin">
        <color indexed="64"/>
      </right>
      <top/>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right style="thin">
        <color indexed="64"/>
      </right>
      <top/>
      <bottom style="thin">
        <color auto="1"/>
      </bottom>
      <diagonal/>
    </border>
    <border>
      <left style="medium">
        <color auto="1"/>
      </left>
      <right style="thin">
        <color indexed="64"/>
      </right>
      <top style="thin">
        <color auto="1"/>
      </top>
      <bottom style="medium">
        <color auto="1"/>
      </bottom>
      <diagonal/>
    </border>
    <border>
      <left style="thin">
        <color indexed="64"/>
      </left>
      <right style="thin">
        <color indexed="64"/>
      </right>
      <top style="thin">
        <color auto="1"/>
      </top>
      <bottom style="medium">
        <color auto="1"/>
      </bottom>
      <diagonal/>
    </border>
    <border>
      <left style="thin">
        <color indexed="64"/>
      </left>
      <right style="medium">
        <color auto="1"/>
      </right>
      <top style="thin">
        <color auto="1"/>
      </top>
      <bottom style="medium">
        <color auto="1"/>
      </bottom>
      <diagonal/>
    </border>
    <border>
      <left style="thick">
        <color auto="1"/>
      </left>
      <right style="medium">
        <color auto="1"/>
      </right>
      <top style="thick">
        <color auto="1"/>
      </top>
      <bottom/>
      <diagonal/>
    </border>
    <border>
      <left style="medium">
        <color auto="1"/>
      </left>
      <right style="medium">
        <color auto="1"/>
      </right>
      <top style="thick">
        <color auto="1"/>
      </top>
      <bottom/>
      <diagonal/>
    </border>
    <border>
      <left style="thick">
        <color auto="1"/>
      </left>
      <right style="medium">
        <color auto="1"/>
      </right>
      <top/>
      <bottom style="medium">
        <color auto="1"/>
      </bottom>
      <diagonal/>
    </border>
    <border>
      <left style="thick">
        <color auto="1"/>
      </left>
      <right style="medium">
        <color auto="1"/>
      </right>
      <top style="medium">
        <color auto="1"/>
      </top>
      <bottom/>
      <diagonal/>
    </border>
    <border>
      <left style="thick">
        <color auto="1"/>
      </left>
      <right style="medium">
        <color auto="1"/>
      </right>
      <top/>
      <bottom style="thick">
        <color auto="1"/>
      </bottom>
      <diagonal/>
    </border>
    <border>
      <left style="medium">
        <color auto="1"/>
      </left>
      <right style="medium">
        <color auto="1"/>
      </right>
      <top/>
      <bottom style="thick">
        <color auto="1"/>
      </bottom>
      <diagonal/>
    </border>
    <border>
      <left style="thick">
        <color auto="1"/>
      </left>
      <right/>
      <top style="thick">
        <color auto="1"/>
      </top>
      <bottom style="medium">
        <color auto="1"/>
      </bottom>
      <diagonal/>
    </border>
    <border>
      <left/>
      <right/>
      <top style="thick">
        <color auto="1"/>
      </top>
      <bottom style="medium">
        <color indexed="64"/>
      </bottom>
      <diagonal/>
    </border>
    <border>
      <left/>
      <right style="thick">
        <color auto="1"/>
      </right>
      <top style="thick">
        <color auto="1"/>
      </top>
      <bottom style="medium">
        <color auto="1"/>
      </bottom>
      <diagonal/>
    </border>
    <border>
      <left style="thick">
        <color auto="1"/>
      </left>
      <right style="thick">
        <color auto="1"/>
      </right>
      <top/>
      <bottom style="medium">
        <color auto="1"/>
      </bottom>
      <diagonal/>
    </border>
    <border>
      <left style="thick">
        <color auto="1"/>
      </left>
      <right/>
      <top style="medium">
        <color auto="1"/>
      </top>
      <bottom style="medium">
        <color auto="1"/>
      </bottom>
      <diagonal/>
    </border>
    <border>
      <left/>
      <right style="thick">
        <color auto="1"/>
      </right>
      <top style="medium">
        <color auto="1"/>
      </top>
      <bottom style="medium">
        <color auto="1"/>
      </bottom>
      <diagonal/>
    </border>
    <border>
      <left/>
      <right style="thin">
        <color indexed="64"/>
      </right>
      <top style="thin">
        <color indexed="64"/>
      </top>
      <bottom/>
      <diagonal/>
    </border>
    <border>
      <left/>
      <right style="thick">
        <color auto="1"/>
      </right>
      <top/>
      <bottom style="medium">
        <color auto="1"/>
      </bottom>
      <diagonal/>
    </border>
    <border>
      <left/>
      <right style="thick">
        <color auto="1"/>
      </right>
      <top style="medium">
        <color auto="1"/>
      </top>
      <bottom/>
      <diagonal/>
    </border>
    <border>
      <left style="thin">
        <color auto="1"/>
      </left>
      <right/>
      <top style="medium">
        <color auto="1"/>
      </top>
      <bottom/>
      <diagonal/>
    </border>
    <border>
      <left style="medium">
        <color auto="1"/>
      </left>
      <right style="medium">
        <color indexed="64"/>
      </right>
      <top style="thick">
        <color auto="1"/>
      </top>
      <bottom style="thick">
        <color auto="1"/>
      </bottom>
      <diagonal/>
    </border>
  </borders>
  <cellStyleXfs count="222">
    <xf numFmtId="0" fontId="0" fillId="0" borderId="0"/>
    <xf numFmtId="9" fontId="1" fillId="0" borderId="0" applyFont="0" applyFill="0" applyBorder="0" applyAlignment="0" applyProtection="0"/>
    <xf numFmtId="0" fontId="5" fillId="0" borderId="0"/>
    <xf numFmtId="0" fontId="9" fillId="0" borderId="0" applyNumberForma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applyNumberFormat="0" applyFill="0" applyBorder="0" applyAlignment="0" applyProtection="0"/>
    <xf numFmtId="0" fontId="12" fillId="0" borderId="0"/>
    <xf numFmtId="0" fontId="1" fillId="0" borderId="0"/>
    <xf numFmtId="43" fontId="1"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115">
    <xf numFmtId="0" fontId="0" fillId="0" borderId="0" xfId="0"/>
    <xf numFmtId="0" fontId="0" fillId="2" borderId="0" xfId="0" applyFill="1"/>
    <xf numFmtId="0" fontId="2" fillId="2" borderId="0" xfId="0" applyFont="1" applyFill="1"/>
    <xf numFmtId="3" fontId="3" fillId="2" borderId="19" xfId="0" applyNumberFormat="1" applyFont="1" applyFill="1" applyBorder="1" applyAlignment="1">
      <alignment horizontal="center"/>
    </xf>
    <xf numFmtId="3" fontId="3" fillId="2" borderId="16" xfId="0" applyNumberFormat="1" applyFont="1" applyFill="1" applyBorder="1" applyAlignment="1">
      <alignment horizontal="center"/>
    </xf>
    <xf numFmtId="164" fontId="3" fillId="2" borderId="21" xfId="1" applyNumberFormat="1" applyFont="1" applyFill="1" applyBorder="1" applyAlignment="1">
      <alignment horizontal="center" vertical="center"/>
    </xf>
    <xf numFmtId="164" fontId="3" fillId="2" borderId="18" xfId="1" applyNumberFormat="1" applyFont="1" applyFill="1" applyBorder="1" applyAlignment="1">
      <alignment horizontal="center" vertical="center"/>
    </xf>
    <xf numFmtId="164" fontId="0" fillId="2" borderId="28" xfId="0" applyNumberFormat="1" applyFill="1" applyBorder="1" applyAlignment="1">
      <alignment horizontal="center"/>
    </xf>
    <xf numFmtId="3" fontId="0" fillId="2" borderId="0" xfId="0" applyNumberFormat="1" applyFill="1" applyAlignment="1">
      <alignment horizontal="center"/>
    </xf>
    <xf numFmtId="3" fontId="0" fillId="2" borderId="24" xfId="0" applyNumberFormat="1" applyFill="1" applyBorder="1" applyAlignment="1">
      <alignment horizontal="center"/>
    </xf>
    <xf numFmtId="164" fontId="8" fillId="2" borderId="28" xfId="0" applyNumberFormat="1" applyFont="1" applyFill="1" applyBorder="1" applyAlignment="1">
      <alignment horizontal="center"/>
    </xf>
    <xf numFmtId="3" fontId="8" fillId="2" borderId="0" xfId="0" applyNumberFormat="1" applyFont="1" applyFill="1" applyAlignment="1">
      <alignment horizontal="center"/>
    </xf>
    <xf numFmtId="3" fontId="8" fillId="2" borderId="24" xfId="0" applyNumberFormat="1" applyFont="1" applyFill="1" applyBorder="1" applyAlignment="1">
      <alignment horizontal="center"/>
    </xf>
    <xf numFmtId="0" fontId="2" fillId="2" borderId="9" xfId="0" applyFont="1" applyFill="1" applyBorder="1"/>
    <xf numFmtId="164" fontId="2" fillId="2" borderId="11" xfId="0" applyNumberFormat="1" applyFont="1" applyFill="1" applyBorder="1" applyAlignment="1">
      <alignment horizontal="center"/>
    </xf>
    <xf numFmtId="3" fontId="2" fillId="2" borderId="9" xfId="0" applyNumberFormat="1" applyFont="1" applyFill="1" applyBorder="1" applyAlignment="1">
      <alignment horizontal="center"/>
    </xf>
    <xf numFmtId="3" fontId="2" fillId="2" borderId="8" xfId="0" applyNumberFormat="1" applyFont="1" applyFill="1" applyBorder="1" applyAlignment="1">
      <alignment horizontal="center"/>
    </xf>
    <xf numFmtId="164" fontId="0" fillId="2" borderId="0" xfId="0" applyNumberFormat="1" applyFill="1"/>
    <xf numFmtId="0" fontId="0" fillId="2" borderId="27" xfId="0" applyFill="1" applyBorder="1"/>
    <xf numFmtId="0" fontId="0" fillId="2" borderId="28" xfId="0" applyFill="1" applyBorder="1"/>
    <xf numFmtId="0" fontId="10" fillId="2" borderId="0" xfId="0" applyFont="1" applyFill="1" applyAlignment="1">
      <alignment vertical="center"/>
    </xf>
    <xf numFmtId="0" fontId="7" fillId="2" borderId="11" xfId="0" applyFont="1" applyFill="1" applyBorder="1" applyAlignment="1">
      <alignment horizontal="center" vertical="center" wrapText="1"/>
    </xf>
    <xf numFmtId="0" fontId="0" fillId="2" borderId="1" xfId="0" applyFill="1" applyBorder="1"/>
    <xf numFmtId="3" fontId="0" fillId="2" borderId="7" xfId="0" applyNumberFormat="1" applyFill="1" applyBorder="1" applyAlignment="1">
      <alignment horizontal="center"/>
    </xf>
    <xf numFmtId="0" fontId="2" fillId="2" borderId="5" xfId="0" applyFont="1" applyFill="1" applyBorder="1" applyAlignment="1">
      <alignment vertical="center"/>
    </xf>
    <xf numFmtId="164" fontId="2" fillId="2" borderId="11" xfId="0" applyNumberFormat="1" applyFont="1" applyFill="1" applyBorder="1" applyAlignment="1">
      <alignment horizontal="center" vertical="center"/>
    </xf>
    <xf numFmtId="3" fontId="2" fillId="2" borderId="9"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8" xfId="0" applyFont="1" applyFill="1" applyBorder="1" applyAlignment="1">
      <alignment horizontal="center" vertical="center" wrapText="1"/>
    </xf>
    <xf numFmtId="164" fontId="0" fillId="2" borderId="0" xfId="1" applyNumberFormat="1" applyFont="1" applyFill="1"/>
    <xf numFmtId="0" fontId="0" fillId="2" borderId="24" xfId="0" applyFill="1" applyBorder="1" applyAlignment="1">
      <alignment horizontal="center"/>
    </xf>
    <xf numFmtId="0" fontId="11" fillId="2" borderId="0" xfId="0" applyFont="1" applyFill="1"/>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164" fontId="0" fillId="2" borderId="25" xfId="0" applyNumberFormat="1" applyFill="1" applyBorder="1" applyAlignment="1">
      <alignment horizontal="center"/>
    </xf>
    <xf numFmtId="0" fontId="0" fillId="3" borderId="11" xfId="0" applyFill="1" applyBorder="1"/>
    <xf numFmtId="0" fontId="0" fillId="3" borderId="9" xfId="0" applyFill="1" applyBorder="1"/>
    <xf numFmtId="0" fontId="8" fillId="2" borderId="0" xfId="0" applyFont="1" applyFill="1"/>
    <xf numFmtId="3" fontId="0" fillId="2" borderId="0" xfId="0" applyNumberFormat="1" applyFill="1"/>
    <xf numFmtId="164" fontId="0" fillId="2" borderId="17" xfId="0" applyNumberFormat="1" applyFill="1" applyBorder="1"/>
    <xf numFmtId="164" fontId="0" fillId="2" borderId="0" xfId="1" applyNumberFormat="1" applyFont="1" applyFill="1" applyBorder="1"/>
    <xf numFmtId="164" fontId="0" fillId="2" borderId="17" xfId="1" applyNumberFormat="1" applyFont="1" applyFill="1" applyBorder="1"/>
    <xf numFmtId="164" fontId="0" fillId="2" borderId="10" xfId="1" applyNumberFormat="1" applyFont="1" applyFill="1" applyBorder="1"/>
    <xf numFmtId="164" fontId="0" fillId="2" borderId="18" xfId="1" applyNumberFormat="1" applyFont="1" applyFill="1" applyBorder="1"/>
    <xf numFmtId="0" fontId="2" fillId="2" borderId="37" xfId="0" applyFont="1" applyFill="1" applyBorder="1"/>
    <xf numFmtId="0" fontId="17" fillId="0" borderId="0" xfId="0" applyFont="1" applyAlignment="1">
      <alignment vertical="center"/>
    </xf>
    <xf numFmtId="0" fontId="4" fillId="2" borderId="0" xfId="0" applyFont="1" applyFill="1"/>
    <xf numFmtId="0" fontId="15" fillId="2" borderId="0" xfId="0" applyFont="1" applyFill="1" applyAlignment="1">
      <alignment vertical="center"/>
    </xf>
    <xf numFmtId="0" fontId="0" fillId="0" borderId="0" xfId="0" applyAlignment="1">
      <alignment horizontal="center"/>
    </xf>
    <xf numFmtId="0" fontId="0" fillId="0" borderId="0" xfId="0" applyAlignment="1">
      <alignment wrapText="1"/>
    </xf>
    <xf numFmtId="0" fontId="2" fillId="2" borderId="35" xfId="0" applyFont="1" applyFill="1" applyBorder="1" applyAlignment="1">
      <alignment horizontal="right"/>
    </xf>
    <xf numFmtId="0" fontId="2" fillId="2" borderId="36" xfId="0" applyFont="1" applyFill="1" applyBorder="1" applyAlignment="1">
      <alignment horizontal="right"/>
    </xf>
    <xf numFmtId="0" fontId="0" fillId="2" borderId="38" xfId="0" applyFill="1" applyBorder="1"/>
    <xf numFmtId="0" fontId="0" fillId="2" borderId="39" xfId="0" applyFill="1" applyBorder="1"/>
    <xf numFmtId="0" fontId="0" fillId="0" borderId="0" xfId="0" applyProtection="1">
      <protection hidden="1"/>
    </xf>
    <xf numFmtId="0" fontId="0" fillId="0" borderId="45" xfId="0" applyBorder="1" applyProtection="1">
      <protection hidden="1"/>
    </xf>
    <xf numFmtId="164" fontId="0" fillId="0" borderId="45" xfId="1" applyNumberFormat="1" applyFont="1" applyFill="1" applyBorder="1" applyProtection="1">
      <protection hidden="1"/>
    </xf>
    <xf numFmtId="164" fontId="0" fillId="0" borderId="47" xfId="1" applyNumberFormat="1" applyFont="1" applyFill="1" applyBorder="1" applyProtection="1">
      <protection hidden="1"/>
    </xf>
    <xf numFmtId="164" fontId="0" fillId="0" borderId="0" xfId="1" applyNumberFormat="1" applyFont="1" applyFill="1" applyBorder="1" applyProtection="1">
      <protection hidden="1"/>
    </xf>
    <xf numFmtId="164" fontId="0" fillId="0" borderId="17" xfId="1" applyNumberFormat="1" applyFont="1" applyFill="1" applyBorder="1" applyProtection="1">
      <protection hidden="1"/>
    </xf>
    <xf numFmtId="3" fontId="0" fillId="0" borderId="0" xfId="1" applyNumberFormat="1" applyFont="1" applyFill="1" applyBorder="1" applyProtection="1">
      <protection hidden="1"/>
    </xf>
    <xf numFmtId="164" fontId="0" fillId="0" borderId="42" xfId="1" applyNumberFormat="1" applyFont="1" applyFill="1" applyBorder="1" applyProtection="1">
      <protection hidden="1"/>
    </xf>
    <xf numFmtId="0" fontId="0" fillId="0" borderId="42" xfId="0" applyBorder="1" applyProtection="1">
      <protection hidden="1"/>
    </xf>
    <xf numFmtId="0" fontId="0" fillId="2" borderId="19" xfId="0" applyFill="1" applyBorder="1" applyProtection="1">
      <protection hidden="1"/>
    </xf>
    <xf numFmtId="164" fontId="0" fillId="2" borderId="0" xfId="0" applyNumberFormat="1" applyFill="1" applyProtection="1">
      <protection hidden="1"/>
    </xf>
    <xf numFmtId="164" fontId="0" fillId="2" borderId="0" xfId="1" applyNumberFormat="1" applyFont="1" applyFill="1" applyBorder="1" applyProtection="1">
      <protection hidden="1"/>
    </xf>
    <xf numFmtId="164" fontId="0" fillId="0" borderId="0" xfId="0" applyNumberFormat="1" applyProtection="1">
      <protection hidden="1"/>
    </xf>
    <xf numFmtId="164" fontId="0" fillId="2" borderId="0" xfId="1" applyNumberFormat="1" applyFont="1" applyFill="1" applyBorder="1" applyAlignment="1" applyProtection="1">
      <alignment horizontal="right"/>
      <protection hidden="1"/>
    </xf>
    <xf numFmtId="164" fontId="2" fillId="4" borderId="50" xfId="1" applyNumberFormat="1" applyFont="1" applyFill="1" applyBorder="1" applyAlignment="1" applyProtection="1">
      <alignment horizontal="right" vertical="center"/>
      <protection hidden="1"/>
    </xf>
    <xf numFmtId="0" fontId="2" fillId="2" borderId="36" xfId="0" applyFont="1" applyFill="1" applyBorder="1" applyAlignment="1" applyProtection="1">
      <alignment horizontal="center" vertical="center" wrapText="1"/>
      <protection hidden="1"/>
    </xf>
    <xf numFmtId="0" fontId="0" fillId="2" borderId="0" xfId="1" applyNumberFormat="1" applyFont="1" applyFill="1" applyBorder="1" applyProtection="1">
      <protection hidden="1"/>
    </xf>
    <xf numFmtId="0" fontId="2" fillId="2" borderId="37" xfId="0" applyFont="1" applyFill="1" applyBorder="1" applyProtection="1">
      <protection hidden="1"/>
    </xf>
    <xf numFmtId="166" fontId="0" fillId="2" borderId="0" xfId="175" applyNumberFormat="1" applyFont="1" applyFill="1" applyBorder="1" applyProtection="1">
      <protection hidden="1"/>
    </xf>
    <xf numFmtId="166" fontId="0" fillId="0" borderId="0" xfId="175" applyNumberFormat="1" applyFont="1" applyFill="1" applyBorder="1" applyProtection="1">
      <protection hidden="1"/>
    </xf>
    <xf numFmtId="3" fontId="0" fillId="2" borderId="0" xfId="0" applyNumberFormat="1" applyFill="1" applyAlignment="1" applyProtection="1">
      <alignment horizontal="right" indent="1"/>
      <protection hidden="1"/>
    </xf>
    <xf numFmtId="3" fontId="0" fillId="0" borderId="0" xfId="0" applyNumberFormat="1" applyAlignment="1" applyProtection="1">
      <alignment horizontal="right" indent="1"/>
      <protection hidden="1"/>
    </xf>
    <xf numFmtId="3" fontId="0" fillId="0" borderId="45" xfId="0" applyNumberFormat="1" applyBorder="1" applyProtection="1">
      <protection hidden="1"/>
    </xf>
    <xf numFmtId="164" fontId="0" fillId="0" borderId="45" xfId="1" applyNumberFormat="1" applyFont="1" applyFill="1" applyBorder="1" applyAlignment="1" applyProtection="1">
      <alignment horizontal="right"/>
      <protection hidden="1"/>
    </xf>
    <xf numFmtId="3" fontId="0" fillId="0" borderId="0" xfId="0" applyNumberFormat="1" applyProtection="1">
      <protection hidden="1"/>
    </xf>
    <xf numFmtId="3" fontId="0" fillId="0" borderId="17" xfId="0" applyNumberFormat="1" applyBorder="1" applyProtection="1">
      <protection hidden="1"/>
    </xf>
    <xf numFmtId="164" fontId="0" fillId="0" borderId="0" xfId="1" applyNumberFormat="1" applyFont="1" applyFill="1" applyBorder="1" applyAlignment="1" applyProtection="1">
      <alignment horizontal="right"/>
      <protection hidden="1"/>
    </xf>
    <xf numFmtId="164" fontId="0" fillId="0" borderId="42" xfId="1" applyNumberFormat="1" applyFont="1" applyFill="1" applyBorder="1" applyAlignment="1" applyProtection="1">
      <alignment horizontal="right"/>
      <protection hidden="1"/>
    </xf>
    <xf numFmtId="3" fontId="0" fillId="0" borderId="10" xfId="0" applyNumberFormat="1" applyBorder="1" applyProtection="1">
      <protection hidden="1"/>
    </xf>
    <xf numFmtId="164" fontId="0" fillId="0" borderId="10" xfId="1" applyNumberFormat="1" applyFont="1" applyFill="1" applyBorder="1" applyAlignment="1" applyProtection="1">
      <alignment horizontal="right"/>
      <protection hidden="1"/>
    </xf>
    <xf numFmtId="0" fontId="0" fillId="2" borderId="42" xfId="0" applyFill="1" applyBorder="1" applyProtection="1">
      <protection hidden="1"/>
    </xf>
    <xf numFmtId="0" fontId="0" fillId="2" borderId="0" xfId="0" applyFill="1" applyProtection="1">
      <protection hidden="1"/>
    </xf>
    <xf numFmtId="0" fontId="15" fillId="0" borderId="0" xfId="0" applyFont="1" applyAlignment="1" applyProtection="1">
      <alignment vertical="center"/>
      <protection hidden="1"/>
    </xf>
    <xf numFmtId="0" fontId="7" fillId="3" borderId="15" xfId="0" applyFont="1" applyFill="1" applyBorder="1" applyAlignment="1" applyProtection="1">
      <alignment horizontal="center" vertical="center" wrapText="1"/>
      <protection hidden="1"/>
    </xf>
    <xf numFmtId="0" fontId="7" fillId="3" borderId="16" xfId="0" applyFont="1" applyFill="1" applyBorder="1" applyAlignment="1" applyProtection="1">
      <alignment horizontal="center" vertical="center" wrapText="1"/>
      <protection hidden="1"/>
    </xf>
    <xf numFmtId="0" fontId="7" fillId="3" borderId="19" xfId="0" applyFont="1" applyFill="1" applyBorder="1" applyAlignment="1" applyProtection="1">
      <alignment horizontal="center" vertical="center" wrapText="1"/>
      <protection hidden="1"/>
    </xf>
    <xf numFmtId="3" fontId="3" fillId="2" borderId="19" xfId="0" applyNumberFormat="1" applyFont="1" applyFill="1" applyBorder="1" applyAlignment="1" applyProtection="1">
      <alignment horizontal="center"/>
      <protection hidden="1"/>
    </xf>
    <xf numFmtId="3" fontId="3" fillId="2" borderId="16" xfId="0" applyNumberFormat="1" applyFont="1" applyFill="1" applyBorder="1" applyAlignment="1" applyProtection="1">
      <alignment horizontal="center"/>
      <protection hidden="1"/>
    </xf>
    <xf numFmtId="3" fontId="3" fillId="0" borderId="16" xfId="0" applyNumberFormat="1" applyFont="1" applyBorder="1" applyAlignment="1" applyProtection="1">
      <alignment horizontal="center"/>
      <protection hidden="1"/>
    </xf>
    <xf numFmtId="164" fontId="3" fillId="2" borderId="21" xfId="1" applyNumberFormat="1" applyFont="1" applyFill="1" applyBorder="1" applyAlignment="1" applyProtection="1">
      <alignment horizontal="center" vertical="center"/>
      <protection hidden="1"/>
    </xf>
    <xf numFmtId="164" fontId="3" fillId="2" borderId="18" xfId="1" applyNumberFormat="1" applyFont="1" applyFill="1" applyBorder="1" applyAlignment="1" applyProtection="1">
      <alignment horizontal="center" vertical="center"/>
      <protection hidden="1"/>
    </xf>
    <xf numFmtId="164" fontId="0" fillId="2" borderId="0" xfId="1" applyNumberFormat="1" applyFont="1" applyFill="1" applyProtection="1">
      <protection hidden="1"/>
    </xf>
    <xf numFmtId="0" fontId="10" fillId="2" borderId="0" xfId="0" applyFont="1" applyFill="1" applyProtection="1">
      <protection hidden="1"/>
    </xf>
    <xf numFmtId="0" fontId="2" fillId="2" borderId="0" xfId="0" applyFont="1" applyFill="1" applyProtection="1">
      <protection hidden="1"/>
    </xf>
    <xf numFmtId="0" fontId="0" fillId="2" borderId="11" xfId="0" applyFill="1" applyBorder="1" applyProtection="1">
      <protection hidden="1"/>
    </xf>
    <xf numFmtId="0" fontId="0" fillId="2" borderId="9" xfId="0" applyFill="1" applyBorder="1" applyProtection="1">
      <protection hidden="1"/>
    </xf>
    <xf numFmtId="0" fontId="2" fillId="3" borderId="11" xfId="0" applyFont="1" applyFill="1" applyBorder="1" applyAlignment="1" applyProtection="1">
      <alignment horizontal="center" vertical="center" wrapText="1"/>
      <protection hidden="1"/>
    </xf>
    <xf numFmtId="0" fontId="2" fillId="3" borderId="9" xfId="0" applyFont="1" applyFill="1" applyBorder="1" applyAlignment="1" applyProtection="1">
      <alignment horizontal="center" vertical="center" wrapText="1"/>
      <protection hidden="1"/>
    </xf>
    <xf numFmtId="0" fontId="2" fillId="3" borderId="8" xfId="0" applyFont="1" applyFill="1" applyBorder="1" applyAlignment="1" applyProtection="1">
      <alignment horizontal="center" vertical="center" wrapText="1"/>
      <protection hidden="1"/>
    </xf>
    <xf numFmtId="164" fontId="0" fillId="2" borderId="28" xfId="0" applyNumberFormat="1" applyFill="1" applyBorder="1" applyAlignment="1" applyProtection="1">
      <alignment horizontal="center"/>
      <protection hidden="1"/>
    </xf>
    <xf numFmtId="3" fontId="0" fillId="2" borderId="0" xfId="0" applyNumberFormat="1" applyFill="1" applyAlignment="1" applyProtection="1">
      <alignment horizontal="center"/>
      <protection hidden="1"/>
    </xf>
    <xf numFmtId="3" fontId="0" fillId="2" borderId="24" xfId="0" applyNumberFormat="1" applyFill="1" applyBorder="1" applyAlignment="1" applyProtection="1">
      <alignment horizontal="center"/>
      <protection hidden="1"/>
    </xf>
    <xf numFmtId="164" fontId="8" fillId="2" borderId="28" xfId="0" applyNumberFormat="1" applyFont="1" applyFill="1" applyBorder="1" applyAlignment="1" applyProtection="1">
      <alignment horizontal="center"/>
      <protection hidden="1"/>
    </xf>
    <xf numFmtId="3" fontId="8" fillId="2" borderId="0" xfId="0" applyNumberFormat="1" applyFont="1" applyFill="1" applyAlignment="1" applyProtection="1">
      <alignment horizontal="center"/>
      <protection hidden="1"/>
    </xf>
    <xf numFmtId="3" fontId="8" fillId="2" borderId="24" xfId="0" applyNumberFormat="1" applyFont="1" applyFill="1" applyBorder="1" applyAlignment="1" applyProtection="1">
      <alignment horizontal="center"/>
      <protection hidden="1"/>
    </xf>
    <xf numFmtId="0" fontId="2" fillId="2" borderId="9" xfId="0" applyFont="1" applyFill="1" applyBorder="1" applyProtection="1">
      <protection hidden="1"/>
    </xf>
    <xf numFmtId="164" fontId="2" fillId="2" borderId="11" xfId="0" applyNumberFormat="1" applyFont="1" applyFill="1" applyBorder="1" applyAlignment="1" applyProtection="1">
      <alignment horizontal="center"/>
      <protection hidden="1"/>
    </xf>
    <xf numFmtId="3" fontId="2" fillId="2" borderId="9" xfId="0" applyNumberFormat="1" applyFont="1" applyFill="1" applyBorder="1" applyAlignment="1" applyProtection="1">
      <alignment horizontal="center"/>
      <protection hidden="1"/>
    </xf>
    <xf numFmtId="3" fontId="2" fillId="2" borderId="8" xfId="0" applyNumberFormat="1" applyFont="1" applyFill="1" applyBorder="1" applyAlignment="1" applyProtection="1">
      <alignment horizontal="center"/>
      <protection hidden="1"/>
    </xf>
    <xf numFmtId="164" fontId="6" fillId="2" borderId="11" xfId="0" applyNumberFormat="1" applyFont="1" applyFill="1" applyBorder="1" applyAlignment="1" applyProtection="1">
      <alignment horizontal="center"/>
      <protection hidden="1"/>
    </xf>
    <xf numFmtId="3" fontId="6" fillId="2" borderId="9" xfId="0" applyNumberFormat="1" applyFont="1" applyFill="1" applyBorder="1" applyAlignment="1" applyProtection="1">
      <alignment horizontal="center"/>
      <protection hidden="1"/>
    </xf>
    <xf numFmtId="3" fontId="6" fillId="2" borderId="8" xfId="0" applyNumberFormat="1" applyFont="1" applyFill="1" applyBorder="1" applyAlignment="1" applyProtection="1">
      <alignment horizontal="center"/>
      <protection hidden="1"/>
    </xf>
    <xf numFmtId="0" fontId="0" fillId="2" borderId="27" xfId="0" applyFill="1" applyBorder="1" applyProtection="1">
      <protection hidden="1"/>
    </xf>
    <xf numFmtId="3" fontId="2" fillId="0" borderId="9" xfId="0" applyNumberFormat="1" applyFont="1" applyBorder="1" applyAlignment="1" applyProtection="1">
      <alignment horizontal="center"/>
      <protection hidden="1"/>
    </xf>
    <xf numFmtId="0" fontId="0" fillId="2" borderId="28" xfId="0" applyFill="1" applyBorder="1" applyProtection="1">
      <protection hidden="1"/>
    </xf>
    <xf numFmtId="0" fontId="0" fillId="2" borderId="24" xfId="0" applyFill="1" applyBorder="1" applyProtection="1">
      <protection hidden="1"/>
    </xf>
    <xf numFmtId="0" fontId="0" fillId="2" borderId="33" xfId="0" applyFill="1" applyBorder="1" applyAlignment="1" applyProtection="1">
      <alignment vertical="center"/>
      <protection hidden="1"/>
    </xf>
    <xf numFmtId="0" fontId="2" fillId="2" borderId="31" xfId="0" applyFont="1" applyFill="1" applyBorder="1" applyAlignment="1" applyProtection="1">
      <alignment vertical="center"/>
      <protection hidden="1"/>
    </xf>
    <xf numFmtId="164" fontId="2" fillId="2" borderId="30" xfId="0" applyNumberFormat="1" applyFont="1" applyFill="1" applyBorder="1" applyAlignment="1" applyProtection="1">
      <alignment horizontal="center" vertical="center"/>
      <protection hidden="1"/>
    </xf>
    <xf numFmtId="3" fontId="2" fillId="2" borderId="31" xfId="0" applyNumberFormat="1" applyFont="1" applyFill="1" applyBorder="1" applyAlignment="1" applyProtection="1">
      <alignment horizontal="center" vertical="center"/>
      <protection hidden="1"/>
    </xf>
    <xf numFmtId="3" fontId="2" fillId="2" borderId="32" xfId="0" applyNumberFormat="1" applyFont="1" applyFill="1" applyBorder="1" applyAlignment="1" applyProtection="1">
      <alignment horizontal="center" vertical="center"/>
      <protection hidden="1"/>
    </xf>
    <xf numFmtId="0" fontId="10" fillId="2" borderId="0" xfId="0" applyFont="1" applyFill="1" applyAlignment="1" applyProtection="1">
      <alignment vertical="center"/>
      <protection hidden="1"/>
    </xf>
    <xf numFmtId="0" fontId="7" fillId="2" borderId="11" xfId="0" applyFont="1" applyFill="1" applyBorder="1" applyAlignment="1" applyProtection="1">
      <alignment horizontal="center" vertical="center" wrapText="1"/>
      <protection hidden="1"/>
    </xf>
    <xf numFmtId="0" fontId="7" fillId="2" borderId="8" xfId="0" applyFont="1" applyFill="1" applyBorder="1" applyAlignment="1" applyProtection="1">
      <alignment horizontal="center" vertical="center" wrapText="1"/>
      <protection hidden="1"/>
    </xf>
    <xf numFmtId="0" fontId="0" fillId="2" borderId="1" xfId="0" applyFill="1" applyBorder="1" applyProtection="1">
      <protection hidden="1"/>
    </xf>
    <xf numFmtId="3" fontId="0" fillId="2" borderId="7" xfId="0" applyNumberFormat="1" applyFill="1" applyBorder="1" applyAlignment="1" applyProtection="1">
      <alignment horizontal="center"/>
      <protection hidden="1"/>
    </xf>
    <xf numFmtId="164" fontId="0" fillId="2" borderId="7" xfId="0" applyNumberFormat="1" applyFill="1" applyBorder="1" applyAlignment="1" applyProtection="1">
      <alignment horizontal="center"/>
      <protection hidden="1"/>
    </xf>
    <xf numFmtId="3" fontId="0" fillId="2" borderId="26" xfId="0" applyNumberFormat="1" applyFill="1" applyBorder="1" applyAlignment="1" applyProtection="1">
      <alignment horizontal="center"/>
      <protection hidden="1"/>
    </xf>
    <xf numFmtId="164" fontId="0" fillId="2" borderId="0" xfId="0" applyNumberFormat="1" applyFill="1" applyAlignment="1" applyProtection="1">
      <alignment horizontal="center"/>
      <protection hidden="1"/>
    </xf>
    <xf numFmtId="3" fontId="0" fillId="0" borderId="0" xfId="0" applyNumberFormat="1" applyAlignment="1" applyProtection="1">
      <alignment horizontal="center"/>
      <protection hidden="1"/>
    </xf>
    <xf numFmtId="0" fontId="2" fillId="2" borderId="5" xfId="0" applyFont="1" applyFill="1" applyBorder="1" applyAlignment="1" applyProtection="1">
      <alignment vertical="center"/>
      <protection hidden="1"/>
    </xf>
    <xf numFmtId="164" fontId="2" fillId="2" borderId="11" xfId="0" applyNumberFormat="1" applyFont="1" applyFill="1" applyBorder="1" applyAlignment="1" applyProtection="1">
      <alignment horizontal="center" vertical="center"/>
      <protection hidden="1"/>
    </xf>
    <xf numFmtId="3" fontId="2" fillId="2" borderId="9" xfId="0" applyNumberFormat="1" applyFont="1" applyFill="1" applyBorder="1" applyAlignment="1" applyProtection="1">
      <alignment horizontal="center" vertical="center"/>
      <protection hidden="1"/>
    </xf>
    <xf numFmtId="3" fontId="2" fillId="2" borderId="8" xfId="0" applyNumberFormat="1" applyFont="1" applyFill="1" applyBorder="1" applyAlignment="1" applyProtection="1">
      <alignment horizontal="center" vertical="center"/>
      <protection hidden="1"/>
    </xf>
    <xf numFmtId="0" fontId="2" fillId="2" borderId="1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2" borderId="6" xfId="0" applyFill="1" applyBorder="1"/>
    <xf numFmtId="164" fontId="0" fillId="2" borderId="0" xfId="1" applyNumberFormat="1" applyFont="1" applyFill="1" applyBorder="1" applyAlignment="1">
      <alignment horizontal="right" indent="1"/>
    </xf>
    <xf numFmtId="0" fontId="2" fillId="2" borderId="49" xfId="0" applyFont="1" applyFill="1" applyBorder="1" applyAlignment="1">
      <alignment vertical="center"/>
    </xf>
    <xf numFmtId="0" fontId="2" fillId="4" borderId="50" xfId="0" applyFont="1" applyFill="1" applyBorder="1" applyAlignment="1" applyProtection="1">
      <alignment horizontal="right"/>
      <protection hidden="1"/>
    </xf>
    <xf numFmtId="0" fontId="2" fillId="2" borderId="0" xfId="0" applyFont="1" applyFill="1" applyAlignment="1">
      <alignment vertical="center"/>
    </xf>
    <xf numFmtId="3" fontId="0" fillId="2" borderId="0" xfId="0" applyNumberFormat="1" applyFill="1" applyAlignment="1">
      <alignment horizontal="right" indent="1"/>
    </xf>
    <xf numFmtId="0" fontId="18" fillId="2" borderId="0" xfId="0" applyFont="1" applyFill="1" applyProtection="1">
      <protection hidden="1"/>
    </xf>
    <xf numFmtId="0" fontId="4" fillId="2" borderId="0" xfId="0" applyFont="1" applyFill="1" applyProtection="1">
      <protection hidden="1"/>
    </xf>
    <xf numFmtId="0" fontId="0" fillId="2" borderId="50" xfId="0" applyFill="1" applyBorder="1" applyProtection="1">
      <protection locked="0" hidden="1"/>
    </xf>
    <xf numFmtId="0" fontId="0" fillId="2" borderId="0" xfId="0" applyFill="1" applyAlignment="1" applyProtection="1">
      <alignment horizontal="left" indent="1"/>
      <protection hidden="1"/>
    </xf>
    <xf numFmtId="0" fontId="2" fillId="2" borderId="0" xfId="0" applyFont="1" applyFill="1" applyAlignment="1" applyProtection="1">
      <alignment horizontal="left"/>
      <protection hidden="1"/>
    </xf>
    <xf numFmtId="10" fontId="0" fillId="2" borderId="0" xfId="0" applyNumberFormat="1" applyFill="1" applyProtection="1">
      <protection hidden="1"/>
    </xf>
    <xf numFmtId="164" fontId="2" fillId="2" borderId="0" xfId="0" applyNumberFormat="1" applyFont="1" applyFill="1" applyProtection="1">
      <protection hidden="1"/>
    </xf>
    <xf numFmtId="0" fontId="2" fillId="2" borderId="0" xfId="0" applyFont="1" applyFill="1" applyAlignment="1" applyProtection="1">
      <alignment horizontal="left" indent="1"/>
      <protection hidden="1"/>
    </xf>
    <xf numFmtId="0" fontId="0" fillId="2" borderId="0" xfId="0" applyFill="1" applyAlignment="1" applyProtection="1">
      <alignment horizontal="left"/>
      <protection hidden="1"/>
    </xf>
    <xf numFmtId="164" fontId="0" fillId="2" borderId="0" xfId="0" applyNumberFormat="1" applyFill="1" applyAlignment="1" applyProtection="1">
      <alignment horizontal="left" indent="1"/>
      <protection hidden="1"/>
    </xf>
    <xf numFmtId="0" fontId="10" fillId="2" borderId="0" xfId="0" applyFont="1" applyFill="1" applyAlignment="1" applyProtection="1">
      <alignment horizontal="left" vertical="center"/>
      <protection hidden="1"/>
    </xf>
    <xf numFmtId="0" fontId="0" fillId="2" borderId="50" xfId="0" applyFill="1" applyBorder="1" applyProtection="1">
      <protection locked="0"/>
    </xf>
    <xf numFmtId="164" fontId="0" fillId="2" borderId="0" xfId="0" applyNumberFormat="1" applyFill="1" applyAlignment="1" applyProtection="1">
      <alignment horizontal="right"/>
      <protection hidden="1"/>
    </xf>
    <xf numFmtId="164" fontId="0" fillId="0" borderId="45" xfId="0" applyNumberFormat="1" applyBorder="1" applyProtection="1">
      <protection hidden="1"/>
    </xf>
    <xf numFmtId="164" fontId="0" fillId="0" borderId="17" xfId="0" applyNumberFormat="1" applyBorder="1" applyProtection="1">
      <protection hidden="1"/>
    </xf>
    <xf numFmtId="164" fontId="0" fillId="0" borderId="10" xfId="0" applyNumberFormat="1" applyBorder="1" applyProtection="1">
      <protection hidden="1"/>
    </xf>
    <xf numFmtId="164" fontId="0" fillId="0" borderId="18" xfId="0" applyNumberFormat="1" applyBorder="1" applyProtection="1">
      <protection hidden="1"/>
    </xf>
    <xf numFmtId="0" fontId="2" fillId="0" borderId="35" xfId="0" applyFont="1" applyBorder="1" applyAlignment="1" applyProtection="1">
      <alignment horizontal="right"/>
      <protection hidden="1"/>
    </xf>
    <xf numFmtId="0" fontId="2" fillId="0" borderId="36" xfId="0" applyFont="1" applyBorder="1" applyAlignment="1" applyProtection="1">
      <alignment horizontal="right"/>
      <protection hidden="1"/>
    </xf>
    <xf numFmtId="0" fontId="2" fillId="0" borderId="48" xfId="0" applyFont="1" applyBorder="1" applyProtection="1">
      <protection hidden="1"/>
    </xf>
    <xf numFmtId="0" fontId="0" fillId="0" borderId="38" xfId="0" applyBorder="1" applyAlignment="1" applyProtection="1">
      <alignment horizontal="left" indent="1"/>
      <protection hidden="1"/>
    </xf>
    <xf numFmtId="0" fontId="0" fillId="0" borderId="20" xfId="0" applyBorder="1" applyAlignment="1" applyProtection="1">
      <alignment horizontal="left" indent="1"/>
      <protection hidden="1"/>
    </xf>
    <xf numFmtId="0" fontId="4" fillId="0" borderId="41" xfId="0" applyFont="1" applyBorder="1" applyAlignment="1" applyProtection="1">
      <alignment horizontal="left" indent="1"/>
      <protection hidden="1"/>
    </xf>
    <xf numFmtId="0" fontId="2" fillId="0" borderId="46" xfId="0" applyFont="1" applyBorder="1" applyAlignment="1" applyProtection="1">
      <alignment horizontal="left"/>
      <protection hidden="1"/>
    </xf>
    <xf numFmtId="0" fontId="0" fillId="0" borderId="41" xfId="0" applyBorder="1" applyAlignment="1" applyProtection="1">
      <alignment horizontal="left" indent="1"/>
      <protection hidden="1"/>
    </xf>
    <xf numFmtId="0" fontId="0" fillId="0" borderId="20" xfId="0" applyBorder="1" applyProtection="1">
      <protection hidden="1"/>
    </xf>
    <xf numFmtId="0" fontId="2" fillId="0" borderId="38" xfId="0" applyFont="1" applyBorder="1" applyProtection="1">
      <protection hidden="1"/>
    </xf>
    <xf numFmtId="0" fontId="0" fillId="0" borderId="39" xfId="0" applyBorder="1" applyAlignment="1" applyProtection="1">
      <alignment horizontal="left" indent="1"/>
      <protection hidden="1"/>
    </xf>
    <xf numFmtId="0" fontId="0" fillId="0" borderId="21" xfId="0" applyBorder="1" applyAlignment="1" applyProtection="1">
      <alignment horizontal="left" indent="1"/>
      <protection hidden="1"/>
    </xf>
    <xf numFmtId="0" fontId="0" fillId="2" borderId="0" xfId="0" applyFill="1" applyAlignment="1" applyProtection="1">
      <alignment horizontal="right"/>
      <protection hidden="1"/>
    </xf>
    <xf numFmtId="164" fontId="2" fillId="2" borderId="0" xfId="0" applyNumberFormat="1" applyFont="1" applyFill="1" applyAlignment="1" applyProtection="1">
      <alignment horizontal="right"/>
      <protection hidden="1"/>
    </xf>
    <xf numFmtId="0" fontId="2" fillId="2" borderId="0" xfId="0" applyFont="1" applyFill="1" applyAlignment="1" applyProtection="1">
      <alignment horizontal="right"/>
      <protection hidden="1"/>
    </xf>
    <xf numFmtId="0" fontId="0" fillId="2" borderId="0" xfId="0" applyFill="1" applyAlignment="1" applyProtection="1">
      <alignment horizontal="left" indent="2"/>
      <protection hidden="1"/>
    </xf>
    <xf numFmtId="0" fontId="0" fillId="2" borderId="0" xfId="0" applyFill="1" applyAlignment="1" applyProtection="1">
      <alignment horizontal="left" vertical="center" wrapText="1"/>
      <protection hidden="1"/>
    </xf>
    <xf numFmtId="0" fontId="0" fillId="2" borderId="51" xfId="0" applyFill="1" applyBorder="1" applyProtection="1">
      <protection hidden="1"/>
    </xf>
    <xf numFmtId="0" fontId="0" fillId="2" borderId="52" xfId="0" applyFill="1" applyBorder="1" applyProtection="1">
      <protection hidden="1"/>
    </xf>
    <xf numFmtId="0" fontId="0" fillId="2" borderId="53" xfId="0" applyFill="1" applyBorder="1" applyProtection="1">
      <protection hidden="1"/>
    </xf>
    <xf numFmtId="0" fontId="0" fillId="0" borderId="37" xfId="0" applyBorder="1" applyProtection="1">
      <protection hidden="1"/>
    </xf>
    <xf numFmtId="0" fontId="0" fillId="2" borderId="50" xfId="0" applyFill="1" applyBorder="1" applyProtection="1">
      <protection hidden="1"/>
    </xf>
    <xf numFmtId="0" fontId="0" fillId="0" borderId="38" xfId="1" applyNumberFormat="1" applyFont="1" applyFill="1" applyBorder="1" applyProtection="1">
      <protection hidden="1"/>
    </xf>
    <xf numFmtId="164" fontId="0" fillId="2" borderId="50" xfId="1" applyNumberFormat="1" applyFont="1" applyFill="1" applyBorder="1" applyProtection="1">
      <protection locked="0"/>
    </xf>
    <xf numFmtId="164" fontId="19" fillId="2" borderId="0" xfId="1" applyNumberFormat="1" applyFont="1" applyFill="1" applyAlignment="1" applyProtection="1">
      <protection hidden="1"/>
    </xf>
    <xf numFmtId="164" fontId="18" fillId="2" borderId="0" xfId="1" applyNumberFormat="1" applyFont="1" applyFill="1" applyProtection="1">
      <protection hidden="1"/>
    </xf>
    <xf numFmtId="0" fontId="0" fillId="2" borderId="0" xfId="1" applyNumberFormat="1" applyFont="1" applyFill="1" applyProtection="1">
      <protection hidden="1"/>
    </xf>
    <xf numFmtId="164" fontId="0" fillId="0" borderId="38" xfId="1" applyNumberFormat="1" applyFont="1" applyFill="1" applyBorder="1" applyProtection="1">
      <protection hidden="1"/>
    </xf>
    <xf numFmtId="164" fontId="0" fillId="0" borderId="39" xfId="1" applyNumberFormat="1" applyFont="1" applyFill="1" applyBorder="1" applyProtection="1">
      <protection hidden="1"/>
    </xf>
    <xf numFmtId="0" fontId="0" fillId="2" borderId="0" xfId="0" applyFill="1" applyAlignment="1" applyProtection="1">
      <alignment wrapText="1"/>
      <protection hidden="1"/>
    </xf>
    <xf numFmtId="0" fontId="0" fillId="2" borderId="0" xfId="0" applyFill="1" applyAlignment="1" applyProtection="1">
      <alignment vertical="center" wrapText="1"/>
      <protection hidden="1"/>
    </xf>
    <xf numFmtId="0" fontId="0" fillId="2" borderId="0" xfId="0" applyFill="1" applyAlignment="1" applyProtection="1">
      <alignment vertical="center"/>
      <protection hidden="1"/>
    </xf>
    <xf numFmtId="0" fontId="2" fillId="0" borderId="44" xfId="0" applyFont="1" applyBorder="1" applyProtection="1">
      <protection hidden="1"/>
    </xf>
    <xf numFmtId="0" fontId="0" fillId="0" borderId="21" xfId="0" applyBorder="1" applyProtection="1">
      <protection hidden="1"/>
    </xf>
    <xf numFmtId="0" fontId="2" fillId="0" borderId="37" xfId="0" applyFont="1" applyBorder="1" applyProtection="1">
      <protection hidden="1"/>
    </xf>
    <xf numFmtId="1" fontId="0" fillId="2" borderId="0" xfId="0" applyNumberFormat="1" applyFill="1" applyProtection="1">
      <protection hidden="1"/>
    </xf>
    <xf numFmtId="1" fontId="2" fillId="2" borderId="0" xfId="0" applyNumberFormat="1" applyFont="1" applyFill="1" applyProtection="1">
      <protection hidden="1"/>
    </xf>
    <xf numFmtId="1" fontId="0" fillId="2" borderId="0" xfId="1" applyNumberFormat="1" applyFont="1" applyFill="1" applyProtection="1">
      <protection hidden="1"/>
    </xf>
    <xf numFmtId="0" fontId="4" fillId="2" borderId="0" xfId="0" applyFont="1" applyFill="1" applyAlignment="1" applyProtection="1">
      <alignment horizontal="left" wrapText="1"/>
      <protection hidden="1"/>
    </xf>
    <xf numFmtId="0" fontId="14" fillId="2" borderId="0" xfId="0" applyFont="1" applyFill="1" applyProtection="1">
      <protection hidden="1"/>
    </xf>
    <xf numFmtId="166" fontId="0" fillId="2" borderId="0" xfId="175" applyNumberFormat="1" applyFont="1" applyFill="1" applyAlignment="1" applyProtection="1">
      <alignment horizontal="right"/>
      <protection hidden="1"/>
    </xf>
    <xf numFmtId="166" fontId="0" fillId="2" borderId="0" xfId="175" applyNumberFormat="1" applyFont="1" applyFill="1" applyProtection="1">
      <protection hidden="1"/>
    </xf>
    <xf numFmtId="9" fontId="0" fillId="2" borderId="0" xfId="1" applyFont="1" applyFill="1" applyProtection="1">
      <protection hidden="1"/>
    </xf>
    <xf numFmtId="3" fontId="0" fillId="2" borderId="0" xfId="0" applyNumberFormat="1" applyFill="1" applyAlignment="1" applyProtection="1">
      <alignment horizontal="right"/>
      <protection hidden="1"/>
    </xf>
    <xf numFmtId="3" fontId="0" fillId="0" borderId="0" xfId="0" applyNumberFormat="1" applyAlignment="1" applyProtection="1">
      <alignment horizontal="right"/>
      <protection hidden="1"/>
    </xf>
    <xf numFmtId="3" fontId="0" fillId="2" borderId="0" xfId="0" applyNumberFormat="1" applyFill="1" applyProtection="1">
      <protection hidden="1"/>
    </xf>
    <xf numFmtId="0" fontId="2" fillId="0" borderId="34" xfId="0" applyFont="1" applyBorder="1" applyProtection="1">
      <protection hidden="1"/>
    </xf>
    <xf numFmtId="0" fontId="0" fillId="0" borderId="43" xfId="0" applyBorder="1" applyProtection="1">
      <protection hidden="1"/>
    </xf>
    <xf numFmtId="0" fontId="2" fillId="0" borderId="20" xfId="0" applyFont="1" applyBorder="1" applyProtection="1">
      <protection hidden="1"/>
    </xf>
    <xf numFmtId="0" fontId="2" fillId="0" borderId="0" xfId="0" applyFont="1"/>
    <xf numFmtId="3" fontId="0" fillId="0" borderId="0" xfId="0" applyNumberFormat="1"/>
    <xf numFmtId="0" fontId="0" fillId="0" borderId="0" xfId="0" applyAlignment="1">
      <alignment horizontal="left" indent="1"/>
    </xf>
    <xf numFmtId="0" fontId="2" fillId="0" borderId="0" xfId="0" applyFont="1" applyAlignment="1">
      <alignment horizontal="left"/>
    </xf>
    <xf numFmtId="164" fontId="0" fillId="0" borderId="0" xfId="0" applyNumberFormat="1"/>
    <xf numFmtId="0" fontId="2" fillId="0" borderId="38" xfId="0" applyFont="1" applyBorder="1" applyAlignment="1" applyProtection="1">
      <alignment horizontal="left"/>
      <protection hidden="1"/>
    </xf>
    <xf numFmtId="164" fontId="0" fillId="2" borderId="20" xfId="0" applyNumberFormat="1" applyFill="1" applyBorder="1" applyAlignment="1">
      <alignment horizontal="center"/>
    </xf>
    <xf numFmtId="3" fontId="0" fillId="2" borderId="17" xfId="0" applyNumberFormat="1" applyFill="1" applyBorder="1" applyAlignment="1">
      <alignment horizontal="center"/>
    </xf>
    <xf numFmtId="164" fontId="0" fillId="2" borderId="25" xfId="0" applyNumberFormat="1" applyFill="1" applyBorder="1" applyAlignment="1" applyProtection="1">
      <alignment horizontal="center"/>
      <protection hidden="1"/>
    </xf>
    <xf numFmtId="3" fontId="0" fillId="0" borderId="0" xfId="0" applyNumberFormat="1" applyAlignment="1">
      <alignment horizontal="center"/>
    </xf>
    <xf numFmtId="3" fontId="3" fillId="0" borderId="34" xfId="0" applyNumberFormat="1" applyFont="1" applyBorder="1" applyAlignment="1">
      <alignment horizontal="center"/>
    </xf>
    <xf numFmtId="3" fontId="3" fillId="0" borderId="19" xfId="0" applyNumberFormat="1" applyFont="1" applyBorder="1" applyAlignment="1">
      <alignment horizontal="center"/>
    </xf>
    <xf numFmtId="164" fontId="3" fillId="0" borderId="21" xfId="0" applyNumberFormat="1" applyFont="1" applyBorder="1" applyAlignment="1">
      <alignment horizontal="center"/>
    </xf>
    <xf numFmtId="3" fontId="0" fillId="2" borderId="4" xfId="0" applyNumberFormat="1" applyFill="1" applyBorder="1" applyAlignment="1">
      <alignment horizontal="center"/>
    </xf>
    <xf numFmtId="164" fontId="0" fillId="0" borderId="28" xfId="0" applyNumberFormat="1" applyBorder="1" applyAlignment="1">
      <alignment horizontal="center"/>
    </xf>
    <xf numFmtId="3" fontId="0" fillId="0" borderId="24" xfId="0" applyNumberFormat="1" applyBorder="1" applyAlignment="1">
      <alignment horizontal="center"/>
    </xf>
    <xf numFmtId="3" fontId="3" fillId="0" borderId="16" xfId="0" applyNumberFormat="1" applyFont="1" applyBorder="1" applyAlignment="1">
      <alignment horizontal="center"/>
    </xf>
    <xf numFmtId="164" fontId="3" fillId="0" borderId="18" xfId="1" applyNumberFormat="1" applyFont="1" applyFill="1" applyBorder="1" applyAlignment="1">
      <alignment horizontal="center" vertical="center"/>
    </xf>
    <xf numFmtId="0" fontId="7" fillId="5" borderId="23" xfId="0" applyFont="1" applyFill="1" applyBorder="1" applyAlignment="1">
      <alignment horizontal="center" vertical="center"/>
    </xf>
    <xf numFmtId="0" fontId="7" fillId="5" borderId="34" xfId="0" applyFont="1" applyFill="1" applyBorder="1" applyAlignment="1">
      <alignment horizontal="center" vertical="center" wrapText="1"/>
    </xf>
    <xf numFmtId="3" fontId="3" fillId="5" borderId="34" xfId="0" applyNumberFormat="1" applyFont="1" applyFill="1" applyBorder="1" applyAlignment="1">
      <alignment horizontal="center"/>
    </xf>
    <xf numFmtId="164" fontId="3" fillId="5" borderId="10" xfId="1" applyNumberFormat="1" applyFont="1" applyFill="1" applyBorder="1" applyAlignment="1">
      <alignment horizontal="center" vertical="center"/>
    </xf>
    <xf numFmtId="0" fontId="2" fillId="5" borderId="5" xfId="0" applyFont="1" applyFill="1" applyBorder="1" applyAlignment="1">
      <alignment horizontal="center"/>
    </xf>
    <xf numFmtId="0" fontId="2" fillId="5" borderId="9" xfId="0" applyFont="1" applyFill="1" applyBorder="1" applyAlignment="1">
      <alignment horizontal="center" vertical="center" wrapText="1"/>
    </xf>
    <xf numFmtId="3" fontId="0" fillId="5" borderId="0" xfId="0" applyNumberFormat="1" applyFill="1" applyAlignment="1">
      <alignment horizontal="center"/>
    </xf>
    <xf numFmtId="3" fontId="8" fillId="5" borderId="0" xfId="0" applyNumberFormat="1" applyFont="1" applyFill="1" applyAlignment="1">
      <alignment horizontal="center"/>
    </xf>
    <xf numFmtId="0" fontId="6" fillId="5" borderId="5" xfId="0" applyFont="1" applyFill="1" applyBorder="1" applyAlignment="1">
      <alignment horizontal="center"/>
    </xf>
    <xf numFmtId="166" fontId="0" fillId="0" borderId="0" xfId="175" applyNumberFormat="1" applyFont="1" applyFill="1" applyAlignment="1" applyProtection="1">
      <alignment horizontal="right"/>
      <protection hidden="1"/>
    </xf>
    <xf numFmtId="0" fontId="2" fillId="2" borderId="0" xfId="0" applyFont="1" applyFill="1" applyAlignment="1" applyProtection="1">
      <alignment horizontal="center"/>
      <protection hidden="1"/>
    </xf>
    <xf numFmtId="3" fontId="0" fillId="0" borderId="20" xfId="0" applyNumberFormat="1" applyBorder="1" applyAlignment="1">
      <alignment horizontal="right" indent="1"/>
    </xf>
    <xf numFmtId="164" fontId="0" fillId="0" borderId="0" xfId="1" applyNumberFormat="1" applyFont="1" applyFill="1" applyBorder="1" applyAlignment="1">
      <alignment horizontal="right" indent="1"/>
    </xf>
    <xf numFmtId="3" fontId="0" fillId="0" borderId="19" xfId="0" applyNumberFormat="1" applyBorder="1" applyAlignment="1">
      <alignment horizontal="right" indent="1"/>
    </xf>
    <xf numFmtId="164" fontId="0" fillId="0" borderId="34" xfId="1" applyNumberFormat="1" applyFont="1" applyFill="1" applyBorder="1" applyAlignment="1">
      <alignment horizontal="right" indent="1"/>
    </xf>
    <xf numFmtId="164" fontId="0" fillId="0" borderId="16" xfId="1" applyNumberFormat="1" applyFont="1" applyFill="1" applyBorder="1" applyAlignment="1">
      <alignment horizontal="right" indent="1"/>
    </xf>
    <xf numFmtId="0" fontId="2" fillId="0" borderId="51" xfId="0" applyFont="1" applyBorder="1" applyAlignment="1" applyProtection="1">
      <alignment horizontal="center" vertical="center"/>
      <protection hidden="1"/>
    </xf>
    <xf numFmtId="0" fontId="0" fillId="0" borderId="51" xfId="0" applyBorder="1" applyProtection="1">
      <protection hidden="1"/>
    </xf>
    <xf numFmtId="164" fontId="0" fillId="0" borderId="51" xfId="1" applyNumberFormat="1" applyFont="1" applyFill="1" applyBorder="1" applyProtection="1">
      <protection hidden="1"/>
    </xf>
    <xf numFmtId="0" fontId="2" fillId="0" borderId="52" xfId="0" applyFont="1" applyBorder="1" applyAlignment="1" applyProtection="1">
      <alignment horizontal="center" vertical="center"/>
      <protection hidden="1"/>
    </xf>
    <xf numFmtId="0" fontId="0" fillId="0" borderId="52" xfId="0" applyBorder="1" applyProtection="1">
      <protection hidden="1"/>
    </xf>
    <xf numFmtId="164" fontId="0" fillId="0" borderId="52" xfId="1" applyNumberFormat="1" applyFont="1" applyFill="1" applyBorder="1" applyProtection="1">
      <protection hidden="1"/>
    </xf>
    <xf numFmtId="0" fontId="2" fillId="0" borderId="52" xfId="0" applyFont="1" applyBorder="1" applyAlignment="1" applyProtection="1">
      <alignment horizontal="center" vertical="center" wrapText="1"/>
      <protection hidden="1"/>
    </xf>
    <xf numFmtId="3" fontId="0" fillId="0" borderId="51" xfId="1" applyNumberFormat="1" applyFont="1" applyFill="1" applyBorder="1" applyAlignment="1" applyProtection="1">
      <protection hidden="1"/>
    </xf>
    <xf numFmtId="0" fontId="2" fillId="0" borderId="53" xfId="0" applyFont="1" applyBorder="1" applyAlignment="1" applyProtection="1">
      <alignment horizontal="center" vertical="center"/>
      <protection hidden="1"/>
    </xf>
    <xf numFmtId="0" fontId="0" fillId="0" borderId="53" xfId="0" applyBorder="1" applyProtection="1">
      <protection hidden="1"/>
    </xf>
    <xf numFmtId="0" fontId="0" fillId="2" borderId="60" xfId="0" applyFill="1" applyBorder="1" applyProtection="1">
      <protection hidden="1"/>
    </xf>
    <xf numFmtId="0" fontId="0" fillId="0" borderId="34" xfId="1" applyNumberFormat="1" applyFont="1" applyFill="1" applyBorder="1" applyProtection="1">
      <protection hidden="1"/>
    </xf>
    <xf numFmtId="0" fontId="0" fillId="0" borderId="0" xfId="1" applyNumberFormat="1" applyFont="1" applyFill="1" applyBorder="1" applyProtection="1">
      <protection hidden="1"/>
    </xf>
    <xf numFmtId="164" fontId="0" fillId="0" borderId="34" xfId="1" applyNumberFormat="1" applyFont="1" applyFill="1" applyBorder="1" applyAlignment="1" applyProtection="1">
      <alignment horizontal="right"/>
      <protection hidden="1"/>
    </xf>
    <xf numFmtId="164" fontId="0" fillId="0" borderId="62" xfId="1" applyNumberFormat="1" applyFont="1" applyFill="1" applyBorder="1" applyProtection="1">
      <protection hidden="1"/>
    </xf>
    <xf numFmtId="3" fontId="0" fillId="0" borderId="45" xfId="0" applyNumberFormat="1" applyBorder="1" applyAlignment="1" applyProtection="1">
      <alignment horizontal="right" indent="1"/>
      <protection hidden="1"/>
    </xf>
    <xf numFmtId="0" fontId="11" fillId="0" borderId="0" xfId="0" applyFont="1"/>
    <xf numFmtId="0" fontId="0" fillId="0" borderId="0" xfId="0" applyAlignment="1">
      <alignment horizontal="left" vertical="top" wrapText="1"/>
    </xf>
    <xf numFmtId="0" fontId="4" fillId="0" borderId="0" xfId="0" applyFont="1"/>
    <xf numFmtId="0" fontId="2" fillId="2" borderId="64" xfId="0" applyFont="1" applyFill="1" applyBorder="1" applyAlignment="1">
      <alignment horizontal="right"/>
    </xf>
    <xf numFmtId="164" fontId="0" fillId="2" borderId="60" xfId="0" applyNumberFormat="1" applyFill="1" applyBorder="1"/>
    <xf numFmtId="164" fontId="0" fillId="2" borderId="60" xfId="1" applyNumberFormat="1" applyFont="1" applyFill="1" applyBorder="1"/>
    <xf numFmtId="164" fontId="0" fillId="2" borderId="65" xfId="1" applyNumberFormat="1" applyFont="1" applyFill="1" applyBorder="1"/>
    <xf numFmtId="0" fontId="2" fillId="2" borderId="66" xfId="0" applyFont="1" applyFill="1" applyBorder="1"/>
    <xf numFmtId="0" fontId="0" fillId="2" borderId="13" xfId="0" applyFill="1" applyBorder="1"/>
    <xf numFmtId="0" fontId="0" fillId="0" borderId="52" xfId="0" applyBorder="1"/>
    <xf numFmtId="164" fontId="0" fillId="0" borderId="52" xfId="0" applyNumberFormat="1" applyBorder="1"/>
    <xf numFmtId="164" fontId="0" fillId="0" borderId="51" xfId="0" applyNumberFormat="1" applyBorder="1"/>
    <xf numFmtId="3" fontId="0" fillId="0" borderId="51" xfId="0" applyNumberFormat="1" applyBorder="1"/>
    <xf numFmtId="3" fontId="0" fillId="0" borderId="52" xfId="0" applyNumberFormat="1" applyBorder="1"/>
    <xf numFmtId="3" fontId="0" fillId="0" borderId="53" xfId="0" applyNumberFormat="1" applyBorder="1"/>
    <xf numFmtId="3" fontId="0" fillId="0" borderId="51" xfId="0" applyNumberFormat="1" applyBorder="1" applyProtection="1">
      <protection hidden="1"/>
    </xf>
    <xf numFmtId="164" fontId="0" fillId="0" borderId="51" xfId="0" applyNumberFormat="1" applyBorder="1" applyProtection="1">
      <protection hidden="1"/>
    </xf>
    <xf numFmtId="0" fontId="18" fillId="0" borderId="0" xfId="0" applyFont="1"/>
    <xf numFmtId="0" fontId="2" fillId="0" borderId="68" xfId="0" applyFont="1" applyBorder="1" applyAlignment="1" applyProtection="1">
      <alignment wrapText="1"/>
      <protection hidden="1"/>
    </xf>
    <xf numFmtId="164" fontId="0" fillId="0" borderId="52" xfId="0" applyNumberFormat="1" applyBorder="1" applyProtection="1">
      <protection hidden="1"/>
    </xf>
    <xf numFmtId="0" fontId="11" fillId="2" borderId="0" xfId="0" applyFont="1" applyFill="1" applyProtection="1">
      <protection hidden="1"/>
    </xf>
    <xf numFmtId="3" fontId="0" fillId="0" borderId="51" xfId="1" applyNumberFormat="1" applyFont="1" applyFill="1" applyBorder="1" applyAlignment="1" applyProtection="1">
      <alignment horizontal="right"/>
      <protection hidden="1"/>
    </xf>
    <xf numFmtId="164" fontId="0" fillId="2" borderId="52" xfId="0" applyNumberFormat="1" applyFill="1" applyBorder="1" applyProtection="1">
      <protection hidden="1"/>
    </xf>
    <xf numFmtId="164" fontId="2" fillId="0" borderId="52" xfId="0" applyNumberFormat="1" applyFont="1" applyBorder="1"/>
    <xf numFmtId="3" fontId="0" fillId="0" borderId="52" xfId="1" applyNumberFormat="1" applyFont="1" applyFill="1" applyBorder="1" applyAlignment="1" applyProtection="1">
      <protection hidden="1"/>
    </xf>
    <xf numFmtId="164" fontId="8" fillId="2" borderId="25" xfId="0" applyNumberFormat="1" applyFont="1" applyFill="1" applyBorder="1" applyAlignment="1" applyProtection="1">
      <alignment horizontal="center"/>
      <protection hidden="1"/>
    </xf>
    <xf numFmtId="3" fontId="8" fillId="2" borderId="7" xfId="0" applyNumberFormat="1" applyFont="1" applyFill="1" applyBorder="1" applyAlignment="1" applyProtection="1">
      <alignment horizontal="center"/>
      <protection hidden="1"/>
    </xf>
    <xf numFmtId="3" fontId="8" fillId="2" borderId="26" xfId="0" applyNumberFormat="1" applyFont="1" applyFill="1" applyBorder="1" applyAlignment="1" applyProtection="1">
      <alignment horizontal="center"/>
      <protection hidden="1"/>
    </xf>
    <xf numFmtId="164" fontId="8" fillId="2" borderId="29" xfId="0" applyNumberFormat="1" applyFont="1" applyFill="1" applyBorder="1" applyAlignment="1" applyProtection="1">
      <alignment horizontal="center"/>
      <protection hidden="1"/>
    </xf>
    <xf numFmtId="3" fontId="8" fillId="2" borderId="4" xfId="0" applyNumberFormat="1" applyFont="1" applyFill="1" applyBorder="1" applyAlignment="1" applyProtection="1">
      <alignment horizontal="center"/>
      <protection hidden="1"/>
    </xf>
    <xf numFmtId="3" fontId="8" fillId="2" borderId="3" xfId="0" applyNumberFormat="1" applyFont="1" applyFill="1" applyBorder="1" applyAlignment="1" applyProtection="1">
      <alignment horizontal="center"/>
      <protection hidden="1"/>
    </xf>
    <xf numFmtId="1" fontId="8" fillId="2" borderId="0" xfId="0" applyNumberFormat="1" applyFont="1" applyFill="1"/>
    <xf numFmtId="3" fontId="0" fillId="2" borderId="26" xfId="0" applyNumberFormat="1" applyFill="1" applyBorder="1" applyAlignment="1">
      <alignment horizontal="center"/>
    </xf>
    <xf numFmtId="2" fontId="0" fillId="2" borderId="0" xfId="1" applyNumberFormat="1" applyFont="1" applyFill="1" applyProtection="1">
      <protection hidden="1"/>
    </xf>
    <xf numFmtId="2" fontId="0" fillId="2" borderId="0" xfId="0" applyNumberFormat="1" applyFill="1" applyProtection="1">
      <protection hidden="1"/>
    </xf>
    <xf numFmtId="3" fontId="0" fillId="0" borderId="34" xfId="1" applyNumberFormat="1" applyFont="1" applyFill="1" applyBorder="1" applyProtection="1">
      <protection hidden="1"/>
    </xf>
    <xf numFmtId="164" fontId="0" fillId="0" borderId="53" xfId="0" applyNumberFormat="1" applyBorder="1" applyProtection="1">
      <protection hidden="1"/>
    </xf>
    <xf numFmtId="164" fontId="0" fillId="0" borderId="34" xfId="1" applyNumberFormat="1" applyFont="1" applyFill="1" applyBorder="1" applyProtection="1">
      <protection hidden="1"/>
    </xf>
    <xf numFmtId="164" fontId="0" fillId="2" borderId="34" xfId="0" applyNumberFormat="1" applyFill="1" applyBorder="1" applyProtection="1">
      <protection hidden="1"/>
    </xf>
    <xf numFmtId="164" fontId="0" fillId="0" borderId="51" xfId="1" applyNumberFormat="1" applyFont="1" applyFill="1" applyBorder="1" applyAlignment="1" applyProtection="1">
      <alignment horizontal="right"/>
      <protection hidden="1"/>
    </xf>
    <xf numFmtId="164" fontId="0" fillId="0" borderId="52" xfId="1" applyNumberFormat="1" applyFont="1" applyFill="1" applyBorder="1" applyAlignment="1" applyProtection="1">
      <alignment horizontal="right"/>
      <protection hidden="1"/>
    </xf>
    <xf numFmtId="164" fontId="0" fillId="0" borderId="53" xfId="1" applyNumberFormat="1" applyFont="1" applyFill="1" applyBorder="1" applyAlignment="1" applyProtection="1">
      <alignment horizontal="right"/>
      <protection hidden="1"/>
    </xf>
    <xf numFmtId="164" fontId="0" fillId="0" borderId="62" xfId="0" applyNumberFormat="1" applyBorder="1" applyProtection="1">
      <protection hidden="1"/>
    </xf>
    <xf numFmtId="164" fontId="0" fillId="0" borderId="60" xfId="0" applyNumberFormat="1" applyBorder="1" applyProtection="1">
      <protection hidden="1"/>
    </xf>
    <xf numFmtId="164" fontId="0" fillId="0" borderId="60" xfId="1" applyNumberFormat="1" applyFont="1" applyFill="1" applyBorder="1" applyProtection="1">
      <protection hidden="1"/>
    </xf>
    <xf numFmtId="164" fontId="0" fillId="0" borderId="61" xfId="1" applyNumberFormat="1" applyFont="1" applyFill="1" applyBorder="1" applyProtection="1">
      <protection hidden="1"/>
    </xf>
    <xf numFmtId="0" fontId="0" fillId="0" borderId="51" xfId="0" applyBorder="1" applyAlignment="1" applyProtection="1">
      <alignment horizontal="center" vertical="center"/>
      <protection hidden="1"/>
    </xf>
    <xf numFmtId="0" fontId="0" fillId="0" borderId="52" xfId="0" applyBorder="1" applyAlignment="1" applyProtection="1">
      <alignment horizontal="center" vertical="center"/>
      <protection hidden="1"/>
    </xf>
    <xf numFmtId="0" fontId="0" fillId="0" borderId="53" xfId="0" applyBorder="1" applyAlignment="1" applyProtection="1">
      <alignment horizontal="center" vertical="center"/>
      <protection hidden="1"/>
    </xf>
    <xf numFmtId="0" fontId="0" fillId="0" borderId="62" xfId="0" applyBorder="1" applyProtection="1">
      <protection hidden="1"/>
    </xf>
    <xf numFmtId="0" fontId="0" fillId="0" borderId="61" xfId="0" applyBorder="1" applyProtection="1">
      <protection hidden="1"/>
    </xf>
    <xf numFmtId="164" fontId="0" fillId="0" borderId="0" xfId="1" applyNumberFormat="1" applyFont="1"/>
    <xf numFmtId="164" fontId="0" fillId="0" borderId="47" xfId="0" applyNumberFormat="1" applyBorder="1" applyProtection="1">
      <protection hidden="1"/>
    </xf>
    <xf numFmtId="3" fontId="0" fillId="0" borderId="47" xfId="0" applyNumberFormat="1" applyBorder="1" applyProtection="1">
      <protection hidden="1"/>
    </xf>
    <xf numFmtId="3" fontId="0" fillId="0" borderId="74" xfId="0" applyNumberFormat="1" applyBorder="1" applyProtection="1">
      <protection hidden="1"/>
    </xf>
    <xf numFmtId="164" fontId="0" fillId="2" borderId="60" xfId="0" applyNumberFormat="1" applyFill="1" applyBorder="1" applyProtection="1">
      <protection hidden="1"/>
    </xf>
    <xf numFmtId="164" fontId="0" fillId="0" borderId="74" xfId="1" applyNumberFormat="1" applyFont="1" applyFill="1" applyBorder="1" applyProtection="1">
      <protection hidden="1"/>
    </xf>
    <xf numFmtId="164" fontId="2" fillId="0" borderId="34" xfId="0" applyNumberFormat="1" applyFont="1" applyBorder="1" applyAlignment="1" applyProtection="1">
      <alignment horizontal="right"/>
      <protection hidden="1"/>
    </xf>
    <xf numFmtId="164" fontId="0" fillId="0" borderId="71" xfId="1" applyNumberFormat="1" applyFont="1" applyFill="1" applyBorder="1" applyAlignment="1" applyProtection="1">
      <alignment horizontal="right"/>
      <protection hidden="1"/>
    </xf>
    <xf numFmtId="164" fontId="0" fillId="0" borderId="72" xfId="1" applyNumberFormat="1" applyFont="1" applyFill="1" applyBorder="1" applyAlignment="1" applyProtection="1">
      <alignment horizontal="right"/>
      <protection hidden="1"/>
    </xf>
    <xf numFmtId="164" fontId="0" fillId="0" borderId="73" xfId="1" applyNumberFormat="1" applyFont="1" applyFill="1" applyBorder="1" applyAlignment="1" applyProtection="1">
      <alignment horizontal="right"/>
      <protection hidden="1"/>
    </xf>
    <xf numFmtId="0" fontId="0" fillId="2" borderId="72" xfId="0" applyFill="1" applyBorder="1" applyProtection="1">
      <protection hidden="1"/>
    </xf>
    <xf numFmtId="0" fontId="0" fillId="0" borderId="72" xfId="0" applyBorder="1" applyProtection="1">
      <protection hidden="1"/>
    </xf>
    <xf numFmtId="0" fontId="0" fillId="0" borderId="60" xfId="0" applyBorder="1" applyProtection="1">
      <protection hidden="1"/>
    </xf>
    <xf numFmtId="3" fontId="0" fillId="0" borderId="52" xfId="0" applyNumberFormat="1" applyBorder="1" applyAlignment="1" applyProtection="1">
      <alignment horizontal="right"/>
      <protection hidden="1"/>
    </xf>
    <xf numFmtId="3" fontId="0" fillId="2" borderId="52" xfId="0" applyNumberFormat="1" applyFill="1" applyBorder="1" applyProtection="1">
      <protection hidden="1"/>
    </xf>
    <xf numFmtId="3" fontId="0" fillId="0" borderId="51" xfId="0" applyNumberFormat="1" applyBorder="1" applyAlignment="1" applyProtection="1">
      <alignment horizontal="right"/>
      <protection hidden="1"/>
    </xf>
    <xf numFmtId="3" fontId="0" fillId="2" borderId="51" xfId="0" applyNumberFormat="1" applyFill="1" applyBorder="1" applyProtection="1">
      <protection hidden="1"/>
    </xf>
    <xf numFmtId="3" fontId="0" fillId="0" borderId="53" xfId="0" applyNumberFormat="1" applyBorder="1" applyAlignment="1" applyProtection="1">
      <alignment horizontal="right"/>
      <protection hidden="1"/>
    </xf>
    <xf numFmtId="3" fontId="0" fillId="2" borderId="53" xfId="0" applyNumberFormat="1" applyFill="1" applyBorder="1" applyProtection="1">
      <protection hidden="1"/>
    </xf>
    <xf numFmtId="164" fontId="0" fillId="0" borderId="52" xfId="0" applyNumberFormat="1" applyBorder="1" applyAlignment="1" applyProtection="1">
      <alignment horizontal="right"/>
      <protection hidden="1"/>
    </xf>
    <xf numFmtId="164" fontId="0" fillId="2" borderId="51" xfId="0" applyNumberFormat="1" applyFill="1" applyBorder="1" applyProtection="1">
      <protection hidden="1"/>
    </xf>
    <xf numFmtId="164" fontId="0" fillId="2" borderId="53" xfId="0" applyNumberFormat="1" applyFill="1" applyBorder="1" applyProtection="1">
      <protection hidden="1"/>
    </xf>
    <xf numFmtId="0" fontId="0" fillId="4" borderId="50" xfId="1" applyNumberFormat="1" applyFont="1" applyFill="1" applyBorder="1" applyProtection="1">
      <protection hidden="1"/>
    </xf>
    <xf numFmtId="0" fontId="2" fillId="0" borderId="0" xfId="0" applyFont="1" applyProtection="1">
      <protection hidden="1"/>
    </xf>
    <xf numFmtId="164" fontId="0" fillId="0" borderId="0" xfId="1" applyNumberFormat="1" applyFont="1" applyFill="1" applyProtection="1">
      <protection hidden="1"/>
    </xf>
    <xf numFmtId="166" fontId="0" fillId="2" borderId="0" xfId="0" applyNumberFormat="1" applyFill="1" applyProtection="1">
      <protection hidden="1"/>
    </xf>
    <xf numFmtId="164" fontId="0" fillId="0" borderId="17" xfId="0" applyNumberFormat="1" applyBorder="1"/>
    <xf numFmtId="164" fontId="0" fillId="0" borderId="18" xfId="0" applyNumberFormat="1" applyBorder="1"/>
    <xf numFmtId="164" fontId="0" fillId="0" borderId="25" xfId="0" applyNumberFormat="1" applyBorder="1" applyAlignment="1">
      <alignment horizontal="center"/>
    </xf>
    <xf numFmtId="164" fontId="0" fillId="0" borderId="29" xfId="0" applyNumberFormat="1" applyBorder="1" applyAlignment="1">
      <alignment horizontal="center"/>
    </xf>
    <xf numFmtId="164" fontId="2" fillId="0" borderId="11" xfId="0" applyNumberFormat="1" applyFont="1" applyBorder="1" applyAlignment="1">
      <alignment horizontal="center"/>
    </xf>
    <xf numFmtId="3" fontId="0" fillId="0" borderId="7" xfId="0" applyNumberFormat="1" applyBorder="1" applyAlignment="1">
      <alignment horizontal="center"/>
    </xf>
    <xf numFmtId="3" fontId="0" fillId="0" borderId="26" xfId="0" applyNumberFormat="1" applyBorder="1" applyAlignment="1">
      <alignment horizontal="center"/>
    </xf>
    <xf numFmtId="3" fontId="0" fillId="0" borderId="4" xfId="0" applyNumberFormat="1" applyBorder="1" applyAlignment="1">
      <alignment horizontal="center"/>
    </xf>
    <xf numFmtId="164" fontId="0" fillId="2" borderId="29" xfId="0" applyNumberFormat="1" applyFill="1" applyBorder="1" applyAlignment="1">
      <alignment horizontal="center"/>
    </xf>
    <xf numFmtId="3" fontId="0" fillId="2" borderId="3" xfId="0" applyNumberFormat="1" applyFill="1" applyBorder="1" applyAlignment="1">
      <alignment horizontal="center"/>
    </xf>
    <xf numFmtId="3" fontId="2" fillId="0" borderId="9" xfId="0" applyNumberFormat="1" applyFont="1" applyBorder="1" applyAlignment="1">
      <alignment horizontal="center"/>
    </xf>
    <xf numFmtId="3" fontId="2" fillId="0" borderId="8" xfId="0" applyNumberFormat="1" applyFont="1" applyBorder="1" applyAlignment="1">
      <alignment horizontal="center"/>
    </xf>
    <xf numFmtId="164" fontId="6" fillId="0" borderId="11" xfId="0" applyNumberFormat="1" applyFont="1" applyBorder="1" applyAlignment="1">
      <alignment horizontal="center"/>
    </xf>
    <xf numFmtId="3" fontId="6" fillId="0" borderId="9" xfId="0" applyNumberFormat="1" applyFont="1" applyBorder="1" applyAlignment="1">
      <alignment horizontal="center"/>
    </xf>
    <xf numFmtId="3" fontId="6" fillId="0" borderId="8" xfId="0" applyNumberFormat="1" applyFont="1" applyBorder="1" applyAlignment="1">
      <alignment horizontal="center"/>
    </xf>
    <xf numFmtId="3" fontId="6" fillId="5" borderId="9" xfId="0" applyNumberFormat="1" applyFont="1" applyFill="1" applyBorder="1" applyAlignment="1">
      <alignment horizontal="center"/>
    </xf>
    <xf numFmtId="164" fontId="6" fillId="2" borderId="11" xfId="0" applyNumberFormat="1" applyFont="1" applyFill="1" applyBorder="1" applyAlignment="1">
      <alignment horizontal="center"/>
    </xf>
    <xf numFmtId="3" fontId="6" fillId="2" borderId="9" xfId="0" applyNumberFormat="1" applyFont="1" applyFill="1" applyBorder="1" applyAlignment="1">
      <alignment horizontal="center"/>
    </xf>
    <xf numFmtId="3" fontId="6" fillId="2" borderId="8" xfId="0" applyNumberFormat="1" applyFont="1" applyFill="1" applyBorder="1" applyAlignment="1">
      <alignment horizontal="center"/>
    </xf>
    <xf numFmtId="3" fontId="2" fillId="5" borderId="11" xfId="0" applyNumberFormat="1" applyFont="1" applyFill="1" applyBorder="1" applyAlignment="1">
      <alignment horizontal="center"/>
    </xf>
    <xf numFmtId="164" fontId="0" fillId="0" borderId="17" xfId="1" applyNumberFormat="1" applyFont="1" applyFill="1" applyBorder="1" applyAlignment="1">
      <alignment horizontal="right" indent="1"/>
    </xf>
    <xf numFmtId="3" fontId="0" fillId="0" borderId="21" xfId="0" applyNumberFormat="1" applyBorder="1" applyAlignment="1">
      <alignment horizontal="right" indent="1"/>
    </xf>
    <xf numFmtId="164" fontId="0" fillId="0" borderId="10" xfId="1" applyNumberFormat="1" applyFont="1" applyFill="1" applyBorder="1" applyAlignment="1">
      <alignment horizontal="right" indent="1"/>
    </xf>
    <xf numFmtId="164" fontId="0" fillId="0" borderId="18" xfId="1" applyNumberFormat="1" applyFont="1" applyFill="1" applyBorder="1" applyAlignment="1">
      <alignment horizontal="right" indent="1"/>
    </xf>
    <xf numFmtId="164" fontId="0" fillId="0" borderId="53" xfId="1" applyNumberFormat="1" applyFont="1" applyFill="1" applyBorder="1" applyProtection="1">
      <protection hidden="1"/>
    </xf>
    <xf numFmtId="0" fontId="2" fillId="0" borderId="53" xfId="0" applyFont="1" applyBorder="1" applyAlignment="1" applyProtection="1">
      <alignment horizontal="center" vertical="center" wrapText="1"/>
      <protection hidden="1"/>
    </xf>
    <xf numFmtId="3" fontId="0" fillId="0" borderId="53" xfId="1" applyNumberFormat="1" applyFont="1" applyFill="1" applyBorder="1" applyAlignment="1" applyProtection="1">
      <protection hidden="1"/>
    </xf>
    <xf numFmtId="164" fontId="0" fillId="0" borderId="47" xfId="1" applyNumberFormat="1" applyFont="1" applyFill="1" applyBorder="1" applyAlignment="1" applyProtection="1">
      <alignment horizontal="right"/>
      <protection hidden="1"/>
    </xf>
    <xf numFmtId="164" fontId="0" fillId="0" borderId="17" xfId="1" applyNumberFormat="1" applyFont="1" applyFill="1" applyBorder="1" applyAlignment="1" applyProtection="1">
      <alignment horizontal="right"/>
      <protection hidden="1"/>
    </xf>
    <xf numFmtId="164" fontId="0" fillId="0" borderId="18" xfId="1" applyNumberFormat="1" applyFont="1" applyFill="1" applyBorder="1" applyAlignment="1" applyProtection="1">
      <alignment horizontal="right"/>
      <protection hidden="1"/>
    </xf>
    <xf numFmtId="164" fontId="0" fillId="0" borderId="62" xfId="1" applyNumberFormat="1" applyFont="1" applyFill="1" applyBorder="1" applyAlignment="1" applyProtection="1">
      <alignment horizontal="right"/>
      <protection hidden="1"/>
    </xf>
    <xf numFmtId="164" fontId="0" fillId="0" borderId="60" xfId="1" applyNumberFormat="1" applyFont="1" applyFill="1" applyBorder="1" applyAlignment="1" applyProtection="1">
      <alignment horizontal="right"/>
      <protection hidden="1"/>
    </xf>
    <xf numFmtId="164" fontId="0" fillId="0" borderId="61" xfId="1" applyNumberFormat="1" applyFont="1" applyFill="1" applyBorder="1" applyAlignment="1" applyProtection="1">
      <alignment horizontal="right"/>
      <protection hidden="1"/>
    </xf>
    <xf numFmtId="0" fontId="10" fillId="0" borderId="0" xfId="0" applyFont="1" applyAlignment="1" applyProtection="1">
      <alignment vertical="center"/>
      <protection hidden="1"/>
    </xf>
    <xf numFmtId="3" fontId="0" fillId="0" borderId="52" xfId="1" applyNumberFormat="1" applyFont="1" applyFill="1" applyBorder="1" applyAlignment="1" applyProtection="1">
      <alignment horizontal="right"/>
      <protection hidden="1"/>
    </xf>
    <xf numFmtId="166" fontId="0" fillId="0" borderId="60" xfId="175" applyNumberFormat="1" applyFont="1" applyFill="1" applyBorder="1" applyProtection="1">
      <protection hidden="1"/>
    </xf>
    <xf numFmtId="3" fontId="0" fillId="0" borderId="60" xfId="0" applyNumberFormat="1" applyBorder="1" applyProtection="1">
      <protection hidden="1"/>
    </xf>
    <xf numFmtId="3" fontId="0" fillId="0" borderId="62" xfId="0" applyNumberFormat="1" applyBorder="1" applyAlignment="1" applyProtection="1">
      <alignment horizontal="right" indent="1"/>
      <protection hidden="1"/>
    </xf>
    <xf numFmtId="3" fontId="0" fillId="0" borderId="60" xfId="0" applyNumberFormat="1" applyBorder="1" applyAlignment="1" applyProtection="1">
      <alignment horizontal="right" indent="1"/>
      <protection hidden="1"/>
    </xf>
    <xf numFmtId="0" fontId="0" fillId="0" borderId="60" xfId="0" applyBorder="1"/>
    <xf numFmtId="3" fontId="0" fillId="0" borderId="52" xfId="0" applyNumberFormat="1" applyBorder="1" applyProtection="1">
      <protection hidden="1"/>
    </xf>
    <xf numFmtId="3" fontId="0" fillId="0" borderId="53" xfId="0" applyNumberFormat="1" applyBorder="1" applyProtection="1">
      <protection hidden="1"/>
    </xf>
    <xf numFmtId="0" fontId="4" fillId="0" borderId="20" xfId="0" applyFont="1" applyBorder="1" applyProtection="1">
      <protection hidden="1"/>
    </xf>
    <xf numFmtId="3" fontId="0" fillId="0" borderId="18" xfId="0" applyNumberFormat="1" applyBorder="1" applyProtection="1">
      <protection hidden="1"/>
    </xf>
    <xf numFmtId="0" fontId="7" fillId="0" borderId="0" xfId="0" applyFont="1" applyAlignment="1">
      <alignment horizontal="center" vertical="center" wrapText="1"/>
    </xf>
    <xf numFmtId="0" fontId="7" fillId="0" borderId="0" xfId="0" applyFont="1" applyAlignment="1">
      <alignment horizontal="center" vertical="center"/>
    </xf>
    <xf numFmtId="3" fontId="3" fillId="0" borderId="0" xfId="0" applyNumberFormat="1" applyFont="1" applyAlignment="1">
      <alignment horizontal="center"/>
    </xf>
    <xf numFmtId="164" fontId="3" fillId="0" borderId="0" xfId="0" applyNumberFormat="1" applyFont="1" applyAlignment="1">
      <alignment horizontal="center"/>
    </xf>
    <xf numFmtId="0" fontId="0" fillId="2" borderId="0" xfId="0" applyFill="1" applyAlignment="1">
      <alignment horizontal="center"/>
    </xf>
    <xf numFmtId="0" fontId="26"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top" wrapText="1"/>
    </xf>
    <xf numFmtId="0" fontId="0" fillId="0" borderId="15" xfId="0" applyBorder="1" applyAlignment="1" applyProtection="1">
      <alignment horizontal="right"/>
      <protection hidden="1"/>
    </xf>
    <xf numFmtId="0" fontId="2" fillId="0" borderId="23" xfId="0" applyFont="1" applyBorder="1" applyAlignment="1" applyProtection="1">
      <alignment horizontal="right"/>
      <protection hidden="1"/>
    </xf>
    <xf numFmtId="0" fontId="2" fillId="2" borderId="23" xfId="0" applyFont="1" applyFill="1" applyBorder="1" applyAlignment="1" applyProtection="1">
      <alignment horizontal="right"/>
      <protection hidden="1"/>
    </xf>
    <xf numFmtId="0" fontId="2" fillId="2" borderId="14" xfId="0" applyFont="1" applyFill="1" applyBorder="1" applyAlignment="1" applyProtection="1">
      <alignment horizontal="right"/>
      <protection hidden="1"/>
    </xf>
    <xf numFmtId="164" fontId="0" fillId="2" borderId="50" xfId="1" applyNumberFormat="1" applyFont="1" applyFill="1" applyBorder="1" applyAlignment="1" applyProtection="1">
      <alignment horizontal="center" vertical="center"/>
      <protection locked="0"/>
    </xf>
    <xf numFmtId="164" fontId="2" fillId="4" borderId="50" xfId="1" applyNumberFormat="1" applyFont="1" applyFill="1" applyBorder="1" applyAlignment="1" applyProtection="1">
      <alignment horizontal="right"/>
      <protection hidden="1"/>
    </xf>
    <xf numFmtId="0" fontId="0" fillId="2" borderId="50" xfId="0" applyFill="1" applyBorder="1" applyAlignment="1" applyProtection="1">
      <alignment vertical="center"/>
      <protection locked="0" hidden="1"/>
    </xf>
    <xf numFmtId="0" fontId="0" fillId="2" borderId="50" xfId="0" applyFill="1" applyBorder="1" applyAlignment="1" applyProtection="1">
      <alignment vertical="center"/>
      <protection locked="0"/>
    </xf>
    <xf numFmtId="164" fontId="0" fillId="0" borderId="77" xfId="0" applyNumberFormat="1" applyBorder="1" applyProtection="1">
      <protection hidden="1"/>
    </xf>
    <xf numFmtId="164" fontId="0" fillId="0" borderId="71" xfId="0" applyNumberFormat="1" applyBorder="1" applyProtection="1">
      <protection hidden="1"/>
    </xf>
    <xf numFmtId="164" fontId="0" fillId="0" borderId="78" xfId="0" applyNumberFormat="1" applyBorder="1" applyProtection="1">
      <protection hidden="1"/>
    </xf>
    <xf numFmtId="164" fontId="0" fillId="0" borderId="72" xfId="0" applyNumberFormat="1" applyBorder="1" applyProtection="1">
      <protection hidden="1"/>
    </xf>
    <xf numFmtId="164" fontId="0" fillId="0" borderId="73" xfId="0" applyNumberFormat="1" applyBorder="1" applyProtection="1">
      <protection hidden="1"/>
    </xf>
    <xf numFmtId="3" fontId="0" fillId="0" borderId="72" xfId="0" applyNumberFormat="1" applyBorder="1" applyAlignment="1" applyProtection="1">
      <alignment horizontal="right"/>
      <protection hidden="1"/>
    </xf>
    <xf numFmtId="0" fontId="0" fillId="0" borderId="23" xfId="0" applyBorder="1" applyProtection="1">
      <protection hidden="1"/>
    </xf>
    <xf numFmtId="164" fontId="0" fillId="2" borderId="77" xfId="0" applyNumberFormat="1" applyFill="1" applyBorder="1" applyProtection="1">
      <protection hidden="1"/>
    </xf>
    <xf numFmtId="164" fontId="0" fillId="2" borderId="71" xfId="0" applyNumberFormat="1" applyFill="1" applyBorder="1" applyProtection="1">
      <protection hidden="1"/>
    </xf>
    <xf numFmtId="164" fontId="0" fillId="2" borderId="78" xfId="0" applyNumberFormat="1" applyFill="1" applyBorder="1" applyProtection="1">
      <protection hidden="1"/>
    </xf>
    <xf numFmtId="164" fontId="0" fillId="2" borderId="72" xfId="0" applyNumberFormat="1" applyFill="1" applyBorder="1" applyProtection="1">
      <protection hidden="1"/>
    </xf>
    <xf numFmtId="164" fontId="0" fillId="2" borderId="73" xfId="0" applyNumberFormat="1" applyFill="1" applyBorder="1" applyProtection="1">
      <protection hidden="1"/>
    </xf>
    <xf numFmtId="0" fontId="2" fillId="0" borderId="76" xfId="0" applyFont="1" applyBorder="1" applyAlignment="1" applyProtection="1">
      <alignment horizontal="right"/>
      <protection hidden="1"/>
    </xf>
    <xf numFmtId="3" fontId="0" fillId="2" borderId="71" xfId="0" applyNumberFormat="1" applyFill="1" applyBorder="1" applyProtection="1">
      <protection hidden="1"/>
    </xf>
    <xf numFmtId="3" fontId="0" fillId="2" borderId="77" xfId="0" applyNumberFormat="1" applyFill="1" applyBorder="1" applyProtection="1">
      <protection hidden="1"/>
    </xf>
    <xf numFmtId="3" fontId="0" fillId="2" borderId="78" xfId="0" applyNumberFormat="1" applyFill="1" applyBorder="1" applyProtection="1">
      <protection hidden="1"/>
    </xf>
    <xf numFmtId="0" fontId="0" fillId="2" borderId="77" xfId="0" applyFill="1" applyBorder="1" applyProtection="1">
      <protection hidden="1"/>
    </xf>
    <xf numFmtId="3" fontId="0" fillId="0" borderId="77" xfId="0" applyNumberFormat="1" applyBorder="1" applyProtection="1">
      <protection hidden="1"/>
    </xf>
    <xf numFmtId="3" fontId="0" fillId="2" borderId="72" xfId="0" applyNumberFormat="1" applyFill="1" applyBorder="1" applyProtection="1">
      <protection hidden="1"/>
    </xf>
    <xf numFmtId="3" fontId="0" fillId="0" borderId="73" xfId="0" applyNumberFormat="1" applyBorder="1" applyProtection="1">
      <protection hidden="1"/>
    </xf>
    <xf numFmtId="3" fontId="2" fillId="0" borderId="76" xfId="0" applyNumberFormat="1" applyFont="1" applyBorder="1" applyAlignment="1" applyProtection="1">
      <alignment horizontal="right"/>
      <protection hidden="1"/>
    </xf>
    <xf numFmtId="0" fontId="2" fillId="4" borderId="50" xfId="0" applyFont="1" applyFill="1" applyBorder="1"/>
    <xf numFmtId="0" fontId="18" fillId="2" borderId="0" xfId="0" applyFont="1" applyFill="1"/>
    <xf numFmtId="0" fontId="0" fillId="2" borderId="50" xfId="0" applyFill="1" applyBorder="1"/>
    <xf numFmtId="3" fontId="0" fillId="2" borderId="51" xfId="0" applyNumberFormat="1" applyFill="1" applyBorder="1" applyAlignment="1" applyProtection="1">
      <alignment horizontal="right"/>
      <protection hidden="1"/>
    </xf>
    <xf numFmtId="0" fontId="0" fillId="2" borderId="52" xfId="0" applyFill="1" applyBorder="1" applyAlignment="1" applyProtection="1">
      <alignment horizontal="left" indent="1"/>
      <protection hidden="1"/>
    </xf>
    <xf numFmtId="3" fontId="0" fillId="2" borderId="52" xfId="0" applyNumberFormat="1" applyFill="1" applyBorder="1" applyAlignment="1" applyProtection="1">
      <alignment horizontal="right"/>
      <protection hidden="1"/>
    </xf>
    <xf numFmtId="164" fontId="0" fillId="2" borderId="52" xfId="0" applyNumberFormat="1" applyFill="1" applyBorder="1" applyAlignment="1" applyProtection="1">
      <alignment horizontal="right"/>
      <protection hidden="1"/>
    </xf>
    <xf numFmtId="0" fontId="0" fillId="2" borderId="52" xfId="0" applyFill="1" applyBorder="1"/>
    <xf numFmtId="0" fontId="0" fillId="2" borderId="53" xfId="0" applyFill="1" applyBorder="1"/>
    <xf numFmtId="0" fontId="0" fillId="2" borderId="51" xfId="0" applyFill="1" applyBorder="1" applyAlignment="1" applyProtection="1">
      <alignment horizontal="left" indent="1"/>
      <protection hidden="1"/>
    </xf>
    <xf numFmtId="0" fontId="0" fillId="2" borderId="53" xfId="0" applyFill="1" applyBorder="1" applyAlignment="1" applyProtection="1">
      <alignment horizontal="left" indent="1"/>
      <protection hidden="1"/>
    </xf>
    <xf numFmtId="3" fontId="0" fillId="2" borderId="53" xfId="0" applyNumberFormat="1" applyFill="1" applyBorder="1" applyAlignment="1" applyProtection="1">
      <alignment horizontal="right"/>
      <protection hidden="1"/>
    </xf>
    <xf numFmtId="0" fontId="2" fillId="2" borderId="0" xfId="0" applyFont="1" applyFill="1" applyAlignment="1" applyProtection="1">
      <alignment horizontal="center" vertical="center"/>
      <protection hidden="1"/>
    </xf>
    <xf numFmtId="0" fontId="21" fillId="2" borderId="0" xfId="0" applyFont="1" applyFill="1" applyAlignment="1" applyProtection="1">
      <alignment horizontal="left" vertical="center"/>
      <protection hidden="1"/>
    </xf>
    <xf numFmtId="0" fontId="23" fillId="2" borderId="67" xfId="0" applyFont="1" applyFill="1" applyBorder="1" applyAlignment="1">
      <alignment vertical="top"/>
    </xf>
    <xf numFmtId="0" fontId="2" fillId="0" borderId="20" xfId="0" applyFont="1" applyBorder="1" applyAlignment="1" applyProtection="1">
      <alignment horizontal="center" vertical="center"/>
      <protection hidden="1"/>
    </xf>
    <xf numFmtId="0" fontId="0" fillId="0" borderId="55" xfId="0" applyBorder="1" applyProtection="1">
      <protection locked="0"/>
    </xf>
    <xf numFmtId="0" fontId="2" fillId="4" borderId="63" xfId="0" applyFont="1" applyFill="1" applyBorder="1" applyProtection="1">
      <protection hidden="1"/>
    </xf>
    <xf numFmtId="0" fontId="0" fillId="4" borderId="54" xfId="0" applyFill="1" applyBorder="1" applyProtection="1">
      <protection hidden="1"/>
    </xf>
    <xf numFmtId="0" fontId="0" fillId="4" borderId="55" xfId="0" applyFill="1" applyBorder="1" applyProtection="1">
      <protection hidden="1"/>
    </xf>
    <xf numFmtId="164" fontId="0" fillId="0" borderId="65" xfId="0" applyNumberFormat="1" applyBorder="1" applyProtection="1">
      <protection hidden="1"/>
    </xf>
    <xf numFmtId="0" fontId="24" fillId="2" borderId="0" xfId="0" applyFont="1" applyFill="1"/>
    <xf numFmtId="3" fontId="2" fillId="0" borderId="0" xfId="0" applyNumberFormat="1" applyFont="1"/>
    <xf numFmtId="3" fontId="0" fillId="0" borderId="51" xfId="0" applyNumberFormat="1" applyBorder="1" applyAlignment="1">
      <alignment horizontal="right"/>
    </xf>
    <xf numFmtId="3" fontId="0" fillId="0" borderId="52" xfId="0" applyNumberFormat="1" applyBorder="1" applyAlignment="1">
      <alignment horizontal="right"/>
    </xf>
    <xf numFmtId="3" fontId="0" fillId="0" borderId="53" xfId="0" applyNumberFormat="1" applyBorder="1" applyAlignment="1">
      <alignment horizontal="right"/>
    </xf>
    <xf numFmtId="0" fontId="10" fillId="0" borderId="0" xfId="0" applyFont="1"/>
    <xf numFmtId="0" fontId="22" fillId="0" borderId="0" xfId="0" quotePrefix="1" applyFont="1"/>
    <xf numFmtId="0" fontId="22" fillId="0" borderId="0" xfId="0" applyFont="1"/>
    <xf numFmtId="0" fontId="0" fillId="0" borderId="0" xfId="0" applyAlignment="1">
      <alignment horizontal="right"/>
    </xf>
    <xf numFmtId="3" fontId="0" fillId="0" borderId="0" xfId="0" applyNumberFormat="1" applyAlignment="1">
      <alignment horizontal="right"/>
    </xf>
    <xf numFmtId="3" fontId="2" fillId="0" borderId="0" xfId="0" applyNumberFormat="1" applyFont="1" applyAlignment="1">
      <alignment horizontal="right"/>
    </xf>
    <xf numFmtId="0" fontId="22" fillId="0" borderId="0" xfId="0" applyFont="1" applyAlignment="1">
      <alignment horizontal="right"/>
    </xf>
    <xf numFmtId="0" fontId="27" fillId="2" borderId="0" xfId="0" applyFont="1" applyFill="1" applyProtection="1">
      <protection hidden="1"/>
    </xf>
    <xf numFmtId="0" fontId="2" fillId="2" borderId="34" xfId="0" applyFont="1" applyFill="1" applyBorder="1" applyAlignment="1" applyProtection="1">
      <alignment horizontal="right"/>
      <protection hidden="1"/>
    </xf>
    <xf numFmtId="0" fontId="2" fillId="2" borderId="16" xfId="0" applyFont="1" applyFill="1" applyBorder="1" applyAlignment="1" applyProtection="1">
      <alignment horizontal="right"/>
      <protection hidden="1"/>
    </xf>
    <xf numFmtId="0" fontId="2" fillId="0" borderId="34" xfId="0" applyFont="1" applyBorder="1" applyAlignment="1" applyProtection="1">
      <alignment horizontal="right"/>
      <protection hidden="1"/>
    </xf>
    <xf numFmtId="0" fontId="2" fillId="0" borderId="16" xfId="0" applyFont="1" applyBorder="1" applyAlignment="1" applyProtection="1">
      <alignment horizontal="right"/>
      <protection hidden="1"/>
    </xf>
    <xf numFmtId="164" fontId="2" fillId="2" borderId="0" xfId="1" applyNumberFormat="1" applyFont="1" applyFill="1" applyProtection="1">
      <protection hidden="1"/>
    </xf>
    <xf numFmtId="164" fontId="2" fillId="0" borderId="38" xfId="1" applyNumberFormat="1" applyFont="1" applyFill="1" applyBorder="1" applyProtection="1">
      <protection hidden="1"/>
    </xf>
    <xf numFmtId="164" fontId="2" fillId="0" borderId="72" xfId="1" applyNumberFormat="1" applyFont="1" applyFill="1" applyBorder="1" applyAlignment="1" applyProtection="1">
      <alignment horizontal="right"/>
      <protection hidden="1"/>
    </xf>
    <xf numFmtId="164" fontId="2" fillId="0" borderId="73" xfId="1" applyNumberFormat="1" applyFont="1" applyFill="1" applyBorder="1" applyAlignment="1" applyProtection="1">
      <alignment horizontal="right"/>
      <protection hidden="1"/>
    </xf>
    <xf numFmtId="0" fontId="2" fillId="2" borderId="76" xfId="0" applyFont="1" applyFill="1" applyBorder="1" applyAlignment="1" applyProtection="1">
      <alignment horizontal="right"/>
      <protection hidden="1"/>
    </xf>
    <xf numFmtId="0" fontId="2" fillId="2" borderId="70" xfId="0" applyFont="1" applyFill="1" applyBorder="1" applyAlignment="1" applyProtection="1">
      <alignment horizontal="right"/>
      <protection hidden="1"/>
    </xf>
    <xf numFmtId="164" fontId="0" fillId="2" borderId="0" xfId="1" applyNumberFormat="1" applyFont="1" applyFill="1" applyAlignment="1" applyProtection="1">
      <alignment horizontal="right"/>
      <protection hidden="1"/>
    </xf>
    <xf numFmtId="0" fontId="10" fillId="0" borderId="0" xfId="0" applyFont="1" applyAlignment="1" applyProtection="1">
      <alignment horizontal="left" vertical="center"/>
      <protection hidden="1"/>
    </xf>
    <xf numFmtId="0" fontId="2" fillId="0" borderId="15" xfId="0" applyFont="1" applyBorder="1" applyProtection="1">
      <protection hidden="1"/>
    </xf>
    <xf numFmtId="0" fontId="28" fillId="2" borderId="0" xfId="0" applyFont="1" applyFill="1" applyProtection="1">
      <protection hidden="1"/>
    </xf>
    <xf numFmtId="164" fontId="0" fillId="0" borderId="65" xfId="1" applyNumberFormat="1" applyFont="1" applyFill="1" applyBorder="1" applyAlignment="1" applyProtection="1">
      <alignment horizontal="right"/>
      <protection hidden="1"/>
    </xf>
    <xf numFmtId="164" fontId="2" fillId="0" borderId="65" xfId="1" applyNumberFormat="1" applyFont="1" applyFill="1" applyBorder="1" applyAlignment="1" applyProtection="1">
      <alignment horizontal="right"/>
      <protection hidden="1"/>
    </xf>
    <xf numFmtId="164" fontId="0" fillId="0" borderId="72" xfId="1" applyNumberFormat="1" applyFont="1" applyFill="1" applyBorder="1" applyProtection="1">
      <protection hidden="1"/>
    </xf>
    <xf numFmtId="164" fontId="0" fillId="0" borderId="77" xfId="1" applyNumberFormat="1" applyFont="1" applyFill="1" applyBorder="1" applyProtection="1">
      <protection hidden="1"/>
    </xf>
    <xf numFmtId="164" fontId="0" fillId="0" borderId="71" xfId="1" applyNumberFormat="1" applyFont="1" applyFill="1" applyBorder="1" applyProtection="1">
      <protection hidden="1"/>
    </xf>
    <xf numFmtId="164" fontId="0" fillId="0" borderId="73" xfId="1" applyNumberFormat="1" applyFont="1" applyFill="1" applyBorder="1" applyProtection="1">
      <protection hidden="1"/>
    </xf>
    <xf numFmtId="0" fontId="2" fillId="0" borderId="68" xfId="0" applyFont="1" applyBorder="1" applyAlignment="1" applyProtection="1">
      <alignment horizontal="right"/>
      <protection hidden="1"/>
    </xf>
    <xf numFmtId="0" fontId="2" fillId="0" borderId="80" xfId="0" applyFont="1" applyBorder="1" applyAlignment="1" applyProtection="1">
      <alignment horizontal="right"/>
      <protection hidden="1"/>
    </xf>
    <xf numFmtId="0" fontId="2" fillId="0" borderId="37" xfId="0" applyFont="1" applyBorder="1" applyAlignment="1" applyProtection="1">
      <alignment horizontal="left"/>
      <protection hidden="1"/>
    </xf>
    <xf numFmtId="0" fontId="2" fillId="0" borderId="68" xfId="0" applyFont="1" applyBorder="1" applyAlignment="1" applyProtection="1">
      <alignment horizontal="center" vertical="center" wrapText="1"/>
      <protection hidden="1"/>
    </xf>
    <xf numFmtId="0" fontId="2" fillId="0" borderId="80" xfId="0" applyFont="1" applyBorder="1" applyAlignment="1" applyProtection="1">
      <alignment horizontal="center" vertical="center" wrapText="1"/>
      <protection hidden="1"/>
    </xf>
    <xf numFmtId="0" fontId="0" fillId="0" borderId="38" xfId="0" applyBorder="1" applyProtection="1">
      <protection hidden="1"/>
    </xf>
    <xf numFmtId="164" fontId="0" fillId="0" borderId="77" xfId="1" applyNumberFormat="1" applyFont="1" applyFill="1" applyBorder="1" applyAlignment="1" applyProtection="1">
      <alignment horizontal="right"/>
      <protection hidden="1"/>
    </xf>
    <xf numFmtId="0" fontId="0" fillId="0" borderId="39" xfId="0" applyBorder="1" applyProtection="1">
      <protection hidden="1"/>
    </xf>
    <xf numFmtId="0" fontId="2" fillId="2" borderId="68" xfId="0" applyFont="1" applyFill="1" applyBorder="1" applyAlignment="1" applyProtection="1">
      <alignment horizontal="center" vertical="center" wrapText="1"/>
      <protection hidden="1"/>
    </xf>
    <xf numFmtId="0" fontId="0" fillId="2" borderId="38" xfId="0" applyFill="1" applyBorder="1" applyProtection="1">
      <protection hidden="1"/>
    </xf>
    <xf numFmtId="3" fontId="0" fillId="0" borderId="77" xfId="1" applyNumberFormat="1" applyFont="1" applyFill="1" applyBorder="1" applyAlignment="1" applyProtection="1">
      <alignment horizontal="right"/>
      <protection hidden="1"/>
    </xf>
    <xf numFmtId="3" fontId="0" fillId="0" borderId="71" xfId="1" applyNumberFormat="1" applyFont="1" applyFill="1" applyBorder="1" applyAlignment="1" applyProtection="1">
      <alignment horizontal="right"/>
      <protection hidden="1"/>
    </xf>
    <xf numFmtId="0" fontId="0" fillId="2" borderId="39" xfId="0" applyFill="1" applyBorder="1" applyProtection="1">
      <protection hidden="1"/>
    </xf>
    <xf numFmtId="3" fontId="0" fillId="0" borderId="72" xfId="1" applyNumberFormat="1" applyFont="1" applyFill="1" applyBorder="1" applyAlignment="1" applyProtection="1">
      <alignment horizontal="right"/>
      <protection hidden="1"/>
    </xf>
    <xf numFmtId="3" fontId="0" fillId="0" borderId="73" xfId="1" applyNumberFormat="1" applyFont="1" applyFill="1" applyBorder="1" applyAlignment="1" applyProtection="1">
      <alignment horizontal="right"/>
      <protection hidden="1"/>
    </xf>
    <xf numFmtId="164" fontId="2" fillId="0" borderId="64" xfId="1" applyNumberFormat="1" applyFont="1" applyFill="1" applyBorder="1" applyAlignment="1" applyProtection="1">
      <alignment horizontal="right"/>
      <protection hidden="1"/>
    </xf>
    <xf numFmtId="164" fontId="2" fillId="0" borderId="35" xfId="1" applyNumberFormat="1" applyFont="1" applyFill="1" applyBorder="1" applyAlignment="1" applyProtection="1">
      <alignment horizontal="right"/>
      <protection hidden="1"/>
    </xf>
    <xf numFmtId="0" fontId="2" fillId="0" borderId="64" xfId="0" applyFont="1" applyBorder="1" applyAlignment="1" applyProtection="1">
      <alignment horizontal="right"/>
      <protection hidden="1"/>
    </xf>
    <xf numFmtId="166" fontId="0" fillId="0" borderId="17" xfId="175" applyNumberFormat="1" applyFont="1" applyFill="1" applyBorder="1" applyProtection="1">
      <protection hidden="1"/>
    </xf>
    <xf numFmtId="0" fontId="2" fillId="0" borderId="39" xfId="0" applyFont="1" applyBorder="1" applyAlignment="1" applyProtection="1">
      <alignment horizontal="left" indent="1"/>
      <protection hidden="1"/>
    </xf>
    <xf numFmtId="166" fontId="2" fillId="0" borderId="65" xfId="175" applyNumberFormat="1" applyFont="1" applyFill="1" applyBorder="1" applyProtection="1">
      <protection hidden="1"/>
    </xf>
    <xf numFmtId="166" fontId="2" fillId="0" borderId="10" xfId="175" applyNumberFormat="1" applyFont="1" applyFill="1" applyBorder="1" applyProtection="1">
      <protection hidden="1"/>
    </xf>
    <xf numFmtId="166" fontId="2" fillId="0" borderId="18" xfId="175" applyNumberFormat="1" applyFont="1" applyFill="1" applyBorder="1" applyProtection="1">
      <protection hidden="1"/>
    </xf>
    <xf numFmtId="3" fontId="2" fillId="0" borderId="65" xfId="0" applyNumberFormat="1" applyFont="1" applyBorder="1" applyProtection="1">
      <protection hidden="1"/>
    </xf>
    <xf numFmtId="3" fontId="2" fillId="0" borderId="10" xfId="0" applyNumberFormat="1" applyFont="1" applyBorder="1" applyProtection="1">
      <protection hidden="1"/>
    </xf>
    <xf numFmtId="3" fontId="2" fillId="0" borderId="18" xfId="0" applyNumberFormat="1" applyFont="1" applyBorder="1" applyProtection="1">
      <protection hidden="1"/>
    </xf>
    <xf numFmtId="0" fontId="0" fillId="0" borderId="48" xfId="0" applyBorder="1" applyAlignment="1" applyProtection="1">
      <alignment horizontal="left" indent="1"/>
      <protection hidden="1"/>
    </xf>
    <xf numFmtId="3" fontId="0" fillId="0" borderId="17" xfId="0" applyNumberFormat="1" applyBorder="1" applyAlignment="1" applyProtection="1">
      <alignment horizontal="right" indent="1"/>
      <protection hidden="1"/>
    </xf>
    <xf numFmtId="3" fontId="2" fillId="0" borderId="65" xfId="0" applyNumberFormat="1" applyFont="1" applyBorder="1" applyAlignment="1" applyProtection="1">
      <alignment horizontal="right" indent="1"/>
      <protection hidden="1"/>
    </xf>
    <xf numFmtId="3" fontId="2" fillId="0" borderId="10" xfId="0" applyNumberFormat="1" applyFont="1" applyBorder="1" applyAlignment="1" applyProtection="1">
      <alignment horizontal="right" indent="1"/>
      <protection hidden="1"/>
    </xf>
    <xf numFmtId="3" fontId="2" fillId="0" borderId="18" xfId="0" applyNumberFormat="1" applyFont="1" applyBorder="1" applyAlignment="1" applyProtection="1">
      <alignment horizontal="right" indent="1"/>
      <protection hidden="1"/>
    </xf>
    <xf numFmtId="3" fontId="0" fillId="0" borderId="65" xfId="0" applyNumberFormat="1" applyBorder="1" applyAlignment="1" applyProtection="1">
      <alignment horizontal="right" indent="1"/>
      <protection hidden="1"/>
    </xf>
    <xf numFmtId="3" fontId="0" fillId="0" borderId="10" xfId="0" applyNumberFormat="1" applyBorder="1" applyAlignment="1" applyProtection="1">
      <alignment horizontal="right" indent="1"/>
      <protection hidden="1"/>
    </xf>
    <xf numFmtId="3" fontId="0" fillId="0" borderId="18" xfId="0" applyNumberFormat="1" applyBorder="1" applyAlignment="1" applyProtection="1">
      <alignment horizontal="right" indent="1"/>
      <protection hidden="1"/>
    </xf>
    <xf numFmtId="164" fontId="0" fillId="0" borderId="65" xfId="1" applyNumberFormat="1" applyFont="1" applyFill="1" applyBorder="1" applyProtection="1">
      <protection hidden="1"/>
    </xf>
    <xf numFmtId="164" fontId="0" fillId="0" borderId="10" xfId="1" applyNumberFormat="1" applyFont="1" applyFill="1" applyBorder="1" applyProtection="1">
      <protection hidden="1"/>
    </xf>
    <xf numFmtId="164" fontId="0" fillId="0" borderId="18" xfId="1" applyNumberFormat="1" applyFont="1" applyFill="1" applyBorder="1" applyProtection="1">
      <protection hidden="1"/>
    </xf>
    <xf numFmtId="164" fontId="8" fillId="0" borderId="0" xfId="0" applyNumberFormat="1" applyFont="1" applyProtection="1">
      <protection hidden="1"/>
    </xf>
    <xf numFmtId="0" fontId="4" fillId="2" borderId="0" xfId="0" quotePrefix="1" applyFont="1" applyFill="1" applyProtection="1">
      <protection hidden="1"/>
    </xf>
    <xf numFmtId="0" fontId="4" fillId="2" borderId="0" xfId="0" applyFont="1" applyFill="1" applyAlignment="1" applyProtection="1">
      <alignment horizontal="left" indent="1"/>
      <protection hidden="1"/>
    </xf>
    <xf numFmtId="0" fontId="2" fillId="0" borderId="75" xfId="0" applyFont="1" applyBorder="1" applyAlignment="1" applyProtection="1">
      <alignment horizontal="right"/>
      <protection hidden="1"/>
    </xf>
    <xf numFmtId="0" fontId="2" fillId="0" borderId="69" xfId="0" applyFont="1" applyBorder="1" applyAlignment="1" applyProtection="1">
      <alignment horizontal="right"/>
      <protection hidden="1"/>
    </xf>
    <xf numFmtId="0" fontId="0" fillId="0" borderId="48"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38" xfId="0" applyBorder="1"/>
    <xf numFmtId="3" fontId="0" fillId="0" borderId="71" xfId="0" applyNumberFormat="1" applyBorder="1" applyProtection="1">
      <protection hidden="1"/>
    </xf>
    <xf numFmtId="0" fontId="0" fillId="0" borderId="38" xfId="0" applyBorder="1" applyAlignment="1" applyProtection="1">
      <alignment horizontal="center" vertical="center" textRotation="90"/>
      <protection hidden="1"/>
    </xf>
    <xf numFmtId="3" fontId="0" fillId="0" borderId="78" xfId="0" applyNumberFormat="1" applyBorder="1" applyProtection="1">
      <protection hidden="1"/>
    </xf>
    <xf numFmtId="0" fontId="0" fillId="0" borderId="41" xfId="0" applyBorder="1"/>
    <xf numFmtId="0" fontId="4" fillId="0" borderId="38" xfId="0" applyFont="1" applyBorder="1" applyProtection="1">
      <protection hidden="1"/>
    </xf>
    <xf numFmtId="0" fontId="0" fillId="0" borderId="39" xfId="0" applyBorder="1"/>
    <xf numFmtId="3" fontId="0" fillId="0" borderId="72" xfId="0" applyNumberFormat="1" applyBorder="1" applyProtection="1">
      <protection hidden="1"/>
    </xf>
    <xf numFmtId="0" fontId="0" fillId="0" borderId="20" xfId="0" applyBorder="1" applyAlignment="1" applyProtection="1">
      <alignment horizontal="center" vertical="center"/>
      <protection hidden="1"/>
    </xf>
    <xf numFmtId="0" fontId="0" fillId="0" borderId="20" xfId="0" applyBorder="1"/>
    <xf numFmtId="0" fontId="0" fillId="0" borderId="43" xfId="0" applyBorder="1"/>
    <xf numFmtId="0" fontId="0" fillId="0" borderId="20" xfId="0" applyBorder="1" applyAlignment="1" applyProtection="1">
      <alignment horizontal="center" vertical="center" textRotation="90"/>
      <protection hidden="1"/>
    </xf>
    <xf numFmtId="0" fontId="0" fillId="0" borderId="65" xfId="0" applyBorder="1"/>
    <xf numFmtId="0" fontId="2" fillId="2" borderId="79" xfId="0" applyFont="1" applyFill="1" applyBorder="1" applyAlignment="1" applyProtection="1">
      <alignment horizontal="right"/>
      <protection hidden="1"/>
    </xf>
    <xf numFmtId="164" fontId="0" fillId="2" borderId="61" xfId="0" applyNumberFormat="1" applyFill="1" applyBorder="1" applyProtection="1">
      <protection hidden="1"/>
    </xf>
    <xf numFmtId="164" fontId="0" fillId="2" borderId="62" xfId="0" applyNumberFormat="1" applyFill="1" applyBorder="1" applyProtection="1">
      <protection hidden="1"/>
    </xf>
    <xf numFmtId="164" fontId="0" fillId="2" borderId="65" xfId="0" applyNumberFormat="1" applyFill="1" applyBorder="1" applyProtection="1">
      <protection hidden="1"/>
    </xf>
    <xf numFmtId="164" fontId="0" fillId="2" borderId="62" xfId="0" applyNumberFormat="1" applyFill="1" applyBorder="1" applyAlignment="1" applyProtection="1">
      <alignment horizontal="right"/>
      <protection hidden="1"/>
    </xf>
    <xf numFmtId="0" fontId="0" fillId="2" borderId="71" xfId="0" applyFill="1" applyBorder="1" applyAlignment="1" applyProtection="1">
      <alignment horizontal="right"/>
      <protection hidden="1"/>
    </xf>
    <xf numFmtId="3" fontId="0" fillId="2" borderId="61" xfId="0" applyNumberFormat="1" applyFill="1" applyBorder="1" applyProtection="1">
      <protection hidden="1"/>
    </xf>
    <xf numFmtId="3" fontId="0" fillId="2" borderId="60" xfId="0" applyNumberFormat="1" applyFill="1" applyBorder="1" applyProtection="1">
      <protection hidden="1"/>
    </xf>
    <xf numFmtId="3" fontId="0" fillId="2" borderId="62" xfId="0" applyNumberFormat="1" applyFill="1" applyBorder="1" applyProtection="1">
      <protection hidden="1"/>
    </xf>
    <xf numFmtId="0" fontId="0" fillId="2" borderId="60" xfId="0" applyFill="1" applyBorder="1" applyAlignment="1" applyProtection="1">
      <alignment horizontal="right"/>
      <protection hidden="1"/>
    </xf>
    <xf numFmtId="0" fontId="0" fillId="2" borderId="62" xfId="0" applyFill="1" applyBorder="1" applyProtection="1">
      <protection hidden="1"/>
    </xf>
    <xf numFmtId="3" fontId="0" fillId="0" borderId="62" xfId="0" applyNumberFormat="1" applyBorder="1" applyProtection="1">
      <protection hidden="1"/>
    </xf>
    <xf numFmtId="3" fontId="0" fillId="0" borderId="65" xfId="0" applyNumberFormat="1" applyBorder="1" applyProtection="1">
      <protection hidden="1"/>
    </xf>
    <xf numFmtId="164" fontId="0" fillId="2" borderId="77" xfId="0" applyNumberFormat="1" applyFill="1" applyBorder="1" applyAlignment="1" applyProtection="1">
      <alignment horizontal="right"/>
      <protection hidden="1"/>
    </xf>
    <xf numFmtId="164" fontId="1" fillId="2" borderId="0" xfId="1" applyNumberFormat="1" applyFont="1" applyFill="1" applyAlignment="1" applyProtection="1">
      <alignment horizontal="right"/>
      <protection hidden="1"/>
    </xf>
    <xf numFmtId="2" fontId="1" fillId="2" borderId="0" xfId="1" applyNumberFormat="1" applyFont="1" applyFill="1" applyAlignment="1" applyProtection="1">
      <alignment horizontal="right"/>
      <protection hidden="1"/>
    </xf>
    <xf numFmtId="0" fontId="2" fillId="0" borderId="48" xfId="0" applyFont="1" applyBorder="1" applyAlignment="1" applyProtection="1">
      <alignment horizontal="center" vertical="center"/>
      <protection hidden="1"/>
    </xf>
    <xf numFmtId="0" fontId="2" fillId="0" borderId="38" xfId="0" applyFont="1" applyBorder="1" applyAlignment="1" applyProtection="1">
      <alignment horizontal="center" vertical="center" textRotation="90"/>
      <protection hidden="1"/>
    </xf>
    <xf numFmtId="0" fontId="4" fillId="0" borderId="38" xfId="0" applyFont="1" applyBorder="1" applyAlignment="1" applyProtection="1">
      <alignment horizontal="center"/>
      <protection hidden="1"/>
    </xf>
    <xf numFmtId="164" fontId="0" fillId="0" borderId="78" xfId="1" applyNumberFormat="1" applyFont="1" applyFill="1" applyBorder="1" applyProtection="1">
      <protection hidden="1"/>
    </xf>
    <xf numFmtId="0" fontId="2" fillId="0" borderId="41" xfId="0" applyFont="1" applyBorder="1" applyAlignment="1" applyProtection="1">
      <alignment horizontal="center" vertical="center" textRotation="90"/>
      <protection hidden="1"/>
    </xf>
    <xf numFmtId="0" fontId="0" fillId="2" borderId="41" xfId="0" applyFill="1" applyBorder="1" applyProtection="1">
      <protection hidden="1"/>
    </xf>
    <xf numFmtId="0" fontId="2" fillId="0" borderId="38" xfId="0" applyFont="1" applyBorder="1" applyAlignment="1" applyProtection="1">
      <alignment horizontal="center" vertical="center"/>
      <protection hidden="1"/>
    </xf>
    <xf numFmtId="3" fontId="0" fillId="0" borderId="72" xfId="1" applyNumberFormat="1" applyFont="1" applyFill="1" applyBorder="1" applyAlignment="1" applyProtection="1">
      <protection hidden="1"/>
    </xf>
    <xf numFmtId="3" fontId="0" fillId="0" borderId="73" xfId="1" applyNumberFormat="1" applyFont="1" applyFill="1" applyBorder="1" applyAlignment="1" applyProtection="1">
      <protection hidden="1"/>
    </xf>
    <xf numFmtId="3" fontId="0" fillId="0" borderId="77" xfId="1" applyNumberFormat="1" applyFont="1" applyFill="1" applyBorder="1" applyAlignment="1" applyProtection="1">
      <protection hidden="1"/>
    </xf>
    <xf numFmtId="3" fontId="0" fillId="0" borderId="71" xfId="1" applyNumberFormat="1" applyFont="1" applyFill="1" applyBorder="1" applyAlignment="1" applyProtection="1">
      <protection hidden="1"/>
    </xf>
    <xf numFmtId="0" fontId="4" fillId="0" borderId="38" xfId="0" applyFont="1" applyBorder="1" applyAlignment="1" applyProtection="1">
      <alignment horizontal="center" vertical="center"/>
      <protection hidden="1"/>
    </xf>
    <xf numFmtId="3" fontId="0" fillId="0" borderId="78" xfId="1" applyNumberFormat="1" applyFont="1" applyFill="1" applyBorder="1" applyAlignment="1" applyProtection="1">
      <protection hidden="1"/>
    </xf>
    <xf numFmtId="0" fontId="0" fillId="0" borderId="28" xfId="0" applyBorder="1" applyAlignment="1">
      <alignment horizontal="center"/>
    </xf>
    <xf numFmtId="0" fontId="0" fillId="2" borderId="28" xfId="0" applyFill="1" applyBorder="1" applyAlignment="1">
      <alignment horizontal="center"/>
    </xf>
    <xf numFmtId="164" fontId="0" fillId="2" borderId="0" xfId="0" applyNumberFormat="1" applyFill="1" applyAlignment="1">
      <alignment horizontal="center"/>
    </xf>
    <xf numFmtId="0" fontId="2" fillId="2" borderId="5" xfId="0" applyFont="1" applyFill="1" applyBorder="1"/>
    <xf numFmtId="0" fontId="0" fillId="2" borderId="5" xfId="0" applyFill="1" applyBorder="1"/>
    <xf numFmtId="0" fontId="7" fillId="3" borderId="5" xfId="0" applyFont="1" applyFill="1" applyBorder="1" applyAlignment="1">
      <alignment horizontal="center" vertical="center" wrapText="1"/>
    </xf>
    <xf numFmtId="164" fontId="2" fillId="2" borderId="57" xfId="0" applyNumberFormat="1" applyFont="1" applyFill="1" applyBorder="1" applyAlignment="1">
      <alignment horizontal="center"/>
    </xf>
    <xf numFmtId="3" fontId="2" fillId="2" borderId="58" xfId="0" applyNumberFormat="1" applyFont="1" applyFill="1" applyBorder="1" applyAlignment="1">
      <alignment horizontal="center"/>
    </xf>
    <xf numFmtId="3" fontId="2" fillId="5" borderId="9" xfId="0" applyNumberFormat="1" applyFont="1" applyFill="1" applyBorder="1" applyAlignment="1">
      <alignment horizontal="center"/>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3" fontId="3" fillId="5" borderId="49" xfId="0" applyNumberFormat="1" applyFont="1" applyFill="1" applyBorder="1" applyAlignment="1">
      <alignment horizontal="center"/>
    </xf>
    <xf numFmtId="0" fontId="0" fillId="2" borderId="28" xfId="0" applyFill="1" applyBorder="1" applyAlignment="1" applyProtection="1">
      <alignment horizontal="center"/>
      <protection hidden="1"/>
    </xf>
    <xf numFmtId="0" fontId="0" fillId="2" borderId="0" xfId="0" applyFill="1" applyAlignment="1" applyProtection="1">
      <alignment horizontal="center"/>
      <protection hidden="1"/>
    </xf>
    <xf numFmtId="164" fontId="2" fillId="2" borderId="57" xfId="0" applyNumberFormat="1" applyFont="1" applyFill="1" applyBorder="1" applyAlignment="1" applyProtection="1">
      <alignment horizontal="center"/>
      <protection hidden="1"/>
    </xf>
    <xf numFmtId="3" fontId="2" fillId="2" borderId="58" xfId="0" applyNumberFormat="1" applyFont="1" applyFill="1" applyBorder="1" applyAlignment="1" applyProtection="1">
      <alignment horizontal="center"/>
      <protection hidden="1"/>
    </xf>
    <xf numFmtId="164" fontId="2" fillId="2" borderId="9" xfId="0" applyNumberFormat="1" applyFont="1" applyFill="1" applyBorder="1" applyAlignment="1" applyProtection="1">
      <alignment horizontal="center"/>
      <protection hidden="1"/>
    </xf>
    <xf numFmtId="3" fontId="2" fillId="0" borderId="58" xfId="0" applyNumberFormat="1" applyFont="1" applyBorder="1" applyAlignment="1" applyProtection="1">
      <alignment horizontal="center"/>
      <protection hidden="1"/>
    </xf>
    <xf numFmtId="164" fontId="0" fillId="2" borderId="20" xfId="1" applyNumberFormat="1" applyFont="1" applyFill="1" applyBorder="1"/>
    <xf numFmtId="164" fontId="0" fillId="2" borderId="21" xfId="1" applyNumberFormat="1" applyFont="1" applyFill="1" applyBorder="1"/>
    <xf numFmtId="164" fontId="0" fillId="2" borderId="20" xfId="0" applyNumberFormat="1" applyFill="1" applyBorder="1"/>
    <xf numFmtId="0" fontId="2" fillId="2" borderId="44" xfId="0" applyFont="1" applyFill="1" applyBorder="1" applyAlignment="1">
      <alignment horizontal="right"/>
    </xf>
    <xf numFmtId="0" fontId="2" fillId="0" borderId="37" xfId="0" applyFont="1" applyBorder="1" applyAlignment="1">
      <alignment wrapText="1"/>
    </xf>
    <xf numFmtId="0" fontId="2" fillId="0" borderId="64" xfId="0" applyFont="1" applyBorder="1" applyAlignment="1">
      <alignment horizontal="right"/>
    </xf>
    <xf numFmtId="0" fontId="2" fillId="0" borderId="35" xfId="0" applyFont="1" applyBorder="1" applyAlignment="1">
      <alignment horizontal="right"/>
    </xf>
    <xf numFmtId="0" fontId="2" fillId="0" borderId="36" xfId="0" applyFont="1" applyBorder="1" applyAlignment="1">
      <alignment horizontal="right"/>
    </xf>
    <xf numFmtId="164" fontId="0" fillId="0" borderId="60" xfId="0" applyNumberFormat="1" applyBorder="1"/>
    <xf numFmtId="164" fontId="0" fillId="0" borderId="65" xfId="0" applyNumberFormat="1" applyBorder="1"/>
    <xf numFmtId="164" fontId="0" fillId="0" borderId="10" xfId="0" applyNumberFormat="1" applyBorder="1"/>
    <xf numFmtId="0" fontId="0" fillId="0" borderId="48" xfId="0" applyBorder="1"/>
    <xf numFmtId="0" fontId="0" fillId="0" borderId="40" xfId="0" applyBorder="1"/>
    <xf numFmtId="0" fontId="2" fillId="0" borderId="75" xfId="0" applyFont="1" applyBorder="1" applyAlignment="1">
      <alignment horizontal="right" vertical="center" wrapText="1"/>
    </xf>
    <xf numFmtId="0" fontId="2" fillId="0" borderId="69" xfId="0" applyFont="1" applyBorder="1" applyAlignment="1">
      <alignment horizontal="right" vertical="center" wrapText="1"/>
    </xf>
    <xf numFmtId="164" fontId="0" fillId="0" borderId="77" xfId="0" applyNumberFormat="1" applyBorder="1"/>
    <xf numFmtId="164" fontId="0" fillId="0" borderId="71" xfId="0" applyNumberFormat="1" applyBorder="1"/>
    <xf numFmtId="0" fontId="2" fillId="0" borderId="38" xfId="0" applyFont="1" applyBorder="1"/>
    <xf numFmtId="164" fontId="2" fillId="0" borderId="71" xfId="0" applyNumberFormat="1" applyFont="1" applyBorder="1"/>
    <xf numFmtId="0" fontId="2" fillId="0" borderId="39" xfId="0" applyFont="1" applyBorder="1"/>
    <xf numFmtId="164" fontId="2" fillId="0" borderId="72" xfId="0" applyNumberFormat="1" applyFont="1" applyBorder="1"/>
    <xf numFmtId="164" fontId="2" fillId="0" borderId="73" xfId="0" applyNumberFormat="1" applyFont="1" applyBorder="1"/>
    <xf numFmtId="0" fontId="0" fillId="0" borderId="0" xfId="0" applyAlignment="1" applyProtection="1">
      <alignment horizontal="left"/>
      <protection hidden="1"/>
    </xf>
    <xf numFmtId="0" fontId="2" fillId="2" borderId="36" xfId="0" applyFont="1" applyFill="1" applyBorder="1" applyAlignment="1">
      <alignment horizontal="right" wrapText="1"/>
    </xf>
    <xf numFmtId="164" fontId="0" fillId="2" borderId="38" xfId="1" applyNumberFormat="1" applyFont="1" applyFill="1" applyBorder="1" applyProtection="1">
      <protection hidden="1"/>
    </xf>
    <xf numFmtId="0" fontId="2" fillId="2" borderId="37" xfId="0" applyFont="1" applyFill="1" applyBorder="1" applyAlignment="1">
      <alignment horizontal="right" wrapText="1"/>
    </xf>
    <xf numFmtId="164" fontId="0" fillId="2" borderId="39" xfId="1" applyNumberFormat="1" applyFont="1" applyFill="1" applyBorder="1" applyProtection="1">
      <protection hidden="1"/>
    </xf>
    <xf numFmtId="164" fontId="0" fillId="2" borderId="18" xfId="0" applyNumberFormat="1" applyFill="1" applyBorder="1"/>
    <xf numFmtId="164" fontId="0" fillId="0" borderId="71" xfId="0" applyNumberFormat="1" applyBorder="1" applyAlignment="1">
      <alignment horizontal="right"/>
    </xf>
    <xf numFmtId="0" fontId="4" fillId="0" borderId="20" xfId="0" applyFont="1" applyBorder="1" applyAlignment="1" applyProtection="1">
      <alignment horizontal="center"/>
      <protection hidden="1"/>
    </xf>
    <xf numFmtId="0" fontId="15" fillId="2" borderId="0" xfId="0" applyFont="1" applyFill="1"/>
    <xf numFmtId="0" fontId="9" fillId="0" borderId="0" xfId="3"/>
    <xf numFmtId="0" fontId="0" fillId="6" borderId="0" xfId="0" applyFill="1"/>
    <xf numFmtId="164" fontId="3" fillId="2" borderId="20" xfId="1" applyNumberFormat="1" applyFont="1" applyFill="1" applyBorder="1" applyAlignment="1" applyProtection="1">
      <alignment horizontal="center" vertical="center"/>
      <protection hidden="1"/>
    </xf>
    <xf numFmtId="164" fontId="3" fillId="2" borderId="17" xfId="1" applyNumberFormat="1" applyFont="1" applyFill="1" applyBorder="1" applyAlignment="1" applyProtection="1">
      <alignment horizontal="center" vertical="center"/>
      <protection hidden="1"/>
    </xf>
    <xf numFmtId="3" fontId="3" fillId="2" borderId="20" xfId="0" applyNumberFormat="1" applyFont="1" applyFill="1" applyBorder="1" applyAlignment="1" applyProtection="1">
      <alignment horizontal="center"/>
      <protection hidden="1"/>
    </xf>
    <xf numFmtId="3" fontId="3" fillId="2" borderId="17" xfId="0" applyNumberFormat="1" applyFont="1" applyFill="1" applyBorder="1" applyAlignment="1" applyProtection="1">
      <alignment horizontal="center"/>
      <protection hidden="1"/>
    </xf>
    <xf numFmtId="3" fontId="3" fillId="0" borderId="17" xfId="0" applyNumberFormat="1" applyFont="1" applyBorder="1" applyAlignment="1" applyProtection="1">
      <alignment horizontal="center"/>
      <protection hidden="1"/>
    </xf>
    <xf numFmtId="0" fontId="29" fillId="2" borderId="0" xfId="0" applyFont="1" applyFill="1" applyProtection="1">
      <protection hidden="1"/>
    </xf>
    <xf numFmtId="0" fontId="29" fillId="2" borderId="0" xfId="0" applyFont="1" applyFill="1"/>
    <xf numFmtId="164" fontId="2" fillId="2" borderId="31" xfId="0" applyNumberFormat="1" applyFont="1" applyFill="1" applyBorder="1" applyAlignment="1" applyProtection="1">
      <alignment horizontal="center" vertical="center"/>
      <protection hidden="1"/>
    </xf>
    <xf numFmtId="164" fontId="0" fillId="2" borderId="28" xfId="0" applyNumberFormat="1" applyFill="1" applyBorder="1" applyProtection="1">
      <protection hidden="1"/>
    </xf>
    <xf numFmtId="3" fontId="0" fillId="2" borderId="24" xfId="0" applyNumberFormat="1" applyFill="1" applyBorder="1" applyProtection="1">
      <protection hidden="1"/>
    </xf>
    <xf numFmtId="3" fontId="3" fillId="2" borderId="20" xfId="1" applyNumberFormat="1" applyFont="1" applyFill="1" applyBorder="1" applyAlignment="1" applyProtection="1">
      <alignment horizontal="center" vertical="center"/>
      <protection hidden="1"/>
    </xf>
    <xf numFmtId="3" fontId="3" fillId="2" borderId="17" xfId="1" applyNumberFormat="1" applyFont="1" applyFill="1" applyBorder="1" applyAlignment="1" applyProtection="1">
      <alignment horizontal="center" vertical="center"/>
      <protection hidden="1"/>
    </xf>
    <xf numFmtId="164" fontId="3" fillId="2" borderId="20" xfId="0" applyNumberFormat="1" applyFont="1" applyFill="1" applyBorder="1" applyAlignment="1" applyProtection="1">
      <alignment horizontal="center"/>
      <protection hidden="1"/>
    </xf>
    <xf numFmtId="164" fontId="3" fillId="2" borderId="17" xfId="0" applyNumberFormat="1" applyFont="1" applyFill="1" applyBorder="1" applyAlignment="1" applyProtection="1">
      <alignment horizontal="center"/>
      <protection hidden="1"/>
    </xf>
    <xf numFmtId="164" fontId="3" fillId="0" borderId="17" xfId="0" applyNumberFormat="1" applyFont="1" applyBorder="1" applyAlignment="1" applyProtection="1">
      <alignment horizontal="center"/>
      <protection hidden="1"/>
    </xf>
    <xf numFmtId="0" fontId="30" fillId="0" borderId="0" xfId="0" applyFont="1" applyAlignment="1" applyProtection="1">
      <alignment vertical="center"/>
      <protection hidden="1"/>
    </xf>
    <xf numFmtId="3" fontId="4" fillId="0" borderId="0" xfId="0" applyNumberFormat="1" applyFont="1" applyProtection="1">
      <protection hidden="1"/>
    </xf>
    <xf numFmtId="164" fontId="4" fillId="2" borderId="0" xfId="0" applyNumberFormat="1" applyFont="1" applyFill="1" applyProtection="1">
      <protection hidden="1"/>
    </xf>
    <xf numFmtId="3" fontId="4" fillId="0" borderId="0" xfId="0" applyNumberFormat="1" applyFont="1"/>
    <xf numFmtId="3" fontId="1" fillId="2" borderId="0" xfId="175" applyNumberFormat="1" applyFont="1" applyFill="1" applyAlignment="1" applyProtection="1">
      <alignment horizontal="right"/>
      <protection hidden="1"/>
    </xf>
    <xf numFmtId="0" fontId="0" fillId="0" borderId="45" xfId="0" applyBorder="1" applyAlignment="1" applyProtection="1">
      <alignment horizontal="left"/>
      <protection hidden="1"/>
    </xf>
    <xf numFmtId="0" fontId="0" fillId="0" borderId="10" xfId="0" applyBorder="1" applyAlignment="1" applyProtection="1">
      <alignment horizontal="left"/>
      <protection hidden="1"/>
    </xf>
    <xf numFmtId="0" fontId="4" fillId="0" borderId="0" xfId="0" applyFont="1" applyAlignment="1" applyProtection="1">
      <alignment horizontal="left"/>
      <protection hidden="1"/>
    </xf>
    <xf numFmtId="0" fontId="4" fillId="0" borderId="42" xfId="0" applyFont="1" applyBorder="1" applyAlignment="1" applyProtection="1">
      <alignment horizontal="left"/>
      <protection hidden="1"/>
    </xf>
    <xf numFmtId="0" fontId="0" fillId="0" borderId="62" xfId="0" applyBorder="1" applyAlignment="1" applyProtection="1">
      <alignment horizontal="left"/>
      <protection hidden="1"/>
    </xf>
    <xf numFmtId="0" fontId="0" fillId="0" borderId="60" xfId="0" applyBorder="1" applyAlignment="1" applyProtection="1">
      <alignment horizontal="left"/>
      <protection hidden="1"/>
    </xf>
    <xf numFmtId="0" fontId="4" fillId="0" borderId="60" xfId="0" applyFont="1" applyBorder="1" applyAlignment="1" applyProtection="1">
      <alignment horizontal="left"/>
      <protection hidden="1"/>
    </xf>
    <xf numFmtId="0" fontId="0" fillId="0" borderId="61" xfId="0" applyBorder="1" applyAlignment="1" applyProtection="1">
      <alignment horizontal="left"/>
      <protection hidden="1"/>
    </xf>
    <xf numFmtId="0" fontId="0" fillId="0" borderId="65" xfId="0" applyBorder="1" applyAlignment="1" applyProtection="1">
      <alignment horizontal="left"/>
      <protection hidden="1"/>
    </xf>
    <xf numFmtId="0" fontId="4" fillId="0" borderId="20" xfId="0" applyFont="1" applyBorder="1" applyAlignment="1" applyProtection="1">
      <alignment horizontal="left" indent="1"/>
      <protection hidden="1"/>
    </xf>
    <xf numFmtId="3" fontId="4" fillId="0" borderId="17" xfId="0" applyNumberFormat="1" applyFont="1" applyBorder="1" applyProtection="1">
      <protection hidden="1"/>
    </xf>
    <xf numFmtId="164" fontId="4" fillId="0" borderId="61" xfId="1" applyNumberFormat="1" applyFont="1" applyFill="1" applyBorder="1" applyProtection="1">
      <protection hidden="1"/>
    </xf>
    <xf numFmtId="164" fontId="4" fillId="0" borderId="42" xfId="1" applyNumberFormat="1" applyFont="1" applyFill="1" applyBorder="1" applyProtection="1">
      <protection hidden="1"/>
    </xf>
    <xf numFmtId="164" fontId="4" fillId="0" borderId="74" xfId="1" applyNumberFormat="1" applyFont="1" applyFill="1" applyBorder="1" applyProtection="1">
      <protection hidden="1"/>
    </xf>
    <xf numFmtId="164" fontId="4" fillId="0" borderId="53" xfId="1" applyNumberFormat="1" applyFont="1" applyFill="1" applyBorder="1" applyAlignment="1" applyProtection="1">
      <alignment horizontal="right"/>
      <protection hidden="1"/>
    </xf>
    <xf numFmtId="164" fontId="4" fillId="2" borderId="53" xfId="0" applyNumberFormat="1" applyFont="1" applyFill="1" applyBorder="1" applyProtection="1">
      <protection hidden="1"/>
    </xf>
    <xf numFmtId="164" fontId="4" fillId="2" borderId="61" xfId="0" applyNumberFormat="1" applyFont="1" applyFill="1" applyBorder="1" applyProtection="1">
      <protection hidden="1"/>
    </xf>
    <xf numFmtId="164" fontId="4" fillId="2" borderId="78" xfId="0" applyNumberFormat="1" applyFont="1" applyFill="1" applyBorder="1" applyProtection="1">
      <protection hidden="1"/>
    </xf>
    <xf numFmtId="3" fontId="4" fillId="0" borderId="52" xfId="0" applyNumberFormat="1" applyFont="1" applyBorder="1" applyAlignment="1" applyProtection="1">
      <alignment horizontal="right"/>
      <protection hidden="1"/>
    </xf>
    <xf numFmtId="3" fontId="4" fillId="2" borderId="52" xfId="0" applyNumberFormat="1" applyFont="1" applyFill="1" applyBorder="1" applyProtection="1">
      <protection hidden="1"/>
    </xf>
    <xf numFmtId="3" fontId="4" fillId="2" borderId="60" xfId="0" applyNumberFormat="1" applyFont="1" applyFill="1" applyBorder="1" applyProtection="1">
      <protection hidden="1"/>
    </xf>
    <xf numFmtId="3" fontId="4" fillId="2" borderId="71" xfId="0" applyNumberFormat="1" applyFont="1" applyFill="1" applyBorder="1" applyProtection="1">
      <protection hidden="1"/>
    </xf>
    <xf numFmtId="3" fontId="0" fillId="5" borderId="27" xfId="0" applyNumberFormat="1" applyFill="1" applyBorder="1" applyAlignment="1">
      <alignment horizontal="center"/>
    </xf>
    <xf numFmtId="0" fontId="31" fillId="2" borderId="0" xfId="0" applyFont="1" applyFill="1" applyAlignment="1" applyProtection="1">
      <alignment vertical="center"/>
      <protection hidden="1"/>
    </xf>
    <xf numFmtId="0" fontId="32" fillId="2" borderId="0" xfId="0" applyFont="1" applyFill="1" applyAlignment="1" applyProtection="1">
      <alignment vertical="center"/>
      <protection hidden="1"/>
    </xf>
    <xf numFmtId="0" fontId="0" fillId="0" borderId="27" xfId="0" applyBorder="1"/>
    <xf numFmtId="164" fontId="0" fillId="0" borderId="20" xfId="0" applyNumberFormat="1" applyBorder="1" applyAlignment="1">
      <alignment horizontal="center"/>
    </xf>
    <xf numFmtId="3" fontId="0" fillId="0" borderId="17" xfId="0" applyNumberFormat="1" applyBorder="1" applyAlignment="1">
      <alignment horizontal="center"/>
    </xf>
    <xf numFmtId="164" fontId="0" fillId="0" borderId="22" xfId="0" applyNumberFormat="1" applyBorder="1" applyAlignment="1">
      <alignment horizontal="center"/>
    </xf>
    <xf numFmtId="3" fontId="0" fillId="0" borderId="59" xfId="0" applyNumberFormat="1" applyBorder="1" applyAlignment="1">
      <alignment horizontal="center"/>
    </xf>
    <xf numFmtId="3" fontId="0" fillId="7" borderId="0" xfId="0" applyNumberFormat="1" applyFill="1" applyAlignment="1">
      <alignment horizontal="center"/>
    </xf>
    <xf numFmtId="164" fontId="8" fillId="0" borderId="28" xfId="0" applyNumberFormat="1" applyFont="1" applyBorder="1" applyAlignment="1">
      <alignment horizontal="center"/>
    </xf>
    <xf numFmtId="3" fontId="8" fillId="0" borderId="0" xfId="0" applyNumberFormat="1" applyFont="1" applyAlignment="1">
      <alignment horizontal="center"/>
    </xf>
    <xf numFmtId="3" fontId="8" fillId="0" borderId="24" xfId="0" applyNumberFormat="1" applyFont="1" applyBorder="1" applyAlignment="1">
      <alignment horizontal="center"/>
    </xf>
    <xf numFmtId="3" fontId="8" fillId="7" borderId="0" xfId="0" applyNumberFormat="1" applyFont="1" applyFill="1" applyAlignment="1">
      <alignment horizontal="center"/>
    </xf>
    <xf numFmtId="0" fontId="33" fillId="2" borderId="0" xfId="3" applyFont="1" applyFill="1" applyProtection="1">
      <protection hidden="1"/>
    </xf>
    <xf numFmtId="0" fontId="33" fillId="2" borderId="0" xfId="3" applyFont="1" applyFill="1" applyAlignment="1" applyProtection="1">
      <alignment vertical="top"/>
      <protection hidden="1"/>
    </xf>
    <xf numFmtId="3" fontId="0" fillId="0" borderId="38" xfId="1" applyNumberFormat="1" applyFont="1" applyFill="1" applyBorder="1" applyProtection="1">
      <protection hidden="1"/>
    </xf>
    <xf numFmtId="3" fontId="0" fillId="0" borderId="52" xfId="1" applyNumberFormat="1" applyFont="1" applyFill="1" applyBorder="1" applyProtection="1">
      <protection hidden="1"/>
    </xf>
    <xf numFmtId="3" fontId="0" fillId="0" borderId="71" xfId="1" applyNumberFormat="1" applyFont="1" applyFill="1" applyBorder="1" applyProtection="1">
      <protection hidden="1"/>
    </xf>
    <xf numFmtId="3" fontId="0" fillId="0" borderId="72" xfId="1" applyNumberFormat="1" applyFont="1" applyFill="1" applyBorder="1" applyProtection="1">
      <protection hidden="1"/>
    </xf>
    <xf numFmtId="3" fontId="0" fillId="0" borderId="73" xfId="1" applyNumberFormat="1" applyFont="1" applyFill="1" applyBorder="1" applyProtection="1">
      <protection hidden="1"/>
    </xf>
    <xf numFmtId="3" fontId="2" fillId="0" borderId="72" xfId="1" applyNumberFormat="1" applyFont="1" applyFill="1" applyBorder="1" applyProtection="1">
      <protection hidden="1"/>
    </xf>
    <xf numFmtId="3" fontId="2" fillId="0" borderId="73" xfId="1" applyNumberFormat="1" applyFont="1" applyFill="1" applyBorder="1" applyProtection="1">
      <protection hidden="1"/>
    </xf>
    <xf numFmtId="0" fontId="11" fillId="2" borderId="0" xfId="0" applyFont="1" applyFill="1" applyAlignment="1">
      <alignment vertical="center"/>
    </xf>
    <xf numFmtId="0" fontId="0" fillId="2" borderId="0" xfId="0" applyFill="1" applyAlignment="1">
      <alignment vertical="center"/>
    </xf>
    <xf numFmtId="164" fontId="0" fillId="2" borderId="0" xfId="1" applyNumberFormat="1" applyFont="1" applyFill="1" applyAlignment="1">
      <alignment vertical="center"/>
    </xf>
    <xf numFmtId="0" fontId="0" fillId="2" borderId="0" xfId="0" applyFill="1" applyAlignment="1">
      <alignment horizontal="left" vertical="center"/>
    </xf>
    <xf numFmtId="0" fontId="7" fillId="2" borderId="0" xfId="0" applyFont="1" applyFill="1" applyAlignment="1">
      <alignment vertical="center"/>
    </xf>
    <xf numFmtId="0" fontId="9" fillId="2" borderId="0" xfId="3" applyFill="1" applyAlignment="1">
      <alignment vertical="center"/>
    </xf>
    <xf numFmtId="0" fontId="0" fillId="0" borderId="51" xfId="0" applyBorder="1" applyAlignment="1" applyProtection="1">
      <alignment horizontal="center" vertical="center" wrapText="1"/>
      <protection hidden="1"/>
    </xf>
    <xf numFmtId="3" fontId="4" fillId="0" borderId="0" xfId="0" applyNumberFormat="1" applyFont="1" applyAlignment="1" applyProtection="1">
      <alignment horizontal="right"/>
      <protection hidden="1"/>
    </xf>
    <xf numFmtId="0" fontId="18" fillId="2" borderId="81" xfId="0" applyFont="1" applyFill="1" applyBorder="1" applyAlignment="1" applyProtection="1">
      <alignment horizontal="right"/>
      <protection hidden="1"/>
    </xf>
    <xf numFmtId="3" fontId="4" fillId="0" borderId="82" xfId="1" applyNumberFormat="1" applyFont="1" applyFill="1" applyBorder="1" applyAlignment="1" applyProtection="1">
      <alignment horizontal="right"/>
      <protection hidden="1"/>
    </xf>
    <xf numFmtId="3" fontId="4" fillId="0" borderId="83" xfId="1" applyNumberFormat="1" applyFont="1" applyFill="1" applyBorder="1" applyAlignment="1" applyProtection="1">
      <alignment horizontal="right"/>
      <protection hidden="1"/>
    </xf>
    <xf numFmtId="0" fontId="2" fillId="0" borderId="41" xfId="0" applyFont="1" applyBorder="1" applyAlignment="1" applyProtection="1">
      <alignment horizontal="center" vertical="center"/>
      <protection hidden="1"/>
    </xf>
    <xf numFmtId="0" fontId="2" fillId="2" borderId="43" xfId="0" applyFont="1" applyFill="1" applyBorder="1" applyProtection="1">
      <protection hidden="1"/>
    </xf>
    <xf numFmtId="164" fontId="0" fillId="2" borderId="42" xfId="0" applyNumberFormat="1" applyFill="1" applyBorder="1" applyProtection="1">
      <protection hidden="1"/>
    </xf>
    <xf numFmtId="164" fontId="0" fillId="2" borderId="17" xfId="0" applyNumberFormat="1" applyFill="1" applyBorder="1" applyProtection="1">
      <protection hidden="1"/>
    </xf>
    <xf numFmtId="0" fontId="2" fillId="2" borderId="46" xfId="0" applyFont="1" applyFill="1" applyBorder="1" applyProtection="1">
      <protection hidden="1"/>
    </xf>
    <xf numFmtId="164" fontId="0" fillId="2" borderId="45" xfId="0" applyNumberFormat="1" applyFill="1" applyBorder="1" applyProtection="1">
      <protection hidden="1"/>
    </xf>
    <xf numFmtId="164" fontId="0" fillId="2" borderId="47" xfId="0" applyNumberFormat="1" applyFill="1" applyBorder="1" applyProtection="1">
      <protection hidden="1"/>
    </xf>
    <xf numFmtId="0" fontId="0" fillId="2" borderId="20" xfId="0" applyFill="1" applyBorder="1" applyAlignment="1" applyProtection="1">
      <alignment horizontal="left" indent="1"/>
      <protection hidden="1"/>
    </xf>
    <xf numFmtId="0" fontId="0" fillId="2" borderId="43" xfId="0" applyFill="1" applyBorder="1" applyProtection="1">
      <protection hidden="1"/>
    </xf>
    <xf numFmtId="164" fontId="0" fillId="2" borderId="74" xfId="0" applyNumberFormat="1" applyFill="1" applyBorder="1" applyProtection="1">
      <protection hidden="1"/>
    </xf>
    <xf numFmtId="0" fontId="4" fillId="2" borderId="43" xfId="0" applyFont="1" applyFill="1" applyBorder="1" applyAlignment="1" applyProtection="1">
      <alignment horizontal="left" indent="1"/>
      <protection hidden="1"/>
    </xf>
    <xf numFmtId="0" fontId="0" fillId="2" borderId="45" xfId="0" applyFill="1" applyBorder="1" applyProtection="1">
      <protection hidden="1"/>
    </xf>
    <xf numFmtId="164" fontId="4" fillId="2" borderId="42" xfId="0" applyNumberFormat="1" applyFont="1" applyFill="1" applyBorder="1" applyProtection="1">
      <protection hidden="1"/>
    </xf>
    <xf numFmtId="164" fontId="4" fillId="2" borderId="74" xfId="0" applyNumberFormat="1" applyFont="1" applyFill="1" applyBorder="1" applyProtection="1">
      <protection hidden="1"/>
    </xf>
    <xf numFmtId="0" fontId="0" fillId="2" borderId="43" xfId="0" applyFill="1" applyBorder="1" applyAlignment="1" applyProtection="1">
      <alignment horizontal="left" indent="1"/>
      <protection hidden="1"/>
    </xf>
    <xf numFmtId="0" fontId="2" fillId="2" borderId="20" xfId="0" applyFont="1" applyFill="1" applyBorder="1" applyProtection="1">
      <protection hidden="1"/>
    </xf>
    <xf numFmtId="0" fontId="0" fillId="2" borderId="21" xfId="0" applyFill="1" applyBorder="1" applyAlignment="1" applyProtection="1">
      <alignment horizontal="left" indent="1"/>
      <protection hidden="1"/>
    </xf>
    <xf numFmtId="164" fontId="0" fillId="2" borderId="10" xfId="0" applyNumberFormat="1" applyFill="1" applyBorder="1" applyProtection="1">
      <protection hidden="1"/>
    </xf>
    <xf numFmtId="164" fontId="0" fillId="2" borderId="18" xfId="0" applyNumberFormat="1" applyFill="1" applyBorder="1" applyProtection="1">
      <protection hidden="1"/>
    </xf>
    <xf numFmtId="3" fontId="0" fillId="2" borderId="42" xfId="0" applyNumberFormat="1" applyFill="1" applyBorder="1" applyProtection="1">
      <protection hidden="1"/>
    </xf>
    <xf numFmtId="3" fontId="0" fillId="2" borderId="74" xfId="0" applyNumberFormat="1" applyFill="1" applyBorder="1" applyProtection="1">
      <protection hidden="1"/>
    </xf>
    <xf numFmtId="3" fontId="0" fillId="2" borderId="45" xfId="0" applyNumberFormat="1" applyFill="1" applyBorder="1" applyProtection="1">
      <protection hidden="1"/>
    </xf>
    <xf numFmtId="3" fontId="0" fillId="2" borderId="47" xfId="0" applyNumberFormat="1" applyFill="1" applyBorder="1" applyProtection="1">
      <protection hidden="1"/>
    </xf>
    <xf numFmtId="3" fontId="0" fillId="2" borderId="17" xfId="0" applyNumberFormat="1" applyFill="1" applyBorder="1" applyProtection="1">
      <protection hidden="1"/>
    </xf>
    <xf numFmtId="3" fontId="4" fillId="2" borderId="42" xfId="0" applyNumberFormat="1" applyFont="1" applyFill="1" applyBorder="1" applyProtection="1">
      <protection hidden="1"/>
    </xf>
    <xf numFmtId="3" fontId="4" fillId="2" borderId="0" xfId="0" applyNumberFormat="1" applyFont="1" applyFill="1" applyProtection="1">
      <protection hidden="1"/>
    </xf>
    <xf numFmtId="3" fontId="4" fillId="2" borderId="74" xfId="0" applyNumberFormat="1" applyFont="1" applyFill="1" applyBorder="1" applyProtection="1">
      <protection hidden="1"/>
    </xf>
    <xf numFmtId="3" fontId="0" fillId="2" borderId="17" xfId="0" applyNumberFormat="1" applyFill="1" applyBorder="1" applyAlignment="1" applyProtection="1">
      <alignment horizontal="right"/>
      <protection hidden="1"/>
    </xf>
    <xf numFmtId="3" fontId="0" fillId="2" borderId="10" xfId="0" applyNumberFormat="1" applyFill="1" applyBorder="1" applyProtection="1">
      <protection hidden="1"/>
    </xf>
    <xf numFmtId="3" fontId="0" fillId="2" borderId="18" xfId="0" applyNumberFormat="1" applyFill="1" applyBorder="1" applyProtection="1">
      <protection hidden="1"/>
    </xf>
    <xf numFmtId="0" fontId="34" fillId="2" borderId="0" xfId="0" applyFont="1" applyFill="1"/>
    <xf numFmtId="0" fontId="4" fillId="0" borderId="52" xfId="0" applyFont="1" applyBorder="1" applyAlignment="1" applyProtection="1">
      <alignment horizontal="center"/>
      <protection hidden="1"/>
    </xf>
    <xf numFmtId="0" fontId="4" fillId="0" borderId="52" xfId="0" applyFont="1" applyBorder="1" applyProtection="1">
      <protection hidden="1"/>
    </xf>
    <xf numFmtId="164" fontId="2" fillId="0" borderId="37" xfId="1" applyNumberFormat="1" applyFont="1" applyFill="1" applyBorder="1" applyProtection="1">
      <protection hidden="1"/>
    </xf>
    <xf numFmtId="164" fontId="2" fillId="0" borderId="68" xfId="1" applyNumberFormat="1" applyFont="1" applyFill="1" applyBorder="1" applyAlignment="1" applyProtection="1">
      <alignment horizontal="center" vertical="center" wrapText="1"/>
      <protection hidden="1"/>
    </xf>
    <xf numFmtId="3" fontId="0" fillId="0" borderId="82" xfId="1" applyNumberFormat="1" applyFont="1" applyFill="1" applyBorder="1" applyProtection="1">
      <protection hidden="1"/>
    </xf>
    <xf numFmtId="3" fontId="0" fillId="0" borderId="83" xfId="1" applyNumberFormat="1" applyFont="1" applyFill="1" applyBorder="1" applyProtection="1">
      <protection hidden="1"/>
    </xf>
    <xf numFmtId="3" fontId="2" fillId="0" borderId="83" xfId="1" applyNumberFormat="1" applyFont="1" applyFill="1" applyBorder="1" applyProtection="1">
      <protection hidden="1"/>
    </xf>
    <xf numFmtId="0" fontId="0" fillId="0" borderId="39" xfId="1" applyNumberFormat="1" applyFont="1" applyFill="1" applyBorder="1" applyProtection="1">
      <protection hidden="1"/>
    </xf>
    <xf numFmtId="0" fontId="2" fillId="0" borderId="39" xfId="1" applyNumberFormat="1" applyFont="1" applyFill="1" applyBorder="1" applyProtection="1">
      <protection hidden="1"/>
    </xf>
    <xf numFmtId="164" fontId="2" fillId="0" borderId="81" xfId="1" applyNumberFormat="1" applyFont="1" applyFill="1" applyBorder="1" applyAlignment="1" applyProtection="1">
      <alignment horizontal="center" vertical="center" wrapText="1"/>
      <protection hidden="1"/>
    </xf>
    <xf numFmtId="0" fontId="2" fillId="2" borderId="68" xfId="0" applyFont="1" applyFill="1" applyBorder="1" applyAlignment="1" applyProtection="1">
      <alignment horizontal="center" vertical="center"/>
      <protection hidden="1"/>
    </xf>
    <xf numFmtId="0" fontId="2" fillId="0" borderId="68" xfId="0" applyFont="1" applyBorder="1" applyAlignment="1" applyProtection="1">
      <alignment horizontal="center" vertical="center"/>
      <protection hidden="1"/>
    </xf>
    <xf numFmtId="0" fontId="2" fillId="0" borderId="80" xfId="0" applyFont="1" applyBorder="1" applyAlignment="1" applyProtection="1">
      <alignment horizontal="center" vertical="center"/>
      <protection hidden="1"/>
    </xf>
    <xf numFmtId="164" fontId="0" fillId="0" borderId="20" xfId="1" applyNumberFormat="1" applyFont="1" applyFill="1" applyBorder="1" applyAlignment="1" applyProtection="1">
      <alignment horizontal="left" indent="1"/>
      <protection hidden="1"/>
    </xf>
    <xf numFmtId="164" fontId="0" fillId="0" borderId="21" xfId="1" applyNumberFormat="1" applyFont="1" applyFill="1" applyBorder="1" applyAlignment="1" applyProtection="1">
      <alignment horizontal="left" indent="1"/>
      <protection hidden="1"/>
    </xf>
    <xf numFmtId="9" fontId="0" fillId="0" borderId="20" xfId="1" applyFont="1" applyFill="1" applyBorder="1" applyAlignment="1" applyProtection="1">
      <alignment horizontal="left" indent="1"/>
      <protection hidden="1"/>
    </xf>
    <xf numFmtId="9" fontId="0" fillId="0" borderId="21" xfId="1" applyFont="1" applyFill="1" applyBorder="1" applyAlignment="1" applyProtection="1">
      <alignment horizontal="left" indent="1"/>
      <protection hidden="1"/>
    </xf>
    <xf numFmtId="3" fontId="2" fillId="2" borderId="75" xfId="0" applyNumberFormat="1" applyFont="1" applyFill="1" applyBorder="1" applyAlignment="1" applyProtection="1">
      <alignment horizontal="right" wrapText="1"/>
      <protection hidden="1"/>
    </xf>
    <xf numFmtId="0" fontId="2" fillId="2" borderId="75" xfId="0" applyFont="1" applyFill="1" applyBorder="1" applyAlignment="1">
      <alignment horizontal="right" wrapText="1"/>
    </xf>
    <xf numFmtId="0" fontId="2" fillId="2" borderId="69" xfId="0" applyFont="1" applyFill="1" applyBorder="1" applyAlignment="1">
      <alignment horizontal="right" wrapText="1"/>
    </xf>
    <xf numFmtId="0" fontId="0" fillId="2" borderId="84" xfId="0" applyFill="1" applyBorder="1" applyProtection="1">
      <protection hidden="1"/>
    </xf>
    <xf numFmtId="0" fontId="2" fillId="2" borderId="38" xfId="0" applyFont="1" applyFill="1" applyBorder="1" applyAlignment="1" applyProtection="1">
      <alignment horizontal="center" vertical="center"/>
      <protection hidden="1"/>
    </xf>
    <xf numFmtId="0" fontId="4" fillId="2" borderId="38" xfId="0" applyFont="1" applyFill="1" applyBorder="1" applyAlignment="1" applyProtection="1">
      <alignment horizontal="center"/>
      <protection hidden="1"/>
    </xf>
    <xf numFmtId="164" fontId="0" fillId="2" borderId="71" xfId="0" applyNumberFormat="1" applyFill="1" applyBorder="1" applyAlignment="1" applyProtection="1">
      <alignment horizontal="right"/>
      <protection hidden="1"/>
    </xf>
    <xf numFmtId="0" fontId="0" fillId="2" borderId="41" xfId="0" applyFill="1" applyBorder="1"/>
    <xf numFmtId="164" fontId="0" fillId="2" borderId="78" xfId="0" applyNumberFormat="1" applyFill="1" applyBorder="1"/>
    <xf numFmtId="0" fontId="2" fillId="2" borderId="48" xfId="0" applyFont="1" applyFill="1" applyBorder="1" applyAlignment="1" applyProtection="1">
      <alignment horizontal="center" vertical="center"/>
      <protection hidden="1"/>
    </xf>
    <xf numFmtId="0" fontId="4" fillId="2" borderId="41" xfId="0" applyFont="1" applyFill="1" applyBorder="1" applyAlignment="1" applyProtection="1">
      <alignment horizontal="center"/>
      <protection hidden="1"/>
    </xf>
    <xf numFmtId="0" fontId="2" fillId="2" borderId="41" xfId="0" applyFont="1" applyFill="1" applyBorder="1" applyAlignment="1" applyProtection="1">
      <alignment horizontal="center" vertical="center"/>
      <protection hidden="1"/>
    </xf>
    <xf numFmtId="164" fontId="0" fillId="2" borderId="78" xfId="0" applyNumberFormat="1" applyFill="1" applyBorder="1" applyAlignment="1" applyProtection="1">
      <alignment horizontal="right"/>
      <protection hidden="1"/>
    </xf>
    <xf numFmtId="0" fontId="2" fillId="2" borderId="39" xfId="0" applyFont="1" applyFill="1" applyBorder="1" applyAlignment="1" applyProtection="1">
      <alignment horizontal="center" vertical="center"/>
      <protection hidden="1"/>
    </xf>
    <xf numFmtId="0" fontId="0" fillId="2" borderId="72" xfId="0" applyFill="1" applyBorder="1" applyAlignment="1" applyProtection="1">
      <alignment horizontal="left" indent="1"/>
      <protection hidden="1"/>
    </xf>
    <xf numFmtId="3" fontId="0" fillId="2" borderId="72" xfId="0" applyNumberFormat="1" applyFill="1" applyBorder="1" applyAlignment="1" applyProtection="1">
      <alignment horizontal="right"/>
      <protection hidden="1"/>
    </xf>
    <xf numFmtId="164" fontId="0" fillId="2" borderId="73" xfId="0" applyNumberFormat="1" applyFill="1" applyBorder="1" applyAlignment="1" applyProtection="1">
      <alignment horizontal="right"/>
      <protection hidden="1"/>
    </xf>
    <xf numFmtId="0" fontId="2" fillId="0" borderId="68" xfId="0" applyFont="1" applyBorder="1" applyAlignment="1">
      <alignment horizontal="right"/>
    </xf>
    <xf numFmtId="0" fontId="2" fillId="0" borderId="80" xfId="0" applyFont="1" applyBorder="1" applyAlignment="1">
      <alignment horizontal="right"/>
    </xf>
    <xf numFmtId="3" fontId="0" fillId="0" borderId="77" xfId="0" applyNumberFormat="1" applyBorder="1"/>
    <xf numFmtId="3" fontId="0" fillId="0" borderId="71" xfId="0" applyNumberFormat="1" applyBorder="1"/>
    <xf numFmtId="3" fontId="2" fillId="0" borderId="72" xfId="0" applyNumberFormat="1" applyFont="1" applyBorder="1"/>
    <xf numFmtId="3" fontId="2" fillId="0" borderId="73" xfId="0" applyNumberFormat="1" applyFont="1" applyBorder="1"/>
    <xf numFmtId="0" fontId="2" fillId="0" borderId="81" xfId="0" applyFont="1" applyBorder="1" applyProtection="1">
      <protection hidden="1"/>
    </xf>
    <xf numFmtId="0" fontId="0" fillId="0" borderId="41" xfId="0" applyBorder="1" applyProtection="1">
      <protection hidden="1"/>
    </xf>
    <xf numFmtId="0" fontId="4" fillId="0" borderId="53" xfId="0" applyFont="1" applyBorder="1" applyProtection="1">
      <protection hidden="1"/>
    </xf>
    <xf numFmtId="164" fontId="2" fillId="0" borderId="68" xfId="1" applyNumberFormat="1" applyFont="1" applyFill="1" applyBorder="1" applyAlignment="1" applyProtection="1">
      <alignment horizontal="right"/>
      <protection hidden="1"/>
    </xf>
    <xf numFmtId="164" fontId="2" fillId="0" borderId="80" xfId="1" applyNumberFormat="1" applyFont="1" applyFill="1" applyBorder="1" applyAlignment="1" applyProtection="1">
      <alignment horizontal="right"/>
      <protection hidden="1"/>
    </xf>
    <xf numFmtId="164" fontId="2" fillId="0" borderId="86" xfId="1" applyNumberFormat="1" applyFont="1" applyFill="1" applyBorder="1" applyProtection="1">
      <protection hidden="1"/>
    </xf>
    <xf numFmtId="164" fontId="2" fillId="0" borderId="87" xfId="1" applyNumberFormat="1" applyFont="1" applyFill="1" applyBorder="1" applyProtection="1">
      <protection hidden="1"/>
    </xf>
    <xf numFmtId="164" fontId="2" fillId="0" borderId="88" xfId="1" applyNumberFormat="1" applyFont="1" applyFill="1" applyBorder="1" applyProtection="1">
      <protection hidden="1"/>
    </xf>
    <xf numFmtId="3" fontId="4" fillId="0" borderId="52" xfId="1" applyNumberFormat="1" applyFont="1" applyFill="1" applyBorder="1" applyProtection="1">
      <protection hidden="1"/>
    </xf>
    <xf numFmtId="0" fontId="2" fillId="0" borderId="86" xfId="1" applyNumberFormat="1" applyFont="1" applyFill="1" applyBorder="1" applyProtection="1">
      <protection hidden="1"/>
    </xf>
    <xf numFmtId="3" fontId="2" fillId="0" borderId="87" xfId="1" applyNumberFormat="1" applyFont="1" applyFill="1" applyBorder="1" applyProtection="1">
      <protection hidden="1"/>
    </xf>
    <xf numFmtId="3" fontId="18" fillId="0" borderId="87" xfId="1" applyNumberFormat="1" applyFont="1" applyFill="1" applyBorder="1" applyProtection="1">
      <protection hidden="1"/>
    </xf>
    <xf numFmtId="3" fontId="2" fillId="0" borderId="88" xfId="1" applyNumberFormat="1" applyFont="1" applyFill="1" applyBorder="1" applyProtection="1">
      <protection hidden="1"/>
    </xf>
    <xf numFmtId="0" fontId="18" fillId="0" borderId="68" xfId="0" applyFont="1" applyBorder="1" applyAlignment="1" applyProtection="1">
      <alignment horizontal="right"/>
      <protection hidden="1"/>
    </xf>
    <xf numFmtId="0" fontId="2" fillId="0" borderId="68" xfId="0" applyFont="1" applyBorder="1" applyAlignment="1" applyProtection="1">
      <alignment horizontal="right" wrapText="1"/>
      <protection hidden="1"/>
    </xf>
    <xf numFmtId="0" fontId="2" fillId="0" borderId="80" xfId="0" applyFont="1" applyBorder="1" applyAlignment="1" applyProtection="1">
      <alignment horizontal="right" wrapText="1"/>
      <protection hidden="1"/>
    </xf>
    <xf numFmtId="164" fontId="4" fillId="0" borderId="71" xfId="1" applyNumberFormat="1" applyFont="1" applyFill="1" applyBorder="1" applyProtection="1">
      <protection hidden="1"/>
    </xf>
    <xf numFmtId="0" fontId="18" fillId="0" borderId="80" xfId="0" applyFont="1" applyBorder="1" applyAlignment="1" applyProtection="1">
      <alignment horizontal="center" vertical="center" wrapText="1"/>
      <protection hidden="1"/>
    </xf>
    <xf numFmtId="164" fontId="18" fillId="0" borderId="88" xfId="1" applyNumberFormat="1" applyFont="1" applyFill="1" applyBorder="1" applyProtection="1">
      <protection hidden="1"/>
    </xf>
    <xf numFmtId="3" fontId="4" fillId="0" borderId="71" xfId="1" applyNumberFormat="1" applyFont="1" applyFill="1" applyBorder="1" applyAlignment="1" applyProtection="1">
      <alignment horizontal="right"/>
      <protection hidden="1"/>
    </xf>
    <xf numFmtId="3" fontId="2" fillId="0" borderId="86" xfId="1" applyNumberFormat="1" applyFont="1" applyFill="1" applyBorder="1" applyProtection="1">
      <protection hidden="1"/>
    </xf>
    <xf numFmtId="3" fontId="2" fillId="0" borderId="87" xfId="1" applyNumberFormat="1" applyFont="1" applyFill="1" applyBorder="1" applyAlignment="1" applyProtection="1">
      <alignment horizontal="right"/>
      <protection hidden="1"/>
    </xf>
    <xf numFmtId="3" fontId="18" fillId="0" borderId="88" xfId="1" applyNumberFormat="1" applyFont="1" applyFill="1" applyBorder="1" applyAlignment="1" applyProtection="1">
      <alignment horizontal="right"/>
      <protection hidden="1"/>
    </xf>
    <xf numFmtId="0" fontId="2" fillId="0" borderId="40" xfId="0" applyFont="1" applyBorder="1"/>
    <xf numFmtId="0" fontId="2" fillId="0" borderId="75" xfId="0" applyFont="1" applyBorder="1" applyAlignment="1">
      <alignment horizontal="right"/>
    </xf>
    <xf numFmtId="0" fontId="2" fillId="0" borderId="69" xfId="0" applyFont="1" applyBorder="1" applyAlignment="1">
      <alignment horizontal="right"/>
    </xf>
    <xf numFmtId="3" fontId="0" fillId="0" borderId="77" xfId="0" applyNumberFormat="1" applyBorder="1" applyAlignment="1">
      <alignment horizontal="right"/>
    </xf>
    <xf numFmtId="3" fontId="0" fillId="0" borderId="71" xfId="0" applyNumberFormat="1" applyBorder="1" applyAlignment="1">
      <alignment horizontal="right"/>
    </xf>
    <xf numFmtId="3" fontId="0" fillId="0" borderId="78" xfId="0" applyNumberFormat="1" applyBorder="1" applyAlignment="1">
      <alignment horizontal="right"/>
    </xf>
    <xf numFmtId="3" fontId="2" fillId="0" borderId="72" xfId="0" applyNumberFormat="1" applyFont="1" applyBorder="1" applyAlignment="1">
      <alignment horizontal="right"/>
    </xf>
    <xf numFmtId="3" fontId="2" fillId="0" borderId="87" xfId="0" applyNumberFormat="1" applyFont="1" applyBorder="1" applyAlignment="1">
      <alignment horizontal="right"/>
    </xf>
    <xf numFmtId="3" fontId="2" fillId="0" borderId="73" xfId="0" applyNumberFormat="1" applyFont="1" applyBorder="1" applyAlignment="1">
      <alignment horizontal="right"/>
    </xf>
    <xf numFmtId="3" fontId="2" fillId="0" borderId="75" xfId="0" applyNumberFormat="1" applyFont="1" applyBorder="1" applyAlignment="1">
      <alignment horizontal="right"/>
    </xf>
    <xf numFmtId="3" fontId="2" fillId="0" borderId="69" xfId="0" applyNumberFormat="1" applyFont="1" applyBorder="1" applyAlignment="1">
      <alignment horizontal="right"/>
    </xf>
    <xf numFmtId="3" fontId="0" fillId="0" borderId="78" xfId="0" applyNumberFormat="1" applyBorder="1"/>
    <xf numFmtId="3" fontId="2" fillId="0" borderId="87" xfId="0" applyNumberFormat="1" applyFont="1" applyBorder="1"/>
    <xf numFmtId="0" fontId="2" fillId="0" borderId="37" xfId="0" applyFont="1" applyBorder="1"/>
    <xf numFmtId="0" fontId="2" fillId="0" borderId="86" xfId="0" applyFont="1" applyBorder="1"/>
    <xf numFmtId="3" fontId="3" fillId="2" borderId="34" xfId="0" applyNumberFormat="1" applyFont="1" applyFill="1" applyBorder="1" applyAlignment="1">
      <alignment horizontal="center"/>
    </xf>
    <xf numFmtId="164" fontId="3" fillId="2" borderId="10" xfId="1" applyNumberFormat="1" applyFont="1" applyFill="1" applyBorder="1" applyAlignment="1">
      <alignment horizontal="center" vertical="center"/>
    </xf>
    <xf numFmtId="0" fontId="37" fillId="2" borderId="92" xfId="0" applyFont="1" applyFill="1" applyBorder="1" applyAlignment="1">
      <alignment horizontal="center" vertical="center"/>
    </xf>
    <xf numFmtId="164" fontId="38" fillId="2" borderId="15" xfId="1" applyNumberFormat="1" applyFont="1" applyFill="1" applyBorder="1" applyAlignment="1">
      <alignment horizontal="center" vertical="center"/>
    </xf>
    <xf numFmtId="164" fontId="38" fillId="2" borderId="49" xfId="1" applyNumberFormat="1" applyFont="1" applyFill="1" applyBorder="1" applyAlignment="1">
      <alignment horizontal="center" vertical="center"/>
    </xf>
    <xf numFmtId="164" fontId="38" fillId="2" borderId="20" xfId="1" applyNumberFormat="1" applyFont="1" applyFill="1" applyBorder="1" applyAlignment="1">
      <alignment horizontal="center" vertical="center"/>
    </xf>
    <xf numFmtId="164" fontId="38" fillId="2" borderId="6" xfId="1" applyNumberFormat="1" applyFont="1" applyFill="1" applyBorder="1" applyAlignment="1">
      <alignment horizontal="center" vertical="center"/>
    </xf>
    <xf numFmtId="164" fontId="38" fillId="2" borderId="6" xfId="0" applyNumberFormat="1" applyFont="1" applyFill="1" applyBorder="1" applyAlignment="1">
      <alignment horizontal="center"/>
    </xf>
    <xf numFmtId="0" fontId="37" fillId="2" borderId="91" xfId="0" applyFont="1" applyFill="1" applyBorder="1" applyAlignment="1">
      <alignment horizontal="center" vertical="center"/>
    </xf>
    <xf numFmtId="3" fontId="38" fillId="2" borderId="21" xfId="0" applyNumberFormat="1" applyFont="1" applyFill="1" applyBorder="1" applyAlignment="1">
      <alignment horizontal="center" vertical="center"/>
    </xf>
    <xf numFmtId="3" fontId="38" fillId="0" borderId="21" xfId="0" applyNumberFormat="1" applyFont="1" applyBorder="1" applyAlignment="1">
      <alignment horizontal="center" vertical="center"/>
    </xf>
    <xf numFmtId="3" fontId="38" fillId="0" borderId="13" xfId="0" applyNumberFormat="1" applyFont="1" applyBorder="1" applyAlignment="1">
      <alignment horizontal="center" vertical="center"/>
    </xf>
    <xf numFmtId="3" fontId="38" fillId="2" borderId="13" xfId="0" applyNumberFormat="1" applyFont="1" applyFill="1" applyBorder="1" applyAlignment="1">
      <alignment horizontal="center" vertical="center"/>
    </xf>
    <xf numFmtId="0" fontId="38" fillId="2" borderId="20" xfId="0" applyFont="1" applyFill="1" applyBorder="1" applyAlignment="1">
      <alignment horizontal="center"/>
    </xf>
    <xf numFmtId="164" fontId="38" fillId="2" borderId="20" xfId="1" applyNumberFormat="1" applyFont="1" applyFill="1" applyBorder="1" applyAlignment="1">
      <alignment horizontal="center"/>
    </xf>
    <xf numFmtId="164" fontId="38" fillId="2" borderId="6" xfId="1" applyNumberFormat="1" applyFont="1" applyFill="1" applyBorder="1" applyAlignment="1">
      <alignment horizontal="center"/>
    </xf>
    <xf numFmtId="0" fontId="37" fillId="2" borderId="93" xfId="0" applyFont="1" applyFill="1" applyBorder="1" applyAlignment="1">
      <alignment horizontal="center" vertical="center"/>
    </xf>
    <xf numFmtId="0" fontId="38" fillId="2" borderId="22" xfId="0" applyFont="1" applyFill="1" applyBorder="1" applyAlignment="1">
      <alignment horizontal="center"/>
    </xf>
    <xf numFmtId="0" fontId="38" fillId="2" borderId="94" xfId="0" applyFont="1" applyFill="1" applyBorder="1" applyAlignment="1">
      <alignment horizontal="center"/>
    </xf>
    <xf numFmtId="1" fontId="38" fillId="2" borderId="94" xfId="1" applyNumberFormat="1" applyFont="1" applyFill="1" applyBorder="1" applyAlignment="1">
      <alignment horizontal="center" vertical="center"/>
    </xf>
    <xf numFmtId="0" fontId="6" fillId="2" borderId="0" xfId="0" applyFont="1" applyFill="1" applyAlignment="1">
      <alignment horizontal="center"/>
    </xf>
    <xf numFmtId="0" fontId="20" fillId="8" borderId="99" xfId="0" applyFont="1" applyFill="1" applyBorder="1" applyAlignment="1">
      <alignment horizontal="center" vertical="center" wrapText="1"/>
    </xf>
    <xf numFmtId="0" fontId="20" fillId="8" borderId="23" xfId="0" applyFont="1" applyFill="1" applyBorder="1" applyAlignment="1">
      <alignment horizontal="center" vertical="center" wrapText="1"/>
    </xf>
    <xf numFmtId="0" fontId="20" fillId="8" borderId="100" xfId="0" applyFont="1" applyFill="1" applyBorder="1" applyAlignment="1">
      <alignment horizontal="center" vertical="center" wrapText="1"/>
    </xf>
    <xf numFmtId="0" fontId="36" fillId="2" borderId="28" xfId="0" applyFont="1" applyFill="1" applyBorder="1"/>
    <xf numFmtId="164" fontId="36" fillId="2" borderId="28" xfId="1" applyNumberFormat="1" applyFont="1" applyFill="1" applyBorder="1" applyAlignment="1">
      <alignment horizontal="center"/>
    </xf>
    <xf numFmtId="164" fontId="36" fillId="2" borderId="0" xfId="1" applyNumberFormat="1" applyFont="1" applyFill="1" applyBorder="1" applyAlignment="1">
      <alignment horizontal="center"/>
    </xf>
    <xf numFmtId="3" fontId="36" fillId="0" borderId="24" xfId="0" applyNumberFormat="1" applyFont="1" applyBorder="1" applyAlignment="1">
      <alignment horizontal="center"/>
    </xf>
    <xf numFmtId="3" fontId="36" fillId="0" borderId="0" xfId="0" applyNumberFormat="1" applyFont="1" applyAlignment="1">
      <alignment horizontal="center"/>
    </xf>
    <xf numFmtId="3" fontId="36" fillId="2" borderId="24" xfId="0" applyNumberFormat="1" applyFont="1" applyFill="1" applyBorder="1" applyAlignment="1">
      <alignment horizontal="center"/>
    </xf>
    <xf numFmtId="0" fontId="36" fillId="2" borderId="27" xfId="0" applyFont="1" applyFill="1" applyBorder="1" applyProtection="1">
      <protection hidden="1"/>
    </xf>
    <xf numFmtId="0" fontId="36" fillId="2" borderId="29" xfId="0" applyFont="1" applyFill="1" applyBorder="1"/>
    <xf numFmtId="164" fontId="36" fillId="2" borderId="29" xfId="1" applyNumberFormat="1" applyFont="1" applyFill="1" applyBorder="1" applyAlignment="1">
      <alignment horizontal="center"/>
    </xf>
    <xf numFmtId="164" fontId="36" fillId="2" borderId="4" xfId="1" applyNumberFormat="1" applyFont="1" applyFill="1" applyBorder="1" applyAlignment="1">
      <alignment horizontal="center"/>
    </xf>
    <xf numFmtId="3" fontId="36" fillId="0" borderId="3" xfId="0" applyNumberFormat="1" applyFont="1" applyBorder="1" applyAlignment="1">
      <alignment horizontal="center"/>
    </xf>
    <xf numFmtId="3" fontId="36" fillId="0" borderId="4" xfId="0" applyNumberFormat="1" applyFont="1" applyBorder="1" applyAlignment="1">
      <alignment horizontal="center"/>
    </xf>
    <xf numFmtId="3" fontId="36" fillId="2" borderId="3" xfId="0" applyNumberFormat="1" applyFont="1" applyFill="1" applyBorder="1" applyAlignment="1">
      <alignment horizontal="center"/>
    </xf>
    <xf numFmtId="164" fontId="11" fillId="2" borderId="0" xfId="1" applyNumberFormat="1" applyFont="1" applyFill="1"/>
    <xf numFmtId="0" fontId="0" fillId="2" borderId="37" xfId="0" applyFill="1" applyBorder="1" applyProtection="1">
      <protection hidden="1"/>
    </xf>
    <xf numFmtId="0" fontId="2" fillId="2" borderId="68" xfId="0" applyFont="1" applyFill="1" applyBorder="1" applyAlignment="1" applyProtection="1">
      <alignment horizontal="center" wrapText="1"/>
      <protection hidden="1"/>
    </xf>
    <xf numFmtId="0" fontId="2" fillId="2" borderId="64" xfId="0" applyFont="1" applyFill="1" applyBorder="1" applyAlignment="1" applyProtection="1">
      <alignment horizontal="center" wrapText="1"/>
      <protection hidden="1"/>
    </xf>
    <xf numFmtId="0" fontId="2" fillId="2" borderId="80" xfId="0" applyFont="1" applyFill="1" applyBorder="1" applyAlignment="1" applyProtection="1">
      <alignment horizontal="center" wrapText="1"/>
      <protection hidden="1"/>
    </xf>
    <xf numFmtId="164" fontId="2" fillId="2" borderId="41" xfId="0" applyNumberFormat="1" applyFont="1" applyFill="1" applyBorder="1" applyProtection="1">
      <protection hidden="1"/>
    </xf>
    <xf numFmtId="164" fontId="2" fillId="2" borderId="48" xfId="0" applyNumberFormat="1" applyFont="1" applyFill="1" applyBorder="1" applyProtection="1">
      <protection hidden="1"/>
    </xf>
    <xf numFmtId="164" fontId="0" fillId="2" borderId="38" xfId="0" applyNumberFormat="1" applyFill="1" applyBorder="1" applyAlignment="1" applyProtection="1">
      <alignment horizontal="left" indent="1"/>
      <protection hidden="1"/>
    </xf>
    <xf numFmtId="164" fontId="4" fillId="2" borderId="38" xfId="0" applyNumberFormat="1" applyFont="1" applyFill="1" applyBorder="1" applyAlignment="1" applyProtection="1">
      <alignment horizontal="left" indent="1"/>
      <protection hidden="1"/>
    </xf>
    <xf numFmtId="164" fontId="4" fillId="2" borderId="52" xfId="0" applyNumberFormat="1" applyFont="1" applyFill="1" applyBorder="1" applyProtection="1">
      <protection hidden="1"/>
    </xf>
    <xf numFmtId="164" fontId="4" fillId="2" borderId="41" xfId="0" applyNumberFormat="1" applyFont="1" applyFill="1" applyBorder="1" applyAlignment="1" applyProtection="1">
      <alignment horizontal="left" indent="1"/>
      <protection hidden="1"/>
    </xf>
    <xf numFmtId="164" fontId="2" fillId="2" borderId="38" xfId="0" applyNumberFormat="1" applyFont="1" applyFill="1" applyBorder="1" applyProtection="1">
      <protection hidden="1"/>
    </xf>
    <xf numFmtId="164" fontId="0" fillId="2" borderId="41" xfId="0" applyNumberFormat="1" applyFill="1" applyBorder="1" applyAlignment="1" applyProtection="1">
      <alignment horizontal="left" indent="1"/>
      <protection hidden="1"/>
    </xf>
    <xf numFmtId="164" fontId="4" fillId="2" borderId="52" xfId="0" applyNumberFormat="1" applyFont="1" applyFill="1" applyBorder="1" applyAlignment="1" applyProtection="1">
      <alignment horizontal="left" indent="1"/>
      <protection hidden="1"/>
    </xf>
    <xf numFmtId="164" fontId="0" fillId="2" borderId="39" xfId="0" applyNumberFormat="1" applyFill="1" applyBorder="1" applyAlignment="1" applyProtection="1">
      <alignment horizontal="left" indent="1"/>
      <protection hidden="1"/>
    </xf>
    <xf numFmtId="164" fontId="0" fillId="0" borderId="51" xfId="0" applyNumberFormat="1" applyBorder="1" applyAlignment="1" applyProtection="1">
      <alignment horizontal="right"/>
      <protection hidden="1"/>
    </xf>
    <xf numFmtId="164" fontId="0" fillId="0" borderId="77" xfId="0" applyNumberFormat="1" applyBorder="1" applyAlignment="1" applyProtection="1">
      <alignment horizontal="right"/>
      <protection hidden="1"/>
    </xf>
    <xf numFmtId="164" fontId="0" fillId="0" borderId="71" xfId="0" applyNumberFormat="1" applyBorder="1" applyAlignment="1" applyProtection="1">
      <alignment horizontal="right"/>
      <protection hidden="1"/>
    </xf>
    <xf numFmtId="0" fontId="0" fillId="0" borderId="52" xfId="0" applyBorder="1" applyAlignment="1" applyProtection="1">
      <alignment horizontal="left"/>
      <protection hidden="1"/>
    </xf>
    <xf numFmtId="164" fontId="0" fillId="0" borderId="53" xfId="0" applyNumberFormat="1" applyBorder="1" applyAlignment="1" applyProtection="1">
      <alignment horizontal="right"/>
      <protection hidden="1"/>
    </xf>
    <xf numFmtId="164" fontId="0" fillId="0" borderId="78" xfId="0" applyNumberFormat="1" applyBorder="1" applyAlignment="1" applyProtection="1">
      <alignment horizontal="right"/>
      <protection hidden="1"/>
    </xf>
    <xf numFmtId="0" fontId="0" fillId="0" borderId="51" xfId="0" applyBorder="1" applyAlignment="1" applyProtection="1">
      <alignment horizontal="left"/>
      <protection hidden="1"/>
    </xf>
    <xf numFmtId="0" fontId="2" fillId="2" borderId="38" xfId="0" applyFont="1" applyFill="1" applyBorder="1" applyAlignment="1" applyProtection="1">
      <alignment horizontal="center" vertical="center" textRotation="90"/>
      <protection hidden="1"/>
    </xf>
    <xf numFmtId="0" fontId="2" fillId="2" borderId="52" xfId="0" applyFont="1" applyFill="1" applyBorder="1" applyAlignment="1" applyProtection="1">
      <alignment horizontal="center" vertical="center"/>
      <protection hidden="1"/>
    </xf>
    <xf numFmtId="0" fontId="0" fillId="2" borderId="52" xfId="0" applyFill="1" applyBorder="1" applyAlignment="1" applyProtection="1">
      <alignment horizontal="left"/>
      <protection hidden="1"/>
    </xf>
    <xf numFmtId="164" fontId="0" fillId="0" borderId="72" xfId="0" applyNumberFormat="1" applyBorder="1" applyAlignment="1" applyProtection="1">
      <alignment horizontal="right"/>
      <protection hidden="1"/>
    </xf>
    <xf numFmtId="164" fontId="0" fillId="0" borderId="73" xfId="0" applyNumberFormat="1" applyBorder="1" applyAlignment="1" applyProtection="1">
      <alignment horizontal="right"/>
      <protection hidden="1"/>
    </xf>
    <xf numFmtId="0" fontId="0" fillId="0" borderId="0" xfId="0" quotePrefix="1"/>
    <xf numFmtId="9" fontId="0" fillId="0" borderId="0" xfId="1" applyFont="1"/>
    <xf numFmtId="0" fontId="2" fillId="2" borderId="35" xfId="0" applyFont="1" applyFill="1" applyBorder="1" applyAlignment="1" applyProtection="1">
      <alignment horizontal="right"/>
      <protection hidden="1"/>
    </xf>
    <xf numFmtId="3" fontId="0" fillId="0" borderId="0" xfId="0" applyNumberFormat="1" applyAlignment="1" applyProtection="1">
      <alignment horizontal="left"/>
      <protection hidden="1"/>
    </xf>
    <xf numFmtId="0" fontId="16" fillId="2" borderId="0" xfId="0" applyFont="1" applyFill="1" applyAlignment="1">
      <alignment vertical="top"/>
    </xf>
    <xf numFmtId="0" fontId="2" fillId="2" borderId="6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164" fontId="0" fillId="2" borderId="45" xfId="0" applyNumberFormat="1" applyFill="1" applyBorder="1"/>
    <xf numFmtId="164" fontId="0" fillId="2" borderId="47" xfId="0" applyNumberFormat="1" applyFill="1" applyBorder="1"/>
    <xf numFmtId="0" fontId="30" fillId="0" borderId="0" xfId="0" applyFont="1" applyAlignment="1">
      <alignment vertical="center"/>
    </xf>
    <xf numFmtId="164" fontId="38" fillId="5" borderId="49" xfId="1" applyNumberFormat="1" applyFont="1" applyFill="1" applyBorder="1" applyAlignment="1">
      <alignment horizontal="center" vertical="center"/>
    </xf>
    <xf numFmtId="164" fontId="38" fillId="5" borderId="6" xfId="0" applyNumberFormat="1" applyFont="1" applyFill="1" applyBorder="1" applyAlignment="1">
      <alignment horizontal="center"/>
    </xf>
    <xf numFmtId="3" fontId="38" fillId="5" borderId="13" xfId="0" applyNumberFormat="1" applyFont="1" applyFill="1" applyBorder="1" applyAlignment="1">
      <alignment horizontal="center" vertical="center"/>
    </xf>
    <xf numFmtId="1" fontId="38" fillId="5" borderId="94" xfId="1" applyNumberFormat="1" applyFont="1" applyFill="1" applyBorder="1" applyAlignment="1">
      <alignment horizontal="center" vertical="center"/>
    </xf>
    <xf numFmtId="0" fontId="36" fillId="5" borderId="96" xfId="0" applyFont="1" applyFill="1" applyBorder="1" applyAlignment="1">
      <alignment horizontal="center"/>
    </xf>
    <xf numFmtId="0" fontId="20" fillId="5" borderId="23" xfId="0" applyFont="1" applyFill="1" applyBorder="1" applyAlignment="1">
      <alignment horizontal="center" vertical="center" wrapText="1"/>
    </xf>
    <xf numFmtId="3" fontId="36" fillId="5" borderId="0" xfId="0" applyNumberFormat="1" applyFont="1" applyFill="1" applyAlignment="1">
      <alignment horizontal="center"/>
    </xf>
    <xf numFmtId="3" fontId="36" fillId="5" borderId="4" xfId="0" applyNumberFormat="1" applyFont="1" applyFill="1" applyBorder="1" applyAlignment="1">
      <alignment horizontal="center"/>
    </xf>
    <xf numFmtId="0" fontId="39" fillId="2" borderId="0" xfId="0" applyFont="1" applyFill="1" applyAlignment="1" applyProtection="1">
      <alignment vertical="center"/>
      <protection hidden="1"/>
    </xf>
    <xf numFmtId="0" fontId="7" fillId="2" borderId="0" xfId="0" applyFont="1" applyFill="1"/>
    <xf numFmtId="164" fontId="38" fillId="2" borderId="100" xfId="1" applyNumberFormat="1" applyFont="1" applyFill="1" applyBorder="1" applyAlignment="1">
      <alignment horizontal="center" vertical="center"/>
    </xf>
    <xf numFmtId="164" fontId="38" fillId="2" borderId="24" xfId="0" applyNumberFormat="1" applyFont="1" applyFill="1" applyBorder="1" applyAlignment="1">
      <alignment horizontal="center"/>
    </xf>
    <xf numFmtId="3" fontId="38" fillId="0" borderId="102" xfId="0" applyNumberFormat="1" applyFont="1" applyBorder="1" applyAlignment="1">
      <alignment horizontal="center" vertical="center"/>
    </xf>
    <xf numFmtId="164" fontId="38" fillId="2" borderId="103" xfId="0" applyNumberFormat="1" applyFont="1" applyFill="1" applyBorder="1" applyAlignment="1">
      <alignment horizontal="center"/>
    </xf>
    <xf numFmtId="1" fontId="38" fillId="2" borderId="3" xfId="1" applyNumberFormat="1" applyFont="1" applyFill="1" applyBorder="1" applyAlignment="1">
      <alignment horizontal="center" vertical="center"/>
    </xf>
    <xf numFmtId="164" fontId="38" fillId="2" borderId="12" xfId="0" applyNumberFormat="1" applyFont="1" applyFill="1" applyBorder="1" applyAlignment="1">
      <alignment horizontal="center"/>
    </xf>
    <xf numFmtId="0" fontId="2" fillId="2" borderId="52" xfId="0" applyFont="1" applyFill="1" applyBorder="1" applyAlignment="1" applyProtection="1">
      <alignment horizontal="center"/>
      <protection hidden="1"/>
    </xf>
    <xf numFmtId="0" fontId="0" fillId="0" borderId="40" xfId="0" applyBorder="1" applyAlignment="1" applyProtection="1">
      <alignment horizontal="right"/>
      <protection hidden="1"/>
    </xf>
    <xf numFmtId="164" fontId="2" fillId="0" borderId="16" xfId="0" applyNumberFormat="1" applyFont="1" applyBorder="1" applyAlignment="1" applyProtection="1">
      <alignment horizontal="right"/>
      <protection hidden="1"/>
    </xf>
    <xf numFmtId="0" fontId="2" fillId="0" borderId="104" xfId="0" applyFont="1" applyBorder="1" applyAlignment="1">
      <alignment horizontal="right"/>
    </xf>
    <xf numFmtId="3" fontId="0" fillId="0" borderId="62" xfId="0" applyNumberFormat="1" applyBorder="1"/>
    <xf numFmtId="3" fontId="0" fillId="0" borderId="61" xfId="0" applyNumberFormat="1" applyBorder="1"/>
    <xf numFmtId="3" fontId="0" fillId="0" borderId="62" xfId="0" applyNumberFormat="1" applyBorder="1" applyAlignment="1">
      <alignment horizontal="right"/>
    </xf>
    <xf numFmtId="3" fontId="0" fillId="0" borderId="60" xfId="0" applyNumberFormat="1" applyBorder="1" applyAlignment="1">
      <alignment horizontal="right"/>
    </xf>
    <xf numFmtId="3" fontId="0" fillId="0" borderId="61" xfId="0" applyNumberFormat="1" applyBorder="1" applyAlignment="1">
      <alignment horizontal="right"/>
    </xf>
    <xf numFmtId="3" fontId="2" fillId="0" borderId="65" xfId="0" applyNumberFormat="1" applyFont="1" applyBorder="1"/>
    <xf numFmtId="3" fontId="2" fillId="0" borderId="104" xfId="0" applyNumberFormat="1" applyFont="1" applyBorder="1" applyAlignment="1">
      <alignment horizontal="right"/>
    </xf>
    <xf numFmtId="3" fontId="2" fillId="0" borderId="65" xfId="0" applyNumberFormat="1" applyFont="1" applyBorder="1" applyAlignment="1">
      <alignment horizontal="right"/>
    </xf>
    <xf numFmtId="3" fontId="0" fillId="0" borderId="60" xfId="0" applyNumberFormat="1" applyBorder="1"/>
    <xf numFmtId="3" fontId="2" fillId="0" borderId="15" xfId="0" applyNumberFormat="1" applyFont="1" applyBorder="1" applyAlignment="1">
      <alignment horizontal="right" indent="1"/>
    </xf>
    <xf numFmtId="164" fontId="2" fillId="0" borderId="23" xfId="1" applyNumberFormat="1" applyFont="1" applyFill="1" applyBorder="1" applyAlignment="1">
      <alignment horizontal="right" indent="1"/>
    </xf>
    <xf numFmtId="164" fontId="2" fillId="0" borderId="14" xfId="1" applyNumberFormat="1" applyFont="1" applyFill="1" applyBorder="1" applyAlignment="1">
      <alignment horizontal="right" indent="1"/>
    </xf>
    <xf numFmtId="0" fontId="40" fillId="2" borderId="0" xfId="0" applyFont="1" applyFill="1" applyProtection="1">
      <protection hidden="1"/>
    </xf>
    <xf numFmtId="0" fontId="41" fillId="2" borderId="0" xfId="0" applyFont="1" applyFill="1" applyProtection="1">
      <protection hidden="1"/>
    </xf>
    <xf numFmtId="3" fontId="0" fillId="2" borderId="0" xfId="175" applyNumberFormat="1" applyFont="1" applyFill="1" applyAlignment="1" applyProtection="1">
      <alignment horizontal="right"/>
      <protection hidden="1"/>
    </xf>
    <xf numFmtId="3" fontId="2" fillId="2" borderId="0" xfId="0" applyNumberFormat="1" applyFont="1" applyFill="1" applyAlignment="1" applyProtection="1">
      <alignment horizontal="right"/>
      <protection hidden="1"/>
    </xf>
    <xf numFmtId="3" fontId="0" fillId="2" borderId="0" xfId="175" applyNumberFormat="1" applyFont="1" applyFill="1" applyProtection="1">
      <protection hidden="1"/>
    </xf>
    <xf numFmtId="3" fontId="0" fillId="2" borderId="0" xfId="1" applyNumberFormat="1" applyFont="1" applyFill="1" applyProtection="1">
      <protection hidden="1"/>
    </xf>
    <xf numFmtId="0" fontId="4" fillId="0" borderId="0" xfId="0" applyFont="1" applyAlignment="1" applyProtection="1">
      <alignment horizontal="left" vertical="center" wrapText="1"/>
      <protection hidden="1"/>
    </xf>
    <xf numFmtId="0" fontId="2" fillId="0" borderId="0" xfId="0" applyFont="1" applyAlignment="1">
      <alignment wrapText="1"/>
    </xf>
    <xf numFmtId="0" fontId="9" fillId="2" borderId="0" xfId="3" applyFill="1"/>
    <xf numFmtId="0" fontId="0" fillId="0" borderId="0" xfId="0" applyAlignment="1" applyProtection="1">
      <alignment horizontal="left" vertical="center"/>
      <protection hidden="1"/>
    </xf>
    <xf numFmtId="0" fontId="0" fillId="0" borderId="0" xfId="0" applyAlignment="1" applyProtection="1">
      <alignment horizontal="left" vertical="center" wrapText="1"/>
      <protection hidden="1"/>
    </xf>
    <xf numFmtId="0" fontId="0" fillId="2" borderId="0" xfId="0" applyFill="1" applyAlignment="1" applyProtection="1">
      <alignment horizontal="left" vertical="center"/>
      <protection hidden="1"/>
    </xf>
    <xf numFmtId="0" fontId="0" fillId="0" borderId="0" xfId="0" applyAlignment="1">
      <alignment vertical="center"/>
    </xf>
    <xf numFmtId="0" fontId="0" fillId="0" borderId="0" xfId="0" applyAlignment="1">
      <alignment vertical="center" wrapText="1"/>
    </xf>
    <xf numFmtId="0" fontId="4" fillId="0" borderId="0" xfId="0" applyFont="1" applyAlignment="1" applyProtection="1">
      <alignment horizontal="left" vertical="center"/>
      <protection hidden="1"/>
    </xf>
    <xf numFmtId="0" fontId="4" fillId="2" borderId="0" xfId="0" applyFont="1" applyFill="1" applyAlignment="1" applyProtection="1">
      <alignment horizontal="left" vertical="center"/>
      <protection hidden="1"/>
    </xf>
    <xf numFmtId="0" fontId="42" fillId="2" borderId="0" xfId="0" applyFont="1" applyFill="1"/>
    <xf numFmtId="0" fontId="2" fillId="0" borderId="0" xfId="0" applyFont="1" applyAlignment="1">
      <alignment horizontal="left" wrapText="1"/>
    </xf>
    <xf numFmtId="0" fontId="34" fillId="2" borderId="50" xfId="0" applyFont="1" applyFill="1" applyBorder="1"/>
    <xf numFmtId="164" fontId="8" fillId="0" borderId="17" xfId="1" applyNumberFormat="1" applyFont="1" applyFill="1" applyBorder="1" applyAlignment="1" applyProtection="1">
      <alignment horizontal="right"/>
      <protection hidden="1"/>
    </xf>
    <xf numFmtId="0" fontId="40" fillId="0" borderId="0" xfId="0" applyFont="1"/>
    <xf numFmtId="1" fontId="0" fillId="2" borderId="0" xfId="0" applyNumberFormat="1" applyFill="1" applyAlignment="1" applyProtection="1">
      <alignment horizontal="right"/>
      <protection hidden="1"/>
    </xf>
    <xf numFmtId="164" fontId="8" fillId="0" borderId="0" xfId="0" applyNumberFormat="1" applyFont="1" applyAlignment="1">
      <alignment horizontal="right"/>
    </xf>
    <xf numFmtId="0" fontId="43" fillId="2" borderId="0" xfId="0" applyFont="1" applyFill="1" applyProtection="1">
      <protection hidden="1"/>
    </xf>
    <xf numFmtId="164" fontId="8" fillId="2" borderId="17" xfId="0" applyNumberFormat="1" applyFont="1" applyFill="1" applyBorder="1" applyProtection="1">
      <protection hidden="1"/>
    </xf>
    <xf numFmtId="0" fontId="40" fillId="2" borderId="0" xfId="0" applyFont="1" applyFill="1"/>
    <xf numFmtId="0" fontId="0" fillId="2" borderId="0" xfId="0" applyFill="1" applyAlignment="1">
      <alignment horizontal="left"/>
    </xf>
    <xf numFmtId="0" fontId="8" fillId="2" borderId="0" xfId="0" applyFont="1" applyFill="1" applyAlignment="1">
      <alignment horizontal="left"/>
    </xf>
    <xf numFmtId="164" fontId="8" fillId="2" borderId="0" xfId="1" applyNumberFormat="1" applyFont="1" applyFill="1" applyAlignment="1">
      <alignment horizontal="left"/>
    </xf>
    <xf numFmtId="1" fontId="8" fillId="2" borderId="0" xfId="1" applyNumberFormat="1" applyFont="1" applyFill="1" applyAlignment="1">
      <alignment horizontal="left"/>
    </xf>
    <xf numFmtId="1" fontId="8" fillId="2" borderId="0" xfId="0" applyNumberFormat="1" applyFont="1" applyFill="1" applyAlignment="1">
      <alignment horizontal="left"/>
    </xf>
    <xf numFmtId="0" fontId="11" fillId="2" borderId="0" xfId="0" applyFont="1" applyFill="1" applyAlignment="1">
      <alignment horizontal="left"/>
    </xf>
    <xf numFmtId="164" fontId="0" fillId="2" borderId="0" xfId="1" applyNumberFormat="1" applyFont="1" applyFill="1" applyAlignment="1">
      <alignment horizontal="left"/>
    </xf>
    <xf numFmtId="164" fontId="0" fillId="0" borderId="52" xfId="0" applyNumberFormat="1" applyBorder="1" applyAlignment="1">
      <alignment horizontal="right"/>
    </xf>
    <xf numFmtId="0" fontId="2" fillId="2" borderId="36" xfId="0" applyFont="1" applyFill="1" applyBorder="1" applyAlignment="1" applyProtection="1">
      <alignment horizontal="right"/>
      <protection hidden="1"/>
    </xf>
    <xf numFmtId="164" fontId="0" fillId="2" borderId="45" xfId="1" applyNumberFormat="1" applyFont="1" applyFill="1" applyBorder="1" applyAlignment="1" applyProtection="1">
      <alignment horizontal="right"/>
      <protection hidden="1"/>
    </xf>
    <xf numFmtId="164" fontId="0" fillId="2" borderId="62" xfId="1" applyNumberFormat="1" applyFont="1" applyFill="1" applyBorder="1" applyAlignment="1" applyProtection="1">
      <alignment horizontal="right"/>
      <protection hidden="1"/>
    </xf>
    <xf numFmtId="164" fontId="0" fillId="2" borderId="47" xfId="1" applyNumberFormat="1" applyFont="1" applyFill="1" applyBorder="1" applyAlignment="1" applyProtection="1">
      <alignment horizontal="right"/>
      <protection hidden="1"/>
    </xf>
    <xf numFmtId="164" fontId="0" fillId="2" borderId="17" xfId="1" applyNumberFormat="1" applyFont="1" applyFill="1" applyBorder="1" applyAlignment="1" applyProtection="1">
      <alignment horizontal="right"/>
      <protection hidden="1"/>
    </xf>
    <xf numFmtId="164" fontId="0" fillId="2" borderId="42" xfId="1" applyNumberFormat="1" applyFont="1" applyFill="1" applyBorder="1" applyAlignment="1" applyProtection="1">
      <alignment horizontal="right"/>
      <protection hidden="1"/>
    </xf>
    <xf numFmtId="164" fontId="0" fillId="2" borderId="74" xfId="1" applyNumberFormat="1" applyFont="1" applyFill="1" applyBorder="1" applyAlignment="1" applyProtection="1">
      <alignment horizontal="right"/>
      <protection hidden="1"/>
    </xf>
    <xf numFmtId="164" fontId="0" fillId="2" borderId="60" xfId="1" applyNumberFormat="1" applyFont="1" applyFill="1" applyBorder="1" applyAlignment="1" applyProtection="1">
      <alignment horizontal="right"/>
      <protection hidden="1"/>
    </xf>
    <xf numFmtId="164" fontId="0" fillId="2" borderId="10" xfId="1" applyNumberFormat="1" applyFont="1" applyFill="1" applyBorder="1" applyAlignment="1" applyProtection="1">
      <alignment horizontal="right"/>
      <protection hidden="1"/>
    </xf>
    <xf numFmtId="164" fontId="0" fillId="2" borderId="18" xfId="1" applyNumberFormat="1" applyFont="1" applyFill="1" applyBorder="1" applyAlignment="1" applyProtection="1">
      <alignment horizontal="right"/>
      <protection hidden="1"/>
    </xf>
    <xf numFmtId="0" fontId="0" fillId="2" borderId="82" xfId="0" applyFill="1" applyBorder="1" applyProtection="1">
      <protection hidden="1"/>
    </xf>
    <xf numFmtId="0" fontId="44" fillId="0" borderId="0" xfId="0" applyFont="1"/>
    <xf numFmtId="164" fontId="0" fillId="2" borderId="52" xfId="1" applyNumberFormat="1" applyFont="1" applyFill="1" applyBorder="1" applyAlignment="1" applyProtection="1">
      <alignment horizontal="right"/>
      <protection hidden="1"/>
    </xf>
    <xf numFmtId="164" fontId="0" fillId="2" borderId="71" xfId="1" applyNumberFormat="1" applyFont="1" applyFill="1" applyBorder="1" applyAlignment="1" applyProtection="1">
      <alignment horizontal="right"/>
      <protection hidden="1"/>
    </xf>
    <xf numFmtId="0" fontId="0" fillId="2" borderId="82" xfId="0" applyFill="1" applyBorder="1"/>
    <xf numFmtId="164" fontId="8" fillId="2" borderId="52" xfId="1" applyNumberFormat="1" applyFont="1" applyFill="1" applyBorder="1" applyAlignment="1" applyProtection="1">
      <alignment horizontal="right"/>
      <protection hidden="1"/>
    </xf>
    <xf numFmtId="0" fontId="0" fillId="2" borderId="85" xfId="0" applyFill="1" applyBorder="1"/>
    <xf numFmtId="164" fontId="8" fillId="2" borderId="53" xfId="1" applyNumberFormat="1" applyFont="1" applyFill="1" applyBorder="1" applyAlignment="1" applyProtection="1">
      <alignment horizontal="right"/>
      <protection hidden="1"/>
    </xf>
    <xf numFmtId="164" fontId="0" fillId="2" borderId="53" xfId="1" applyNumberFormat="1" applyFont="1" applyFill="1" applyBorder="1" applyAlignment="1" applyProtection="1">
      <alignment horizontal="right"/>
      <protection hidden="1"/>
    </xf>
    <xf numFmtId="164" fontId="0" fillId="2" borderId="78" xfId="1" applyNumberFormat="1" applyFont="1" applyFill="1" applyBorder="1" applyAlignment="1" applyProtection="1">
      <alignment horizontal="right"/>
      <protection hidden="1"/>
    </xf>
    <xf numFmtId="0" fontId="0" fillId="2" borderId="83" xfId="0" applyFill="1" applyBorder="1"/>
    <xf numFmtId="164" fontId="0" fillId="2" borderId="72" xfId="1" applyNumberFormat="1" applyFont="1" applyFill="1" applyBorder="1" applyAlignment="1" applyProtection="1">
      <alignment horizontal="right"/>
      <protection hidden="1"/>
    </xf>
    <xf numFmtId="164" fontId="0" fillId="2" borderId="73" xfId="1" applyNumberFormat="1" applyFont="1" applyFill="1" applyBorder="1" applyAlignment="1" applyProtection="1">
      <alignment horizontal="right"/>
      <protection hidden="1"/>
    </xf>
    <xf numFmtId="0" fontId="0" fillId="2" borderId="101" xfId="0" applyFill="1" applyBorder="1" applyProtection="1">
      <protection hidden="1"/>
    </xf>
    <xf numFmtId="164" fontId="0" fillId="2" borderId="51" xfId="1" applyNumberFormat="1" applyFont="1" applyFill="1" applyBorder="1" applyAlignment="1" applyProtection="1">
      <alignment horizontal="right"/>
      <protection hidden="1"/>
    </xf>
    <xf numFmtId="164" fontId="0" fillId="2" borderId="77" xfId="1" applyNumberFormat="1" applyFont="1" applyFill="1" applyBorder="1" applyAlignment="1" applyProtection="1">
      <alignment horizontal="right"/>
      <protection hidden="1"/>
    </xf>
    <xf numFmtId="0" fontId="45" fillId="0" borderId="67" xfId="0" applyFont="1" applyBorder="1" applyAlignment="1">
      <alignment vertical="top" wrapText="1" indent="1"/>
    </xf>
    <xf numFmtId="0" fontId="45" fillId="0" borderId="67" xfId="0" applyFont="1" applyBorder="1" applyAlignment="1">
      <alignment horizontal="left" vertical="top" indent="1"/>
    </xf>
    <xf numFmtId="164" fontId="0" fillId="0" borderId="0" xfId="1" applyNumberFormat="1" applyFont="1" applyFill="1" applyAlignment="1">
      <alignment horizontal="right"/>
    </xf>
    <xf numFmtId="164" fontId="0" fillId="0" borderId="0" xfId="1" applyNumberFormat="1" applyFont="1" applyProtection="1">
      <protection hidden="1"/>
    </xf>
    <xf numFmtId="0" fontId="46" fillId="2" borderId="0" xfId="0" applyFont="1" applyFill="1"/>
    <xf numFmtId="0" fontId="22" fillId="2" borderId="0" xfId="0" applyFont="1" applyFill="1" applyAlignment="1" applyProtection="1">
      <alignment vertical="center"/>
      <protection hidden="1"/>
    </xf>
    <xf numFmtId="0" fontId="0" fillId="0" borderId="0" xfId="0" applyAlignment="1">
      <alignment horizontal="left" vertical="center"/>
    </xf>
    <xf numFmtId="0" fontId="9" fillId="0" borderId="0" xfId="3" applyAlignment="1">
      <alignment horizontal="left" vertical="center"/>
    </xf>
    <xf numFmtId="0" fontId="47" fillId="0" borderId="0" xfId="0" applyFont="1" applyAlignment="1">
      <alignment vertical="center"/>
    </xf>
    <xf numFmtId="0" fontId="10" fillId="2" borderId="0" xfId="0" applyFont="1" applyFill="1"/>
    <xf numFmtId="0" fontId="6" fillId="2" borderId="0" xfId="0" applyFont="1" applyFill="1"/>
    <xf numFmtId="0" fontId="8" fillId="2" borderId="0" xfId="0" applyFont="1" applyFill="1" applyAlignment="1" applyProtection="1">
      <alignment vertical="center"/>
      <protection hidden="1"/>
    </xf>
    <xf numFmtId="0" fontId="0" fillId="2" borderId="0" xfId="0" applyFill="1" applyAlignment="1">
      <alignment horizontal="left" indent="2"/>
    </xf>
    <xf numFmtId="0" fontId="0" fillId="2" borderId="0" xfId="0" applyFill="1" applyAlignment="1">
      <alignment horizontal="left" indent="5"/>
    </xf>
    <xf numFmtId="0" fontId="48" fillId="2" borderId="0" xfId="0" applyFont="1" applyFill="1"/>
    <xf numFmtId="0" fontId="2" fillId="0" borderId="35" xfId="0" applyFont="1" applyBorder="1"/>
    <xf numFmtId="0" fontId="0" fillId="0" borderId="45" xfId="0" applyBorder="1"/>
    <xf numFmtId="0" fontId="2" fillId="0" borderId="10" xfId="0" applyFont="1" applyBorder="1"/>
    <xf numFmtId="0" fontId="0" fillId="0" borderId="19" xfId="0" applyBorder="1"/>
    <xf numFmtId="0" fontId="0" fillId="0" borderId="21" xfId="0" applyBorder="1"/>
    <xf numFmtId="0" fontId="0" fillId="0" borderId="10" xfId="0" applyBorder="1"/>
    <xf numFmtId="0" fontId="0" fillId="0" borderId="49" xfId="0" applyBorder="1"/>
    <xf numFmtId="0" fontId="0" fillId="0" borderId="14" xfId="0" applyBorder="1"/>
    <xf numFmtId="0" fontId="0" fillId="0" borderId="17" xfId="0" applyBorder="1"/>
    <xf numFmtId="0" fontId="0" fillId="0" borderId="18" xfId="0" applyBorder="1"/>
    <xf numFmtId="0" fontId="35" fillId="2" borderId="0" xfId="0" applyFont="1" applyFill="1"/>
    <xf numFmtId="0" fontId="2" fillId="2" borderId="0" xfId="0" applyFont="1" applyFill="1" applyAlignment="1" applyProtection="1">
      <alignment vertical="center"/>
      <protection hidden="1"/>
    </xf>
    <xf numFmtId="0" fontId="9" fillId="0" borderId="0" xfId="3" applyAlignment="1">
      <alignment horizontal="left" indent="1"/>
    </xf>
    <xf numFmtId="0" fontId="9" fillId="0" borderId="0" xfId="3" applyAlignment="1">
      <alignment horizontal="left" indent="2"/>
    </xf>
    <xf numFmtId="0" fontId="0" fillId="0" borderId="0" xfId="0" applyAlignment="1" applyProtection="1">
      <alignment horizontal="left" indent="2"/>
      <protection hidden="1"/>
    </xf>
    <xf numFmtId="3" fontId="0" fillId="5" borderId="90" xfId="0" applyNumberFormat="1" applyFill="1" applyBorder="1" applyAlignment="1">
      <alignment horizontal="center"/>
    </xf>
    <xf numFmtId="3" fontId="0" fillId="5" borderId="6" xfId="0" applyNumberFormat="1" applyFill="1" applyBorder="1" applyAlignment="1">
      <alignment horizontal="center"/>
    </xf>
    <xf numFmtId="3" fontId="0" fillId="7" borderId="6" xfId="0" applyNumberFormat="1" applyFill="1" applyBorder="1" applyAlignment="1">
      <alignment horizontal="center"/>
    </xf>
    <xf numFmtId="3" fontId="2" fillId="5" borderId="105" xfId="0" applyNumberFormat="1" applyFont="1" applyFill="1" applyBorder="1" applyAlignment="1">
      <alignment horizontal="center"/>
    </xf>
    <xf numFmtId="0" fontId="39" fillId="2" borderId="0" xfId="0" applyFont="1" applyFill="1"/>
    <xf numFmtId="0" fontId="34" fillId="2" borderId="63" xfId="0" applyFont="1" applyFill="1" applyBorder="1" applyAlignment="1">
      <alignment horizontal="center"/>
    </xf>
    <xf numFmtId="0" fontId="34" fillId="2" borderId="55" xfId="0" applyFont="1" applyFill="1" applyBorder="1" applyAlignment="1">
      <alignment horizontal="center"/>
    </xf>
    <xf numFmtId="0" fontId="34" fillId="2" borderId="54" xfId="0" applyFont="1" applyFill="1" applyBorder="1" applyAlignment="1">
      <alignment horizontal="center"/>
    </xf>
    <xf numFmtId="0" fontId="2" fillId="3" borderId="5" xfId="0" applyFont="1" applyFill="1" applyBorder="1" applyAlignment="1" applyProtection="1">
      <alignment horizontal="center"/>
      <protection hidden="1"/>
    </xf>
    <xf numFmtId="0" fontId="7" fillId="3" borderId="15" xfId="0" applyFont="1" applyFill="1" applyBorder="1" applyAlignment="1" applyProtection="1">
      <alignment horizontal="center" vertical="center"/>
      <protection hidden="1"/>
    </xf>
    <xf numFmtId="0" fontId="7" fillId="3" borderId="14" xfId="0" applyFont="1" applyFill="1" applyBorder="1" applyAlignment="1" applyProtection="1">
      <alignment horizontal="center" vertical="center"/>
      <protection hidden="1"/>
    </xf>
    <xf numFmtId="0" fontId="7" fillId="2" borderId="19" xfId="0" applyFont="1" applyFill="1" applyBorder="1" applyAlignment="1" applyProtection="1">
      <alignment horizontal="center" vertical="center"/>
      <protection hidden="1"/>
    </xf>
    <xf numFmtId="0" fontId="7" fillId="2" borderId="16" xfId="0" applyFont="1" applyFill="1" applyBorder="1" applyAlignment="1" applyProtection="1">
      <alignment horizontal="center" vertical="center"/>
      <protection hidden="1"/>
    </xf>
    <xf numFmtId="0" fontId="2" fillId="3" borderId="8" xfId="0" applyFont="1" applyFill="1" applyBorder="1" applyAlignment="1" applyProtection="1">
      <alignment horizontal="center"/>
      <protection hidden="1"/>
    </xf>
    <xf numFmtId="0" fontId="2" fillId="3" borderId="56" xfId="0" applyFont="1" applyFill="1" applyBorder="1" applyAlignment="1" applyProtection="1">
      <alignment horizontal="center"/>
      <protection hidden="1"/>
    </xf>
    <xf numFmtId="0" fontId="2" fillId="2" borderId="1" xfId="0" applyFont="1" applyFill="1" applyBorder="1" applyAlignment="1" applyProtection="1">
      <alignment horizontal="center" vertical="center" wrapText="1"/>
      <protection hidden="1"/>
    </xf>
    <xf numFmtId="0" fontId="2" fillId="2" borderId="27"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7" fillId="3" borderId="23"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7" fillId="2" borderId="21" xfId="0" applyFont="1" applyFill="1" applyBorder="1" applyAlignment="1" applyProtection="1">
      <alignment horizontal="center" vertical="center"/>
      <protection hidden="1"/>
    </xf>
    <xf numFmtId="0" fontId="7" fillId="2" borderId="18" xfId="0" applyFont="1" applyFill="1" applyBorder="1" applyAlignment="1" applyProtection="1">
      <alignment horizontal="center" vertical="center"/>
      <protection hidden="1"/>
    </xf>
    <xf numFmtId="0" fontId="7" fillId="3" borderId="19" xfId="0" applyFont="1" applyFill="1" applyBorder="1" applyAlignment="1" applyProtection="1">
      <alignment horizontal="center" vertical="center" wrapText="1"/>
      <protection hidden="1"/>
    </xf>
    <xf numFmtId="0" fontId="7" fillId="3" borderId="16"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17" xfId="0" applyFont="1" applyFill="1" applyBorder="1" applyAlignment="1" applyProtection="1">
      <alignment horizontal="center" vertical="center" wrapText="1"/>
      <protection hidden="1"/>
    </xf>
    <xf numFmtId="0" fontId="7" fillId="2" borderId="15" xfId="0" applyFont="1" applyFill="1" applyBorder="1" applyAlignment="1" applyProtection="1">
      <alignment horizontal="center" vertical="center"/>
      <protection hidden="1"/>
    </xf>
    <xf numFmtId="0" fontId="7" fillId="2" borderId="14" xfId="0" applyFont="1" applyFill="1" applyBorder="1" applyAlignment="1" applyProtection="1">
      <alignment horizontal="center" vertical="center"/>
      <protection hidden="1"/>
    </xf>
    <xf numFmtId="0" fontId="7" fillId="2" borderId="20" xfId="0"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hidden="1"/>
    </xf>
    <xf numFmtId="0" fontId="20" fillId="8" borderId="95" xfId="0" applyFont="1" applyFill="1" applyBorder="1" applyAlignment="1">
      <alignment horizontal="center"/>
    </xf>
    <xf numFmtId="0" fontId="36" fillId="8" borderId="96" xfId="0" applyFont="1" applyFill="1" applyBorder="1" applyAlignment="1">
      <alignment horizontal="center"/>
    </xf>
    <xf numFmtId="0" fontId="36" fillId="8" borderId="97" xfId="0" applyFont="1" applyFill="1" applyBorder="1" applyAlignment="1">
      <alignment horizontal="center"/>
    </xf>
    <xf numFmtId="0" fontId="37" fillId="8" borderId="90" xfId="0" applyFont="1" applyFill="1" applyBorder="1" applyAlignment="1">
      <alignment horizontal="center" vertical="center" wrapText="1"/>
    </xf>
    <xf numFmtId="0" fontId="37" fillId="8" borderId="13"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6" fillId="8" borderId="1" xfId="0" applyFont="1" applyFill="1" applyBorder="1" applyAlignment="1">
      <alignment horizontal="center"/>
    </xf>
    <xf numFmtId="0" fontId="36" fillId="8" borderId="98" xfId="0" applyFont="1" applyFill="1" applyBorder="1" applyAlignment="1">
      <alignment horizontal="center"/>
    </xf>
    <xf numFmtId="0" fontId="20" fillId="8" borderId="96" xfId="0" applyFont="1" applyFill="1" applyBorder="1" applyAlignment="1">
      <alignment horizontal="center"/>
    </xf>
    <xf numFmtId="0" fontId="20" fillId="8" borderId="97" xfId="0" applyFont="1" applyFill="1" applyBorder="1" applyAlignment="1">
      <alignment horizontal="center"/>
    </xf>
    <xf numFmtId="0" fontId="37" fillId="5" borderId="90"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7" fillId="8" borderId="26" xfId="0" applyFont="1" applyFill="1" applyBorder="1" applyAlignment="1">
      <alignment horizontal="center" vertical="center" wrapText="1"/>
    </xf>
    <xf numFmtId="0" fontId="37" fillId="8" borderId="102" xfId="0" applyFont="1" applyFill="1" applyBorder="1" applyAlignment="1">
      <alignment horizontal="center" vertical="center" wrapText="1"/>
    </xf>
    <xf numFmtId="0" fontId="2" fillId="3" borderId="5" xfId="0" applyFont="1" applyFill="1" applyBorder="1" applyAlignment="1">
      <alignment horizontal="center"/>
    </xf>
    <xf numFmtId="0" fontId="6" fillId="3" borderId="5" xfId="0" applyFont="1" applyFill="1" applyBorder="1" applyAlignment="1">
      <alignment horizontal="center"/>
    </xf>
    <xf numFmtId="0" fontId="7" fillId="3" borderId="15" xfId="0" applyFont="1" applyFill="1" applyBorder="1" applyAlignment="1">
      <alignment horizontal="center" vertical="center"/>
    </xf>
    <xf numFmtId="0" fontId="7" fillId="3" borderId="14" xfId="0" applyFont="1" applyFill="1" applyBorder="1" applyAlignment="1">
      <alignment horizontal="center" vertical="center"/>
    </xf>
    <xf numFmtId="0" fontId="2"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center" vertical="center" wrapText="1"/>
    </xf>
    <xf numFmtId="0" fontId="2" fillId="2" borderId="2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9" xfId="0" applyFont="1" applyFill="1" applyBorder="1" applyAlignment="1" applyProtection="1">
      <alignment horizontal="center"/>
      <protection hidden="1"/>
    </xf>
    <xf numFmtId="0" fontId="7" fillId="8" borderId="19" xfId="0" applyFont="1" applyFill="1" applyBorder="1" applyAlignment="1" applyProtection="1">
      <alignment horizontal="center" vertical="center" wrapText="1"/>
      <protection hidden="1"/>
    </xf>
    <xf numFmtId="0" fontId="7" fillId="8" borderId="16" xfId="0" applyFont="1" applyFill="1" applyBorder="1" applyAlignment="1" applyProtection="1">
      <alignment horizontal="center" vertical="center" wrapText="1"/>
      <protection hidden="1"/>
    </xf>
    <xf numFmtId="0" fontId="7" fillId="8" borderId="20" xfId="0" applyFont="1" applyFill="1" applyBorder="1" applyAlignment="1" applyProtection="1">
      <alignment horizontal="center" vertical="center" wrapText="1"/>
      <protection hidden="1"/>
    </xf>
    <xf numFmtId="0" fontId="7" fillId="8" borderId="17" xfId="0" applyFont="1" applyFill="1" applyBorder="1" applyAlignment="1" applyProtection="1">
      <alignment horizontal="center" vertical="center" wrapText="1"/>
      <protection hidden="1"/>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9" xfId="0" applyFont="1" applyFill="1" applyBorder="1" applyAlignment="1">
      <alignment horizontal="center"/>
    </xf>
    <xf numFmtId="0" fontId="2" fillId="2" borderId="34" xfId="0" applyFont="1" applyFill="1" applyBorder="1" applyAlignment="1">
      <alignment horizontal="center"/>
    </xf>
    <xf numFmtId="0" fontId="2" fillId="2" borderId="16" xfId="0" applyFont="1" applyFill="1" applyBorder="1" applyAlignment="1">
      <alignment horizontal="center"/>
    </xf>
    <xf numFmtId="0" fontId="18" fillId="2" borderId="0" xfId="0" applyFont="1" applyFill="1" applyAlignment="1" applyProtection="1">
      <alignment horizontal="left"/>
      <protection hidden="1"/>
    </xf>
    <xf numFmtId="0" fontId="4" fillId="2" borderId="0" xfId="0" applyFont="1" applyFill="1" applyAlignment="1" applyProtection="1">
      <alignment horizontal="left" vertical="center" wrapText="1"/>
      <protection hidden="1"/>
    </xf>
    <xf numFmtId="0" fontId="2" fillId="4" borderId="50" xfId="0" applyFont="1" applyFill="1" applyBorder="1" applyAlignment="1" applyProtection="1">
      <alignment horizontal="right" wrapText="1"/>
      <protection hidden="1"/>
    </xf>
    <xf numFmtId="0" fontId="2" fillId="0" borderId="44" xfId="0" applyFont="1" applyBorder="1" applyAlignment="1" applyProtection="1">
      <alignment horizontal="center"/>
      <protection hidden="1"/>
    </xf>
    <xf numFmtId="0" fontId="2" fillId="0" borderId="34" xfId="0" applyFont="1" applyBorder="1" applyAlignment="1" applyProtection="1">
      <alignment horizontal="center"/>
      <protection hidden="1"/>
    </xf>
    <xf numFmtId="0" fontId="2" fillId="0" borderId="19" xfId="0" applyFont="1" applyBorder="1" applyAlignment="1" applyProtection="1">
      <alignment horizontal="center"/>
      <protection hidden="1"/>
    </xf>
    <xf numFmtId="0" fontId="10" fillId="2" borderId="0" xfId="0" applyFont="1" applyFill="1" applyAlignment="1" applyProtection="1">
      <alignment horizontal="left" vertical="center"/>
      <protection hidden="1"/>
    </xf>
    <xf numFmtId="0" fontId="2" fillId="4" borderId="50" xfId="0" applyFont="1" applyFill="1" applyBorder="1" applyAlignment="1" applyProtection="1">
      <alignment horizontal="right"/>
      <protection hidden="1"/>
    </xf>
    <xf numFmtId="0" fontId="2" fillId="0" borderId="35" xfId="0" applyFont="1" applyBorder="1" applyAlignment="1" applyProtection="1">
      <alignment horizontal="center"/>
      <protection hidden="1"/>
    </xf>
    <xf numFmtId="0" fontId="4" fillId="2" borderId="0" xfId="0" applyFont="1" applyFill="1" applyAlignment="1" applyProtection="1">
      <alignment vertical="center" wrapText="1"/>
      <protection hidden="1"/>
    </xf>
    <xf numFmtId="0" fontId="0" fillId="2" borderId="0" xfId="0" applyFill="1" applyAlignment="1" applyProtection="1">
      <alignment vertical="center" wrapText="1"/>
      <protection hidden="1"/>
    </xf>
    <xf numFmtId="0" fontId="0" fillId="2" borderId="0" xfId="0" applyFill="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2" fillId="0" borderId="66" xfId="0" applyFont="1" applyBorder="1" applyAlignment="1" applyProtection="1">
      <alignment horizontal="center"/>
      <protection hidden="1"/>
    </xf>
    <xf numFmtId="0" fontId="2" fillId="0" borderId="37" xfId="0" applyFont="1" applyBorder="1" applyAlignment="1" applyProtection="1">
      <alignment horizontal="center"/>
      <protection hidden="1"/>
    </xf>
    <xf numFmtId="164" fontId="18" fillId="2" borderId="0" xfId="1" applyNumberFormat="1" applyFont="1" applyFill="1" applyAlignment="1" applyProtection="1">
      <alignment horizontal="left"/>
      <protection hidden="1"/>
    </xf>
    <xf numFmtId="0" fontId="4" fillId="2" borderId="0" xfId="0" applyFont="1" applyFill="1" applyAlignment="1" applyProtection="1">
      <alignment horizontal="left" wrapText="1"/>
      <protection hidden="1"/>
    </xf>
    <xf numFmtId="0" fontId="2" fillId="2" borderId="0" xfId="0" applyFont="1" applyFill="1" applyAlignment="1" applyProtection="1">
      <alignment horizontal="left"/>
      <protection hidden="1"/>
    </xf>
    <xf numFmtId="0" fontId="14" fillId="2" borderId="0" xfId="0" applyFont="1" applyFill="1" applyAlignment="1" applyProtection="1">
      <alignment horizontal="center"/>
      <protection hidden="1"/>
    </xf>
    <xf numFmtId="0" fontId="4" fillId="2" borderId="0" xfId="0" applyFont="1" applyFill="1" applyAlignment="1" applyProtection="1">
      <alignment horizontal="left"/>
      <protection hidden="1"/>
    </xf>
    <xf numFmtId="0" fontId="2" fillId="0" borderId="46"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48" xfId="0" applyFont="1" applyBorder="1" applyAlignment="1" applyProtection="1">
      <alignment horizontal="center" vertical="center" wrapText="1"/>
      <protection hidden="1"/>
    </xf>
    <xf numFmtId="0" fontId="2" fillId="0" borderId="38" xfId="0" applyFont="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protection hidden="1"/>
    </xf>
    <xf numFmtId="0" fontId="2" fillId="0" borderId="43" xfId="0" applyFont="1" applyBorder="1" applyAlignment="1" applyProtection="1">
      <alignment horizontal="center" vertical="center"/>
      <protection hidden="1"/>
    </xf>
    <xf numFmtId="0" fontId="2" fillId="0" borderId="46" xfId="0" applyFont="1" applyBorder="1" applyAlignment="1" applyProtection="1">
      <alignment horizontal="center" vertical="center" wrapText="1"/>
      <protection hidden="1"/>
    </xf>
    <xf numFmtId="0" fontId="2" fillId="0" borderId="20" xfId="0" applyFont="1" applyBorder="1" applyAlignment="1" applyProtection="1">
      <alignment horizontal="center" vertical="center" wrapText="1"/>
      <protection hidden="1"/>
    </xf>
    <xf numFmtId="3" fontId="22" fillId="0" borderId="77" xfId="0" applyNumberFormat="1" applyFont="1" applyBorder="1" applyAlignment="1" applyProtection="1">
      <alignment horizontal="center" wrapText="1"/>
      <protection hidden="1"/>
    </xf>
    <xf numFmtId="3" fontId="22" fillId="0" borderId="73" xfId="0" applyNumberFormat="1" applyFont="1" applyBorder="1" applyAlignment="1" applyProtection="1">
      <alignment horizontal="center" wrapText="1"/>
      <protection hidden="1"/>
    </xf>
    <xf numFmtId="0" fontId="2" fillId="0" borderId="15" xfId="0" applyFont="1" applyBorder="1" applyAlignment="1" applyProtection="1">
      <alignment horizontal="left"/>
      <protection hidden="1"/>
    </xf>
    <xf numFmtId="0" fontId="2" fillId="0" borderId="23" xfId="0" applyFont="1" applyBorder="1" applyAlignment="1" applyProtection="1">
      <alignment horizontal="left"/>
      <protection hidden="1"/>
    </xf>
    <xf numFmtId="0" fontId="2" fillId="0" borderId="48" xfId="0" applyFont="1" applyBorder="1" applyAlignment="1" applyProtection="1">
      <alignment horizontal="center" vertical="center"/>
      <protection hidden="1"/>
    </xf>
    <xf numFmtId="0" fontId="2" fillId="0" borderId="38" xfId="0" applyFont="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 fillId="2" borderId="44" xfId="0" applyFont="1" applyFill="1" applyBorder="1" applyAlignment="1" applyProtection="1">
      <alignment horizontal="center" wrapText="1"/>
      <protection hidden="1"/>
    </xf>
    <xf numFmtId="0" fontId="2" fillId="2" borderId="81" xfId="0" applyFont="1" applyFill="1" applyBorder="1" applyAlignment="1" applyProtection="1">
      <alignment horizontal="center" wrapText="1"/>
      <protection hidden="1"/>
    </xf>
    <xf numFmtId="0" fontId="16" fillId="2" borderId="0" xfId="0" applyFont="1" applyFill="1" applyAlignment="1">
      <alignment horizontal="left" vertical="top" wrapText="1"/>
    </xf>
    <xf numFmtId="0" fontId="0" fillId="0" borderId="19" xfId="0" applyBorder="1" applyAlignment="1">
      <alignment horizontal="center" vertical="center"/>
    </xf>
    <xf numFmtId="0" fontId="0" fillId="0" borderId="21" xfId="0" applyBorder="1" applyAlignment="1">
      <alignment horizontal="center" vertical="center"/>
    </xf>
    <xf numFmtId="0" fontId="2" fillId="0" borderId="15" xfId="0" applyFont="1" applyBorder="1" applyAlignment="1">
      <alignment horizontal="left"/>
    </xf>
    <xf numFmtId="0" fontId="2" fillId="0" borderId="23" xfId="0" applyFont="1" applyBorder="1" applyAlignment="1">
      <alignment horizontal="left"/>
    </xf>
    <xf numFmtId="0" fontId="2" fillId="0" borderId="14" xfId="0" applyFont="1" applyBorder="1" applyAlignment="1">
      <alignment horizontal="left"/>
    </xf>
  </cellXfs>
  <cellStyles count="222">
    <cellStyle name="Comma" xfId="175" builtinId="3"/>
    <cellStyle name="Comma 2" xfId="7" xr:uid="{00000000-0005-0000-0000-000001000000}"/>
    <cellStyle name="Comma 2 2" xfId="19" xr:uid="{00000000-0005-0000-0000-000002000000}"/>
    <cellStyle name="Comma 2 2 2" xfId="179" xr:uid="{F6FD8704-EC9A-49AD-BB22-D52E30868CC7}"/>
    <cellStyle name="Comma 2 2 2 2" xfId="209" xr:uid="{07AE8954-5417-477E-BDA8-9FDB037475B5}"/>
    <cellStyle name="Comma 2 3" xfId="177" xr:uid="{915557E6-705C-4D36-A1CC-7CB300006297}"/>
    <cellStyle name="Comma 2 3 2" xfId="207" xr:uid="{A300EC73-3E5D-4DF0-9740-DF94C32BFB65}"/>
    <cellStyle name="Comma 3" xfId="16" xr:uid="{00000000-0005-0000-0000-000003000000}"/>
    <cellStyle name="Comma 3 2" xfId="178" xr:uid="{77F98CA2-ACEC-44BD-B82A-DFF75B247277}"/>
    <cellStyle name="Comma 3 2 2" xfId="208" xr:uid="{BC295C7A-88C8-4F76-AE45-8ABB22ECA4CF}"/>
    <cellStyle name="Comma 3 3" xfId="193" xr:uid="{D34E22B8-A13B-4F14-B8E4-1C62DD5B1BA4}"/>
    <cellStyle name="Comma 4" xfId="30" xr:uid="{00000000-0005-0000-0000-000004000000}"/>
    <cellStyle name="Comma 4 2" xfId="180" xr:uid="{45D2F33D-1F01-4648-BF94-205502030824}"/>
    <cellStyle name="Comma 4 2 2" xfId="210" xr:uid="{227AE028-55B3-4643-A62E-888553220136}"/>
    <cellStyle name="Comma 4 3" xfId="194" xr:uid="{2AF9EF17-702A-48F3-9C4B-C7BD532E009A}"/>
    <cellStyle name="Comma 5" xfId="50" xr:uid="{00000000-0005-0000-0000-000005000000}"/>
    <cellStyle name="Comma 5 2" xfId="181" xr:uid="{7444AB77-DEA9-4FFC-9DFF-B19916F197D7}"/>
    <cellStyle name="Comma 5 2 2" xfId="211" xr:uid="{88C992A7-9338-4E3C-8210-7D266D85349B}"/>
    <cellStyle name="Comma 5 3" xfId="195" xr:uid="{ADC888D7-5BAD-4AA2-A0B6-C1DC7CDCFDE8}"/>
    <cellStyle name="Comma 6" xfId="89" xr:uid="{00000000-0005-0000-0000-000006000000}"/>
    <cellStyle name="Comma 6 2" xfId="157" xr:uid="{00000000-0005-0000-0000-000007000000}"/>
    <cellStyle name="Comma 6 2 2" xfId="163" xr:uid="{00000000-0005-0000-0000-000008000000}"/>
    <cellStyle name="Comma 6 2 2 2" xfId="186" xr:uid="{17DB1EEE-24DB-42E8-968B-68D064837B65}"/>
    <cellStyle name="Comma 6 2 2 2 2" xfId="216" xr:uid="{7EB55A50-EB19-4C9D-9639-9802D741E0C3}"/>
    <cellStyle name="Comma 6 2 2 3" xfId="200" xr:uid="{DBDCCFFF-4E9A-4809-87E3-646B8E6DFC29}"/>
    <cellStyle name="Comma 6 2 3" xfId="169" xr:uid="{00000000-0005-0000-0000-000009000000}"/>
    <cellStyle name="Comma 6 2 3 2" xfId="189" xr:uid="{7BD90211-58DC-4ABA-B735-B050E05CC063}"/>
    <cellStyle name="Comma 6 2 3 2 2" xfId="219" xr:uid="{694D5803-B991-43E3-A3C5-E07ED656BAF5}"/>
    <cellStyle name="Comma 6 2 3 3" xfId="203" xr:uid="{07303D41-EE2D-4B6A-ADEF-05CADE9C28FE}"/>
    <cellStyle name="Comma 6 2 4" xfId="183" xr:uid="{65C67B41-FF3D-480E-89CB-65934A6A4028}"/>
    <cellStyle name="Comma 6 2 4 2" xfId="213" xr:uid="{9FDD4AC8-0126-49CA-AD3B-FCABB767AD9E}"/>
    <cellStyle name="Comma 6 2 5" xfId="197" xr:uid="{F11F1058-100A-416F-86DE-FFECC70EACDD}"/>
    <cellStyle name="Comma 6 3" xfId="159" xr:uid="{00000000-0005-0000-0000-00000A000000}"/>
    <cellStyle name="Comma 6 3 2" xfId="165" xr:uid="{00000000-0005-0000-0000-00000B000000}"/>
    <cellStyle name="Comma 6 3 2 2" xfId="187" xr:uid="{97D1B22D-AF00-4195-9031-89844998F8D4}"/>
    <cellStyle name="Comma 6 3 2 2 2" xfId="217" xr:uid="{55C57B6A-BDB1-4D2E-98F3-61B685EBBD61}"/>
    <cellStyle name="Comma 6 3 2 3" xfId="201" xr:uid="{7E954B9C-856E-4254-AE72-B497DAEF28F0}"/>
    <cellStyle name="Comma 6 3 3" xfId="171" xr:uid="{00000000-0005-0000-0000-00000C000000}"/>
    <cellStyle name="Comma 6 3 3 2" xfId="190" xr:uid="{2B24D9FE-F496-47DB-916C-5762A7179448}"/>
    <cellStyle name="Comma 6 3 3 2 2" xfId="220" xr:uid="{699EA6A3-591A-423A-B169-9D796A377937}"/>
    <cellStyle name="Comma 6 3 3 3" xfId="204" xr:uid="{F600A4C0-C35F-4619-8F18-6E73459B0D38}"/>
    <cellStyle name="Comma 6 3 4" xfId="184" xr:uid="{EC0A067D-76E3-4700-A537-2ACA0D383887}"/>
    <cellStyle name="Comma 6 3 4 2" xfId="214" xr:uid="{1E9D9039-E098-4639-BDDE-006AD9105270}"/>
    <cellStyle name="Comma 6 3 5" xfId="198" xr:uid="{6B3FA6C4-51D3-4B47-915D-DB19B387E9D6}"/>
    <cellStyle name="Comma 6 4" xfId="161" xr:uid="{00000000-0005-0000-0000-00000D000000}"/>
    <cellStyle name="Comma 6 4 2" xfId="185" xr:uid="{D7C2DCE7-88FB-4FA3-B64F-CC397696DDF0}"/>
    <cellStyle name="Comma 6 4 2 2" xfId="215" xr:uid="{D7E19940-87AF-45D0-B397-840415F9223E}"/>
    <cellStyle name="Comma 6 4 3" xfId="199" xr:uid="{6A308226-ADB5-4E4D-91A4-828705D82A55}"/>
    <cellStyle name="Comma 6 5" xfId="167" xr:uid="{00000000-0005-0000-0000-00000E000000}"/>
    <cellStyle name="Comma 6 5 2" xfId="188" xr:uid="{FAEFDF5D-FEAA-4C6B-8686-0BAD09C8B2F9}"/>
    <cellStyle name="Comma 6 5 2 2" xfId="218" xr:uid="{C9FCE579-CC75-4EFD-94C4-5DCE0D6AE0B0}"/>
    <cellStyle name="Comma 6 5 3" xfId="202" xr:uid="{9984D296-5C86-4B0E-98D0-5E732026C008}"/>
    <cellStyle name="Comma 6 6" xfId="182" xr:uid="{27490558-F716-40D7-BAE4-9EE64C0CEB4B}"/>
    <cellStyle name="Comma 6 6 2" xfId="212" xr:uid="{884EB6D8-5702-401D-B6E6-1D614B31C4B4}"/>
    <cellStyle name="Comma 6 7" xfId="196" xr:uid="{C8D3E9EA-7799-4EBC-8B88-553727AA97B3}"/>
    <cellStyle name="Comma 7" xfId="4" xr:uid="{00000000-0005-0000-0000-00000F000000}"/>
    <cellStyle name="Comma 7 2" xfId="176" xr:uid="{7F79747F-F922-47C5-91F4-DBB0A15EA3E9}"/>
    <cellStyle name="Comma 7 2 2" xfId="206" xr:uid="{70576511-1789-480A-AD62-3850BC450158}"/>
    <cellStyle name="Comma 7 3" xfId="192" xr:uid="{7340949B-82E6-41BC-825D-407261E530A5}"/>
    <cellStyle name="Comma 8" xfId="191" xr:uid="{307EAFBD-B558-46D3-81CD-D25BD8BB0943}"/>
    <cellStyle name="Comma 8 2" xfId="221" xr:uid="{36A4C203-6D32-4BBF-A528-B518A3159519}"/>
    <cellStyle name="Comma 9" xfId="205" xr:uid="{4D53E3FF-4481-400E-808E-F3DAA2C4B2A6}"/>
    <cellStyle name="Hyperlink" xfId="3" builtinId="8"/>
    <cellStyle name="Hyperlink 2" xfId="86" xr:uid="{00000000-0005-0000-0000-000011000000}"/>
    <cellStyle name="Normal" xfId="0" builtinId="0"/>
    <cellStyle name="Normal 10" xfId="2" xr:uid="{00000000-0005-0000-0000-000013000000}"/>
    <cellStyle name="Normal 11" xfId="15" xr:uid="{00000000-0005-0000-0000-000014000000}"/>
    <cellStyle name="Normal 11 2" xfId="39" xr:uid="{00000000-0005-0000-0000-000015000000}"/>
    <cellStyle name="Normal 11 2 2" xfId="76" xr:uid="{00000000-0005-0000-0000-000016000000}"/>
    <cellStyle name="Normal 11 2 2 2" xfId="147" xr:uid="{00000000-0005-0000-0000-000017000000}"/>
    <cellStyle name="Normal 11 2 3" xfId="113" xr:uid="{00000000-0005-0000-0000-000018000000}"/>
    <cellStyle name="Normal 11 3" xfId="59" xr:uid="{00000000-0005-0000-0000-000019000000}"/>
    <cellStyle name="Normal 11 3 2" xfId="130" xr:uid="{00000000-0005-0000-0000-00001A000000}"/>
    <cellStyle name="Normal 11 4" xfId="87" xr:uid="{00000000-0005-0000-0000-00001B000000}"/>
    <cellStyle name="Normal 12" xfId="27" xr:uid="{00000000-0005-0000-0000-00001C000000}"/>
    <cellStyle name="Normal 12 2" xfId="47" xr:uid="{00000000-0005-0000-0000-00001D000000}"/>
    <cellStyle name="Normal 12 2 2" xfId="84" xr:uid="{00000000-0005-0000-0000-00001E000000}"/>
    <cellStyle name="Normal 12 2 2 2" xfId="155" xr:uid="{00000000-0005-0000-0000-00001F000000}"/>
    <cellStyle name="Normal 12 2 3" xfId="121" xr:uid="{00000000-0005-0000-0000-000020000000}"/>
    <cellStyle name="Normal 12 3" xfId="67" xr:uid="{00000000-0005-0000-0000-000021000000}"/>
    <cellStyle name="Normal 12 3 2" xfId="138" xr:uid="{00000000-0005-0000-0000-000022000000}"/>
    <cellStyle name="Normal 12 4" xfId="104" xr:uid="{00000000-0005-0000-0000-000023000000}"/>
    <cellStyle name="Normal 13" xfId="29" xr:uid="{00000000-0005-0000-0000-000024000000}"/>
    <cellStyle name="Normal 14" xfId="28" xr:uid="{00000000-0005-0000-0000-000025000000}"/>
    <cellStyle name="Normal 14 2" xfId="68" xr:uid="{00000000-0005-0000-0000-000026000000}"/>
    <cellStyle name="Normal 14 2 2" xfId="139" xr:uid="{00000000-0005-0000-0000-000027000000}"/>
    <cellStyle name="Normal 14 3" xfId="105" xr:uid="{00000000-0005-0000-0000-000028000000}"/>
    <cellStyle name="Normal 15" xfId="49" xr:uid="{00000000-0005-0000-0000-000029000000}"/>
    <cellStyle name="Normal 16" xfId="48" xr:uid="{00000000-0005-0000-0000-00002A000000}"/>
    <cellStyle name="Normal 16 2" xfId="122" xr:uid="{00000000-0005-0000-0000-00002B000000}"/>
    <cellStyle name="Normal 17" xfId="85" xr:uid="{00000000-0005-0000-0000-00002C000000}"/>
    <cellStyle name="Normal 18" xfId="88" xr:uid="{00000000-0005-0000-0000-00002D000000}"/>
    <cellStyle name="Normal 18 2" xfId="156" xr:uid="{00000000-0005-0000-0000-00002E000000}"/>
    <cellStyle name="Normal 18 2 2" xfId="162" xr:uid="{00000000-0005-0000-0000-00002F000000}"/>
    <cellStyle name="Normal 18 2 3" xfId="168" xr:uid="{00000000-0005-0000-0000-000030000000}"/>
    <cellStyle name="Normal 18 3" xfId="158" xr:uid="{00000000-0005-0000-0000-000031000000}"/>
    <cellStyle name="Normal 18 3 2" xfId="164" xr:uid="{00000000-0005-0000-0000-000032000000}"/>
    <cellStyle name="Normal 18 3 3" xfId="170" xr:uid="{00000000-0005-0000-0000-000033000000}"/>
    <cellStyle name="Normal 18 4" xfId="160" xr:uid="{00000000-0005-0000-0000-000034000000}"/>
    <cellStyle name="Normal 18 5" xfId="166" xr:uid="{00000000-0005-0000-0000-000035000000}"/>
    <cellStyle name="Normal 19" xfId="172" xr:uid="{00000000-0005-0000-0000-000036000000}"/>
    <cellStyle name="Normal 2" xfId="6" xr:uid="{00000000-0005-0000-0000-000037000000}"/>
    <cellStyle name="Normal 2 2" xfId="18" xr:uid="{00000000-0005-0000-0000-000038000000}"/>
    <cellStyle name="Normal 20" xfId="173" xr:uid="{00000000-0005-0000-0000-000039000000}"/>
    <cellStyle name="Normal 3" xfId="8" xr:uid="{00000000-0005-0000-0000-00003A000000}"/>
    <cellStyle name="Normal 3 2" xfId="20" xr:uid="{00000000-0005-0000-0000-00003B000000}"/>
    <cellStyle name="Normal 3 2 2" xfId="40" xr:uid="{00000000-0005-0000-0000-00003C000000}"/>
    <cellStyle name="Normal 3 2 2 2" xfId="77" xr:uid="{00000000-0005-0000-0000-00003D000000}"/>
    <cellStyle name="Normal 3 2 2 2 2" xfId="148" xr:uid="{00000000-0005-0000-0000-00003E000000}"/>
    <cellStyle name="Normal 3 2 2 3" xfId="114" xr:uid="{00000000-0005-0000-0000-00003F000000}"/>
    <cellStyle name="Normal 3 2 3" xfId="60" xr:uid="{00000000-0005-0000-0000-000040000000}"/>
    <cellStyle name="Normal 3 2 3 2" xfId="131" xr:uid="{00000000-0005-0000-0000-000041000000}"/>
    <cellStyle name="Normal 3 2 4" xfId="97" xr:uid="{00000000-0005-0000-0000-000042000000}"/>
    <cellStyle name="Normal 3 3" xfId="32" xr:uid="{00000000-0005-0000-0000-000043000000}"/>
    <cellStyle name="Normal 3 3 2" xfId="69" xr:uid="{00000000-0005-0000-0000-000044000000}"/>
    <cellStyle name="Normal 3 3 2 2" xfId="140" xr:uid="{00000000-0005-0000-0000-000045000000}"/>
    <cellStyle name="Normal 3 3 3" xfId="106" xr:uid="{00000000-0005-0000-0000-000046000000}"/>
    <cellStyle name="Normal 3 4" xfId="52" xr:uid="{00000000-0005-0000-0000-000047000000}"/>
    <cellStyle name="Normal 3 4 2" xfId="123" xr:uid="{00000000-0005-0000-0000-000048000000}"/>
    <cellStyle name="Normal 3 5" xfId="90" xr:uid="{00000000-0005-0000-0000-000049000000}"/>
    <cellStyle name="Normal 4" xfId="9" xr:uid="{00000000-0005-0000-0000-00004A000000}"/>
    <cellStyle name="Normal 4 2" xfId="21" xr:uid="{00000000-0005-0000-0000-00004B000000}"/>
    <cellStyle name="Normal 4 2 2" xfId="41" xr:uid="{00000000-0005-0000-0000-00004C000000}"/>
    <cellStyle name="Normal 4 2 2 2" xfId="78" xr:uid="{00000000-0005-0000-0000-00004D000000}"/>
    <cellStyle name="Normal 4 2 2 2 2" xfId="149" xr:uid="{00000000-0005-0000-0000-00004E000000}"/>
    <cellStyle name="Normal 4 2 2 3" xfId="115" xr:uid="{00000000-0005-0000-0000-00004F000000}"/>
    <cellStyle name="Normal 4 2 3" xfId="61" xr:uid="{00000000-0005-0000-0000-000050000000}"/>
    <cellStyle name="Normal 4 2 3 2" xfId="132" xr:uid="{00000000-0005-0000-0000-000051000000}"/>
    <cellStyle name="Normal 4 2 4" xfId="98" xr:uid="{00000000-0005-0000-0000-000052000000}"/>
    <cellStyle name="Normal 4 3" xfId="33" xr:uid="{00000000-0005-0000-0000-000053000000}"/>
    <cellStyle name="Normal 4 3 2" xfId="70" xr:uid="{00000000-0005-0000-0000-000054000000}"/>
    <cellStyle name="Normal 4 3 2 2" xfId="141" xr:uid="{00000000-0005-0000-0000-000055000000}"/>
    <cellStyle name="Normal 4 3 3" xfId="107" xr:uid="{00000000-0005-0000-0000-000056000000}"/>
    <cellStyle name="Normal 4 4" xfId="53" xr:uid="{00000000-0005-0000-0000-000057000000}"/>
    <cellStyle name="Normal 4 4 2" xfId="124" xr:uid="{00000000-0005-0000-0000-000058000000}"/>
    <cellStyle name="Normal 4 5" xfId="91" xr:uid="{00000000-0005-0000-0000-000059000000}"/>
    <cellStyle name="Normal 5" xfId="10" xr:uid="{00000000-0005-0000-0000-00005A000000}"/>
    <cellStyle name="Normal 5 2" xfId="22" xr:uid="{00000000-0005-0000-0000-00005B000000}"/>
    <cellStyle name="Normal 5 2 2" xfId="42" xr:uid="{00000000-0005-0000-0000-00005C000000}"/>
    <cellStyle name="Normal 5 2 2 2" xfId="79" xr:uid="{00000000-0005-0000-0000-00005D000000}"/>
    <cellStyle name="Normal 5 2 2 2 2" xfId="150" xr:uid="{00000000-0005-0000-0000-00005E000000}"/>
    <cellStyle name="Normal 5 2 2 3" xfId="116" xr:uid="{00000000-0005-0000-0000-00005F000000}"/>
    <cellStyle name="Normal 5 2 3" xfId="62" xr:uid="{00000000-0005-0000-0000-000060000000}"/>
    <cellStyle name="Normal 5 2 3 2" xfId="133" xr:uid="{00000000-0005-0000-0000-000061000000}"/>
    <cellStyle name="Normal 5 2 4" xfId="99" xr:uid="{00000000-0005-0000-0000-000062000000}"/>
    <cellStyle name="Normal 5 3" xfId="34" xr:uid="{00000000-0005-0000-0000-000063000000}"/>
    <cellStyle name="Normal 5 3 2" xfId="71" xr:uid="{00000000-0005-0000-0000-000064000000}"/>
    <cellStyle name="Normal 5 3 2 2" xfId="142" xr:uid="{00000000-0005-0000-0000-000065000000}"/>
    <cellStyle name="Normal 5 3 3" xfId="108" xr:uid="{00000000-0005-0000-0000-000066000000}"/>
    <cellStyle name="Normal 5 4" xfId="54" xr:uid="{00000000-0005-0000-0000-000067000000}"/>
    <cellStyle name="Normal 5 4 2" xfId="125" xr:uid="{00000000-0005-0000-0000-000068000000}"/>
    <cellStyle name="Normal 5 5" xfId="92" xr:uid="{00000000-0005-0000-0000-000069000000}"/>
    <cellStyle name="Normal 6" xfId="11" xr:uid="{00000000-0005-0000-0000-00006A000000}"/>
    <cellStyle name="Normal 6 2" xfId="23" xr:uid="{00000000-0005-0000-0000-00006B000000}"/>
    <cellStyle name="Normal 6 2 2" xfId="43" xr:uid="{00000000-0005-0000-0000-00006C000000}"/>
    <cellStyle name="Normal 6 2 2 2" xfId="80" xr:uid="{00000000-0005-0000-0000-00006D000000}"/>
    <cellStyle name="Normal 6 2 2 2 2" xfId="151" xr:uid="{00000000-0005-0000-0000-00006E000000}"/>
    <cellStyle name="Normal 6 2 2 3" xfId="117" xr:uid="{00000000-0005-0000-0000-00006F000000}"/>
    <cellStyle name="Normal 6 2 3" xfId="63" xr:uid="{00000000-0005-0000-0000-000070000000}"/>
    <cellStyle name="Normal 6 2 3 2" xfId="134" xr:uid="{00000000-0005-0000-0000-000071000000}"/>
    <cellStyle name="Normal 6 2 4" xfId="100" xr:uid="{00000000-0005-0000-0000-000072000000}"/>
    <cellStyle name="Normal 6 3" xfId="35" xr:uid="{00000000-0005-0000-0000-000073000000}"/>
    <cellStyle name="Normal 6 3 2" xfId="72" xr:uid="{00000000-0005-0000-0000-000074000000}"/>
    <cellStyle name="Normal 6 3 2 2" xfId="143" xr:uid="{00000000-0005-0000-0000-000075000000}"/>
    <cellStyle name="Normal 6 3 3" xfId="109" xr:uid="{00000000-0005-0000-0000-000076000000}"/>
    <cellStyle name="Normal 6 4" xfId="55" xr:uid="{00000000-0005-0000-0000-000077000000}"/>
    <cellStyle name="Normal 6 4 2" xfId="126" xr:uid="{00000000-0005-0000-0000-000078000000}"/>
    <cellStyle name="Normal 6 5" xfId="93" xr:uid="{00000000-0005-0000-0000-000079000000}"/>
    <cellStyle name="Normal 7" xfId="12" xr:uid="{00000000-0005-0000-0000-00007A000000}"/>
    <cellStyle name="Normal 7 2" xfId="24" xr:uid="{00000000-0005-0000-0000-00007B000000}"/>
    <cellStyle name="Normal 7 2 2" xfId="44" xr:uid="{00000000-0005-0000-0000-00007C000000}"/>
    <cellStyle name="Normal 7 2 2 2" xfId="81" xr:uid="{00000000-0005-0000-0000-00007D000000}"/>
    <cellStyle name="Normal 7 2 2 2 2" xfId="152" xr:uid="{00000000-0005-0000-0000-00007E000000}"/>
    <cellStyle name="Normal 7 2 2 3" xfId="118" xr:uid="{00000000-0005-0000-0000-00007F000000}"/>
    <cellStyle name="Normal 7 2 3" xfId="64" xr:uid="{00000000-0005-0000-0000-000080000000}"/>
    <cellStyle name="Normal 7 2 3 2" xfId="135" xr:uid="{00000000-0005-0000-0000-000081000000}"/>
    <cellStyle name="Normal 7 2 4" xfId="101" xr:uid="{00000000-0005-0000-0000-000082000000}"/>
    <cellStyle name="Normal 7 3" xfId="36" xr:uid="{00000000-0005-0000-0000-000083000000}"/>
    <cellStyle name="Normal 7 3 2" xfId="73" xr:uid="{00000000-0005-0000-0000-000084000000}"/>
    <cellStyle name="Normal 7 3 2 2" xfId="144" xr:uid="{00000000-0005-0000-0000-000085000000}"/>
    <cellStyle name="Normal 7 3 3" xfId="110" xr:uid="{00000000-0005-0000-0000-000086000000}"/>
    <cellStyle name="Normal 7 4" xfId="56" xr:uid="{00000000-0005-0000-0000-000087000000}"/>
    <cellStyle name="Normal 7 4 2" xfId="127" xr:uid="{00000000-0005-0000-0000-000088000000}"/>
    <cellStyle name="Normal 7 5" xfId="94" xr:uid="{00000000-0005-0000-0000-000089000000}"/>
    <cellStyle name="Normal 8" xfId="13" xr:uid="{00000000-0005-0000-0000-00008A000000}"/>
    <cellStyle name="Normal 8 2" xfId="25" xr:uid="{00000000-0005-0000-0000-00008B000000}"/>
    <cellStyle name="Normal 8 2 2" xfId="45" xr:uid="{00000000-0005-0000-0000-00008C000000}"/>
    <cellStyle name="Normal 8 2 2 2" xfId="82" xr:uid="{00000000-0005-0000-0000-00008D000000}"/>
    <cellStyle name="Normal 8 2 2 2 2" xfId="153" xr:uid="{00000000-0005-0000-0000-00008E000000}"/>
    <cellStyle name="Normal 8 2 2 3" xfId="119" xr:uid="{00000000-0005-0000-0000-00008F000000}"/>
    <cellStyle name="Normal 8 2 3" xfId="65" xr:uid="{00000000-0005-0000-0000-000090000000}"/>
    <cellStyle name="Normal 8 2 3 2" xfId="136" xr:uid="{00000000-0005-0000-0000-000091000000}"/>
    <cellStyle name="Normal 8 2 4" xfId="102" xr:uid="{00000000-0005-0000-0000-000092000000}"/>
    <cellStyle name="Normal 8 3" xfId="37" xr:uid="{00000000-0005-0000-0000-000093000000}"/>
    <cellStyle name="Normal 8 3 2" xfId="74" xr:uid="{00000000-0005-0000-0000-000094000000}"/>
    <cellStyle name="Normal 8 3 2 2" xfId="145" xr:uid="{00000000-0005-0000-0000-000095000000}"/>
    <cellStyle name="Normal 8 3 3" xfId="111" xr:uid="{00000000-0005-0000-0000-000096000000}"/>
    <cellStyle name="Normal 8 4" xfId="57" xr:uid="{00000000-0005-0000-0000-000097000000}"/>
    <cellStyle name="Normal 8 4 2" xfId="128" xr:uid="{00000000-0005-0000-0000-000098000000}"/>
    <cellStyle name="Normal 8 5" xfId="95" xr:uid="{00000000-0005-0000-0000-000099000000}"/>
    <cellStyle name="Normal 9" xfId="14" xr:uid="{00000000-0005-0000-0000-00009A000000}"/>
    <cellStyle name="Normal 9 2" xfId="26" xr:uid="{00000000-0005-0000-0000-00009B000000}"/>
    <cellStyle name="Normal 9 2 2" xfId="46" xr:uid="{00000000-0005-0000-0000-00009C000000}"/>
    <cellStyle name="Normal 9 2 2 2" xfId="83" xr:uid="{00000000-0005-0000-0000-00009D000000}"/>
    <cellStyle name="Normal 9 2 2 2 2" xfId="154" xr:uid="{00000000-0005-0000-0000-00009E000000}"/>
    <cellStyle name="Normal 9 2 2 3" xfId="120" xr:uid="{00000000-0005-0000-0000-00009F000000}"/>
    <cellStyle name="Normal 9 2 3" xfId="66" xr:uid="{00000000-0005-0000-0000-0000A0000000}"/>
    <cellStyle name="Normal 9 2 3 2" xfId="137" xr:uid="{00000000-0005-0000-0000-0000A1000000}"/>
    <cellStyle name="Normal 9 2 4" xfId="103" xr:uid="{00000000-0005-0000-0000-0000A2000000}"/>
    <cellStyle name="Normal 9 3" xfId="38" xr:uid="{00000000-0005-0000-0000-0000A3000000}"/>
    <cellStyle name="Normal 9 3 2" xfId="75" xr:uid="{00000000-0005-0000-0000-0000A4000000}"/>
    <cellStyle name="Normal 9 3 2 2" xfId="146" xr:uid="{00000000-0005-0000-0000-0000A5000000}"/>
    <cellStyle name="Normal 9 3 3" xfId="112" xr:uid="{00000000-0005-0000-0000-0000A6000000}"/>
    <cellStyle name="Normal 9 4" xfId="58" xr:uid="{00000000-0005-0000-0000-0000A7000000}"/>
    <cellStyle name="Normal 9 4 2" xfId="129" xr:uid="{00000000-0005-0000-0000-0000A8000000}"/>
    <cellStyle name="Normal 9 5" xfId="96" xr:uid="{00000000-0005-0000-0000-0000A9000000}"/>
    <cellStyle name="Percent" xfId="1" builtinId="5"/>
    <cellStyle name="Percent 2" xfId="17" xr:uid="{00000000-0005-0000-0000-0000AB000000}"/>
    <cellStyle name="Percent 3" xfId="31" xr:uid="{00000000-0005-0000-0000-0000AC000000}"/>
    <cellStyle name="Percent 4" xfId="51" xr:uid="{00000000-0005-0000-0000-0000AD000000}"/>
    <cellStyle name="Percent 5" xfId="174" xr:uid="{00000000-0005-0000-0000-0000AE000000}"/>
    <cellStyle name="Percent 6" xfId="5" xr:uid="{00000000-0005-0000-0000-0000AF000000}"/>
  </cellStyles>
  <dxfs count="1">
    <dxf>
      <font>
        <color rgb="FF9C0006"/>
      </font>
      <fill>
        <patternFill>
          <bgColor rgb="FFFFC7CE"/>
        </patternFill>
      </fill>
    </dxf>
  </dxfs>
  <tableStyles count="0" defaultTableStyle="TableStyleMedium2" defaultPivotStyle="PivotStyleLight16"/>
  <colors>
    <mruColors>
      <color rgb="FF92D050"/>
      <color rgb="FF92CDDC"/>
      <color rgb="FFBC91C6"/>
      <color rgb="FFEEECE1"/>
      <color rgb="FFA6A6A6"/>
      <color rgb="FF868686"/>
      <color rgb="FF00A0AE"/>
      <color rgb="FF8732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47"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3"/>
          <c:order val="0"/>
          <c:tx>
            <c:strRef>
              <c:f>'Fig 1a'!$B$33</c:f>
              <c:strCache>
                <c:ptCount val="1"/>
                <c:pt idx="0">
                  <c:v>College HE</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19-EA75-4BDF-8B5F-A25526A87335}"/>
                </c:ext>
              </c:extLst>
            </c:dLbl>
            <c:dLbl>
              <c:idx val="1"/>
              <c:delete val="1"/>
              <c:extLst>
                <c:ext xmlns:c15="http://schemas.microsoft.com/office/drawing/2012/chart" uri="{CE6537A1-D6FC-4f65-9D91-7224C49458BB}"/>
                <c:ext xmlns:c16="http://schemas.microsoft.com/office/drawing/2014/chart" uri="{C3380CC4-5D6E-409C-BE32-E72D297353CC}">
                  <c16:uniqueId val="{0000001A-EA75-4BDF-8B5F-A25526A87335}"/>
                </c:ext>
              </c:extLst>
            </c:dLbl>
            <c:dLbl>
              <c:idx val="2"/>
              <c:delete val="1"/>
              <c:extLst>
                <c:ext xmlns:c15="http://schemas.microsoft.com/office/drawing/2012/chart" uri="{CE6537A1-D6FC-4f65-9D91-7224C49458BB}"/>
                <c:ext xmlns:c16="http://schemas.microsoft.com/office/drawing/2014/chart" uri="{C3380CC4-5D6E-409C-BE32-E72D297353CC}">
                  <c16:uniqueId val="{00000012-EA75-4BDF-8B5F-A25526A87335}"/>
                </c:ext>
              </c:extLst>
            </c:dLbl>
            <c:dLbl>
              <c:idx val="3"/>
              <c:delete val="1"/>
              <c:extLst>
                <c:ext xmlns:c15="http://schemas.microsoft.com/office/drawing/2012/chart" uri="{CE6537A1-D6FC-4f65-9D91-7224C49458BB}"/>
                <c:ext xmlns:c16="http://schemas.microsoft.com/office/drawing/2014/chart" uri="{C3380CC4-5D6E-409C-BE32-E72D297353CC}">
                  <c16:uniqueId val="{0000000D-EA75-4BDF-8B5F-A25526A87335}"/>
                </c:ext>
              </c:extLst>
            </c:dLbl>
            <c:dLbl>
              <c:idx val="4"/>
              <c:delete val="1"/>
              <c:extLst>
                <c:ext xmlns:c15="http://schemas.microsoft.com/office/drawing/2012/chart" uri="{CE6537A1-D6FC-4f65-9D91-7224C49458BB}"/>
                <c:ext xmlns:c16="http://schemas.microsoft.com/office/drawing/2014/chart" uri="{C3380CC4-5D6E-409C-BE32-E72D297353CC}">
                  <c16:uniqueId val="{0000000C-EA75-4BDF-8B5F-A25526A87335}"/>
                </c:ext>
              </c:extLst>
            </c:dLbl>
            <c:dLbl>
              <c:idx val="5"/>
              <c:delete val="1"/>
              <c:extLst>
                <c:ext xmlns:c15="http://schemas.microsoft.com/office/drawing/2012/chart" uri="{CE6537A1-D6FC-4f65-9D91-7224C49458BB}"/>
                <c:ext xmlns:c16="http://schemas.microsoft.com/office/drawing/2014/chart" uri="{C3380CC4-5D6E-409C-BE32-E72D297353CC}">
                  <c16:uniqueId val="{0000000B-EA75-4BDF-8B5F-A25526A87335}"/>
                </c:ext>
              </c:extLst>
            </c:dLbl>
            <c:dLbl>
              <c:idx val="6"/>
              <c:delete val="1"/>
              <c:extLst>
                <c:ext xmlns:c15="http://schemas.microsoft.com/office/drawing/2012/chart" uri="{CE6537A1-D6FC-4f65-9D91-7224C49458BB}"/>
                <c:ext xmlns:c16="http://schemas.microsoft.com/office/drawing/2014/chart" uri="{C3380CC4-5D6E-409C-BE32-E72D297353CC}">
                  <c16:uniqueId val="{00000006-EA75-4BDF-8B5F-A25526A87335}"/>
                </c:ext>
              </c:extLst>
            </c:dLbl>
            <c:dLbl>
              <c:idx val="7"/>
              <c:delete val="1"/>
              <c:extLst>
                <c:ext xmlns:c15="http://schemas.microsoft.com/office/drawing/2012/chart" uri="{CE6537A1-D6FC-4f65-9D91-7224C49458BB}"/>
                <c:ext xmlns:c16="http://schemas.microsoft.com/office/drawing/2014/chart" uri="{C3380CC4-5D6E-409C-BE32-E72D297353CC}">
                  <c16:uniqueId val="{00000005-EA75-4BDF-8B5F-A25526A87335}"/>
                </c:ext>
              </c:extLst>
            </c:dLbl>
            <c:dLbl>
              <c:idx val="8"/>
              <c:delete val="1"/>
              <c:extLst>
                <c:ext xmlns:c15="http://schemas.microsoft.com/office/drawing/2012/chart" uri="{CE6537A1-D6FC-4f65-9D91-7224C49458BB}"/>
                <c:ext xmlns:c16="http://schemas.microsoft.com/office/drawing/2014/chart" uri="{C3380CC4-5D6E-409C-BE32-E72D297353CC}">
                  <c16:uniqueId val="{00000000-EA75-4BDF-8B5F-A25526A87335}"/>
                </c:ext>
              </c:extLst>
            </c:dLbl>
            <c:dLbl>
              <c:idx val="9"/>
              <c:delete val="1"/>
              <c:extLst>
                <c:ext xmlns:c15="http://schemas.microsoft.com/office/drawing/2012/chart" uri="{CE6537A1-D6FC-4f65-9D91-7224C49458BB}"/>
                <c:ext xmlns:c16="http://schemas.microsoft.com/office/drawing/2014/chart" uri="{C3380CC4-5D6E-409C-BE32-E72D297353CC}">
                  <c16:uniqueId val="{0000001B-EA75-4BDF-8B5F-A25526A87335}"/>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 1a'!$C$30:$M$30</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1a'!$C$33:$M$33</c:f>
              <c:numCache>
                <c:formatCode>0.0%</c:formatCode>
                <c:ptCount val="11"/>
                <c:pt idx="0">
                  <c:v>0.224</c:v>
                </c:pt>
                <c:pt idx="1">
                  <c:v>0.22900000000000001</c:v>
                </c:pt>
                <c:pt idx="2">
                  <c:v>0.22900000000000001</c:v>
                </c:pt>
                <c:pt idx="3">
                  <c:v>0.23200000000000001</c:v>
                </c:pt>
                <c:pt idx="4">
                  <c:v>0.24299999999999999</c:v>
                </c:pt>
                <c:pt idx="5">
                  <c:v>0.24299999999999999</c:v>
                </c:pt>
                <c:pt idx="6">
                  <c:v>0.253</c:v>
                </c:pt>
                <c:pt idx="7">
                  <c:v>0.253</c:v>
                </c:pt>
                <c:pt idx="8">
                  <c:v>0.24299999999999999</c:v>
                </c:pt>
                <c:pt idx="9">
                  <c:v>0.23300000000000001</c:v>
                </c:pt>
                <c:pt idx="10">
                  <c:v>0.248</c:v>
                </c:pt>
              </c:numCache>
            </c:numRef>
          </c:val>
          <c:smooth val="0"/>
          <c:extLst>
            <c:ext xmlns:c16="http://schemas.microsoft.com/office/drawing/2014/chart" uri="{C3380CC4-5D6E-409C-BE32-E72D297353CC}">
              <c16:uniqueId val="{00000002-FA5B-400C-BA13-A61AA40B6BD7}"/>
            </c:ext>
          </c:extLst>
        </c:ser>
        <c:ser>
          <c:idx val="2"/>
          <c:order val="1"/>
          <c:tx>
            <c:strRef>
              <c:f>'Fig 1a'!$B$32</c:f>
              <c:strCache>
                <c:ptCount val="1"/>
                <c:pt idx="0">
                  <c:v>All undergraduate HE (both sectors)</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18-EA75-4BDF-8B5F-A25526A87335}"/>
                </c:ext>
              </c:extLst>
            </c:dLbl>
            <c:dLbl>
              <c:idx val="1"/>
              <c:delete val="1"/>
              <c:extLst>
                <c:ext xmlns:c15="http://schemas.microsoft.com/office/drawing/2012/chart" uri="{CE6537A1-D6FC-4f65-9D91-7224C49458BB}"/>
                <c:ext xmlns:c16="http://schemas.microsoft.com/office/drawing/2014/chart" uri="{C3380CC4-5D6E-409C-BE32-E72D297353CC}">
                  <c16:uniqueId val="{00000016-EA75-4BDF-8B5F-A25526A87335}"/>
                </c:ext>
              </c:extLst>
            </c:dLbl>
            <c:dLbl>
              <c:idx val="2"/>
              <c:delete val="1"/>
              <c:extLst>
                <c:ext xmlns:c15="http://schemas.microsoft.com/office/drawing/2012/chart" uri="{CE6537A1-D6FC-4f65-9D91-7224C49458BB}"/>
                <c:ext xmlns:c16="http://schemas.microsoft.com/office/drawing/2014/chart" uri="{C3380CC4-5D6E-409C-BE32-E72D297353CC}">
                  <c16:uniqueId val="{00000013-EA75-4BDF-8B5F-A25526A87335}"/>
                </c:ext>
              </c:extLst>
            </c:dLbl>
            <c:dLbl>
              <c:idx val="3"/>
              <c:delete val="1"/>
              <c:extLst>
                <c:ext xmlns:c15="http://schemas.microsoft.com/office/drawing/2012/chart" uri="{CE6537A1-D6FC-4f65-9D91-7224C49458BB}"/>
                <c:ext xmlns:c16="http://schemas.microsoft.com/office/drawing/2014/chart" uri="{C3380CC4-5D6E-409C-BE32-E72D297353CC}">
                  <c16:uniqueId val="{00000011-EA75-4BDF-8B5F-A25526A87335}"/>
                </c:ext>
              </c:extLst>
            </c:dLbl>
            <c:dLbl>
              <c:idx val="4"/>
              <c:delete val="1"/>
              <c:extLst>
                <c:ext xmlns:c15="http://schemas.microsoft.com/office/drawing/2012/chart" uri="{CE6537A1-D6FC-4f65-9D91-7224C49458BB}"/>
                <c:ext xmlns:c16="http://schemas.microsoft.com/office/drawing/2014/chart" uri="{C3380CC4-5D6E-409C-BE32-E72D297353CC}">
                  <c16:uniqueId val="{0000000E-EA75-4BDF-8B5F-A25526A87335}"/>
                </c:ext>
              </c:extLst>
            </c:dLbl>
            <c:dLbl>
              <c:idx val="5"/>
              <c:delete val="1"/>
              <c:extLst>
                <c:ext xmlns:c15="http://schemas.microsoft.com/office/drawing/2012/chart" uri="{CE6537A1-D6FC-4f65-9D91-7224C49458BB}"/>
                <c:ext xmlns:c16="http://schemas.microsoft.com/office/drawing/2014/chart" uri="{C3380CC4-5D6E-409C-BE32-E72D297353CC}">
                  <c16:uniqueId val="{0000000A-EA75-4BDF-8B5F-A25526A87335}"/>
                </c:ext>
              </c:extLst>
            </c:dLbl>
            <c:dLbl>
              <c:idx val="6"/>
              <c:delete val="1"/>
              <c:extLst>
                <c:ext xmlns:c15="http://schemas.microsoft.com/office/drawing/2012/chart" uri="{CE6537A1-D6FC-4f65-9D91-7224C49458BB}"/>
                <c:ext xmlns:c16="http://schemas.microsoft.com/office/drawing/2014/chart" uri="{C3380CC4-5D6E-409C-BE32-E72D297353CC}">
                  <c16:uniqueId val="{00000007-EA75-4BDF-8B5F-A25526A87335}"/>
                </c:ext>
              </c:extLst>
            </c:dLbl>
            <c:dLbl>
              <c:idx val="7"/>
              <c:delete val="1"/>
              <c:extLst>
                <c:ext xmlns:c15="http://schemas.microsoft.com/office/drawing/2012/chart" uri="{CE6537A1-D6FC-4f65-9D91-7224C49458BB}"/>
                <c:ext xmlns:c16="http://schemas.microsoft.com/office/drawing/2014/chart" uri="{C3380CC4-5D6E-409C-BE32-E72D297353CC}">
                  <c16:uniqueId val="{00000004-EA75-4BDF-8B5F-A25526A87335}"/>
                </c:ext>
              </c:extLst>
            </c:dLbl>
            <c:dLbl>
              <c:idx val="8"/>
              <c:delete val="1"/>
              <c:extLst>
                <c:ext xmlns:c15="http://schemas.microsoft.com/office/drawing/2012/chart" uri="{CE6537A1-D6FC-4f65-9D91-7224C49458BB}"/>
                <c:ext xmlns:c16="http://schemas.microsoft.com/office/drawing/2014/chart" uri="{C3380CC4-5D6E-409C-BE32-E72D297353CC}">
                  <c16:uniqueId val="{00000001-EA75-4BDF-8B5F-A25526A87335}"/>
                </c:ext>
              </c:extLst>
            </c:dLbl>
            <c:dLbl>
              <c:idx val="9"/>
              <c:delete val="1"/>
              <c:extLst>
                <c:ext xmlns:c15="http://schemas.microsoft.com/office/drawing/2012/chart" uri="{CE6537A1-D6FC-4f65-9D91-7224C49458BB}"/>
                <c:ext xmlns:c16="http://schemas.microsoft.com/office/drawing/2014/chart" uri="{C3380CC4-5D6E-409C-BE32-E72D297353CC}">
                  <c16:uniqueId val="{0000001C-EA75-4BDF-8B5F-A25526A87335}"/>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 1a'!$C$30:$M$30</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1a'!$C$32:$M$32</c:f>
              <c:numCache>
                <c:formatCode>0.0%</c:formatCode>
                <c:ptCount val="11"/>
                <c:pt idx="0">
                  <c:v>0.17200000000000001</c:v>
                </c:pt>
                <c:pt idx="1">
                  <c:v>0.17500000000000002</c:v>
                </c:pt>
                <c:pt idx="2">
                  <c:v>0.17699999999999999</c:v>
                </c:pt>
                <c:pt idx="3">
                  <c:v>0.17699999999999999</c:v>
                </c:pt>
                <c:pt idx="4">
                  <c:v>0.189</c:v>
                </c:pt>
                <c:pt idx="5">
                  <c:v>0.19400000000000001</c:v>
                </c:pt>
                <c:pt idx="6">
                  <c:v>0.19600000000000001</c:v>
                </c:pt>
                <c:pt idx="7">
                  <c:v>0.19700000000000001</c:v>
                </c:pt>
                <c:pt idx="8">
                  <c:v>0.191</c:v>
                </c:pt>
                <c:pt idx="9">
                  <c:v>0.187</c:v>
                </c:pt>
                <c:pt idx="10">
                  <c:v>0.192</c:v>
                </c:pt>
              </c:numCache>
            </c:numRef>
          </c:val>
          <c:smooth val="0"/>
          <c:extLst>
            <c:ext xmlns:c16="http://schemas.microsoft.com/office/drawing/2014/chart" uri="{C3380CC4-5D6E-409C-BE32-E72D297353CC}">
              <c16:uniqueId val="{00000003-FA5B-400C-BA13-A61AA40B6BD7}"/>
            </c:ext>
          </c:extLst>
        </c:ser>
        <c:ser>
          <c:idx val="0"/>
          <c:order val="2"/>
          <c:tx>
            <c:strRef>
              <c:f>'Fig 1a'!$B$31</c:f>
              <c:strCache>
                <c:ptCount val="1"/>
                <c:pt idx="0">
                  <c:v>University full-time first degree (COWA cohort)</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17-EA75-4BDF-8B5F-A25526A87335}"/>
                </c:ext>
              </c:extLst>
            </c:dLbl>
            <c:dLbl>
              <c:idx val="1"/>
              <c:delete val="1"/>
              <c:extLst>
                <c:ext xmlns:c15="http://schemas.microsoft.com/office/drawing/2012/chart" uri="{CE6537A1-D6FC-4f65-9D91-7224C49458BB}"/>
                <c:ext xmlns:c16="http://schemas.microsoft.com/office/drawing/2014/chart" uri="{C3380CC4-5D6E-409C-BE32-E72D297353CC}">
                  <c16:uniqueId val="{00000015-EA75-4BDF-8B5F-A25526A87335}"/>
                </c:ext>
              </c:extLst>
            </c:dLbl>
            <c:dLbl>
              <c:idx val="2"/>
              <c:delete val="1"/>
              <c:extLst>
                <c:ext xmlns:c15="http://schemas.microsoft.com/office/drawing/2012/chart" uri="{CE6537A1-D6FC-4f65-9D91-7224C49458BB}"/>
                <c:ext xmlns:c16="http://schemas.microsoft.com/office/drawing/2014/chart" uri="{C3380CC4-5D6E-409C-BE32-E72D297353CC}">
                  <c16:uniqueId val="{00000014-EA75-4BDF-8B5F-A25526A87335}"/>
                </c:ext>
              </c:extLst>
            </c:dLbl>
            <c:dLbl>
              <c:idx val="3"/>
              <c:delete val="1"/>
              <c:extLst>
                <c:ext xmlns:c15="http://schemas.microsoft.com/office/drawing/2012/chart" uri="{CE6537A1-D6FC-4f65-9D91-7224C49458BB}"/>
                <c:ext xmlns:c16="http://schemas.microsoft.com/office/drawing/2014/chart" uri="{C3380CC4-5D6E-409C-BE32-E72D297353CC}">
                  <c16:uniqueId val="{00000010-EA75-4BDF-8B5F-A25526A87335}"/>
                </c:ext>
              </c:extLst>
            </c:dLbl>
            <c:dLbl>
              <c:idx val="4"/>
              <c:delete val="1"/>
              <c:extLst>
                <c:ext xmlns:c15="http://schemas.microsoft.com/office/drawing/2012/chart" uri="{CE6537A1-D6FC-4f65-9D91-7224C49458BB}"/>
                <c:ext xmlns:c16="http://schemas.microsoft.com/office/drawing/2014/chart" uri="{C3380CC4-5D6E-409C-BE32-E72D297353CC}">
                  <c16:uniqueId val="{0000000F-EA75-4BDF-8B5F-A25526A87335}"/>
                </c:ext>
              </c:extLst>
            </c:dLbl>
            <c:dLbl>
              <c:idx val="5"/>
              <c:delete val="1"/>
              <c:extLst>
                <c:ext xmlns:c15="http://schemas.microsoft.com/office/drawing/2012/chart" uri="{CE6537A1-D6FC-4f65-9D91-7224C49458BB}"/>
                <c:ext xmlns:c16="http://schemas.microsoft.com/office/drawing/2014/chart" uri="{C3380CC4-5D6E-409C-BE32-E72D297353CC}">
                  <c16:uniqueId val="{00000009-EA75-4BDF-8B5F-A25526A87335}"/>
                </c:ext>
              </c:extLst>
            </c:dLbl>
            <c:dLbl>
              <c:idx val="6"/>
              <c:delete val="1"/>
              <c:extLst>
                <c:ext xmlns:c15="http://schemas.microsoft.com/office/drawing/2012/chart" uri="{CE6537A1-D6FC-4f65-9D91-7224C49458BB}"/>
                <c:ext xmlns:c16="http://schemas.microsoft.com/office/drawing/2014/chart" uri="{C3380CC4-5D6E-409C-BE32-E72D297353CC}">
                  <c16:uniqueId val="{00000008-EA75-4BDF-8B5F-A25526A87335}"/>
                </c:ext>
              </c:extLst>
            </c:dLbl>
            <c:dLbl>
              <c:idx val="7"/>
              <c:delete val="1"/>
              <c:extLst>
                <c:ext xmlns:c15="http://schemas.microsoft.com/office/drawing/2012/chart" uri="{CE6537A1-D6FC-4f65-9D91-7224C49458BB}"/>
                <c:ext xmlns:c16="http://schemas.microsoft.com/office/drawing/2014/chart" uri="{C3380CC4-5D6E-409C-BE32-E72D297353CC}">
                  <c16:uniqueId val="{00000003-EA75-4BDF-8B5F-A25526A87335}"/>
                </c:ext>
              </c:extLst>
            </c:dLbl>
            <c:dLbl>
              <c:idx val="8"/>
              <c:delete val="1"/>
              <c:extLst>
                <c:ext xmlns:c15="http://schemas.microsoft.com/office/drawing/2012/chart" uri="{CE6537A1-D6FC-4f65-9D91-7224C49458BB}"/>
                <c:ext xmlns:c16="http://schemas.microsoft.com/office/drawing/2014/chart" uri="{C3380CC4-5D6E-409C-BE32-E72D297353CC}">
                  <c16:uniqueId val="{00000002-EA75-4BDF-8B5F-A25526A87335}"/>
                </c:ext>
              </c:extLst>
            </c:dLbl>
            <c:dLbl>
              <c:idx val="9"/>
              <c:delete val="1"/>
              <c:extLst>
                <c:ext xmlns:c15="http://schemas.microsoft.com/office/drawing/2012/chart" uri="{CE6537A1-D6FC-4f65-9D91-7224C49458BB}"/>
                <c:ext xmlns:c16="http://schemas.microsoft.com/office/drawing/2014/chart" uri="{C3380CC4-5D6E-409C-BE32-E72D297353CC}">
                  <c16:uniqueId val="{0000001D-EA75-4BDF-8B5F-A25526A87335}"/>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 1a'!$C$30:$M$30</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1a'!$C$31:$M$31</c:f>
              <c:numCache>
                <c:formatCode>0.0%</c:formatCode>
                <c:ptCount val="11"/>
                <c:pt idx="0">
                  <c:v>0.13700000000000001</c:v>
                </c:pt>
                <c:pt idx="1">
                  <c:v>0.13900000000000001</c:v>
                </c:pt>
                <c:pt idx="2">
                  <c:v>0.14000000000000001</c:v>
                </c:pt>
                <c:pt idx="3">
                  <c:v>0.13800000000000001</c:v>
                </c:pt>
                <c:pt idx="4">
                  <c:v>0.156</c:v>
                </c:pt>
                <c:pt idx="5">
                  <c:v>0.159</c:v>
                </c:pt>
                <c:pt idx="6">
                  <c:v>0.16400000000000001</c:v>
                </c:pt>
                <c:pt idx="7">
                  <c:v>0.16700000000000001</c:v>
                </c:pt>
                <c:pt idx="8">
                  <c:v>0.16500000000000001</c:v>
                </c:pt>
                <c:pt idx="9">
                  <c:v>0.16300000000000001</c:v>
                </c:pt>
                <c:pt idx="10">
                  <c:v>0.16700000000000001</c:v>
                </c:pt>
              </c:numCache>
            </c:numRef>
          </c:val>
          <c:smooth val="0"/>
          <c:extLst>
            <c:ext xmlns:c16="http://schemas.microsoft.com/office/drawing/2014/chart" uri="{C3380CC4-5D6E-409C-BE32-E72D297353CC}">
              <c16:uniqueId val="{00000004-FA5B-400C-BA13-A61AA40B6BD7}"/>
            </c:ext>
          </c:extLst>
        </c:ser>
        <c:dLbls>
          <c:dLblPos val="t"/>
          <c:showLegendKey val="0"/>
          <c:showVal val="1"/>
          <c:showCatName val="0"/>
          <c:showSerName val="0"/>
          <c:showPercent val="0"/>
          <c:showBubbleSize val="0"/>
        </c:dLbls>
        <c:marker val="1"/>
        <c:smooth val="0"/>
        <c:axId val="134433024"/>
        <c:axId val="134451200"/>
      </c:lineChart>
      <c:catAx>
        <c:axId val="134433024"/>
        <c:scaling>
          <c:orientation val="minMax"/>
        </c:scaling>
        <c:delete val="0"/>
        <c:axPos val="b"/>
        <c:numFmt formatCode="General" sourceLinked="0"/>
        <c:majorTickMark val="out"/>
        <c:minorTickMark val="none"/>
        <c:tickLblPos val="nextTo"/>
        <c:crossAx val="134451200"/>
        <c:crosses val="autoZero"/>
        <c:auto val="1"/>
        <c:lblAlgn val="ctr"/>
        <c:lblOffset val="100"/>
        <c:noMultiLvlLbl val="0"/>
      </c:catAx>
      <c:valAx>
        <c:axId val="134451200"/>
        <c:scaling>
          <c:orientation val="minMax"/>
        </c:scaling>
        <c:delete val="0"/>
        <c:axPos val="l"/>
        <c:numFmt formatCode="0%" sourceLinked="0"/>
        <c:majorTickMark val="out"/>
        <c:minorTickMark val="none"/>
        <c:tickLblPos val="nextTo"/>
        <c:crossAx val="134433024"/>
        <c:crosses val="autoZero"/>
        <c:crossBetween val="between"/>
      </c:valAx>
      <c:spPr>
        <a:noFill/>
        <a:ln w="25400">
          <a:noFill/>
        </a:ln>
      </c:spPr>
    </c:plotArea>
    <c:legend>
      <c:legendPos val="r"/>
      <c:layout>
        <c:manualLayout>
          <c:xMode val="edge"/>
          <c:yMode val="edge"/>
          <c:x val="0.71007077675662045"/>
          <c:y val="0.23739204047897527"/>
          <c:w val="0.28879110343272391"/>
          <c:h val="0.20432670492459629"/>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1b'!$B$35</c:f>
              <c:strCache>
                <c:ptCount val="1"/>
                <c:pt idx="0">
                  <c:v>College full-time HE</c:v>
                </c:pt>
              </c:strCache>
            </c:strRef>
          </c:tx>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7D-4226-8957-A3C8CB04BC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 1b'!$C$32:$K$32</c:f>
              <c:strCache>
                <c:ptCount val="9"/>
                <c:pt idx="0">
                  <c:v>2015-16</c:v>
                </c:pt>
                <c:pt idx="1">
                  <c:v>2016-17</c:v>
                </c:pt>
                <c:pt idx="2">
                  <c:v>2017-18</c:v>
                </c:pt>
                <c:pt idx="3">
                  <c:v>2018-19</c:v>
                </c:pt>
                <c:pt idx="4">
                  <c:v>2019-20</c:v>
                </c:pt>
                <c:pt idx="5">
                  <c:v>2020-21</c:v>
                </c:pt>
                <c:pt idx="6">
                  <c:v>2021-22</c:v>
                </c:pt>
                <c:pt idx="7">
                  <c:v>2022-23</c:v>
                </c:pt>
                <c:pt idx="8">
                  <c:v>2023-24</c:v>
                </c:pt>
              </c:strCache>
            </c:strRef>
          </c:cat>
          <c:val>
            <c:numRef>
              <c:f>'Fig 1b'!$C$35:$K$35</c:f>
              <c:numCache>
                <c:formatCode>0.0%</c:formatCode>
                <c:ptCount val="9"/>
                <c:pt idx="0">
                  <c:v>0.27300000000000002</c:v>
                </c:pt>
                <c:pt idx="1">
                  <c:v>0.28000000000000003</c:v>
                </c:pt>
                <c:pt idx="2">
                  <c:v>0.27800000000000002</c:v>
                </c:pt>
                <c:pt idx="3">
                  <c:v>0.28999999999999998</c:v>
                </c:pt>
                <c:pt idx="4">
                  <c:v>0.29099999999999998</c:v>
                </c:pt>
                <c:pt idx="5">
                  <c:v>0.28700000000000003</c:v>
                </c:pt>
                <c:pt idx="6">
                  <c:v>0.27800000000000002</c:v>
                </c:pt>
                <c:pt idx="7">
                  <c:v>0.28000000000000003</c:v>
                </c:pt>
                <c:pt idx="8">
                  <c:v>0.28899999999999998</c:v>
                </c:pt>
              </c:numCache>
            </c:numRef>
          </c:val>
          <c:smooth val="0"/>
          <c:extLst>
            <c:ext xmlns:c16="http://schemas.microsoft.com/office/drawing/2014/chart" uri="{C3380CC4-5D6E-409C-BE32-E72D297353CC}">
              <c16:uniqueId val="{00000004-2407-40D5-860A-BA235F669941}"/>
            </c:ext>
          </c:extLst>
        </c:ser>
        <c:ser>
          <c:idx val="1"/>
          <c:order val="1"/>
          <c:tx>
            <c:strRef>
              <c:f>'Fig 1b'!$B$36</c:f>
              <c:strCache>
                <c:ptCount val="1"/>
                <c:pt idx="0">
                  <c:v>All undergraduate full-time HE (both sectors)</c:v>
                </c:pt>
              </c:strCache>
            </c:strRef>
          </c:tx>
          <c:dLbls>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7D-4226-8957-A3C8CB04BCF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 1b'!$C$32:$K$32</c:f>
              <c:strCache>
                <c:ptCount val="9"/>
                <c:pt idx="0">
                  <c:v>2015-16</c:v>
                </c:pt>
                <c:pt idx="1">
                  <c:v>2016-17</c:v>
                </c:pt>
                <c:pt idx="2">
                  <c:v>2017-18</c:v>
                </c:pt>
                <c:pt idx="3">
                  <c:v>2018-19</c:v>
                </c:pt>
                <c:pt idx="4">
                  <c:v>2019-20</c:v>
                </c:pt>
                <c:pt idx="5">
                  <c:v>2020-21</c:v>
                </c:pt>
                <c:pt idx="6">
                  <c:v>2021-22</c:v>
                </c:pt>
                <c:pt idx="7">
                  <c:v>2022-23</c:v>
                </c:pt>
                <c:pt idx="8">
                  <c:v>2023-24</c:v>
                </c:pt>
              </c:strCache>
            </c:strRef>
          </c:cat>
          <c:val>
            <c:numRef>
              <c:f>'Fig 1b'!$C$36:$K$36</c:f>
              <c:numCache>
                <c:formatCode>0.0%</c:formatCode>
                <c:ptCount val="9"/>
                <c:pt idx="0">
                  <c:v>0.19500000000000001</c:v>
                </c:pt>
                <c:pt idx="1">
                  <c:v>0.19700000000000001</c:v>
                </c:pt>
                <c:pt idx="2">
                  <c:v>0.20500000000000002</c:v>
                </c:pt>
                <c:pt idx="3">
                  <c:v>0.20899999999999999</c:v>
                </c:pt>
                <c:pt idx="4">
                  <c:v>0.214</c:v>
                </c:pt>
                <c:pt idx="5">
                  <c:v>0.21099999999999999</c:v>
                </c:pt>
                <c:pt idx="6">
                  <c:v>0.20400000000000001</c:v>
                </c:pt>
                <c:pt idx="7">
                  <c:v>0.20200000000000001</c:v>
                </c:pt>
                <c:pt idx="8">
                  <c:v>0.20800000000000002</c:v>
                </c:pt>
              </c:numCache>
            </c:numRef>
          </c:val>
          <c:smooth val="0"/>
          <c:extLst>
            <c:ext xmlns:c16="http://schemas.microsoft.com/office/drawing/2014/chart" uri="{C3380CC4-5D6E-409C-BE32-E72D297353CC}">
              <c16:uniqueId val="{00000005-2407-40D5-860A-BA235F669941}"/>
            </c:ext>
          </c:extLst>
        </c:ser>
        <c:ser>
          <c:idx val="3"/>
          <c:order val="2"/>
          <c:tx>
            <c:strRef>
              <c:f>'Fig 1b'!$B$33</c:f>
              <c:strCache>
                <c:ptCount val="1"/>
                <c:pt idx="0">
                  <c:v>University full-time first degree (COWA cohort)</c:v>
                </c:pt>
              </c:strCache>
            </c:strRef>
          </c:tx>
          <c:spPr>
            <a:ln>
              <a:solidFill>
                <a:srgbClr val="00A0AE"/>
              </a:solidFill>
              <a:prstDash val="dash"/>
            </a:ln>
          </c:spPr>
          <c:marker>
            <c:spPr>
              <a:ln>
                <a:solidFill>
                  <a:srgbClr val="00A0AE"/>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B-CA01-425E-ABFA-2A5753760151}"/>
                </c:ext>
              </c:extLst>
            </c:dLbl>
            <c:dLbl>
              <c:idx val="1"/>
              <c:delete val="1"/>
              <c:extLst>
                <c:ext xmlns:c15="http://schemas.microsoft.com/office/drawing/2012/chart" uri="{CE6537A1-D6FC-4f65-9D91-7224C49458BB}"/>
                <c:ext xmlns:c16="http://schemas.microsoft.com/office/drawing/2014/chart" uri="{C3380CC4-5D6E-409C-BE32-E72D297353CC}">
                  <c16:uniqueId val="{00000009-CA01-425E-ABFA-2A5753760151}"/>
                </c:ext>
              </c:extLst>
            </c:dLbl>
            <c:dLbl>
              <c:idx val="2"/>
              <c:delete val="1"/>
              <c:extLst>
                <c:ext xmlns:c15="http://schemas.microsoft.com/office/drawing/2012/chart" uri="{CE6537A1-D6FC-4f65-9D91-7224C49458BB}"/>
                <c:ext xmlns:c16="http://schemas.microsoft.com/office/drawing/2014/chart" uri="{C3380CC4-5D6E-409C-BE32-E72D297353CC}">
                  <c16:uniqueId val="{00000007-CA01-425E-ABFA-2A5753760151}"/>
                </c:ext>
              </c:extLst>
            </c:dLbl>
            <c:dLbl>
              <c:idx val="3"/>
              <c:delete val="1"/>
              <c:extLst>
                <c:ext xmlns:c15="http://schemas.microsoft.com/office/drawing/2012/chart" uri="{CE6537A1-D6FC-4f65-9D91-7224C49458BB}"/>
                <c:ext xmlns:c16="http://schemas.microsoft.com/office/drawing/2014/chart" uri="{C3380CC4-5D6E-409C-BE32-E72D297353CC}">
                  <c16:uniqueId val="{00000006-CA01-425E-ABFA-2A5753760151}"/>
                </c:ext>
              </c:extLst>
            </c:dLbl>
            <c:dLbl>
              <c:idx val="4"/>
              <c:delete val="1"/>
              <c:extLst>
                <c:ext xmlns:c15="http://schemas.microsoft.com/office/drawing/2012/chart" uri="{CE6537A1-D6FC-4f65-9D91-7224C49458BB}"/>
                <c:ext xmlns:c16="http://schemas.microsoft.com/office/drawing/2014/chart" uri="{C3380CC4-5D6E-409C-BE32-E72D297353CC}">
                  <c16:uniqueId val="{00000004-CA01-425E-ABFA-2A5753760151}"/>
                </c:ext>
              </c:extLst>
            </c:dLbl>
            <c:dLbl>
              <c:idx val="5"/>
              <c:delete val="1"/>
              <c:extLst>
                <c:ext xmlns:c15="http://schemas.microsoft.com/office/drawing/2012/chart" uri="{CE6537A1-D6FC-4f65-9D91-7224C49458BB}"/>
                <c:ext xmlns:c16="http://schemas.microsoft.com/office/drawing/2014/chart" uri="{C3380CC4-5D6E-409C-BE32-E72D297353CC}">
                  <c16:uniqueId val="{00000001-CA01-425E-ABFA-2A5753760151}"/>
                </c:ext>
              </c:extLst>
            </c:dLbl>
            <c:dLbl>
              <c:idx val="6"/>
              <c:delete val="1"/>
              <c:extLst>
                <c:ext xmlns:c15="http://schemas.microsoft.com/office/drawing/2012/chart" uri="{CE6537A1-D6FC-4f65-9D91-7224C49458BB}"/>
                <c:ext xmlns:c16="http://schemas.microsoft.com/office/drawing/2014/chart" uri="{C3380CC4-5D6E-409C-BE32-E72D297353CC}">
                  <c16:uniqueId val="{00000000-CA01-425E-ABFA-2A5753760151}"/>
                </c:ext>
              </c:extLst>
            </c:dLbl>
            <c:dLbl>
              <c:idx val="7"/>
              <c:delete val="1"/>
              <c:extLst>
                <c:ext xmlns:c15="http://schemas.microsoft.com/office/drawing/2012/chart" uri="{CE6537A1-D6FC-4f65-9D91-7224C49458BB}"/>
                <c:ext xmlns:c16="http://schemas.microsoft.com/office/drawing/2014/chart" uri="{C3380CC4-5D6E-409C-BE32-E72D297353CC}">
                  <c16:uniqueId val="{00000000-D47D-4226-8957-A3C8CB04BCFA}"/>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1b'!$C$32:$K$32</c:f>
              <c:strCache>
                <c:ptCount val="9"/>
                <c:pt idx="0">
                  <c:v>2015-16</c:v>
                </c:pt>
                <c:pt idx="1">
                  <c:v>2016-17</c:v>
                </c:pt>
                <c:pt idx="2">
                  <c:v>2017-18</c:v>
                </c:pt>
                <c:pt idx="3">
                  <c:v>2018-19</c:v>
                </c:pt>
                <c:pt idx="4">
                  <c:v>2019-20</c:v>
                </c:pt>
                <c:pt idx="5">
                  <c:v>2020-21</c:v>
                </c:pt>
                <c:pt idx="6">
                  <c:v>2021-22</c:v>
                </c:pt>
                <c:pt idx="7">
                  <c:v>2022-23</c:v>
                </c:pt>
                <c:pt idx="8">
                  <c:v>2023-24</c:v>
                </c:pt>
              </c:strCache>
            </c:strRef>
          </c:cat>
          <c:val>
            <c:numRef>
              <c:f>'Fig 1b'!$C$33:$K$33</c:f>
              <c:numCache>
                <c:formatCode>0.0%</c:formatCode>
                <c:ptCount val="9"/>
                <c:pt idx="0">
                  <c:v>0.14100000000000001</c:v>
                </c:pt>
                <c:pt idx="1">
                  <c:v>0.13800000000000001</c:v>
                </c:pt>
                <c:pt idx="2">
                  <c:v>0.156</c:v>
                </c:pt>
                <c:pt idx="3">
                  <c:v>0.159</c:v>
                </c:pt>
                <c:pt idx="4">
                  <c:v>0.16400000000000001</c:v>
                </c:pt>
                <c:pt idx="5">
                  <c:v>0.16700000000000001</c:v>
                </c:pt>
                <c:pt idx="6">
                  <c:v>0.16500000000000001</c:v>
                </c:pt>
                <c:pt idx="7">
                  <c:v>0.16300000000000001</c:v>
                </c:pt>
                <c:pt idx="8">
                  <c:v>0.16700000000000001</c:v>
                </c:pt>
              </c:numCache>
            </c:numRef>
          </c:val>
          <c:smooth val="0"/>
          <c:extLst>
            <c:ext xmlns:c16="http://schemas.microsoft.com/office/drawing/2014/chart" uri="{C3380CC4-5D6E-409C-BE32-E72D297353CC}">
              <c16:uniqueId val="{00000002-2407-40D5-860A-BA235F669941}"/>
            </c:ext>
          </c:extLst>
        </c:ser>
        <c:ser>
          <c:idx val="2"/>
          <c:order val="3"/>
          <c:tx>
            <c:strRef>
              <c:f>'Fig 1b'!$B$34</c:f>
              <c:strCache>
                <c:ptCount val="1"/>
                <c:pt idx="0">
                  <c:v>University full-time other undergraduate (non-COWA cohort)</c:v>
                </c:pt>
              </c:strCache>
            </c:strRef>
          </c:tx>
          <c:dLbls>
            <c:dLbl>
              <c:idx val="0"/>
              <c:delete val="1"/>
              <c:extLst>
                <c:ext xmlns:c15="http://schemas.microsoft.com/office/drawing/2012/chart" uri="{CE6537A1-D6FC-4f65-9D91-7224C49458BB}"/>
                <c:ext xmlns:c16="http://schemas.microsoft.com/office/drawing/2014/chart" uri="{C3380CC4-5D6E-409C-BE32-E72D297353CC}">
                  <c16:uniqueId val="{0000000C-CA01-425E-ABFA-2A5753760151}"/>
                </c:ext>
              </c:extLst>
            </c:dLbl>
            <c:dLbl>
              <c:idx val="1"/>
              <c:delete val="1"/>
              <c:extLst>
                <c:ext xmlns:c15="http://schemas.microsoft.com/office/drawing/2012/chart" uri="{CE6537A1-D6FC-4f65-9D91-7224C49458BB}"/>
                <c:ext xmlns:c16="http://schemas.microsoft.com/office/drawing/2014/chart" uri="{C3380CC4-5D6E-409C-BE32-E72D297353CC}">
                  <c16:uniqueId val="{0000000A-CA01-425E-ABFA-2A5753760151}"/>
                </c:ext>
              </c:extLst>
            </c:dLbl>
            <c:dLbl>
              <c:idx val="2"/>
              <c:delete val="1"/>
              <c:extLst>
                <c:ext xmlns:c15="http://schemas.microsoft.com/office/drawing/2012/chart" uri="{CE6537A1-D6FC-4f65-9D91-7224C49458BB}"/>
                <c:ext xmlns:c16="http://schemas.microsoft.com/office/drawing/2014/chart" uri="{C3380CC4-5D6E-409C-BE32-E72D297353CC}">
                  <c16:uniqueId val="{00000008-CA01-425E-ABFA-2A5753760151}"/>
                </c:ext>
              </c:extLst>
            </c:dLbl>
            <c:dLbl>
              <c:idx val="3"/>
              <c:delete val="1"/>
              <c:extLst>
                <c:ext xmlns:c15="http://schemas.microsoft.com/office/drawing/2012/chart" uri="{CE6537A1-D6FC-4f65-9D91-7224C49458BB}"/>
                <c:ext xmlns:c16="http://schemas.microsoft.com/office/drawing/2014/chart" uri="{C3380CC4-5D6E-409C-BE32-E72D297353CC}">
                  <c16:uniqueId val="{00000005-CA01-425E-ABFA-2A5753760151}"/>
                </c:ext>
              </c:extLst>
            </c:dLbl>
            <c:dLbl>
              <c:idx val="4"/>
              <c:delete val="1"/>
              <c:extLst>
                <c:ext xmlns:c15="http://schemas.microsoft.com/office/drawing/2012/chart" uri="{CE6537A1-D6FC-4f65-9D91-7224C49458BB}"/>
                <c:ext xmlns:c16="http://schemas.microsoft.com/office/drawing/2014/chart" uri="{C3380CC4-5D6E-409C-BE32-E72D297353CC}">
                  <c16:uniqueId val="{00000003-CA01-425E-ABFA-2A5753760151}"/>
                </c:ext>
              </c:extLst>
            </c:dLbl>
            <c:dLbl>
              <c:idx val="5"/>
              <c:delete val="1"/>
              <c:extLst>
                <c:ext xmlns:c15="http://schemas.microsoft.com/office/drawing/2012/chart" uri="{CE6537A1-D6FC-4f65-9D91-7224C49458BB}"/>
                <c:ext xmlns:c16="http://schemas.microsoft.com/office/drawing/2014/chart" uri="{C3380CC4-5D6E-409C-BE32-E72D297353CC}">
                  <c16:uniqueId val="{00000002-CA01-425E-ABFA-2A5753760151}"/>
                </c:ext>
              </c:extLst>
            </c:dLbl>
            <c:dLbl>
              <c:idx val="6"/>
              <c:delete val="1"/>
              <c:extLst>
                <c:ext xmlns:c15="http://schemas.microsoft.com/office/drawing/2012/chart" uri="{CE6537A1-D6FC-4f65-9D91-7224C49458BB}"/>
                <c:ext xmlns:c16="http://schemas.microsoft.com/office/drawing/2014/chart" uri="{C3380CC4-5D6E-409C-BE32-E72D297353CC}">
                  <c16:uniqueId val="{0000000D-CA01-425E-ABFA-2A5753760151}"/>
                </c:ext>
              </c:extLst>
            </c:dLbl>
            <c:dLbl>
              <c:idx val="7"/>
              <c:delete val="1"/>
              <c:extLst>
                <c:ext xmlns:c15="http://schemas.microsoft.com/office/drawing/2012/chart" uri="{CE6537A1-D6FC-4f65-9D91-7224C49458BB}"/>
                <c:ext xmlns:c16="http://schemas.microsoft.com/office/drawing/2014/chart" uri="{C3380CC4-5D6E-409C-BE32-E72D297353CC}">
                  <c16:uniqueId val="{00000001-D47D-4226-8957-A3C8CB04BCFA}"/>
                </c:ext>
              </c:extLst>
            </c:dLbl>
            <c:spPr>
              <a:noFill/>
              <a:ln>
                <a:noFill/>
              </a:ln>
              <a:effectLst/>
            </c:sp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1b'!$C$32:$K$32</c:f>
              <c:strCache>
                <c:ptCount val="9"/>
                <c:pt idx="0">
                  <c:v>2015-16</c:v>
                </c:pt>
                <c:pt idx="1">
                  <c:v>2016-17</c:v>
                </c:pt>
                <c:pt idx="2">
                  <c:v>2017-18</c:v>
                </c:pt>
                <c:pt idx="3">
                  <c:v>2018-19</c:v>
                </c:pt>
                <c:pt idx="4">
                  <c:v>2019-20</c:v>
                </c:pt>
                <c:pt idx="5">
                  <c:v>2020-21</c:v>
                </c:pt>
                <c:pt idx="6">
                  <c:v>2021-22</c:v>
                </c:pt>
                <c:pt idx="7">
                  <c:v>2022-23</c:v>
                </c:pt>
                <c:pt idx="8">
                  <c:v>2023-24</c:v>
                </c:pt>
              </c:strCache>
            </c:strRef>
          </c:cat>
          <c:val>
            <c:numRef>
              <c:f>'Fig 1b'!$C$34:$K$34</c:f>
              <c:numCache>
                <c:formatCode>0.0%</c:formatCode>
                <c:ptCount val="9"/>
                <c:pt idx="0">
                  <c:v>0.1</c:v>
                </c:pt>
                <c:pt idx="1">
                  <c:v>9.8000000000000004E-2</c:v>
                </c:pt>
                <c:pt idx="2">
                  <c:v>0.105</c:v>
                </c:pt>
                <c:pt idx="3">
                  <c:v>0.11600000000000001</c:v>
                </c:pt>
                <c:pt idx="4">
                  <c:v>0.123</c:v>
                </c:pt>
                <c:pt idx="5">
                  <c:v>0.111</c:v>
                </c:pt>
                <c:pt idx="6">
                  <c:v>0.127</c:v>
                </c:pt>
                <c:pt idx="7">
                  <c:v>0.13400000000000001</c:v>
                </c:pt>
                <c:pt idx="8">
                  <c:v>0.13500000000000001</c:v>
                </c:pt>
              </c:numCache>
            </c:numRef>
          </c:val>
          <c:smooth val="0"/>
          <c:extLst>
            <c:ext xmlns:c16="http://schemas.microsoft.com/office/drawing/2014/chart" uri="{C3380CC4-5D6E-409C-BE32-E72D297353CC}">
              <c16:uniqueId val="{00000003-2407-40D5-860A-BA235F669941}"/>
            </c:ext>
          </c:extLst>
        </c:ser>
        <c:dLbls>
          <c:showLegendKey val="0"/>
          <c:showVal val="0"/>
          <c:showCatName val="0"/>
          <c:showSerName val="0"/>
          <c:showPercent val="0"/>
          <c:showBubbleSize val="0"/>
        </c:dLbls>
        <c:marker val="1"/>
        <c:smooth val="0"/>
        <c:axId val="134479872"/>
        <c:axId val="134481408"/>
      </c:lineChart>
      <c:catAx>
        <c:axId val="134479872"/>
        <c:scaling>
          <c:orientation val="minMax"/>
        </c:scaling>
        <c:delete val="0"/>
        <c:axPos val="b"/>
        <c:numFmt formatCode="General" sourceLinked="0"/>
        <c:majorTickMark val="out"/>
        <c:minorTickMark val="none"/>
        <c:tickLblPos val="nextTo"/>
        <c:crossAx val="134481408"/>
        <c:crosses val="autoZero"/>
        <c:auto val="1"/>
        <c:lblAlgn val="ctr"/>
        <c:lblOffset val="100"/>
        <c:noMultiLvlLbl val="0"/>
      </c:catAx>
      <c:valAx>
        <c:axId val="134481408"/>
        <c:scaling>
          <c:orientation val="minMax"/>
        </c:scaling>
        <c:delete val="0"/>
        <c:axPos val="l"/>
        <c:numFmt formatCode="0%" sourceLinked="0"/>
        <c:majorTickMark val="out"/>
        <c:minorTickMark val="none"/>
        <c:tickLblPos val="nextTo"/>
        <c:spPr>
          <a:ln>
            <a:solidFill>
              <a:srgbClr val="868686"/>
            </a:solidFill>
          </a:ln>
        </c:spPr>
        <c:crossAx val="134479872"/>
        <c:crosses val="autoZero"/>
        <c:crossBetween val="between"/>
      </c:valAx>
      <c:spPr>
        <a:noFill/>
        <a:ln w="25400">
          <a:noFill/>
        </a:ln>
      </c:spPr>
    </c:plotArea>
    <c:legend>
      <c:legendPos val="r"/>
      <c:layout>
        <c:manualLayout>
          <c:xMode val="edge"/>
          <c:yMode val="edge"/>
          <c:x val="0.68724254221121361"/>
          <c:y val="0.2917921409753973"/>
          <c:w val="0.31153000130767605"/>
          <c:h val="0.31668379151604925"/>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15427982216508E-2"/>
          <c:y val="5.8097463920360935E-2"/>
          <c:w val="0.71463823718463759"/>
          <c:h val="0.81911549540075945"/>
        </c:manualLayout>
      </c:layout>
      <c:lineChart>
        <c:grouping val="standard"/>
        <c:varyColors val="0"/>
        <c:ser>
          <c:idx val="4"/>
          <c:order val="0"/>
          <c:tx>
            <c:strRef>
              <c:f>'Fig 1c'!$B$10</c:f>
              <c:strCache>
                <c:ptCount val="1"/>
                <c:pt idx="0">
                  <c:v>SIMD80-100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C-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5-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E-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0F-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7-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8-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22-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3-946F-4B6C-BA5D-08382FABBCC9}"/>
                </c:ext>
              </c:extLst>
            </c:dLbl>
            <c:dLbl>
              <c:idx val="8"/>
              <c:delete val="1"/>
              <c:extLst>
                <c:ext xmlns:c15="http://schemas.microsoft.com/office/drawing/2012/chart" uri="{CE6537A1-D6FC-4f65-9D91-7224C49458BB}"/>
                <c:ext xmlns:c16="http://schemas.microsoft.com/office/drawing/2014/chart" uri="{C3380CC4-5D6E-409C-BE32-E72D297353CC}">
                  <c16:uniqueId val="{00000000-E24D-43B3-BC7D-4ECEA5E60FDA}"/>
                </c:ext>
              </c:extLst>
            </c:dLbl>
            <c:dLbl>
              <c:idx val="9"/>
              <c:delete val="1"/>
              <c:extLst>
                <c:ext xmlns:c15="http://schemas.microsoft.com/office/drawing/2012/chart" uri="{CE6537A1-D6FC-4f65-9D91-7224C49458BB}"/>
                <c:ext xmlns:c16="http://schemas.microsoft.com/office/drawing/2014/chart" uri="{C3380CC4-5D6E-409C-BE32-E72D297353CC}">
                  <c16:uniqueId val="{00000000-5781-49B5-BF0E-15B3EAA96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1c'!$C$10:$M$10</c:f>
              <c:numCache>
                <c:formatCode>0.0%</c:formatCode>
                <c:ptCount val="11"/>
                <c:pt idx="0">
                  <c:v>0.29199999999999998</c:v>
                </c:pt>
                <c:pt idx="1">
                  <c:v>0.28600000000000003</c:v>
                </c:pt>
                <c:pt idx="2">
                  <c:v>0.28500000000000003</c:v>
                </c:pt>
                <c:pt idx="3">
                  <c:v>0.28800000000000003</c:v>
                </c:pt>
                <c:pt idx="4">
                  <c:v>0.28200000000000003</c:v>
                </c:pt>
                <c:pt idx="5">
                  <c:v>0.27800000000000002</c:v>
                </c:pt>
                <c:pt idx="6">
                  <c:v>0.27900000000000003</c:v>
                </c:pt>
                <c:pt idx="7">
                  <c:v>0.27</c:v>
                </c:pt>
                <c:pt idx="8">
                  <c:v>0.26300000000000001</c:v>
                </c:pt>
                <c:pt idx="9">
                  <c:v>0.27500000000000002</c:v>
                </c:pt>
                <c:pt idx="10">
                  <c:v>0.27700000000000002</c:v>
                </c:pt>
              </c:numCache>
            </c:numRef>
          </c:val>
          <c:smooth val="0"/>
          <c:extLst>
            <c:ext xmlns:c16="http://schemas.microsoft.com/office/drawing/2014/chart" uri="{C3380CC4-5D6E-409C-BE32-E72D297353CC}">
              <c16:uniqueId val="{00000004-946F-4B6C-BA5D-08382FABBCC9}"/>
            </c:ext>
          </c:extLst>
        </c:ser>
        <c:ser>
          <c:idx val="3"/>
          <c:order val="1"/>
          <c:tx>
            <c:strRef>
              <c:f>'Fig 1c'!$B$9</c:f>
              <c:strCache>
                <c:ptCount val="1"/>
                <c:pt idx="0">
                  <c:v>SIMD60-80</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B-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6-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D-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10-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6-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9-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21-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4-946F-4B6C-BA5D-08382FABBCC9}"/>
                </c:ext>
              </c:extLst>
            </c:dLbl>
            <c:dLbl>
              <c:idx val="8"/>
              <c:delete val="1"/>
              <c:extLst>
                <c:ext xmlns:c15="http://schemas.microsoft.com/office/drawing/2012/chart" uri="{CE6537A1-D6FC-4f65-9D91-7224C49458BB}"/>
                <c:ext xmlns:c16="http://schemas.microsoft.com/office/drawing/2014/chart" uri="{C3380CC4-5D6E-409C-BE32-E72D297353CC}">
                  <c16:uniqueId val="{00000001-E24D-43B3-BC7D-4ECEA5E60FDA}"/>
                </c:ext>
              </c:extLst>
            </c:dLbl>
            <c:dLbl>
              <c:idx val="9"/>
              <c:delete val="1"/>
              <c:extLst>
                <c:ext xmlns:c15="http://schemas.microsoft.com/office/drawing/2012/chart" uri="{CE6537A1-D6FC-4f65-9D91-7224C49458BB}"/>
                <c:ext xmlns:c16="http://schemas.microsoft.com/office/drawing/2014/chart" uri="{C3380CC4-5D6E-409C-BE32-E72D297353CC}">
                  <c16:uniqueId val="{00000005-E24D-43B3-BC7D-4ECEA5E60FD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1c'!$C$9:$M$9</c:f>
              <c:numCache>
                <c:formatCode>0.0%</c:formatCode>
                <c:ptCount val="11"/>
                <c:pt idx="0">
                  <c:v>0.23200000000000001</c:v>
                </c:pt>
                <c:pt idx="1">
                  <c:v>0.22800000000000001</c:v>
                </c:pt>
                <c:pt idx="2">
                  <c:v>0.22800000000000001</c:v>
                </c:pt>
                <c:pt idx="3">
                  <c:v>0.22800000000000001</c:v>
                </c:pt>
                <c:pt idx="4">
                  <c:v>0.219</c:v>
                </c:pt>
                <c:pt idx="5">
                  <c:v>0.221</c:v>
                </c:pt>
                <c:pt idx="6">
                  <c:v>0.221</c:v>
                </c:pt>
                <c:pt idx="7">
                  <c:v>0.217</c:v>
                </c:pt>
                <c:pt idx="8">
                  <c:v>0.223</c:v>
                </c:pt>
                <c:pt idx="9">
                  <c:v>0.22500000000000001</c:v>
                </c:pt>
                <c:pt idx="10">
                  <c:v>0.22700000000000001</c:v>
                </c:pt>
              </c:numCache>
            </c:numRef>
          </c:val>
          <c:smooth val="0"/>
          <c:extLst>
            <c:ext xmlns:c16="http://schemas.microsoft.com/office/drawing/2014/chart" uri="{C3380CC4-5D6E-409C-BE32-E72D297353CC}">
              <c16:uniqueId val="{00000003-946F-4B6C-BA5D-08382FABBCC9}"/>
            </c:ext>
          </c:extLst>
        </c:ser>
        <c:ser>
          <c:idx val="2"/>
          <c:order val="2"/>
          <c:tx>
            <c:strRef>
              <c:f>'Fig 1c'!$B$8</c:f>
              <c:strCache>
                <c:ptCount val="1"/>
                <c:pt idx="0">
                  <c:v>SIMD40-60</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A-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7-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C-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11-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4-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A-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1F-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5-946F-4B6C-BA5D-08382FABBCC9}"/>
                </c:ext>
              </c:extLst>
            </c:dLbl>
            <c:dLbl>
              <c:idx val="8"/>
              <c:delete val="1"/>
              <c:extLst>
                <c:ext xmlns:c15="http://schemas.microsoft.com/office/drawing/2012/chart" uri="{CE6537A1-D6FC-4f65-9D91-7224C49458BB}">
                  <c15:layout>
                    <c:manualLayout>
                      <c:w val="6.034217820986662E-2"/>
                      <c:h val="3.958572745974321E-2"/>
                    </c:manualLayout>
                  </c15:layout>
                </c:ext>
                <c:ext xmlns:c16="http://schemas.microsoft.com/office/drawing/2014/chart" uri="{C3380CC4-5D6E-409C-BE32-E72D297353CC}">
                  <c16:uniqueId val="{0000002E-946F-4B6C-BA5D-08382FABBCC9}"/>
                </c:ext>
              </c:extLst>
            </c:dLbl>
            <c:dLbl>
              <c:idx val="9"/>
              <c:delete val="1"/>
              <c:extLst>
                <c:ext xmlns:c15="http://schemas.microsoft.com/office/drawing/2012/chart" uri="{CE6537A1-D6FC-4f65-9D91-7224C49458BB}"/>
                <c:ext xmlns:c16="http://schemas.microsoft.com/office/drawing/2014/chart" uri="{C3380CC4-5D6E-409C-BE32-E72D297353CC}">
                  <c16:uniqueId val="{00000002-E24D-43B3-BC7D-4ECEA5E60FDA}"/>
                </c:ext>
              </c:extLst>
            </c:dLbl>
            <c:dLbl>
              <c:idx val="10"/>
              <c:layout>
                <c:manualLayout>
                  <c:x val="0"/>
                  <c:y val="-3.92786993825798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81-49B5-BF0E-15B3EAA96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1c'!$C$8:$M$8</c:f>
              <c:numCache>
                <c:formatCode>0.0%</c:formatCode>
                <c:ptCount val="11"/>
                <c:pt idx="0">
                  <c:v>0.187</c:v>
                </c:pt>
                <c:pt idx="1">
                  <c:v>0.189</c:v>
                </c:pt>
                <c:pt idx="2">
                  <c:v>0.188</c:v>
                </c:pt>
                <c:pt idx="3">
                  <c:v>0.188</c:v>
                </c:pt>
                <c:pt idx="4">
                  <c:v>0.18</c:v>
                </c:pt>
                <c:pt idx="5">
                  <c:v>0.18099999999999999</c:v>
                </c:pt>
                <c:pt idx="6">
                  <c:v>0.182</c:v>
                </c:pt>
                <c:pt idx="7">
                  <c:v>0.187</c:v>
                </c:pt>
                <c:pt idx="8">
                  <c:v>0.18099999999999999</c:v>
                </c:pt>
                <c:pt idx="9">
                  <c:v>0.17500000000000002</c:v>
                </c:pt>
                <c:pt idx="10">
                  <c:v>0.16800000000000001</c:v>
                </c:pt>
              </c:numCache>
            </c:numRef>
          </c:val>
          <c:smooth val="0"/>
          <c:extLst>
            <c:ext xmlns:c16="http://schemas.microsoft.com/office/drawing/2014/chart" uri="{C3380CC4-5D6E-409C-BE32-E72D297353CC}">
              <c16:uniqueId val="{00000002-946F-4B6C-BA5D-08382FABBCC9}"/>
            </c:ext>
          </c:extLst>
        </c:ser>
        <c:ser>
          <c:idx val="1"/>
          <c:order val="3"/>
          <c:tx>
            <c:strRef>
              <c:f>'Fig 1c'!$B$7</c:f>
              <c:strCache>
                <c:ptCount val="1"/>
                <c:pt idx="0">
                  <c:v>SIMD20-40</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9-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8-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B-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12-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5-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B-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1C-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6-946F-4B6C-BA5D-08382FABBCC9}"/>
                </c:ext>
              </c:extLst>
            </c:dLbl>
            <c:dLbl>
              <c:idx val="8"/>
              <c:delete val="1"/>
              <c:extLst>
                <c:ext xmlns:c15="http://schemas.microsoft.com/office/drawing/2012/chart" uri="{CE6537A1-D6FC-4f65-9D91-7224C49458BB}"/>
                <c:ext xmlns:c16="http://schemas.microsoft.com/office/drawing/2014/chart" uri="{C3380CC4-5D6E-409C-BE32-E72D297353CC}">
                  <c16:uniqueId val="{0000002D-946F-4B6C-BA5D-08382FABBCC9}"/>
                </c:ext>
              </c:extLst>
            </c:dLbl>
            <c:dLbl>
              <c:idx val="9"/>
              <c:delete val="1"/>
              <c:extLst>
                <c:ext xmlns:c15="http://schemas.microsoft.com/office/drawing/2012/chart" uri="{CE6537A1-D6FC-4f65-9D91-7224C49458BB}"/>
                <c:ext xmlns:c16="http://schemas.microsoft.com/office/drawing/2014/chart" uri="{C3380CC4-5D6E-409C-BE32-E72D297353CC}">
                  <c16:uniqueId val="{00000003-E24D-43B3-BC7D-4ECEA5E60FDA}"/>
                </c:ext>
              </c:extLst>
            </c:dLbl>
            <c:dLbl>
              <c:idx val="10"/>
              <c:layout>
                <c:manualLayout>
                  <c:x val="1.653259642213785E-3"/>
                  <c:y val="3.02143841404459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81-49B5-BF0E-15B3EAA96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1c'!$C$7:$M$7</c:f>
              <c:numCache>
                <c:formatCode>0.0%</c:formatCode>
                <c:ptCount val="11"/>
                <c:pt idx="0">
                  <c:v>0.152</c:v>
                </c:pt>
                <c:pt idx="1">
                  <c:v>0.159</c:v>
                </c:pt>
                <c:pt idx="2">
                  <c:v>0.158</c:v>
                </c:pt>
                <c:pt idx="3">
                  <c:v>0.158</c:v>
                </c:pt>
                <c:pt idx="4">
                  <c:v>0.16200000000000001</c:v>
                </c:pt>
                <c:pt idx="5">
                  <c:v>0.161</c:v>
                </c:pt>
                <c:pt idx="6">
                  <c:v>0.153</c:v>
                </c:pt>
                <c:pt idx="7">
                  <c:v>0.16</c:v>
                </c:pt>
                <c:pt idx="8">
                  <c:v>0.16800000000000001</c:v>
                </c:pt>
                <c:pt idx="9">
                  <c:v>0.16200000000000001</c:v>
                </c:pt>
                <c:pt idx="10">
                  <c:v>0.161</c:v>
                </c:pt>
              </c:numCache>
            </c:numRef>
          </c:val>
          <c:smooth val="0"/>
          <c:extLst>
            <c:ext xmlns:c16="http://schemas.microsoft.com/office/drawing/2014/chart" uri="{C3380CC4-5D6E-409C-BE32-E72D297353CC}">
              <c16:uniqueId val="{00000001-946F-4B6C-BA5D-08382FABBCC9}"/>
            </c:ext>
          </c:extLst>
        </c:ser>
        <c:ser>
          <c:idx val="0"/>
          <c:order val="4"/>
          <c:tx>
            <c:strRef>
              <c:f>'Fig 1c'!$B$6</c:f>
              <c:strCache>
                <c:ptCount val="1"/>
                <c:pt idx="0">
                  <c:v>SIMD0-20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28-946F-4B6C-BA5D-08382FABBCC9}"/>
                </c:ext>
              </c:extLst>
            </c:dLbl>
            <c:dLbl>
              <c:idx val="1"/>
              <c:delete val="1"/>
              <c:extLst>
                <c:ext xmlns:c15="http://schemas.microsoft.com/office/drawing/2012/chart" uri="{CE6537A1-D6FC-4f65-9D91-7224C49458BB}"/>
                <c:ext xmlns:c16="http://schemas.microsoft.com/office/drawing/2014/chart" uri="{C3380CC4-5D6E-409C-BE32-E72D297353CC}">
                  <c16:uniqueId val="{00000009-946F-4B6C-BA5D-08382FABBCC9}"/>
                </c:ext>
              </c:extLst>
            </c:dLbl>
            <c:dLbl>
              <c:idx val="2"/>
              <c:delete val="1"/>
              <c:extLst>
                <c:ext xmlns:c15="http://schemas.microsoft.com/office/drawing/2012/chart" uri="{CE6537A1-D6FC-4f65-9D91-7224C49458BB}"/>
                <c:ext xmlns:c16="http://schemas.microsoft.com/office/drawing/2014/chart" uri="{C3380CC4-5D6E-409C-BE32-E72D297353CC}">
                  <c16:uniqueId val="{0000000A-946F-4B6C-BA5D-08382FABBCC9}"/>
                </c:ext>
              </c:extLst>
            </c:dLbl>
            <c:dLbl>
              <c:idx val="3"/>
              <c:delete val="1"/>
              <c:extLst>
                <c:ext xmlns:c15="http://schemas.microsoft.com/office/drawing/2012/chart" uri="{CE6537A1-D6FC-4f65-9D91-7224C49458BB}"/>
                <c:ext xmlns:c16="http://schemas.microsoft.com/office/drawing/2014/chart" uri="{C3380CC4-5D6E-409C-BE32-E72D297353CC}">
                  <c16:uniqueId val="{00000013-946F-4B6C-BA5D-08382FABBCC9}"/>
                </c:ext>
              </c:extLst>
            </c:dLbl>
            <c:dLbl>
              <c:idx val="4"/>
              <c:delete val="1"/>
              <c:extLst>
                <c:ext xmlns:c15="http://schemas.microsoft.com/office/drawing/2012/chart" uri="{CE6537A1-D6FC-4f65-9D91-7224C49458BB}"/>
                <c:ext xmlns:c16="http://schemas.microsoft.com/office/drawing/2014/chart" uri="{C3380CC4-5D6E-409C-BE32-E72D297353CC}">
                  <c16:uniqueId val="{0000001E-946F-4B6C-BA5D-08382FABBCC9}"/>
                </c:ext>
              </c:extLst>
            </c:dLbl>
            <c:dLbl>
              <c:idx val="5"/>
              <c:delete val="1"/>
              <c:extLst>
                <c:ext xmlns:c15="http://schemas.microsoft.com/office/drawing/2012/chart" uri="{CE6537A1-D6FC-4f65-9D91-7224C49458BB}"/>
                <c:ext xmlns:c16="http://schemas.microsoft.com/office/drawing/2014/chart" uri="{C3380CC4-5D6E-409C-BE32-E72D297353CC}">
                  <c16:uniqueId val="{0000001D-946F-4B6C-BA5D-08382FABBCC9}"/>
                </c:ext>
              </c:extLst>
            </c:dLbl>
            <c:dLbl>
              <c:idx val="6"/>
              <c:delete val="1"/>
              <c:extLst>
                <c:ext xmlns:c15="http://schemas.microsoft.com/office/drawing/2012/chart" uri="{CE6537A1-D6FC-4f65-9D91-7224C49458BB}"/>
                <c:ext xmlns:c16="http://schemas.microsoft.com/office/drawing/2014/chart" uri="{C3380CC4-5D6E-409C-BE32-E72D297353CC}">
                  <c16:uniqueId val="{00000020-946F-4B6C-BA5D-08382FABBCC9}"/>
                </c:ext>
              </c:extLst>
            </c:dLbl>
            <c:dLbl>
              <c:idx val="7"/>
              <c:delete val="1"/>
              <c:extLst>
                <c:ext xmlns:c15="http://schemas.microsoft.com/office/drawing/2012/chart" uri="{CE6537A1-D6FC-4f65-9D91-7224C49458BB}"/>
                <c:ext xmlns:c16="http://schemas.microsoft.com/office/drawing/2014/chart" uri="{C3380CC4-5D6E-409C-BE32-E72D297353CC}">
                  <c16:uniqueId val="{00000027-946F-4B6C-BA5D-08382FABBCC9}"/>
                </c:ext>
              </c:extLst>
            </c:dLbl>
            <c:dLbl>
              <c:idx val="8"/>
              <c:delete val="1"/>
              <c:extLst>
                <c:ext xmlns:c15="http://schemas.microsoft.com/office/drawing/2012/chart" uri="{CE6537A1-D6FC-4f65-9D91-7224C49458BB}"/>
                <c:ext xmlns:c16="http://schemas.microsoft.com/office/drawing/2014/chart" uri="{C3380CC4-5D6E-409C-BE32-E72D297353CC}">
                  <c16:uniqueId val="{0000002F-946F-4B6C-BA5D-08382FABBCC9}"/>
                </c:ext>
              </c:extLst>
            </c:dLbl>
            <c:dLbl>
              <c:idx val="9"/>
              <c:delete val="1"/>
              <c:extLst>
                <c:ext xmlns:c15="http://schemas.microsoft.com/office/drawing/2012/chart" uri="{CE6537A1-D6FC-4f65-9D91-7224C49458BB}"/>
                <c:ext xmlns:c16="http://schemas.microsoft.com/office/drawing/2014/chart" uri="{C3380CC4-5D6E-409C-BE32-E72D297353CC}">
                  <c16:uniqueId val="{00000004-E24D-43B3-BC7D-4ECEA5E60FDA}"/>
                </c:ext>
              </c:extLst>
            </c:dLbl>
            <c:dLbl>
              <c:idx val="10"/>
              <c:layout>
                <c:manualLayout>
                  <c:x val="0"/>
                  <c:y val="3.02143841404454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81-49B5-BF0E-15B3EAA964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1c'!$C$5:$M$5</c:f>
              <c:strCache>
                <c:ptCount val="11"/>
                <c:pt idx="0">
                  <c:v>2013-14</c:v>
                </c:pt>
                <c:pt idx="1">
                  <c:v>2014-15</c:v>
                </c:pt>
                <c:pt idx="2">
                  <c:v>2015-16</c:v>
                </c:pt>
                <c:pt idx="3">
                  <c:v>2016-17</c:v>
                </c:pt>
                <c:pt idx="4">
                  <c:v>2017-18</c:v>
                </c:pt>
                <c:pt idx="5">
                  <c:v>2018-19</c:v>
                </c:pt>
                <c:pt idx="6">
                  <c:v>2019-20</c:v>
                </c:pt>
                <c:pt idx="7">
                  <c:v>2020-21</c:v>
                </c:pt>
                <c:pt idx="8">
                  <c:v>2021-22</c:v>
                </c:pt>
                <c:pt idx="9">
                  <c:v>2022-23</c:v>
                </c:pt>
                <c:pt idx="10">
                  <c:v>2023-24</c:v>
                </c:pt>
              </c:strCache>
            </c:strRef>
          </c:cat>
          <c:val>
            <c:numRef>
              <c:f>'Fig 1c'!$C$6:$M$6</c:f>
              <c:numCache>
                <c:formatCode>0.0%</c:formatCode>
                <c:ptCount val="11"/>
                <c:pt idx="0">
                  <c:v>0.13700000000000001</c:v>
                </c:pt>
                <c:pt idx="1">
                  <c:v>0.13900000000000001</c:v>
                </c:pt>
                <c:pt idx="2">
                  <c:v>0.14100000000000001</c:v>
                </c:pt>
                <c:pt idx="3">
                  <c:v>0.13800000000000001</c:v>
                </c:pt>
                <c:pt idx="4">
                  <c:v>0.156</c:v>
                </c:pt>
                <c:pt idx="5">
                  <c:v>0.159</c:v>
                </c:pt>
                <c:pt idx="6">
                  <c:v>0.16400000000000001</c:v>
                </c:pt>
                <c:pt idx="7">
                  <c:v>0.16700000000000001</c:v>
                </c:pt>
                <c:pt idx="8">
                  <c:v>0.16500000000000001</c:v>
                </c:pt>
                <c:pt idx="9">
                  <c:v>0.16300000000000001</c:v>
                </c:pt>
                <c:pt idx="10">
                  <c:v>0.16700000000000001</c:v>
                </c:pt>
              </c:numCache>
            </c:numRef>
          </c:val>
          <c:smooth val="0"/>
          <c:extLst>
            <c:ext xmlns:c16="http://schemas.microsoft.com/office/drawing/2014/chart" uri="{C3380CC4-5D6E-409C-BE32-E72D297353CC}">
              <c16:uniqueId val="{00000000-946F-4B6C-BA5D-08382FABBCC9}"/>
            </c:ext>
          </c:extLst>
        </c:ser>
        <c:dLbls>
          <c:showLegendKey val="0"/>
          <c:showVal val="0"/>
          <c:showCatName val="0"/>
          <c:showSerName val="0"/>
          <c:showPercent val="0"/>
          <c:showBubbleSize val="0"/>
        </c:dLbls>
        <c:marker val="1"/>
        <c:smooth val="0"/>
        <c:axId val="50132703"/>
        <c:axId val="50133183"/>
      </c:lineChart>
      <c:catAx>
        <c:axId val="50132703"/>
        <c:scaling>
          <c:orientation val="minMax"/>
        </c:scaling>
        <c:delete val="0"/>
        <c:axPos val="b"/>
        <c:numFmt formatCode="General" sourceLinked="1"/>
        <c:majorTickMark val="out"/>
        <c:minorTickMark val="none"/>
        <c:tickLblPos val="nextTo"/>
        <c:spPr>
          <a:noFill/>
          <a:ln w="9525" cap="flat" cmpd="sng" algn="ctr">
            <a:solidFill>
              <a:srgbClr val="868686"/>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0133183"/>
        <c:crosses val="autoZero"/>
        <c:auto val="1"/>
        <c:lblAlgn val="ctr"/>
        <c:lblOffset val="100"/>
        <c:noMultiLvlLbl val="0"/>
      </c:catAx>
      <c:valAx>
        <c:axId val="50133183"/>
        <c:scaling>
          <c:orientation val="minMax"/>
        </c:scaling>
        <c:delete val="0"/>
        <c:axPos val="l"/>
        <c:numFmt formatCode="0%" sourceLinked="0"/>
        <c:majorTickMark val="out"/>
        <c:minorTickMark val="none"/>
        <c:tickLblPos val="nextTo"/>
        <c:spPr>
          <a:noFill/>
          <a:ln>
            <a:solidFill>
              <a:srgbClr val="868686"/>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0132703"/>
        <c:crosses val="autoZero"/>
        <c:crossBetween val="between"/>
      </c:valAx>
      <c:spPr>
        <a:noFill/>
        <a:ln>
          <a:noFill/>
        </a:ln>
        <a:effectLst/>
      </c:spPr>
    </c:plotArea>
    <c:legend>
      <c:legendPos val="b"/>
      <c:layout>
        <c:manualLayout>
          <c:xMode val="edge"/>
          <c:yMode val="edge"/>
          <c:x val="0.85284392804557962"/>
          <c:y val="0.30091516194103135"/>
          <c:w val="0.14409214473190848"/>
          <c:h val="0.4247752003972475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 2'!$D$21</c:f>
              <c:strCache>
                <c:ptCount val="1"/>
                <c:pt idx="0">
                  <c:v>Care experienced entrants </c:v>
                </c:pt>
              </c:strCache>
            </c:strRef>
          </c:tx>
          <c:spPr>
            <a:solidFill>
              <a:srgbClr val="00A0AE"/>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2'!$C$22:$C$26</c:f>
              <c:strCache>
                <c:ptCount val="5"/>
                <c:pt idx="0">
                  <c:v>SIMD 0-20</c:v>
                </c:pt>
                <c:pt idx="1">
                  <c:v>SIMD20-40</c:v>
                </c:pt>
                <c:pt idx="2">
                  <c:v>SIMD40-60</c:v>
                </c:pt>
                <c:pt idx="3">
                  <c:v>SIMD60-80</c:v>
                </c:pt>
                <c:pt idx="4">
                  <c:v>SIMD80-100</c:v>
                </c:pt>
              </c:strCache>
            </c:strRef>
          </c:cat>
          <c:val>
            <c:numRef>
              <c:f>'Fig 2'!$D$22:$D$26</c:f>
              <c:numCache>
                <c:formatCode>0.0%</c:formatCode>
                <c:ptCount val="5"/>
                <c:pt idx="0">
                  <c:v>0.309</c:v>
                </c:pt>
                <c:pt idx="1">
                  <c:v>0.218</c:v>
                </c:pt>
                <c:pt idx="2">
                  <c:v>0.14699999999999999</c:v>
                </c:pt>
                <c:pt idx="3">
                  <c:v>0.17799999999999999</c:v>
                </c:pt>
                <c:pt idx="4">
                  <c:v>0.14699999999999999</c:v>
                </c:pt>
              </c:numCache>
            </c:numRef>
          </c:val>
          <c:extLst>
            <c:ext xmlns:c16="http://schemas.microsoft.com/office/drawing/2014/chart" uri="{C3380CC4-5D6E-409C-BE32-E72D297353CC}">
              <c16:uniqueId val="{00000000-00D1-4883-ADA1-27F48A6B7EAF}"/>
            </c:ext>
          </c:extLst>
        </c:ser>
        <c:ser>
          <c:idx val="1"/>
          <c:order val="1"/>
          <c:tx>
            <c:strRef>
              <c:f>'Fig 2'!$E$21</c:f>
              <c:strCache>
                <c:ptCount val="1"/>
                <c:pt idx="0">
                  <c:v>Not care experienced entrants </c:v>
                </c:pt>
              </c:strCache>
            </c:strRef>
          </c:tx>
          <c:spPr>
            <a:solidFill>
              <a:srgbClr val="873299"/>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2'!$C$22:$C$26</c:f>
              <c:strCache>
                <c:ptCount val="5"/>
                <c:pt idx="0">
                  <c:v>SIMD 0-20</c:v>
                </c:pt>
                <c:pt idx="1">
                  <c:v>SIMD20-40</c:v>
                </c:pt>
                <c:pt idx="2">
                  <c:v>SIMD40-60</c:v>
                </c:pt>
                <c:pt idx="3">
                  <c:v>SIMD60-80</c:v>
                </c:pt>
                <c:pt idx="4">
                  <c:v>SIMD80-100</c:v>
                </c:pt>
              </c:strCache>
            </c:strRef>
          </c:cat>
          <c:val>
            <c:numRef>
              <c:f>'Fig 2'!$E$22:$E$26</c:f>
              <c:numCache>
                <c:formatCode>0.0%</c:formatCode>
                <c:ptCount val="5"/>
                <c:pt idx="0">
                  <c:v>0.16400000000000001</c:v>
                </c:pt>
                <c:pt idx="1">
                  <c:v>0.16</c:v>
                </c:pt>
                <c:pt idx="2">
                  <c:v>0.16900000000000001</c:v>
                </c:pt>
                <c:pt idx="3">
                  <c:v>0.22800000000000001</c:v>
                </c:pt>
                <c:pt idx="4">
                  <c:v>0.27900000000000003</c:v>
                </c:pt>
              </c:numCache>
            </c:numRef>
          </c:val>
          <c:extLst>
            <c:ext xmlns:c16="http://schemas.microsoft.com/office/drawing/2014/chart" uri="{C3380CC4-5D6E-409C-BE32-E72D297353CC}">
              <c16:uniqueId val="{00000001-00D1-4883-ADA1-27F48A6B7EAF}"/>
            </c:ext>
          </c:extLst>
        </c:ser>
        <c:dLbls>
          <c:showLegendKey val="0"/>
          <c:showVal val="0"/>
          <c:showCatName val="0"/>
          <c:showSerName val="0"/>
          <c:showPercent val="0"/>
          <c:showBubbleSize val="0"/>
        </c:dLbls>
        <c:gapWidth val="150"/>
        <c:axId val="91037056"/>
        <c:axId val="91038848"/>
      </c:barChart>
      <c:catAx>
        <c:axId val="91037056"/>
        <c:scaling>
          <c:orientation val="minMax"/>
        </c:scaling>
        <c:delete val="0"/>
        <c:axPos val="b"/>
        <c:numFmt formatCode="General" sourceLinked="0"/>
        <c:majorTickMark val="out"/>
        <c:minorTickMark val="none"/>
        <c:tickLblPos val="nextTo"/>
        <c:crossAx val="91038848"/>
        <c:crosses val="autoZero"/>
        <c:auto val="1"/>
        <c:lblAlgn val="ctr"/>
        <c:lblOffset val="100"/>
        <c:noMultiLvlLbl val="0"/>
      </c:catAx>
      <c:valAx>
        <c:axId val="91038848"/>
        <c:scaling>
          <c:orientation val="minMax"/>
        </c:scaling>
        <c:delete val="0"/>
        <c:axPos val="l"/>
        <c:numFmt formatCode="0%" sourceLinked="0"/>
        <c:majorTickMark val="out"/>
        <c:minorTickMark val="none"/>
        <c:tickLblPos val="nextTo"/>
        <c:crossAx val="9103705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3'!$B$29</c:f>
              <c:strCache>
                <c:ptCount val="1"/>
                <c:pt idx="0">
                  <c:v>Care experienced</c:v>
                </c:pt>
              </c:strCache>
            </c:strRef>
          </c:tx>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AC-412F-A75B-AD917E86DC64}"/>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 3'!$C$28:$L$28</c:f>
              <c:strCache>
                <c:ptCount val="10"/>
                <c:pt idx="0">
                  <c:v>2013-14
into
2014-15</c:v>
                </c:pt>
                <c:pt idx="1">
                  <c:v>2014-15
into
2015-16</c:v>
                </c:pt>
                <c:pt idx="2">
                  <c:v>2015-16
into
2016-17</c:v>
                </c:pt>
                <c:pt idx="3">
                  <c:v>2016-17
into
2017-18</c:v>
                </c:pt>
                <c:pt idx="4">
                  <c:v>2017-18
into
2018-19</c:v>
                </c:pt>
                <c:pt idx="5">
                  <c:v>2018-19
into
2019-20</c:v>
                </c:pt>
                <c:pt idx="6">
                  <c:v>2019-20
into
2020-21</c:v>
                </c:pt>
                <c:pt idx="7">
                  <c:v>2020-21
into
2021-22</c:v>
                </c:pt>
                <c:pt idx="8">
                  <c:v>2021-22
into
2022-23</c:v>
                </c:pt>
                <c:pt idx="9">
                  <c:v>2022-23
into
2023-24</c:v>
                </c:pt>
              </c:strCache>
            </c:strRef>
          </c:cat>
          <c:val>
            <c:numRef>
              <c:f>'Fig 3'!$C$29:$L$29</c:f>
              <c:numCache>
                <c:formatCode>0.0%</c:formatCode>
                <c:ptCount val="10"/>
                <c:pt idx="0">
                  <c:v>0.85499999999999998</c:v>
                </c:pt>
                <c:pt idx="1">
                  <c:v>0.85199999999999998</c:v>
                </c:pt>
                <c:pt idx="2">
                  <c:v>0.87</c:v>
                </c:pt>
                <c:pt idx="3">
                  <c:v>0.872</c:v>
                </c:pt>
                <c:pt idx="4">
                  <c:v>0.92800000000000005</c:v>
                </c:pt>
                <c:pt idx="5">
                  <c:v>0.87</c:v>
                </c:pt>
                <c:pt idx="6">
                  <c:v>0.91</c:v>
                </c:pt>
                <c:pt idx="7">
                  <c:v>0.9</c:v>
                </c:pt>
                <c:pt idx="8">
                  <c:v>0.83599999999999997</c:v>
                </c:pt>
                <c:pt idx="9">
                  <c:v>0.84899999999999998</c:v>
                </c:pt>
              </c:numCache>
            </c:numRef>
          </c:val>
          <c:smooth val="0"/>
          <c:extLst>
            <c:ext xmlns:c16="http://schemas.microsoft.com/office/drawing/2014/chart" uri="{C3380CC4-5D6E-409C-BE32-E72D297353CC}">
              <c16:uniqueId val="{00000000-59AF-4480-9FC8-70C77D6654E7}"/>
            </c:ext>
          </c:extLst>
        </c:ser>
        <c:ser>
          <c:idx val="3"/>
          <c:order val="1"/>
          <c:tx>
            <c:strRef>
              <c:f>'Fig 3'!$B$30</c:f>
              <c:strCache>
                <c:ptCount val="1"/>
                <c:pt idx="0">
                  <c:v>SIMD20</c:v>
                </c:pt>
              </c:strCache>
            </c:strRef>
          </c:tx>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AC-412F-A75B-AD917E86DC64}"/>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 3'!$C$28:$L$28</c:f>
              <c:strCache>
                <c:ptCount val="10"/>
                <c:pt idx="0">
                  <c:v>2013-14
into
2014-15</c:v>
                </c:pt>
                <c:pt idx="1">
                  <c:v>2014-15
into
2015-16</c:v>
                </c:pt>
                <c:pt idx="2">
                  <c:v>2015-16
into
2016-17</c:v>
                </c:pt>
                <c:pt idx="3">
                  <c:v>2016-17
into
2017-18</c:v>
                </c:pt>
                <c:pt idx="4">
                  <c:v>2017-18
into
2018-19</c:v>
                </c:pt>
                <c:pt idx="5">
                  <c:v>2018-19
into
2019-20</c:v>
                </c:pt>
                <c:pt idx="6">
                  <c:v>2019-20
into
2020-21</c:v>
                </c:pt>
                <c:pt idx="7">
                  <c:v>2020-21
into
2021-22</c:v>
                </c:pt>
                <c:pt idx="8">
                  <c:v>2021-22
into
2022-23</c:v>
                </c:pt>
                <c:pt idx="9">
                  <c:v>2022-23
into
2023-24</c:v>
                </c:pt>
              </c:strCache>
            </c:strRef>
          </c:cat>
          <c:val>
            <c:numRef>
              <c:f>'Fig 3'!$C$30:$L$30</c:f>
              <c:numCache>
                <c:formatCode>0.0%</c:formatCode>
                <c:ptCount val="10"/>
                <c:pt idx="0">
                  <c:v>0.88200000000000001</c:v>
                </c:pt>
                <c:pt idx="1">
                  <c:v>0.871</c:v>
                </c:pt>
                <c:pt idx="2">
                  <c:v>0.874</c:v>
                </c:pt>
                <c:pt idx="3">
                  <c:v>0.89400000000000002</c:v>
                </c:pt>
                <c:pt idx="4">
                  <c:v>0.86799999999999999</c:v>
                </c:pt>
                <c:pt idx="5">
                  <c:v>0.875</c:v>
                </c:pt>
                <c:pt idx="6">
                  <c:v>0.90200000000000002</c:v>
                </c:pt>
                <c:pt idx="7">
                  <c:v>0.88600000000000001</c:v>
                </c:pt>
                <c:pt idx="8">
                  <c:v>0.83100000000000007</c:v>
                </c:pt>
                <c:pt idx="9">
                  <c:v>0.86099999999999999</c:v>
                </c:pt>
              </c:numCache>
            </c:numRef>
          </c:val>
          <c:smooth val="0"/>
          <c:extLst>
            <c:ext xmlns:c16="http://schemas.microsoft.com/office/drawing/2014/chart" uri="{C3380CC4-5D6E-409C-BE32-E72D297353CC}">
              <c16:uniqueId val="{00000001-59AF-4480-9FC8-70C77D6654E7}"/>
            </c:ext>
          </c:extLst>
        </c:ser>
        <c:ser>
          <c:idx val="1"/>
          <c:order val="2"/>
          <c:tx>
            <c:strRef>
              <c:f>'Fig 3'!$B$31</c:f>
              <c:strCache>
                <c:ptCount val="1"/>
                <c:pt idx="0">
                  <c:v>Disabled</c:v>
                </c:pt>
              </c:strCache>
            </c:strRef>
          </c:tx>
          <c:val>
            <c:numRef>
              <c:f>'Fig 3'!$C$31:$L$31</c:f>
              <c:numCache>
                <c:formatCode>0.0%</c:formatCode>
                <c:ptCount val="10"/>
                <c:pt idx="0">
                  <c:v>0.90900000000000003</c:v>
                </c:pt>
                <c:pt idx="1">
                  <c:v>0.90600000000000003</c:v>
                </c:pt>
                <c:pt idx="2">
                  <c:v>0.90200000000000002</c:v>
                </c:pt>
                <c:pt idx="3">
                  <c:v>0.91600000000000004</c:v>
                </c:pt>
                <c:pt idx="4">
                  <c:v>0.90200000000000002</c:v>
                </c:pt>
                <c:pt idx="5">
                  <c:v>0.89700000000000002</c:v>
                </c:pt>
                <c:pt idx="6">
                  <c:v>0.92500000000000004</c:v>
                </c:pt>
                <c:pt idx="7">
                  <c:v>0.90400000000000003</c:v>
                </c:pt>
                <c:pt idx="8">
                  <c:v>0.87</c:v>
                </c:pt>
                <c:pt idx="9">
                  <c:v>0.88600000000000001</c:v>
                </c:pt>
              </c:numCache>
            </c:numRef>
          </c:val>
          <c:smooth val="0"/>
          <c:extLst>
            <c:ext xmlns:c16="http://schemas.microsoft.com/office/drawing/2014/chart" uri="{C3380CC4-5D6E-409C-BE32-E72D297353CC}">
              <c16:uniqueId val="{00000000-A638-41A2-95F0-36D5E65F62DF}"/>
            </c:ext>
          </c:extLst>
        </c:ser>
        <c:ser>
          <c:idx val="2"/>
          <c:order val="3"/>
          <c:tx>
            <c:strRef>
              <c:f>'Fig 3'!$B$32</c:f>
              <c:strCache>
                <c:ptCount val="1"/>
                <c:pt idx="0">
                  <c:v>Overall</c:v>
                </c:pt>
              </c:strCache>
            </c:strRef>
          </c:tx>
          <c:dLbls>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AC-412F-A75B-AD917E86DC64}"/>
                </c:ext>
              </c:extLst>
            </c:dLbl>
            <c:spPr>
              <a:noFill/>
              <a:ln>
                <a:noFill/>
              </a:ln>
              <a:effectLst/>
            </c:spPr>
            <c:txPr>
              <a:bodyPr wrap="square" lIns="38100" tIns="19050" rIns="38100" bIns="19050" anchor="ctr">
                <a:spAutoFit/>
              </a:bodyPr>
              <a:lstStyle/>
              <a:p>
                <a:pPr>
                  <a:defRPr sz="9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'Fig 3'!$C$28:$L$28</c:f>
              <c:strCache>
                <c:ptCount val="10"/>
                <c:pt idx="0">
                  <c:v>2013-14
into
2014-15</c:v>
                </c:pt>
                <c:pt idx="1">
                  <c:v>2014-15
into
2015-16</c:v>
                </c:pt>
                <c:pt idx="2">
                  <c:v>2015-16
into
2016-17</c:v>
                </c:pt>
                <c:pt idx="3">
                  <c:v>2016-17
into
2017-18</c:v>
                </c:pt>
                <c:pt idx="4">
                  <c:v>2017-18
into
2018-19</c:v>
                </c:pt>
                <c:pt idx="5">
                  <c:v>2018-19
into
2019-20</c:v>
                </c:pt>
                <c:pt idx="6">
                  <c:v>2019-20
into
2020-21</c:v>
                </c:pt>
                <c:pt idx="7">
                  <c:v>2020-21
into
2021-22</c:v>
                </c:pt>
                <c:pt idx="8">
                  <c:v>2021-22
into
2022-23</c:v>
                </c:pt>
                <c:pt idx="9">
                  <c:v>2022-23
into
2023-24</c:v>
                </c:pt>
              </c:strCache>
            </c:strRef>
          </c:cat>
          <c:val>
            <c:numRef>
              <c:f>'Fig 3'!$C$32:$L$32</c:f>
              <c:numCache>
                <c:formatCode>0.0%</c:formatCode>
                <c:ptCount val="10"/>
                <c:pt idx="0">
                  <c:v>0.91400000000000003</c:v>
                </c:pt>
                <c:pt idx="1">
                  <c:v>0.91300000000000003</c:v>
                </c:pt>
                <c:pt idx="2">
                  <c:v>0.91800000000000004</c:v>
                </c:pt>
                <c:pt idx="3">
                  <c:v>0.92500000000000004</c:v>
                </c:pt>
                <c:pt idx="4">
                  <c:v>0.91100000000000003</c:v>
                </c:pt>
                <c:pt idx="5">
                  <c:v>0.90900000000000003</c:v>
                </c:pt>
                <c:pt idx="6">
                  <c:v>0.93500000000000005</c:v>
                </c:pt>
                <c:pt idx="7">
                  <c:v>0.91500000000000004</c:v>
                </c:pt>
                <c:pt idx="8">
                  <c:v>0.88</c:v>
                </c:pt>
                <c:pt idx="9">
                  <c:v>0.89500000000000002</c:v>
                </c:pt>
              </c:numCache>
            </c:numRef>
          </c:val>
          <c:smooth val="0"/>
          <c:extLst>
            <c:ext xmlns:c16="http://schemas.microsoft.com/office/drawing/2014/chart" uri="{C3380CC4-5D6E-409C-BE32-E72D297353CC}">
              <c16:uniqueId val="{00000002-59AF-4480-9FC8-70C77D6654E7}"/>
            </c:ext>
          </c:extLst>
        </c:ser>
        <c:dLbls>
          <c:showLegendKey val="0"/>
          <c:showVal val="0"/>
          <c:showCatName val="0"/>
          <c:showSerName val="0"/>
          <c:showPercent val="0"/>
          <c:showBubbleSize val="0"/>
        </c:dLbls>
        <c:marker val="1"/>
        <c:smooth val="0"/>
        <c:axId val="134537600"/>
        <c:axId val="134539136"/>
      </c:lineChart>
      <c:catAx>
        <c:axId val="134537600"/>
        <c:scaling>
          <c:orientation val="minMax"/>
        </c:scaling>
        <c:delete val="0"/>
        <c:axPos val="b"/>
        <c:numFmt formatCode="General" sourceLinked="0"/>
        <c:majorTickMark val="out"/>
        <c:minorTickMark val="none"/>
        <c:tickLblPos val="nextTo"/>
        <c:crossAx val="134539136"/>
        <c:crosses val="autoZero"/>
        <c:auto val="1"/>
        <c:lblAlgn val="ctr"/>
        <c:lblOffset val="100"/>
        <c:noMultiLvlLbl val="0"/>
      </c:catAx>
      <c:valAx>
        <c:axId val="134539136"/>
        <c:scaling>
          <c:orientation val="minMax"/>
        </c:scaling>
        <c:delete val="0"/>
        <c:axPos val="l"/>
        <c:numFmt formatCode="0%" sourceLinked="0"/>
        <c:majorTickMark val="out"/>
        <c:minorTickMark val="none"/>
        <c:tickLblPos val="nextTo"/>
        <c:crossAx val="134537600"/>
        <c:crosses val="autoZero"/>
        <c:crossBetween val="between"/>
      </c:valAx>
    </c:plotArea>
    <c:legend>
      <c:legendPos val="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'Context Data'!$G$3</c:f>
              <c:strCache>
                <c:ptCount val="1"/>
                <c:pt idx="0">
                  <c:v>Part-time</c:v>
                </c:pt>
              </c:strCache>
            </c:strRef>
          </c:tx>
          <c:spPr>
            <a:solidFill>
              <a:srgbClr val="873299"/>
            </a:solidFill>
          </c:spPr>
          <c:invertIfNegative val="0"/>
          <c:dLbls>
            <c:dLbl>
              <c:idx val="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6="http://schemas.microsoft.com/office/drawing/2014/chart" uri="{C3380CC4-5D6E-409C-BE32-E72D297353CC}">
                  <c16:uniqueId val="{00000000-0F60-451F-9B58-F7118BBC0DD4}"/>
                </c:ext>
              </c:extLst>
            </c:dLbl>
            <c:dLbl>
              <c:idx val="1"/>
              <c:layout>
                <c:manualLayout>
                  <c:x val="0"/>
                  <c:y val="0"/>
                </c:manualLayout>
              </c:layout>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1B-459B-80F8-B9BCC62409E2}"/>
                </c:ext>
              </c:extLst>
            </c:dLbl>
            <c:dLbl>
              <c:idx val="2"/>
              <c:layout>
                <c:manualLayout>
                  <c:x val="0"/>
                  <c:y val="2.3148148148148147E-2"/>
                </c:manualLayout>
              </c:layout>
              <c:tx>
                <c:rich>
                  <a:bodyPr/>
                  <a:lstStyle/>
                  <a:p>
                    <a:fld id="{97E0A198-B770-4982-883C-510EAF3812E4}" type="VALUE">
                      <a:rPr lang="en-US">
                        <a:solidFill>
                          <a:schemeClr val="bg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81B-459B-80F8-B9BCC62409E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'Context Data'!$E$4:$E$6</c:f>
              <c:strCache>
                <c:ptCount val="3"/>
                <c:pt idx="0">
                  <c:v>First degree</c:v>
                </c:pt>
                <c:pt idx="1">
                  <c:v>HN-level undergraduate</c:v>
                </c:pt>
                <c:pt idx="2">
                  <c:v>Other undergraduate</c:v>
                </c:pt>
              </c:strCache>
            </c:strRef>
          </c:cat>
          <c:val>
            <c:numRef>
              <c:f>'Context Data'!$G$4:$G$6</c:f>
              <c:numCache>
                <c:formatCode>#,##0</c:formatCode>
                <c:ptCount val="3"/>
                <c:pt idx="0">
                  <c:v>5625</c:v>
                </c:pt>
                <c:pt idx="1">
                  <c:v>1685</c:v>
                </c:pt>
                <c:pt idx="2">
                  <c:v>11980</c:v>
                </c:pt>
              </c:numCache>
            </c:numRef>
          </c:val>
          <c:extLst>
            <c:ext xmlns:c16="http://schemas.microsoft.com/office/drawing/2014/chart" uri="{C3380CC4-5D6E-409C-BE32-E72D297353CC}">
              <c16:uniqueId val="{00000002-F81B-459B-80F8-B9BCC62409E2}"/>
            </c:ext>
          </c:extLst>
        </c:ser>
        <c:ser>
          <c:idx val="0"/>
          <c:order val="1"/>
          <c:tx>
            <c:strRef>
              <c:f>'Context Data'!$F$3</c:f>
              <c:strCache>
                <c:ptCount val="1"/>
                <c:pt idx="0">
                  <c:v>Full-time</c:v>
                </c:pt>
              </c:strCache>
            </c:strRef>
          </c:tx>
          <c:spPr>
            <a:solidFill>
              <a:srgbClr val="00A0AE"/>
            </a:solidFill>
          </c:spPr>
          <c:invertIfNegative val="0"/>
          <c:dLbls>
            <c:dLbl>
              <c:idx val="1"/>
              <c:layout>
                <c:manualLayout>
                  <c:x val="0"/>
                  <c:y val="-4.1667031204432776E-2"/>
                </c:manualLayout>
              </c:layout>
              <c:spPr>
                <a:noFill/>
                <a:ln>
                  <a:noFill/>
                </a:ln>
                <a:effectLst/>
              </c:spPr>
              <c:txPr>
                <a:bodyPr wrap="square" lIns="38100" tIns="19050" rIns="38100" bIns="19050" anchor="ctr">
                  <a:spAutoFit/>
                </a:bodyPr>
                <a:lstStyle/>
                <a:p>
                  <a:pPr>
                    <a:defRPr>
                      <a:solidFill>
                        <a:schemeClr val="tx1"/>
                      </a:solidFill>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81B-459B-80F8-B9BCC62409E2}"/>
                </c:ext>
              </c:extLst>
            </c:dLbl>
            <c:dLbl>
              <c:idx val="2"/>
              <c:layout>
                <c:manualLayout>
                  <c:x val="4.734848484848485E-3"/>
                  <c:y val="-1.8939390408876548E-2"/>
                </c:manualLayout>
              </c:layout>
              <c:tx>
                <c:rich>
                  <a:bodyPr/>
                  <a:lstStyle/>
                  <a:p>
                    <a:fld id="{1D75DF5B-D64C-4F31-B508-DD77D001BF64}" type="VALUE">
                      <a:rPr lang="en-US">
                        <a:solidFill>
                          <a:schemeClr val="tx1"/>
                        </a:solidFill>
                      </a:rPr>
                      <a:pPr/>
                      <a:t>[VALUE]</a:t>
                    </a:fld>
                    <a:endParaRPr lang="en-GB"/>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F60-451F-9B58-F7118BBC0DD4}"/>
                </c:ext>
              </c:extLst>
            </c:dLbl>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'Context Data'!$E$4:$E$6</c:f>
              <c:strCache>
                <c:ptCount val="3"/>
                <c:pt idx="0">
                  <c:v>First degree</c:v>
                </c:pt>
                <c:pt idx="1">
                  <c:v>HN-level undergraduate</c:v>
                </c:pt>
                <c:pt idx="2">
                  <c:v>Other undergraduate</c:v>
                </c:pt>
              </c:strCache>
            </c:strRef>
          </c:cat>
          <c:val>
            <c:numRef>
              <c:f>'Context Data'!$F$4:$F$6</c:f>
              <c:numCache>
                <c:formatCode>#,##0</c:formatCode>
                <c:ptCount val="3"/>
                <c:pt idx="0">
                  <c:v>32810</c:v>
                </c:pt>
                <c:pt idx="1">
                  <c:v>2175</c:v>
                </c:pt>
                <c:pt idx="2">
                  <c:v>70</c:v>
                </c:pt>
              </c:numCache>
            </c:numRef>
          </c:val>
          <c:extLst>
            <c:ext xmlns:c16="http://schemas.microsoft.com/office/drawing/2014/chart" uri="{C3380CC4-5D6E-409C-BE32-E72D297353CC}">
              <c16:uniqueId val="{00000004-F81B-459B-80F8-B9BCC62409E2}"/>
            </c:ext>
          </c:extLst>
        </c:ser>
        <c:dLbls>
          <c:showLegendKey val="0"/>
          <c:showVal val="0"/>
          <c:showCatName val="0"/>
          <c:showSerName val="0"/>
          <c:showPercent val="0"/>
          <c:showBubbleSize val="0"/>
        </c:dLbls>
        <c:gapWidth val="150"/>
        <c:overlap val="100"/>
        <c:axId val="134705536"/>
        <c:axId val="134707072"/>
      </c:barChart>
      <c:catAx>
        <c:axId val="134705536"/>
        <c:scaling>
          <c:orientation val="minMax"/>
        </c:scaling>
        <c:delete val="0"/>
        <c:axPos val="b"/>
        <c:numFmt formatCode="General" sourceLinked="0"/>
        <c:majorTickMark val="out"/>
        <c:minorTickMark val="none"/>
        <c:tickLblPos val="nextTo"/>
        <c:crossAx val="134707072"/>
        <c:crosses val="autoZero"/>
        <c:auto val="1"/>
        <c:lblAlgn val="ctr"/>
        <c:lblOffset val="100"/>
        <c:noMultiLvlLbl val="0"/>
      </c:catAx>
      <c:valAx>
        <c:axId val="134707072"/>
        <c:scaling>
          <c:orientation val="minMax"/>
        </c:scaling>
        <c:delete val="0"/>
        <c:axPos val="l"/>
        <c:majorGridlines/>
        <c:numFmt formatCode="#,##0" sourceLinked="1"/>
        <c:majorTickMark val="out"/>
        <c:minorTickMark val="none"/>
        <c:tickLblPos val="nextTo"/>
        <c:crossAx val="134705536"/>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0</xdr:col>
      <xdr:colOff>285749</xdr:colOff>
      <xdr:row>4</xdr:row>
      <xdr:rowOff>133350</xdr:rowOff>
    </xdr:from>
    <xdr:to>
      <xdr:col>17</xdr:col>
      <xdr:colOff>495299</xdr:colOff>
      <xdr:row>13</xdr:row>
      <xdr:rowOff>114300</xdr:rowOff>
    </xdr:to>
    <xdr:sp macro="" textlink="">
      <xdr:nvSpPr>
        <xdr:cNvPr id="2" name="TextBox 1">
          <a:extLst>
            <a:ext uri="{FF2B5EF4-FFF2-40B4-BE49-F238E27FC236}">
              <a16:creationId xmlns:a16="http://schemas.microsoft.com/office/drawing/2014/main" id="{C5CFEA7D-EA91-49B8-8BBA-6DC316375E62}"/>
            </a:ext>
          </a:extLst>
        </xdr:cNvPr>
        <xdr:cNvSpPr txBox="1"/>
      </xdr:nvSpPr>
      <xdr:spPr>
        <a:xfrm>
          <a:off x="285749" y="1143000"/>
          <a:ext cx="127920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i="0" u="none" strike="noStrike">
              <a:solidFill>
                <a:schemeClr val="dk1"/>
              </a:solidFill>
              <a:effectLst/>
              <a:latin typeface="+mn-lt"/>
              <a:ea typeface="+mn-ea"/>
              <a:cs typeface="+mn-cs"/>
            </a:rPr>
            <a:t>Notable Change in Reporting</a:t>
          </a:r>
          <a:r>
            <a:rPr lang="en-GB"/>
            <a:t> </a:t>
          </a:r>
          <a:endParaRPr lang="en-GB" sz="1100"/>
        </a:p>
        <a:p>
          <a:endParaRPr lang="en-GB" sz="1100"/>
        </a:p>
        <a:p>
          <a:r>
            <a:rPr lang="en-GB" sz="1100"/>
            <a:t>In previous editions of the Report</a:t>
          </a:r>
          <a:r>
            <a:rPr lang="en-GB" sz="1100" baseline="0"/>
            <a:t> on Widening Access</a:t>
          </a:r>
          <a:r>
            <a:rPr lang="en-GB" sz="1100"/>
            <a:t>, early withdrawals —</a:t>
          </a:r>
          <a:r>
            <a:rPr lang="en-GB" sz="1100" baseline="0"/>
            <a:t> </a:t>
          </a:r>
          <a:r>
            <a:rPr lang="en-GB" sz="1100"/>
            <a:t>i.e. students withdrawing from their course before the funding qualifying date</a:t>
          </a:r>
          <a:r>
            <a:rPr lang="en-GB" sz="1100" baseline="0"/>
            <a:t> —</a:t>
          </a:r>
          <a:r>
            <a:rPr lang="en-GB" sz="1100"/>
            <a:t> were included in the calculation of the College Student Outcomes</a:t>
          </a:r>
          <a:r>
            <a:rPr lang="en-GB" sz="1100" baseline="0"/>
            <a:t> (previously called College Performance Indicators) showing the successful completion rate</a:t>
          </a:r>
          <a:r>
            <a:rPr lang="en-GB" sz="1100"/>
            <a:t>. Following stakeholder consultation,</a:t>
          </a:r>
          <a:r>
            <a:rPr lang="en-GB" sz="1100" baseline="30000"/>
            <a:t>1</a:t>
          </a:r>
          <a:r>
            <a:rPr lang="en-GB" sz="1100"/>
            <a:t> early withdrawals have been excluded from the main successful completion metric used in the College Student Outcomes publication</a:t>
          </a:r>
          <a:r>
            <a:rPr lang="en-GB" sz="1100" baseline="30000">
              <a:solidFill>
                <a:schemeClr val="dk1"/>
              </a:solidFill>
              <a:effectLst/>
              <a:latin typeface="+mn-lt"/>
              <a:ea typeface="+mn-ea"/>
              <a:cs typeface="+mn-cs"/>
            </a:rPr>
            <a:t>2</a:t>
          </a:r>
          <a:r>
            <a:rPr lang="en-GB" sz="1100"/>
            <a:t> and Report on</a:t>
          </a:r>
          <a:r>
            <a:rPr lang="en-GB" sz="1100" baseline="0"/>
            <a:t> Widening Access</a:t>
          </a:r>
          <a:r>
            <a:rPr lang="en-GB" sz="1100"/>
            <a:t>. Previous years’ data has been recalculated accordingly, and therefore the figures presented in Background</a:t>
          </a:r>
          <a:r>
            <a:rPr lang="en-GB" sz="1100" baseline="0"/>
            <a:t> Tables 6 and 7</a:t>
          </a:r>
          <a:r>
            <a:rPr lang="en-GB" sz="1100"/>
            <a:t> will not match previous publications. </a:t>
          </a:r>
        </a:p>
        <a:p>
          <a:endParaRPr lang="en-GB" sz="1100"/>
        </a:p>
        <a:p>
          <a:r>
            <a:rPr lang="en-GB" sz="1100" baseline="30000">
              <a:solidFill>
                <a:schemeClr val="dk1"/>
              </a:solidFill>
              <a:effectLst/>
              <a:latin typeface="+mn-lt"/>
              <a:ea typeface="+mn-ea"/>
              <a:cs typeface="+mn-cs"/>
            </a:rPr>
            <a:t>1</a:t>
          </a:r>
          <a:r>
            <a:rPr lang="en-GB" sz="1100">
              <a:solidFill>
                <a:schemeClr val="dk1"/>
              </a:solidFill>
              <a:effectLst/>
              <a:latin typeface="+mn-lt"/>
              <a:ea typeface="+mn-ea"/>
              <a:cs typeface="+mn-cs"/>
            </a:rPr>
            <a:t> </a:t>
          </a:r>
          <a:r>
            <a:rPr lang="en-GB">
              <a:hlinkClick xmlns:r="http://schemas.openxmlformats.org/officeDocument/2006/relationships" r:id=""/>
            </a:rPr>
            <a:t>Report on the Consultation on changes to the College Performance Indicators - Scottish Funding Council</a:t>
          </a:r>
          <a:endParaRPr lang="en-GB" sz="1100" baseline="30000">
            <a:solidFill>
              <a:schemeClr val="dk1"/>
            </a:solidFill>
            <a:effectLst/>
            <a:latin typeface="+mn-lt"/>
            <a:ea typeface="+mn-ea"/>
            <a:cs typeface="+mn-cs"/>
          </a:endParaRPr>
        </a:p>
        <a:p>
          <a:r>
            <a:rPr lang="en-GB" sz="1100" baseline="30000">
              <a:solidFill>
                <a:schemeClr val="dk1"/>
              </a:solidFill>
              <a:effectLst/>
              <a:latin typeface="+mn-lt"/>
              <a:ea typeface="+mn-ea"/>
              <a:cs typeface="+mn-cs"/>
            </a:rPr>
            <a:t>2 </a:t>
          </a:r>
          <a:r>
            <a:rPr lang="en-GB">
              <a:hlinkClick xmlns:r="http://schemas.openxmlformats.org/officeDocument/2006/relationships" r:id=""/>
            </a:rPr>
            <a:t>College Student Outcomes 2023-24 - Scottish Funding Council</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156211</xdr:colOff>
      <xdr:row>6</xdr:row>
      <xdr:rowOff>3811</xdr:rowOff>
    </xdr:from>
    <xdr:to>
      <xdr:col>29</xdr:col>
      <xdr:colOff>160020</xdr:colOff>
      <xdr:row>28</xdr:row>
      <xdr:rowOff>160020</xdr:rowOff>
    </xdr:to>
    <xdr:sp macro="" textlink="">
      <xdr:nvSpPr>
        <xdr:cNvPr id="2" name="TextBox 1">
          <a:extLst>
            <a:ext uri="{FF2B5EF4-FFF2-40B4-BE49-F238E27FC236}">
              <a16:creationId xmlns:a16="http://schemas.microsoft.com/office/drawing/2014/main" id="{6B99D63C-F909-C476-DFF6-0AAA5E67C7FB}"/>
            </a:ext>
          </a:extLst>
        </xdr:cNvPr>
        <xdr:cNvSpPr txBox="1"/>
      </xdr:nvSpPr>
      <xdr:spPr>
        <a:xfrm>
          <a:off x="16866871" y="1497331"/>
          <a:ext cx="6656069" cy="4194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chemeClr val="dk1"/>
              </a:solidFill>
              <a:effectLst/>
              <a:latin typeface="+mn-lt"/>
              <a:ea typeface="+mn-ea"/>
              <a:cs typeface="+mn-cs"/>
            </a:rPr>
            <a:t>Notable Changes in Reporting</a:t>
          </a:r>
        </a:p>
        <a:p>
          <a:endParaRPr lang="en-GB" sz="1100" b="1" i="0" u="none" strike="noStrike" baseline="0">
            <a:solidFill>
              <a:schemeClr val="dk1"/>
            </a:solidFill>
            <a:effectLst/>
            <a:latin typeface="+mn-lt"/>
            <a:ea typeface="+mn-ea"/>
            <a:cs typeface="+mn-cs"/>
          </a:endParaRPr>
        </a:p>
        <a:p>
          <a:r>
            <a:rPr lang="en-GB" sz="1100" b="1" i="0" u="none" strike="noStrike" baseline="0">
              <a:solidFill>
                <a:schemeClr val="dk1"/>
              </a:solidFill>
              <a:effectLst/>
              <a:latin typeface="+mn-lt"/>
              <a:ea typeface="+mn-ea"/>
              <a:cs typeface="+mn-cs"/>
            </a:rPr>
            <a:t>Removal of early withdrawals from successful completion rates</a:t>
          </a:r>
          <a:endParaRPr lang="en-GB" sz="1100" b="1"/>
        </a:p>
        <a:p>
          <a:endParaRPr lang="en-GB" sz="1100"/>
        </a:p>
        <a:p>
          <a:r>
            <a:rPr lang="en-GB" sz="1100"/>
            <a:t>In previous editions of the Report</a:t>
          </a:r>
          <a:r>
            <a:rPr lang="en-GB" sz="1100" baseline="0"/>
            <a:t> on Widening Access</a:t>
          </a:r>
          <a:r>
            <a:rPr lang="en-GB" sz="1100"/>
            <a:t>, early withdrawals —</a:t>
          </a:r>
          <a:r>
            <a:rPr lang="en-GB" sz="1100" baseline="0"/>
            <a:t> </a:t>
          </a:r>
          <a:r>
            <a:rPr lang="en-GB" sz="1100"/>
            <a:t>i.e. students withdrawing from their course before the funding qualifying date</a:t>
          </a:r>
          <a:r>
            <a:rPr lang="en-GB" sz="1100" baseline="0"/>
            <a:t> —</a:t>
          </a:r>
          <a:r>
            <a:rPr lang="en-GB" sz="1100"/>
            <a:t> were included in the calculation of the College Student Outcomes</a:t>
          </a:r>
          <a:r>
            <a:rPr lang="en-GB" sz="1100" baseline="0"/>
            <a:t> (previously called College Performance Indicators)</a:t>
          </a:r>
          <a:r>
            <a:rPr lang="en-GB" sz="1100"/>
            <a:t>. Following stakeholder consultation,</a:t>
          </a:r>
          <a:r>
            <a:rPr lang="en-GB" sz="1100" baseline="30000"/>
            <a:t>1</a:t>
          </a:r>
          <a:r>
            <a:rPr lang="en-GB" sz="1100"/>
            <a:t> early withdrawals have been excluded from the main successful completion metric used in the College Student Outcomes publication</a:t>
          </a:r>
          <a:r>
            <a:rPr lang="en-GB" sz="1100" baseline="30000">
              <a:solidFill>
                <a:schemeClr val="dk1"/>
              </a:solidFill>
              <a:effectLst/>
              <a:latin typeface="+mn-lt"/>
              <a:ea typeface="+mn-ea"/>
              <a:cs typeface="+mn-cs"/>
            </a:rPr>
            <a:t>2</a:t>
          </a:r>
          <a:r>
            <a:rPr lang="en-GB" sz="1100"/>
            <a:t> and Report on</a:t>
          </a:r>
          <a:r>
            <a:rPr lang="en-GB" sz="1100" baseline="0"/>
            <a:t> Widening Access</a:t>
          </a:r>
          <a:r>
            <a:rPr lang="en-GB" sz="1100"/>
            <a:t>. Previous years’ data has been recalculated accordingly, and therefore the figures presented in this table will not match previous publications. </a:t>
          </a:r>
        </a:p>
        <a:p>
          <a:endParaRPr lang="en-GB" sz="1100"/>
        </a:p>
        <a:p>
          <a:r>
            <a:rPr lang="en-GB" sz="1100" b="1"/>
            <a:t>Change</a:t>
          </a:r>
          <a:r>
            <a:rPr lang="en-GB" sz="1100" b="1" baseline="0"/>
            <a:t> in qualifying date for funding for full-time college students in 2023-24</a:t>
          </a:r>
        </a:p>
        <a:p>
          <a:endParaRPr lang="en-GB" sz="1100" b="1" baseline="0"/>
        </a:p>
        <a:p>
          <a:r>
            <a:rPr lang="en-GB" sz="1100" b="0" i="0">
              <a:solidFill>
                <a:schemeClr val="dk1"/>
              </a:solidFill>
              <a:effectLst/>
              <a:latin typeface="+mn-lt"/>
              <a:ea typeface="+mn-ea"/>
              <a:cs typeface="+mn-cs"/>
            </a:rPr>
            <a:t>In 2023-24, the funding qualifying date for students on courses lasting more than 20 weeks was moved to earlier in the academic year. Up to 2022-23, full-time summer starts would have qualified for funding from 1st November; from 2023-24 onwards they will have qualified for funding in week five. This means that students who withdrew between week five and 1st November would be classified as early withdrawals in previous years, but from 2023-24 are classified as non-completions. The impact of this change is that the numbers of students reported as completing or not in 2023-24 increased, while the numbers reported as either early withdrawals or not decreased. The threshold date change may have influenced decisions by students or college staff, so it’s not possible to know how much of the year-on-year changes in early withdrawal and non-completion statistics resulted from this or were related to other issues. </a:t>
          </a:r>
          <a:r>
            <a:rPr lang="en-GB" sz="1100" b="0" i="0" u="sng">
              <a:solidFill>
                <a:schemeClr val="dk1"/>
              </a:solidFill>
              <a:effectLst/>
              <a:latin typeface="+mn-lt"/>
              <a:ea typeface="+mn-ea"/>
              <a:cs typeface="+mn-cs"/>
            </a:rPr>
            <a:t>This must be considered when reviewing the trend across academic years</a:t>
          </a:r>
          <a:r>
            <a:rPr lang="en-GB" sz="1100" b="0" i="0">
              <a:solidFill>
                <a:schemeClr val="dk1"/>
              </a:solidFill>
              <a:effectLst/>
              <a:latin typeface="+mn-lt"/>
              <a:ea typeface="+mn-ea"/>
              <a:cs typeface="+mn-cs"/>
            </a:rPr>
            <a:t>.</a:t>
          </a:r>
          <a:endParaRPr lang="en-GB"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198120</xdr:colOff>
      <xdr:row>5</xdr:row>
      <xdr:rowOff>0</xdr:rowOff>
    </xdr:from>
    <xdr:to>
      <xdr:col>33</xdr:col>
      <xdr:colOff>331469</xdr:colOff>
      <xdr:row>27</xdr:row>
      <xdr:rowOff>171449</xdr:rowOff>
    </xdr:to>
    <xdr:sp macro="" textlink="">
      <xdr:nvSpPr>
        <xdr:cNvPr id="3" name="TextBox 2">
          <a:extLst>
            <a:ext uri="{FF2B5EF4-FFF2-40B4-BE49-F238E27FC236}">
              <a16:creationId xmlns:a16="http://schemas.microsoft.com/office/drawing/2014/main" id="{E7FFAA26-9B49-4B82-A239-56DD7112E064}"/>
            </a:ext>
          </a:extLst>
        </xdr:cNvPr>
        <xdr:cNvSpPr txBox="1"/>
      </xdr:nvSpPr>
      <xdr:spPr>
        <a:xfrm>
          <a:off x="17922240" y="1264920"/>
          <a:ext cx="6656069" cy="41948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chemeClr val="dk1"/>
              </a:solidFill>
              <a:effectLst/>
              <a:latin typeface="+mn-lt"/>
              <a:ea typeface="+mn-ea"/>
              <a:cs typeface="+mn-cs"/>
            </a:rPr>
            <a:t>Notable Changes in Reporting</a:t>
          </a:r>
        </a:p>
        <a:p>
          <a:endParaRPr lang="en-GB" sz="1100" b="1" i="0" u="none" strike="noStrike" baseline="0">
            <a:solidFill>
              <a:schemeClr val="dk1"/>
            </a:solidFill>
            <a:effectLst/>
            <a:latin typeface="+mn-lt"/>
            <a:ea typeface="+mn-ea"/>
            <a:cs typeface="+mn-cs"/>
          </a:endParaRPr>
        </a:p>
        <a:p>
          <a:r>
            <a:rPr lang="en-GB" sz="1100" b="1" i="0" u="none" strike="noStrike" baseline="0">
              <a:solidFill>
                <a:schemeClr val="dk1"/>
              </a:solidFill>
              <a:effectLst/>
              <a:latin typeface="+mn-lt"/>
              <a:ea typeface="+mn-ea"/>
              <a:cs typeface="+mn-cs"/>
            </a:rPr>
            <a:t>Removal of early withdrawals from successful completion rates</a:t>
          </a:r>
          <a:endParaRPr lang="en-GB" sz="1100" b="1"/>
        </a:p>
        <a:p>
          <a:endParaRPr lang="en-GB" sz="1100"/>
        </a:p>
        <a:p>
          <a:r>
            <a:rPr lang="en-GB" sz="1100"/>
            <a:t>In previous editions of the Report</a:t>
          </a:r>
          <a:r>
            <a:rPr lang="en-GB" sz="1100" baseline="0"/>
            <a:t> on Widening Access</a:t>
          </a:r>
          <a:r>
            <a:rPr lang="en-GB" sz="1100"/>
            <a:t>, early withdrawals —</a:t>
          </a:r>
          <a:r>
            <a:rPr lang="en-GB" sz="1100" baseline="0"/>
            <a:t> </a:t>
          </a:r>
          <a:r>
            <a:rPr lang="en-GB" sz="1100"/>
            <a:t>i.e. students withdrawing from their course before the funding qualifying date</a:t>
          </a:r>
          <a:r>
            <a:rPr lang="en-GB" sz="1100" baseline="0"/>
            <a:t> —</a:t>
          </a:r>
          <a:r>
            <a:rPr lang="en-GB" sz="1100"/>
            <a:t> were included in the calculation of the College Student Outcomes</a:t>
          </a:r>
          <a:r>
            <a:rPr lang="en-GB" sz="1100" baseline="0"/>
            <a:t> (previously called College Performance Indicators)</a:t>
          </a:r>
          <a:r>
            <a:rPr lang="en-GB" sz="1100"/>
            <a:t>. Following stakeholder consultation,</a:t>
          </a:r>
          <a:r>
            <a:rPr lang="en-GB" sz="1100" baseline="30000"/>
            <a:t>1</a:t>
          </a:r>
          <a:r>
            <a:rPr lang="en-GB" sz="1100"/>
            <a:t> early withdrawals have been excluded from the main successful completion metric used in the College Student Outcomes publication</a:t>
          </a:r>
          <a:r>
            <a:rPr lang="en-GB" sz="1100" baseline="30000">
              <a:solidFill>
                <a:schemeClr val="dk1"/>
              </a:solidFill>
              <a:effectLst/>
              <a:latin typeface="+mn-lt"/>
              <a:ea typeface="+mn-ea"/>
              <a:cs typeface="+mn-cs"/>
            </a:rPr>
            <a:t>2</a:t>
          </a:r>
          <a:r>
            <a:rPr lang="en-GB" sz="1100"/>
            <a:t> and Report on</a:t>
          </a:r>
          <a:r>
            <a:rPr lang="en-GB" sz="1100" baseline="0"/>
            <a:t> Widening Access</a:t>
          </a:r>
          <a:r>
            <a:rPr lang="en-GB" sz="1100"/>
            <a:t>. Previous years’ data has been recalculated accordingly, and therefore the figures presented in this table will not match previous publications. </a:t>
          </a:r>
        </a:p>
        <a:p>
          <a:endParaRPr lang="en-GB" sz="1100"/>
        </a:p>
        <a:p>
          <a:r>
            <a:rPr lang="en-GB" sz="1100" b="1"/>
            <a:t>Change</a:t>
          </a:r>
          <a:r>
            <a:rPr lang="en-GB" sz="1100" b="1" baseline="0"/>
            <a:t> in qualifying date for funding for full-time college students in 2023-24</a:t>
          </a:r>
        </a:p>
        <a:p>
          <a:endParaRPr lang="en-GB" sz="1100" b="1" baseline="0"/>
        </a:p>
        <a:p>
          <a:r>
            <a:rPr lang="en-GB" sz="1100" b="0" i="0">
              <a:solidFill>
                <a:schemeClr val="dk1"/>
              </a:solidFill>
              <a:effectLst/>
              <a:latin typeface="+mn-lt"/>
              <a:ea typeface="+mn-ea"/>
              <a:cs typeface="+mn-cs"/>
            </a:rPr>
            <a:t>In 2023-24, the funding qualifying date for students on courses lasting more than 20 weeks was moved to earlier in the academic year. Up to 2022-23, full-time summer starts would have qualified for funding from 1st November; from 2023-24 onwards they will have qualified for funding in week five. This means that students who withdrew between week five and 1st November would be classified as early withdrawals in previous years, but from 2023-24 are classified as non-completions. The impact of this change is that the numbers of students reported as completing or not in 2023-24 increased, while the numbers reported as either early withdrawals or not decreased. The threshold date change may have influenced decisions by students or college staff, so it’s not possible to know how much of the year-on-year changes in early withdrawal and non-completion statistics resulted from this or were related to other issues. </a:t>
          </a:r>
          <a:r>
            <a:rPr lang="en-GB" sz="1100" b="0" i="0" u="sng">
              <a:solidFill>
                <a:schemeClr val="dk1"/>
              </a:solidFill>
              <a:effectLst/>
              <a:latin typeface="+mn-lt"/>
              <a:ea typeface="+mn-ea"/>
              <a:cs typeface="+mn-cs"/>
            </a:rPr>
            <a:t>This must be considered when reviewing the trend across academic years</a:t>
          </a:r>
          <a:r>
            <a:rPr lang="en-GB" sz="1100" b="0" i="0">
              <a:solidFill>
                <a:schemeClr val="dk1"/>
              </a:solidFill>
              <a:effectLst/>
              <a:latin typeface="+mn-lt"/>
              <a:ea typeface="+mn-ea"/>
              <a:cs typeface="+mn-cs"/>
            </a:rPr>
            <a:t>.</a:t>
          </a:r>
          <a:endParaRPr lang="en-GB" sz="1100" b="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419100</xdr:colOff>
      <xdr:row>3</xdr:row>
      <xdr:rowOff>85725</xdr:rowOff>
    </xdr:from>
    <xdr:to>
      <xdr:col>14</xdr:col>
      <xdr:colOff>106988</xdr:colOff>
      <xdr:row>27</xdr:row>
      <xdr:rowOff>9525</xdr:rowOff>
    </xdr:to>
    <xdr:graphicFrame macro="">
      <xdr:nvGraphicFramePr>
        <xdr:cNvPr id="6" name="Chart 5" descr="Figure 1a:  SIMD0-20 Entrants ">
          <a:extLst>
            <a:ext uri="{FF2B5EF4-FFF2-40B4-BE49-F238E27FC236}">
              <a16:creationId xmlns:a16="http://schemas.microsoft.com/office/drawing/2014/main" id="{40B31B5B-33DB-42D6-8DF6-E59C648B89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3</xdr:row>
      <xdr:rowOff>152400</xdr:rowOff>
    </xdr:from>
    <xdr:to>
      <xdr:col>12</xdr:col>
      <xdr:colOff>478699</xdr:colOff>
      <xdr:row>29</xdr:row>
      <xdr:rowOff>38372</xdr:rowOff>
    </xdr:to>
    <xdr:graphicFrame macro="">
      <xdr:nvGraphicFramePr>
        <xdr:cNvPr id="7" name="Chart 6" descr="Figure 1b:  SIMD0-20 Entrants to full-time courses">
          <a:extLst>
            <a:ext uri="{FF2B5EF4-FFF2-40B4-BE49-F238E27FC236}">
              <a16:creationId xmlns:a16="http://schemas.microsoft.com/office/drawing/2014/main" id="{EEFCB773-B3E0-4D6C-B934-38873DBEBA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335280</xdr:colOff>
      <xdr:row>10</xdr:row>
      <xdr:rowOff>132484</xdr:rowOff>
    </xdr:from>
    <xdr:to>
      <xdr:col>12</xdr:col>
      <xdr:colOff>237054</xdr:colOff>
      <xdr:row>33</xdr:row>
      <xdr:rowOff>22860</xdr:rowOff>
    </xdr:to>
    <xdr:graphicFrame macro="">
      <xdr:nvGraphicFramePr>
        <xdr:cNvPr id="2" name="Chart 1" descr="Figure 1c: SIMD quintile breakdown of Scottish-domiciled full-time first degree university entrants">
          <a:extLst>
            <a:ext uri="{FF2B5EF4-FFF2-40B4-BE49-F238E27FC236}">
              <a16:creationId xmlns:a16="http://schemas.microsoft.com/office/drawing/2014/main" id="{4E9AF72A-47A1-D37D-EDAC-55EB5F52DD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16191</xdr:colOff>
      <xdr:row>2</xdr:row>
      <xdr:rowOff>97155</xdr:rowOff>
    </xdr:from>
    <xdr:to>
      <xdr:col>9</xdr:col>
      <xdr:colOff>438166</xdr:colOff>
      <xdr:row>19</xdr:row>
      <xdr:rowOff>104775</xdr:rowOff>
    </xdr:to>
    <xdr:graphicFrame macro="">
      <xdr:nvGraphicFramePr>
        <xdr:cNvPr id="4" name="Chart 1" descr="Figure 2: Full-time first degree university entrants across SIMD quintiles by care experience status">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485775</xdr:colOff>
      <xdr:row>2</xdr:row>
      <xdr:rowOff>171450</xdr:rowOff>
    </xdr:from>
    <xdr:to>
      <xdr:col>11</xdr:col>
      <xdr:colOff>100965</xdr:colOff>
      <xdr:row>26</xdr:row>
      <xdr:rowOff>19050</xdr:rowOff>
    </xdr:to>
    <xdr:graphicFrame macro="">
      <xdr:nvGraphicFramePr>
        <xdr:cNvPr id="2" name="Chart 1" descr="Figure 3:  University Retention Rates">
          <a:extLst>
            <a:ext uri="{FF2B5EF4-FFF2-40B4-BE49-F238E27FC236}">
              <a16:creationId xmlns:a16="http://schemas.microsoft.com/office/drawing/2014/main" id="{577E407B-BA26-4D2A-975A-5013E9828E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516255</xdr:colOff>
      <xdr:row>7</xdr:row>
      <xdr:rowOff>158114</xdr:rowOff>
    </xdr:from>
    <xdr:to>
      <xdr:col>10</xdr:col>
      <xdr:colOff>97155</xdr:colOff>
      <xdr:row>37</xdr:row>
      <xdr:rowOff>28575</xdr:rowOff>
    </xdr:to>
    <xdr:graphicFrame macro="">
      <xdr:nvGraphicFramePr>
        <xdr:cNvPr id="3" name="Chart 2" descr="Scottish-domiciled undergraduate entrants to university, by level and mode, 2022-23">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sfc.ac.uk/publications/college-student-outcomes-2023-24/" TargetMode="External"/><Relationship Id="rId1" Type="http://schemas.openxmlformats.org/officeDocument/2006/relationships/hyperlink" Target="https://www.sfc.ac.uk/publications/report-on-the-consultation-on-changes-to-the-college-performance-indicators/" TargetMode="External"/><Relationship Id="rId4" Type="http://schemas.openxmlformats.org/officeDocument/2006/relationships/drawing" Target="../drawings/drawing2.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fc.ac.uk/publications/college-student-outcomes-2023-24/" TargetMode="External"/><Relationship Id="rId1" Type="http://schemas.openxmlformats.org/officeDocument/2006/relationships/hyperlink" Target="https://www.sfc.ac.uk/publications/report-on-the-consultation-on-changes-to-the-college-performance-indicators/" TargetMode="External"/><Relationship Id="rId4" Type="http://schemas.openxmlformats.org/officeDocument/2006/relationships/drawing" Target="../drawings/drawing3.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hesa.ac.uk/collection/qualityreport/" TargetMode="External"/><Relationship Id="rId1" Type="http://schemas.openxmlformats.org/officeDocument/2006/relationships/hyperlink" Target="https://www.hesa.ac.uk/collection/qualityreport/data-quality-and-insights-resource"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fc.ac.uk/publications/sfcgd032022/" TargetMode="External"/><Relationship Id="rId1" Type="http://schemas.openxmlformats.org/officeDocument/2006/relationships/hyperlink" Target="https://www.sfc.ac.uk/publications/sfcgd082023/"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1"/>
  <sheetViews>
    <sheetView tabSelected="1" zoomScaleNormal="100" workbookViewId="0"/>
  </sheetViews>
  <sheetFormatPr defaultColWidth="0" defaultRowHeight="14.4" zeroHeight="1" x14ac:dyDescent="0.3"/>
  <cols>
    <col min="1" max="1" width="9.109375" style="1" customWidth="1"/>
    <col min="2" max="2" width="23.5546875" style="1" customWidth="1"/>
    <col min="3" max="3" width="155.88671875" style="1" customWidth="1"/>
    <col min="4" max="7" width="9.109375" style="1" customWidth="1"/>
    <col min="8" max="12" width="9.109375" style="1" hidden="1" customWidth="1"/>
    <col min="13" max="16384" width="0" style="1" hidden="1"/>
  </cols>
  <sheetData>
    <row r="1" spans="1:3" x14ac:dyDescent="0.3">
      <c r="A1" s="36" t="s">
        <v>0</v>
      </c>
      <c r="B1" s="447"/>
      <c r="C1" s="683"/>
    </row>
    <row r="2" spans="1:3" x14ac:dyDescent="0.3">
      <c r="A2" s="36"/>
      <c r="B2" s="688" t="s">
        <v>606</v>
      </c>
      <c r="C2" s="683"/>
    </row>
    <row r="3" spans="1:3" x14ac:dyDescent="0.3">
      <c r="A3" s="36"/>
      <c r="B3" s="688" t="s">
        <v>884</v>
      </c>
      <c r="C3" s="683"/>
    </row>
    <row r="4" spans="1:3" x14ac:dyDescent="0.3">
      <c r="A4" s="36"/>
      <c r="B4" s="688" t="s">
        <v>867</v>
      </c>
      <c r="C4" s="683"/>
    </row>
    <row r="5" spans="1:3" x14ac:dyDescent="0.3">
      <c r="A5" s="36"/>
      <c r="B5" s="447"/>
      <c r="C5" s="683"/>
    </row>
    <row r="6" spans="1:3" ht="15.6" x14ac:dyDescent="0.3">
      <c r="B6" s="687" t="s">
        <v>569</v>
      </c>
      <c r="C6" s="684"/>
    </row>
    <row r="7" spans="1:3" ht="17.399999999999999" customHeight="1" x14ac:dyDescent="0.3">
      <c r="B7" s="688" t="s">
        <v>1</v>
      </c>
      <c r="C7" s="684" t="s">
        <v>716</v>
      </c>
    </row>
    <row r="8" spans="1:3" ht="17.399999999999999" customHeight="1" x14ac:dyDescent="0.3">
      <c r="B8" s="688" t="s">
        <v>2</v>
      </c>
      <c r="C8" s="684" t="s">
        <v>717</v>
      </c>
    </row>
    <row r="9" spans="1:3" ht="17.399999999999999" customHeight="1" x14ac:dyDescent="0.3">
      <c r="B9" s="688" t="s">
        <v>571</v>
      </c>
      <c r="C9" s="684" t="s">
        <v>718</v>
      </c>
    </row>
    <row r="10" spans="1:3" ht="17.399999999999999" customHeight="1" x14ac:dyDescent="0.3">
      <c r="B10" s="688" t="s">
        <v>3</v>
      </c>
      <c r="C10" s="684" t="s">
        <v>719</v>
      </c>
    </row>
    <row r="11" spans="1:3" ht="17.399999999999999" customHeight="1" x14ac:dyDescent="0.3">
      <c r="B11" s="688" t="s">
        <v>4</v>
      </c>
      <c r="C11" s="684" t="s">
        <v>720</v>
      </c>
    </row>
    <row r="12" spans="1:3" ht="17.399999999999999" customHeight="1" x14ac:dyDescent="0.3">
      <c r="B12" s="688" t="s">
        <v>5</v>
      </c>
      <c r="C12" s="684" t="s">
        <v>654</v>
      </c>
    </row>
    <row r="13" spans="1:3" ht="17.399999999999999" customHeight="1" x14ac:dyDescent="0.3">
      <c r="B13" s="688" t="s">
        <v>6</v>
      </c>
      <c r="C13" s="684" t="s">
        <v>721</v>
      </c>
    </row>
    <row r="14" spans="1:3" ht="17.399999999999999" customHeight="1" x14ac:dyDescent="0.3">
      <c r="B14" s="688" t="s">
        <v>7</v>
      </c>
      <c r="C14" s="684" t="s">
        <v>722</v>
      </c>
    </row>
    <row r="15" spans="1:3" ht="17.399999999999999" customHeight="1" x14ac:dyDescent="0.3">
      <c r="B15" s="688" t="s">
        <v>572</v>
      </c>
      <c r="C15" s="684" t="s">
        <v>723</v>
      </c>
    </row>
    <row r="16" spans="1:3" ht="17.399999999999999" customHeight="1" x14ac:dyDescent="0.3">
      <c r="B16" s="688" t="s">
        <v>573</v>
      </c>
      <c r="C16" s="684" t="s">
        <v>724</v>
      </c>
    </row>
    <row r="17" spans="2:3" ht="17.399999999999999" customHeight="1" x14ac:dyDescent="0.3">
      <c r="B17" s="688" t="s">
        <v>574</v>
      </c>
      <c r="C17" s="684" t="s">
        <v>725</v>
      </c>
    </row>
    <row r="18" spans="2:3" ht="17.399999999999999" customHeight="1" x14ac:dyDescent="0.3">
      <c r="B18" s="688"/>
      <c r="C18" s="684"/>
    </row>
    <row r="19" spans="2:3" ht="15.6" x14ac:dyDescent="0.3">
      <c r="B19" s="687" t="s">
        <v>8</v>
      </c>
      <c r="C19" s="684"/>
    </row>
    <row r="20" spans="2:3" ht="17.399999999999999" customHeight="1" x14ac:dyDescent="0.3">
      <c r="B20" s="688" t="s">
        <v>909</v>
      </c>
      <c r="C20" s="684" t="s">
        <v>660</v>
      </c>
    </row>
    <row r="21" spans="2:3" x14ac:dyDescent="0.3"/>
    <row r="22" spans="2:3" ht="17.399999999999999" customHeight="1" x14ac:dyDescent="0.3">
      <c r="B22" s="687" t="s">
        <v>840</v>
      </c>
      <c r="C22" s="684"/>
    </row>
    <row r="23" spans="2:3" ht="17.399999999999999" customHeight="1" x14ac:dyDescent="0.3">
      <c r="B23" s="688" t="s">
        <v>9</v>
      </c>
      <c r="C23" s="684" t="s">
        <v>661</v>
      </c>
    </row>
    <row r="24" spans="2:3" ht="17.399999999999999" customHeight="1" x14ac:dyDescent="0.3">
      <c r="B24" s="688" t="s">
        <v>10</v>
      </c>
      <c r="C24" s="684" t="s">
        <v>662</v>
      </c>
    </row>
    <row r="25" spans="2:3" ht="17.399999999999999" customHeight="1" x14ac:dyDescent="0.3">
      <c r="B25" s="687" t="s">
        <v>841</v>
      </c>
      <c r="C25" s="684"/>
    </row>
    <row r="26" spans="2:3" ht="17.399999999999999" customHeight="1" x14ac:dyDescent="0.3">
      <c r="B26" s="688" t="s">
        <v>11</v>
      </c>
      <c r="C26" s="684" t="s">
        <v>735</v>
      </c>
    </row>
    <row r="27" spans="2:3" ht="17.399999999999999" customHeight="1" x14ac:dyDescent="0.3">
      <c r="B27" s="688" t="s">
        <v>12</v>
      </c>
      <c r="C27" s="684" t="s">
        <v>726</v>
      </c>
    </row>
    <row r="28" spans="2:3" ht="17.399999999999999" customHeight="1" x14ac:dyDescent="0.3">
      <c r="B28" s="687" t="s">
        <v>842</v>
      </c>
      <c r="C28" s="684"/>
    </row>
    <row r="29" spans="2:3" ht="17.399999999999999" customHeight="1" x14ac:dyDescent="0.3">
      <c r="B29" s="688" t="s">
        <v>13</v>
      </c>
      <c r="C29" s="684" t="s">
        <v>710</v>
      </c>
    </row>
    <row r="30" spans="2:3" ht="17.399999999999999" customHeight="1" x14ac:dyDescent="0.3">
      <c r="B30" s="687" t="s">
        <v>843</v>
      </c>
      <c r="C30" s="684"/>
    </row>
    <row r="31" spans="2:3" ht="17.399999999999999" customHeight="1" x14ac:dyDescent="0.3">
      <c r="B31" s="688" t="s">
        <v>14</v>
      </c>
      <c r="C31" s="684" t="s">
        <v>665</v>
      </c>
    </row>
    <row r="32" spans="2:3" ht="17.399999999999999" customHeight="1" x14ac:dyDescent="0.3">
      <c r="B32" s="688" t="s">
        <v>15</v>
      </c>
      <c r="C32" s="684" t="s">
        <v>666</v>
      </c>
    </row>
    <row r="33" spans="2:3" ht="17.399999999999999" customHeight="1" x14ac:dyDescent="0.3">
      <c r="B33" s="687" t="s">
        <v>844</v>
      </c>
      <c r="C33" s="684"/>
    </row>
    <row r="34" spans="2:3" ht="17.399999999999999" customHeight="1" x14ac:dyDescent="0.3">
      <c r="B34" s="688" t="s">
        <v>16</v>
      </c>
      <c r="C34" s="685" t="s">
        <v>667</v>
      </c>
    </row>
    <row r="35" spans="2:3" ht="17.399999999999999" customHeight="1" x14ac:dyDescent="0.3">
      <c r="B35" s="688" t="s">
        <v>17</v>
      </c>
      <c r="C35" s="685" t="s">
        <v>668</v>
      </c>
    </row>
    <row r="36" spans="2:3" ht="17.399999999999999" customHeight="1" x14ac:dyDescent="0.3">
      <c r="B36" s="688" t="s">
        <v>18</v>
      </c>
      <c r="C36" s="685" t="s">
        <v>669</v>
      </c>
    </row>
    <row r="37" spans="2:3" ht="17.399999999999999" customHeight="1" x14ac:dyDescent="0.3">
      <c r="B37" s="687" t="s">
        <v>845</v>
      </c>
      <c r="C37" s="685"/>
    </row>
    <row r="38" spans="2:3" ht="17.399999999999999" customHeight="1" x14ac:dyDescent="0.3">
      <c r="B38" s="688" t="s">
        <v>19</v>
      </c>
      <c r="C38" s="684" t="s">
        <v>711</v>
      </c>
    </row>
    <row r="39" spans="2:3" ht="17.399999999999999" customHeight="1" x14ac:dyDescent="0.3">
      <c r="B39" s="688" t="s">
        <v>20</v>
      </c>
      <c r="C39" s="684" t="s">
        <v>734</v>
      </c>
    </row>
    <row r="40" spans="2:3" ht="17.399999999999999" customHeight="1" x14ac:dyDescent="0.3">
      <c r="B40" s="688" t="s">
        <v>21</v>
      </c>
      <c r="C40" s="684" t="s">
        <v>713</v>
      </c>
    </row>
    <row r="41" spans="2:3" ht="17.399999999999999" customHeight="1" x14ac:dyDescent="0.3">
      <c r="B41" s="687" t="s">
        <v>846</v>
      </c>
      <c r="C41" s="684"/>
    </row>
    <row r="42" spans="2:3" ht="17.399999999999999" customHeight="1" x14ac:dyDescent="0.3">
      <c r="B42" s="688" t="s">
        <v>22</v>
      </c>
      <c r="C42" s="684" t="s">
        <v>670</v>
      </c>
    </row>
    <row r="43" spans="2:3" ht="17.399999999999999" customHeight="1" x14ac:dyDescent="0.3">
      <c r="B43" s="687" t="s">
        <v>847</v>
      </c>
      <c r="C43" s="684"/>
    </row>
    <row r="44" spans="2:3" ht="17.399999999999999" customHeight="1" x14ac:dyDescent="0.3">
      <c r="B44" s="688" t="s">
        <v>23</v>
      </c>
      <c r="C44" s="686" t="s">
        <v>676</v>
      </c>
    </row>
    <row r="45" spans="2:3" ht="17.399999999999999" customHeight="1" x14ac:dyDescent="0.3">
      <c r="B45" s="687" t="s">
        <v>848</v>
      </c>
      <c r="C45" s="686"/>
    </row>
    <row r="46" spans="2:3" ht="17.399999999999999" customHeight="1" x14ac:dyDescent="0.3">
      <c r="B46" s="688" t="s">
        <v>24</v>
      </c>
      <c r="C46" s="684" t="s">
        <v>837</v>
      </c>
    </row>
    <row r="47" spans="2:3" ht="17.399999999999999" customHeight="1" x14ac:dyDescent="0.3">
      <c r="B47" s="688" t="s">
        <v>25</v>
      </c>
      <c r="C47" s="200" t="s">
        <v>836</v>
      </c>
    </row>
    <row r="48" spans="2:3" ht="17.399999999999999" customHeight="1" x14ac:dyDescent="0.3">
      <c r="B48" s="688" t="s">
        <v>26</v>
      </c>
      <c r="C48" s="684" t="s">
        <v>928</v>
      </c>
    </row>
    <row r="49" spans="2:3" ht="17.399999999999999" customHeight="1" x14ac:dyDescent="0.3">
      <c r="B49" s="688" t="s">
        <v>27</v>
      </c>
      <c r="C49" s="684" t="s">
        <v>727</v>
      </c>
    </row>
    <row r="50" spans="2:3" ht="17.399999999999999" customHeight="1" x14ac:dyDescent="0.3">
      <c r="B50" s="687" t="s">
        <v>849</v>
      </c>
      <c r="C50" s="684"/>
    </row>
    <row r="51" spans="2:3" ht="17.399999999999999" customHeight="1" x14ac:dyDescent="0.3">
      <c r="B51" s="688" t="s">
        <v>28</v>
      </c>
      <c r="C51" s="684" t="s">
        <v>680</v>
      </c>
    </row>
    <row r="52" spans="2:3" ht="17.399999999999999" customHeight="1" x14ac:dyDescent="0.3">
      <c r="B52" s="687" t="s">
        <v>850</v>
      </c>
      <c r="C52" s="684"/>
    </row>
    <row r="53" spans="2:3" ht="17.399999999999999" customHeight="1" x14ac:dyDescent="0.3">
      <c r="B53" s="688" t="s">
        <v>29</v>
      </c>
      <c r="C53" s="684" t="s">
        <v>728</v>
      </c>
    </row>
    <row r="54" spans="2:3" ht="17.399999999999999" customHeight="1" x14ac:dyDescent="0.3">
      <c r="B54" s="688" t="s">
        <v>30</v>
      </c>
      <c r="C54" s="684" t="s">
        <v>729</v>
      </c>
    </row>
    <row r="55" spans="2:3" ht="17.399999999999999" customHeight="1" x14ac:dyDescent="0.3">
      <c r="B55" s="687" t="s">
        <v>851</v>
      </c>
      <c r="C55" s="684"/>
    </row>
    <row r="56" spans="2:3" ht="17.399999999999999" customHeight="1" x14ac:dyDescent="0.3">
      <c r="B56" s="688" t="s">
        <v>31</v>
      </c>
      <c r="C56" s="684" t="s">
        <v>733</v>
      </c>
    </row>
    <row r="57" spans="2:3" ht="17.399999999999999" customHeight="1" x14ac:dyDescent="0.3">
      <c r="B57" s="684"/>
      <c r="C57" s="684"/>
    </row>
    <row r="58" spans="2:3" ht="15.6" x14ac:dyDescent="0.3">
      <c r="B58" s="687" t="s">
        <v>32</v>
      </c>
      <c r="C58" s="684"/>
    </row>
    <row r="59" spans="2:3" ht="17.399999999999999" customHeight="1" x14ac:dyDescent="0.3">
      <c r="B59" s="688" t="s">
        <v>575</v>
      </c>
      <c r="C59" s="684" t="s">
        <v>699</v>
      </c>
    </row>
    <row r="60" spans="2:3" ht="17.399999999999999" customHeight="1" x14ac:dyDescent="0.3">
      <c r="B60" s="688" t="s">
        <v>524</v>
      </c>
      <c r="C60" s="684" t="s">
        <v>700</v>
      </c>
    </row>
    <row r="61" spans="2:3" ht="17.399999999999999" customHeight="1" x14ac:dyDescent="0.3">
      <c r="B61" s="688" t="s">
        <v>587</v>
      </c>
      <c r="C61" s="686" t="s">
        <v>701</v>
      </c>
    </row>
    <row r="62" spans="2:3" ht="17.399999999999999" customHeight="1" x14ac:dyDescent="0.3">
      <c r="B62" s="688" t="s">
        <v>33</v>
      </c>
      <c r="C62" s="684" t="s">
        <v>730</v>
      </c>
    </row>
    <row r="63" spans="2:3" ht="17.399999999999999" customHeight="1" x14ac:dyDescent="0.3">
      <c r="B63" s="688" t="s">
        <v>34</v>
      </c>
      <c r="C63" s="684" t="s">
        <v>731</v>
      </c>
    </row>
    <row r="64" spans="2:3" ht="17.399999999999999" customHeight="1" x14ac:dyDescent="0.3">
      <c r="B64" s="688" t="s">
        <v>35</v>
      </c>
      <c r="C64" s="684" t="s">
        <v>732</v>
      </c>
    </row>
    <row r="65" spans="2:3" ht="17.399999999999999" customHeight="1" x14ac:dyDescent="0.3">
      <c r="B65" s="688" t="s">
        <v>866</v>
      </c>
      <c r="C65" s="684" t="s">
        <v>705</v>
      </c>
    </row>
    <row r="66" spans="2:3" x14ac:dyDescent="0.3">
      <c r="C66" s="2"/>
    </row>
    <row r="67" spans="2:3" x14ac:dyDescent="0.3">
      <c r="B67" s="51"/>
    </row>
    <row r="68" spans="2:3" hidden="1" x14ac:dyDescent="0.3">
      <c r="B68" s="51"/>
    </row>
    <row r="69" spans="2:3" hidden="1" x14ac:dyDescent="0.3">
      <c r="B69" s="51"/>
    </row>
    <row r="70" spans="2:3" hidden="1" x14ac:dyDescent="0.3">
      <c r="B70" s="51"/>
    </row>
    <row r="71" spans="2:3" x14ac:dyDescent="0.3"/>
  </sheetData>
  <sheetProtection algorithmName="SHA-512" hashValue="mvc5UiBhUV2tT45e1U576ykJgm7q8AufvlOTeawZLQ9vmXNPvQ2lp5wf13xNbsANc6n3w61sENJ7yk2qKpzLag==" saltValue="+8LTAVQGXa9rDlzZ+jFesg==" spinCount="100000" sheet="1" objects="1" scenarios="1"/>
  <hyperlinks>
    <hyperlink ref="B7" location="'COWA Table 1 &amp; 1A &amp; 1B'!A1" display="Table 1 " xr:uid="{00000000-0004-0000-0000-000000000000}"/>
    <hyperlink ref="B8" location="'COWA Table 1 &amp; 1A &amp; 1B'!A1" display="Table 1A " xr:uid="{00000000-0004-0000-0000-000001000000}"/>
    <hyperlink ref="B9" location="'COWA Table 1 &amp; 1A &amp; 1B'!A1" display="Table1B" xr:uid="{00000000-0004-0000-0000-000002000000}"/>
    <hyperlink ref="B10" location="'COWA Table 2 &amp; 2A'!A1" display="Table 2 " xr:uid="{00000000-0004-0000-0000-000003000000}"/>
    <hyperlink ref="B11" location="'COWA Table 2 &amp; 2A'!A1" display="Table 2A" xr:uid="{00000000-0004-0000-0000-000004000000}"/>
    <hyperlink ref="B12" location="'COWA Table 3 &amp; 3A &amp; 3B'!A1" display="Table 3" xr:uid="{00000000-0004-0000-0000-000005000000}"/>
    <hyperlink ref="B13" location="'COWA Table 3 &amp; 3A &amp; 3B'!A1" display="Table 3A " xr:uid="{00000000-0004-0000-0000-000006000000}"/>
    <hyperlink ref="B14" location="'COWA Table 3 &amp; 3A &amp; 3B'!A1" display="Table 3B" xr:uid="{00000000-0004-0000-0000-000007000000}"/>
    <hyperlink ref="B20" location="'HESA PI Table 2023-24'!A1" display="HESA PI Table 2023-24" xr:uid="{00000000-0004-0000-0000-000008000000}"/>
    <hyperlink ref="B23" location="'Background Table 1'!A1" display="Background Table 1" xr:uid="{00000000-0004-0000-0000-000009000000}"/>
    <hyperlink ref="B24" location="'Background Table 2'!A1" display="Background Table 2" xr:uid="{00000000-0004-0000-0000-00000A000000}"/>
    <hyperlink ref="B26" location="'Background Table 3'!A1" display="Background Table 3" xr:uid="{00000000-0004-0000-0000-00000B000000}"/>
    <hyperlink ref="B27" location="'Background Table 4'!A1" display="Background Table 4" xr:uid="{00000000-0004-0000-0000-00000C000000}"/>
    <hyperlink ref="B29" location="'Background Table 5'!A1" display="Background Table 5" xr:uid="{00000000-0004-0000-0000-00000D000000}"/>
    <hyperlink ref="B31" location="'Background Table 6'!A1" display="Background Table 6" xr:uid="{00000000-0004-0000-0000-00000E000000}"/>
    <hyperlink ref="B32" location="'Background Table 7'!A1" display="Background Table 7" xr:uid="{00000000-0004-0000-0000-00000F000000}"/>
    <hyperlink ref="B34" location="'Background Table 8a'!A1" display="Background Table 8a" xr:uid="{00000000-0004-0000-0000-000010000000}"/>
    <hyperlink ref="B35" location="'Background Table 8b'!A1" display="Background Table 8b" xr:uid="{00000000-0004-0000-0000-000011000000}"/>
    <hyperlink ref="B36" location="'Background Table 8c'!A1" display="Background Table 8c" xr:uid="{00000000-0004-0000-0000-000012000000}"/>
    <hyperlink ref="B38" location="'Background Table 9'!A1" display="Background Table 9" xr:uid="{00000000-0004-0000-0000-000013000000}"/>
    <hyperlink ref="B39" location="'Background Table 10'!A1" display="Background Table 10" xr:uid="{00000000-0004-0000-0000-000014000000}"/>
    <hyperlink ref="B40" location="'Background Table 11'!A1" display="Background Table 11" xr:uid="{00000000-0004-0000-0000-000015000000}"/>
    <hyperlink ref="B42" location="'Background Table 12'!A1" display="Background Table 12" xr:uid="{00000000-0004-0000-0000-000016000000}"/>
    <hyperlink ref="B44" location="'Background Table 13'!A1" display="Background Table 13" xr:uid="{00000000-0004-0000-0000-000017000000}"/>
    <hyperlink ref="B46" location="'Background Table 14a'!A1" display="Background Table 14a" xr:uid="{00000000-0004-0000-0000-000018000000}"/>
    <hyperlink ref="B51" location="'Background Table 15'!A1" display="Background Table 15" xr:uid="{00000000-0004-0000-0000-000019000000}"/>
    <hyperlink ref="B56" location="'Background Table 18'!A1" display="Background Table 18" xr:uid="{00000000-0004-0000-0000-00001A000000}"/>
    <hyperlink ref="B54" location="'Background Table 17'!A1" display="Background Table 17" xr:uid="{00000000-0004-0000-0000-00001B000000}"/>
    <hyperlink ref="B53" location="'Background Table 16'!A1" display="Background Table 16" xr:uid="{00000000-0004-0000-0000-00001C000000}"/>
    <hyperlink ref="B59" location="'Fig 1a'!A1" display="Figure 1" xr:uid="{00000000-0004-0000-0000-00001D000000}"/>
    <hyperlink ref="B60" location="'Fig 1b'!A1" display="Figure 1B" xr:uid="{00000000-0004-0000-0000-00001E000000}"/>
    <hyperlink ref="B62" location="'Fig 2'!A1" display="Figure 2" xr:uid="{00000000-0004-0000-0000-00001F000000}"/>
    <hyperlink ref="B63" location="'Fig 3'!A1" display="Figure 3" xr:uid="{00000000-0004-0000-0000-000020000000}"/>
    <hyperlink ref="B64" location="'Fig 4'!A1" display="Figure 4" xr:uid="{00000000-0004-0000-0000-000021000000}"/>
    <hyperlink ref="B65" location="'Context Data'!A1" display="Context data" xr:uid="{00000000-0004-0000-0000-000022000000}"/>
    <hyperlink ref="B47" location="'Background Table 14b'!A1" display="Background Table 14b" xr:uid="{00000000-0004-0000-0000-000023000000}"/>
    <hyperlink ref="B48" location="'Background Table 14c'!A1" display="Background Table 14c" xr:uid="{00000000-0004-0000-0000-000025000000}"/>
    <hyperlink ref="B61" location="'Fig 1c'!A1" display="Figure 1C" xr:uid="{7FED88A3-9853-4E83-B80C-3DE7D2BCAD13}"/>
    <hyperlink ref="B49" location="'Background Table 14d'!A1" display="Background Table 14d" xr:uid="{EBDBADE4-EC89-43A6-8C48-1C5C28BA69F8}"/>
    <hyperlink ref="B15" location="'SIMD Decile Table 1 &amp; 1A &amp; 1B'!A1" display="Decile Table 1" xr:uid="{68E4914D-3148-41CB-9787-ACBAE3FD010B}"/>
    <hyperlink ref="B16" location="'SIMD Decile Table 1 &amp; 1A &amp; 1B'!A1" display="Decile Table 1A" xr:uid="{0AA49B42-3B23-451B-AAC6-7368952B2246}"/>
    <hyperlink ref="B17" location="'SIMD Decile Table 1 &amp; 1A &amp; 1B'!A1" display="Decile Table 1B" xr:uid="{1D47388B-D92B-4662-B52B-35CB46C7E7C9}"/>
    <hyperlink ref="B4" location="Revisions!A1" display="Revisions" xr:uid="{F5154839-62B1-4BB0-8C2B-D0D173C4430A}"/>
    <hyperlink ref="B2" location="Notes!A1" display="Notes" xr:uid="{69668EC4-EAE9-47EB-B932-758A6ED13829}"/>
    <hyperlink ref="B3" location="'Notes - college disability'!A1" display="Notes - college disability" xr:uid="{C60CA83E-1C44-498F-8862-EE6B8D099F55}"/>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96"/>
  <sheetViews>
    <sheetView topLeftCell="S1" zoomScaleNormal="100" workbookViewId="0">
      <selection activeCell="S1" sqref="S1"/>
    </sheetView>
  </sheetViews>
  <sheetFormatPr defaultColWidth="9.109375" defaultRowHeight="14.4" x14ac:dyDescent="0.3"/>
  <cols>
    <col min="1" max="1" width="10.88671875" style="90" hidden="1" customWidth="1"/>
    <col min="2" max="2" width="15.88671875" style="90" hidden="1" customWidth="1"/>
    <col min="3" max="3" width="12.109375" style="90" hidden="1" customWidth="1"/>
    <col min="4" max="18" width="9.109375" style="90" hidden="1" customWidth="1"/>
    <col min="19" max="19" width="9.109375" style="90" customWidth="1"/>
    <col min="20" max="20" width="93.6640625" style="90" customWidth="1"/>
    <col min="21" max="31" width="11.88671875" style="90" customWidth="1"/>
    <col min="32" max="32" width="3.6640625" style="90" customWidth="1"/>
    <col min="33" max="34" width="9.109375" style="90" hidden="1" customWidth="1"/>
    <col min="35" max="35" width="40.88671875" style="90" hidden="1" customWidth="1"/>
    <col min="36" max="50" width="9.109375" style="90" hidden="1" customWidth="1"/>
    <col min="51" max="51" width="9.109375" style="90" customWidth="1"/>
    <col min="52" max="52" width="2.5546875" style="90" customWidth="1"/>
    <col min="53" max="53" width="96.88671875" style="90" customWidth="1"/>
    <col min="54" max="54" width="10.109375" style="90" bestFit="1" customWidth="1"/>
    <col min="55" max="64" width="9.109375" style="90" customWidth="1"/>
    <col min="65" max="16384" width="9.109375" style="90"/>
  </cols>
  <sheetData>
    <row r="1" spans="1:64" ht="15.6" x14ac:dyDescent="0.3">
      <c r="A1" s="910"/>
      <c r="T1" s="1071" t="s">
        <v>661</v>
      </c>
      <c r="U1" s="1071"/>
      <c r="V1" s="1071"/>
      <c r="W1" s="1071"/>
      <c r="X1" s="1071"/>
      <c r="Y1" s="1071"/>
      <c r="Z1" s="1071"/>
      <c r="AA1" s="1071"/>
      <c r="AB1" s="1071"/>
      <c r="AC1" s="1071"/>
      <c r="AD1" s="1071"/>
      <c r="AE1" s="1071"/>
      <c r="AF1" s="1071"/>
      <c r="AG1" s="1071"/>
      <c r="AH1" s="1071"/>
      <c r="AI1" s="1071"/>
      <c r="AJ1" s="1071"/>
      <c r="AK1" s="1071"/>
      <c r="AL1" s="1071"/>
      <c r="AM1" s="1071"/>
      <c r="AN1" s="1071"/>
      <c r="AO1" s="1071"/>
      <c r="AP1" s="1071"/>
      <c r="AQ1" s="1071"/>
      <c r="AR1" s="1071"/>
      <c r="AS1" s="1071"/>
      <c r="AT1" s="1071"/>
      <c r="AU1" s="1071"/>
      <c r="AV1" s="1071"/>
      <c r="AW1" s="1071"/>
      <c r="AX1" s="1071"/>
      <c r="AY1" s="1071"/>
      <c r="AZ1" s="1071"/>
      <c r="BA1" s="1071"/>
      <c r="BB1" s="1071"/>
      <c r="BC1" s="1071"/>
      <c r="BD1" s="1071"/>
      <c r="BE1" s="1071"/>
      <c r="BF1" s="1071"/>
      <c r="BG1" s="1071"/>
      <c r="BJ1" s="674" t="s">
        <v>570</v>
      </c>
    </row>
    <row r="3" spans="1:64" ht="37.5" customHeight="1" x14ac:dyDescent="0.3">
      <c r="C3" s="90" t="s">
        <v>582</v>
      </c>
      <c r="T3" s="1072" t="s">
        <v>123</v>
      </c>
      <c r="U3" s="1072"/>
      <c r="V3" s="1072"/>
      <c r="W3" s="1072"/>
      <c r="X3" s="1072"/>
      <c r="Y3" s="1072"/>
      <c r="Z3" s="153"/>
      <c r="AA3" s="153"/>
      <c r="AB3" s="153"/>
      <c r="AC3" s="153"/>
      <c r="AD3" s="153"/>
      <c r="AE3" s="153"/>
      <c r="AF3" s="153"/>
      <c r="AI3" s="90" t="s">
        <v>583</v>
      </c>
    </row>
    <row r="4" spans="1:64" x14ac:dyDescent="0.3">
      <c r="T4" s="149" t="s">
        <v>124</v>
      </c>
      <c r="U4" s="154" t="s">
        <v>125</v>
      </c>
    </row>
    <row r="5" spans="1:64" ht="15" thickBot="1" x14ac:dyDescent="0.35">
      <c r="BA5" s="89"/>
      <c r="BB5" s="89"/>
    </row>
    <row r="6" spans="1:64" x14ac:dyDescent="0.3">
      <c r="A6" s="186" t="s">
        <v>126</v>
      </c>
      <c r="D6" s="90" t="s">
        <v>41</v>
      </c>
      <c r="E6" s="90" t="s">
        <v>42</v>
      </c>
      <c r="F6" s="90" t="s">
        <v>43</v>
      </c>
      <c r="G6" s="90" t="s">
        <v>44</v>
      </c>
      <c r="H6" s="90" t="s">
        <v>45</v>
      </c>
      <c r="I6" s="90" t="s">
        <v>46</v>
      </c>
      <c r="J6" s="90" t="s">
        <v>47</v>
      </c>
      <c r="K6" s="90" t="s">
        <v>48</v>
      </c>
      <c r="L6" s="90" t="s">
        <v>49</v>
      </c>
      <c r="M6" s="90" t="s">
        <v>483</v>
      </c>
      <c r="N6" s="90" t="s">
        <v>646</v>
      </c>
      <c r="O6" s="90" t="s">
        <v>127</v>
      </c>
      <c r="P6" s="90" t="s">
        <v>128</v>
      </c>
      <c r="Q6" s="90" t="s">
        <v>129</v>
      </c>
      <c r="R6" s="90" t="s">
        <v>130</v>
      </c>
      <c r="T6" s="68"/>
      <c r="U6" s="460" t="s">
        <v>41</v>
      </c>
      <c r="V6" s="460" t="s">
        <v>42</v>
      </c>
      <c r="W6" s="460" t="s">
        <v>43</v>
      </c>
      <c r="X6" s="460" t="s">
        <v>44</v>
      </c>
      <c r="Y6" s="460" t="s">
        <v>45</v>
      </c>
      <c r="Z6" s="460" t="s">
        <v>46</v>
      </c>
      <c r="AA6" s="460" t="s">
        <v>47</v>
      </c>
      <c r="AB6" s="460" t="s">
        <v>48</v>
      </c>
      <c r="AC6" s="460" t="s">
        <v>49</v>
      </c>
      <c r="AD6" s="460" t="s">
        <v>483</v>
      </c>
      <c r="AE6" s="461" t="s">
        <v>646</v>
      </c>
      <c r="AG6" s="186" t="s">
        <v>126</v>
      </c>
      <c r="AJ6" s="181" t="s">
        <v>41</v>
      </c>
      <c r="AK6" s="181" t="s">
        <v>42</v>
      </c>
      <c r="AL6" s="181" t="s">
        <v>43</v>
      </c>
      <c r="AM6" s="181" t="s">
        <v>44</v>
      </c>
      <c r="AN6" s="181" t="s">
        <v>45</v>
      </c>
      <c r="AO6" s="181" t="s">
        <v>46</v>
      </c>
      <c r="AP6" s="181" t="s">
        <v>47</v>
      </c>
      <c r="AQ6" s="181" t="s">
        <v>48</v>
      </c>
      <c r="AR6" s="181" t="s">
        <v>49</v>
      </c>
      <c r="AS6" s="181" t="s">
        <v>483</v>
      </c>
      <c r="AT6" s="181" t="s">
        <v>646</v>
      </c>
      <c r="AU6" s="90" t="s">
        <v>127</v>
      </c>
      <c r="AV6" s="90" t="s">
        <v>128</v>
      </c>
      <c r="AW6" s="90" t="s">
        <v>129</v>
      </c>
      <c r="AX6" s="90" t="s">
        <v>130</v>
      </c>
      <c r="BA6" s="68"/>
      <c r="BB6" s="460" t="s">
        <v>41</v>
      </c>
      <c r="BC6" s="460" t="s">
        <v>42</v>
      </c>
      <c r="BD6" s="460" t="s">
        <v>43</v>
      </c>
      <c r="BE6" s="460" t="s">
        <v>44</v>
      </c>
      <c r="BF6" s="460" t="s">
        <v>45</v>
      </c>
      <c r="BG6" s="460" t="s">
        <v>46</v>
      </c>
      <c r="BH6" s="460" t="s">
        <v>47</v>
      </c>
      <c r="BI6" s="460" t="s">
        <v>48</v>
      </c>
      <c r="BJ6" s="460" t="s">
        <v>49</v>
      </c>
      <c r="BK6" s="460" t="s">
        <v>483</v>
      </c>
      <c r="BL6" s="461" t="s">
        <v>646</v>
      </c>
    </row>
    <row r="7" spans="1:64" x14ac:dyDescent="0.3">
      <c r="A7" s="187" t="s">
        <v>131</v>
      </c>
      <c r="C7" s="90" t="s">
        <v>117</v>
      </c>
      <c r="O7" s="90" t="s">
        <v>125</v>
      </c>
      <c r="P7" s="90">
        <f>ROWS($O$7:O7)</f>
        <v>1</v>
      </c>
      <c r="Q7" s="90">
        <f t="shared" ref="Q7:Q52" si="0">IF($U$4=O7,P7,"")</f>
        <v>1</v>
      </c>
      <c r="R7" s="90">
        <f>IFERROR(SMALL($Q$7:$Q$96,ROWS($Q$7:Q7)),"")</f>
        <v>1</v>
      </c>
      <c r="T7" s="695" t="s">
        <v>117</v>
      </c>
      <c r="U7" s="696"/>
      <c r="V7" s="696"/>
      <c r="W7" s="696"/>
      <c r="X7" s="696"/>
      <c r="Y7" s="696"/>
      <c r="Z7" s="696"/>
      <c r="AA7" s="69"/>
      <c r="AB7" s="69"/>
      <c r="AC7" s="69"/>
      <c r="AD7" s="69"/>
      <c r="AE7" s="697"/>
      <c r="AG7" s="187" t="s">
        <v>131</v>
      </c>
      <c r="AI7" s="90" t="s">
        <v>117</v>
      </c>
      <c r="AJ7" s="90">
        <v>28285</v>
      </c>
      <c r="AK7" s="90">
        <v>28640</v>
      </c>
      <c r="AL7" s="90">
        <v>28770</v>
      </c>
      <c r="AM7" s="90">
        <v>28885</v>
      </c>
      <c r="AN7" s="90">
        <v>29880</v>
      </c>
      <c r="AO7" s="90">
        <v>31065</v>
      </c>
      <c r="AP7" s="90">
        <v>30620</v>
      </c>
      <c r="AQ7" s="90">
        <v>33290</v>
      </c>
      <c r="AR7" s="90">
        <v>33885</v>
      </c>
      <c r="AS7" s="90">
        <v>32760</v>
      </c>
      <c r="AT7" s="90">
        <v>32810</v>
      </c>
      <c r="AU7" s="90" t="s">
        <v>125</v>
      </c>
      <c r="AV7" s="90">
        <f>ROWS($AU$7:AU7)</f>
        <v>1</v>
      </c>
      <c r="AW7" s="90">
        <f>IF($U$4=AU7,AV7,"")</f>
        <v>1</v>
      </c>
      <c r="AX7" s="90">
        <f>IFERROR(SMALL($AW$7:$AW$96,ROWS($AW$7:AW7)),"")</f>
        <v>1</v>
      </c>
      <c r="BA7" s="695" t="s">
        <v>117</v>
      </c>
      <c r="BB7" s="713">
        <f>IFERROR(INDEX($AJ$7:$AO$96,$AX7,COLUMNS($BA$7:BA7)),"")</f>
        <v>28285</v>
      </c>
      <c r="BC7" s="713">
        <f>IFERROR(INDEX($AJ$7:$AO$96,$AX7,COLUMNS($BA$7:BB7)),"")</f>
        <v>28640</v>
      </c>
      <c r="BD7" s="713">
        <f>IFERROR(INDEX($AJ$7:$AO$96,$AX7,COLUMNS($BA$7:BC7)),"")</f>
        <v>28770</v>
      </c>
      <c r="BE7" s="713">
        <f>IFERROR(INDEX($AJ$7:$AO$96,$AX7,COLUMNS($BA$7:BD7)),"")</f>
        <v>28885</v>
      </c>
      <c r="BF7" s="713">
        <f>IFERROR(INDEX($AJ$7:$AO$96,$AX7,COLUMNS($BA$7:BE7)),"")</f>
        <v>29880</v>
      </c>
      <c r="BG7" s="713">
        <f>IFERROR(INDEX($AJ$7:$AO$96,$AX7,COLUMNS($BA$7:BF7)),"")</f>
        <v>31065</v>
      </c>
      <c r="BH7" s="713">
        <f>IFERROR(INDEX($AJ$7:$AP$96,$AX7,COLUMNS($BA$7:BG7)),"")</f>
        <v>30620</v>
      </c>
      <c r="BI7" s="713">
        <f>IFERROR(INDEX($AJ$7:$AQ$96,$AX7,COLUMNS($BA$7:BH7)),"")</f>
        <v>33290</v>
      </c>
      <c r="BJ7" s="713">
        <f>IFERROR(INDEX($AJ$7:$AU$96,$AX7,COLUMNS($BA$7:BI7)),"")</f>
        <v>33885</v>
      </c>
      <c r="BK7" s="713">
        <f>IFERROR(INDEX($AJ$7:$AU$96,$AX7,COLUMNS($BA$7:BJ7)),"")</f>
        <v>32760</v>
      </c>
      <c r="BL7" s="714">
        <f>IFERROR(INDEX($AJ$7:$AU$96,$AX7,COLUMNS($BA$7:BK7)),"")</f>
        <v>32810</v>
      </c>
    </row>
    <row r="8" spans="1:64" x14ac:dyDescent="0.3">
      <c r="A8" s="188" t="s">
        <v>125</v>
      </c>
      <c r="C8" s="90" t="s">
        <v>132</v>
      </c>
      <c r="O8" s="90" t="s">
        <v>125</v>
      </c>
      <c r="P8" s="90">
        <f>ROWS($O$7:O8)</f>
        <v>2</v>
      </c>
      <c r="Q8" s="90">
        <f t="shared" si="0"/>
        <v>2</v>
      </c>
      <c r="R8" s="90">
        <f>IFERROR(SMALL($Q$7:$Q$96,ROWS($Q$7:Q8)),"")</f>
        <v>2</v>
      </c>
      <c r="T8" s="698" t="s">
        <v>132</v>
      </c>
      <c r="U8" s="699"/>
      <c r="V8" s="699"/>
      <c r="W8" s="699"/>
      <c r="X8" s="699"/>
      <c r="Y8" s="699"/>
      <c r="Z8" s="699"/>
      <c r="AA8" s="699"/>
      <c r="AB8" s="699"/>
      <c r="AC8" s="699"/>
      <c r="AD8" s="699"/>
      <c r="AE8" s="700"/>
      <c r="AG8" s="188" t="s">
        <v>125</v>
      </c>
      <c r="AI8" s="90" t="s">
        <v>132</v>
      </c>
      <c r="AU8" s="90" t="s">
        <v>125</v>
      </c>
      <c r="AV8" s="90">
        <f>ROWS($AU$7:AU8)</f>
        <v>2</v>
      </c>
      <c r="AW8" s="90">
        <f t="shared" ref="AW8:AW73" si="1">IF($U$4=AU8,AV8,"")</f>
        <v>2</v>
      </c>
      <c r="AX8" s="90">
        <f>IFERROR(SMALL($AW$7:$AW$96,ROWS($AW$7:AW8)),"")</f>
        <v>2</v>
      </c>
      <c r="BA8" s="698" t="s">
        <v>132</v>
      </c>
      <c r="BB8" s="715"/>
      <c r="BC8" s="715"/>
      <c r="BD8" s="715"/>
      <c r="BE8" s="715"/>
      <c r="BF8" s="715"/>
      <c r="BG8" s="715"/>
      <c r="BH8" s="214"/>
      <c r="BI8" s="214"/>
      <c r="BJ8" s="715" t="s">
        <v>0</v>
      </c>
      <c r="BK8" s="715" t="s">
        <v>0</v>
      </c>
      <c r="BL8" s="716"/>
    </row>
    <row r="9" spans="1:64" x14ac:dyDescent="0.3">
      <c r="C9" s="90" t="s">
        <v>133</v>
      </c>
      <c r="D9" s="69">
        <v>0.13700000000000001</v>
      </c>
      <c r="E9" s="69">
        <v>0.13900000000000001</v>
      </c>
      <c r="F9" s="69">
        <v>0.14100000000000001</v>
      </c>
      <c r="G9" s="69">
        <v>0.13800000000000001</v>
      </c>
      <c r="H9" s="69">
        <v>0.156</v>
      </c>
      <c r="I9" s="69">
        <v>0.159</v>
      </c>
      <c r="J9" s="69">
        <v>0.16400000000000001</v>
      </c>
      <c r="K9" s="69">
        <v>0.16700000000000001</v>
      </c>
      <c r="L9" s="69">
        <v>0.16500000000000001</v>
      </c>
      <c r="M9" s="69">
        <v>0.16300000000000001</v>
      </c>
      <c r="N9" s="69">
        <v>0.16700000000000001</v>
      </c>
      <c r="O9" s="90" t="s">
        <v>125</v>
      </c>
      <c r="P9" s="90">
        <f>ROWS($O$7:O9)</f>
        <v>3</v>
      </c>
      <c r="Q9" s="90">
        <f t="shared" si="0"/>
        <v>3</v>
      </c>
      <c r="R9" s="90">
        <f>IFERROR(SMALL($Q$7:$Q$96,ROWS($Q$7:Q9)),"")</f>
        <v>3</v>
      </c>
      <c r="T9" s="701" t="s">
        <v>133</v>
      </c>
      <c r="U9" s="69">
        <f>IFERROR(INDEX($D$7:$I$96,$R9,COLUMNS($T$7:T9)),"")</f>
        <v>0.13700000000000001</v>
      </c>
      <c r="V9" s="69">
        <f>IFERROR(INDEX($D$7:$I$96,$R9,COLUMNS($T$7:U9)),"")</f>
        <v>0.13900000000000001</v>
      </c>
      <c r="W9" s="69">
        <f>IFERROR(INDEX($D$7:$I$96,$R9,COLUMNS($T$7:V9)),"")</f>
        <v>0.14100000000000001</v>
      </c>
      <c r="X9" s="69">
        <f>IFERROR(INDEX($D$7:$I$96,$R9,COLUMNS($T$7:W9)),"")</f>
        <v>0.13800000000000001</v>
      </c>
      <c r="Y9" s="69">
        <f>IFERROR(INDEX($D$7:$I$96,$R9,COLUMNS($T$7:X9)),"")</f>
        <v>0.156</v>
      </c>
      <c r="Z9" s="69">
        <f>IFERROR(INDEX($D$7:$I$96,$R9,COLUMNS($T$7:Y9)),"")</f>
        <v>0.159</v>
      </c>
      <c r="AA9" s="69">
        <f>IFERROR(INDEX($D$7:$J$96,$R9,COLUMNS($T$7:Z9)),"")</f>
        <v>0.16400000000000001</v>
      </c>
      <c r="AB9" s="69">
        <f>IFERROR(INDEX($D$7:$K$96,$R9,COLUMNS($T$7:AA9)),"")</f>
        <v>0.16700000000000001</v>
      </c>
      <c r="AC9" s="69">
        <f>IFERROR(INDEX($D$7:$L$96,$R9,COLUMNS($T$7:AB9)),"")</f>
        <v>0.16500000000000001</v>
      </c>
      <c r="AD9" s="69">
        <f>IFERROR(INDEX($D$7:$N$96,$R9,COLUMNS($T$7:AC9)),"")</f>
        <v>0.16300000000000001</v>
      </c>
      <c r="AE9" s="934">
        <f>IFERROR(INDEX($D$7:$N$96,$R9,COLUMNS($T$7:AD9)),"")</f>
        <v>0.16700000000000001</v>
      </c>
      <c r="AI9" s="90" t="s">
        <v>133</v>
      </c>
      <c r="AJ9" s="90">
        <v>3850</v>
      </c>
      <c r="AK9" s="90">
        <v>3965</v>
      </c>
      <c r="AL9" s="90">
        <v>4015</v>
      </c>
      <c r="AM9" s="90">
        <v>3965</v>
      </c>
      <c r="AN9" s="90">
        <v>4650</v>
      </c>
      <c r="AO9" s="90">
        <v>4900</v>
      </c>
      <c r="AP9" s="90">
        <v>4970</v>
      </c>
      <c r="AQ9" s="90">
        <v>5515</v>
      </c>
      <c r="AR9" s="90">
        <v>5595</v>
      </c>
      <c r="AS9" s="90">
        <v>5310</v>
      </c>
      <c r="AT9" s="90">
        <v>5445</v>
      </c>
      <c r="AU9" s="90" t="s">
        <v>125</v>
      </c>
      <c r="AV9" s="90">
        <f>ROWS($AU$7:AU9)</f>
        <v>3</v>
      </c>
      <c r="AW9" s="90">
        <f t="shared" si="1"/>
        <v>3</v>
      </c>
      <c r="AX9" s="90">
        <f>IFERROR(SMALL($AW$7:$AW$96,ROWS($AW$7:AW9)),"")</f>
        <v>3</v>
      </c>
      <c r="BA9" s="701" t="s">
        <v>133</v>
      </c>
      <c r="BB9" s="214">
        <f>IFERROR(INDEX($AJ$7:$AO$96,$AX9,COLUMNS($BA$7:BA9)),"")</f>
        <v>3850</v>
      </c>
      <c r="BC9" s="214">
        <f>IFERROR(INDEX($AJ$7:$AO$96,$AX9,COLUMNS($BA$7:BB9)),"")</f>
        <v>3965</v>
      </c>
      <c r="BD9" s="214">
        <f>IFERROR(INDEX($AJ$7:$AO$96,$AX9,COLUMNS($BA$7:BC9)),"")</f>
        <v>4015</v>
      </c>
      <c r="BE9" s="214">
        <f>IFERROR(INDEX($AJ$7:$AO$96,$AX9,COLUMNS($BA$7:BD9)),"")</f>
        <v>3965</v>
      </c>
      <c r="BF9" s="214">
        <f>IFERROR(INDEX($AJ$7:$AO$96,$AX9,COLUMNS($BA$7:BE9)),"")</f>
        <v>4650</v>
      </c>
      <c r="BG9" s="214">
        <f>IFERROR(INDEX($AJ$7:$AO$96,$AX9,COLUMNS($BA$7:BF9)),"")</f>
        <v>4900</v>
      </c>
      <c r="BH9" s="214">
        <f>IFERROR(INDEX($AJ$7:$AP$96,$AX9,COLUMNS($BA$7:BG9)),"")</f>
        <v>4970</v>
      </c>
      <c r="BI9" s="214">
        <f>IFERROR(INDEX($AJ$7:$AQ$96,$AX9,COLUMNS($BA$7:BH9)),"")</f>
        <v>5515</v>
      </c>
      <c r="BJ9" s="214">
        <f>IFERROR(INDEX($AJ$7:$AU$96,$AX9,COLUMNS($BA$7:BI9)),"")</f>
        <v>5595</v>
      </c>
      <c r="BK9" s="214">
        <f>IFERROR(INDEX($AJ$7:$AU$96,$AX9,COLUMNS($BA$7:BJ9)),"")</f>
        <v>5310</v>
      </c>
      <c r="BL9" s="717">
        <f>IFERROR(INDEX($AJ$7:$AU$96,$AX9,COLUMNS($BA$7:BK9)),"")</f>
        <v>5445</v>
      </c>
    </row>
    <row r="10" spans="1:64" x14ac:dyDescent="0.3">
      <c r="C10" s="90" t="s">
        <v>134</v>
      </c>
      <c r="D10" s="69">
        <v>0.152</v>
      </c>
      <c r="E10" s="69">
        <v>0.159</v>
      </c>
      <c r="F10" s="69">
        <v>0.158</v>
      </c>
      <c r="G10" s="69">
        <v>0.158</v>
      </c>
      <c r="H10" s="69">
        <v>0.16200000000000001</v>
      </c>
      <c r="I10" s="69">
        <v>0.161</v>
      </c>
      <c r="J10" s="69">
        <v>0.153</v>
      </c>
      <c r="K10" s="69">
        <v>0.16</v>
      </c>
      <c r="L10" s="69">
        <v>0.16800000000000001</v>
      </c>
      <c r="M10" s="69">
        <v>0.16200000000000001</v>
      </c>
      <c r="N10" s="69">
        <v>0.161</v>
      </c>
      <c r="O10" s="90" t="s">
        <v>125</v>
      </c>
      <c r="P10" s="90">
        <f>ROWS($O$7:O10)</f>
        <v>4</v>
      </c>
      <c r="Q10" s="90">
        <f t="shared" si="0"/>
        <v>4</v>
      </c>
      <c r="R10" s="90">
        <f>IFERROR(SMALL($Q$7:$Q$96,ROWS($Q$7:Q10)),"")</f>
        <v>4</v>
      </c>
      <c r="T10" s="701" t="s">
        <v>134</v>
      </c>
      <c r="U10" s="69">
        <f>IFERROR(INDEX($D$7:$I$96,$R10,COLUMNS($T$7:T10)),"")</f>
        <v>0.152</v>
      </c>
      <c r="V10" s="69">
        <f>IFERROR(INDEX($D$7:$I$96,$R10,COLUMNS($T$7:U10)),"")</f>
        <v>0.159</v>
      </c>
      <c r="W10" s="69">
        <f>IFERROR(INDEX($D$7:$I$96,$R10,COLUMNS($T$7:V10)),"")</f>
        <v>0.158</v>
      </c>
      <c r="X10" s="69">
        <f>IFERROR(INDEX($D$7:$I$96,$R10,COLUMNS($T$7:W10)),"")</f>
        <v>0.158</v>
      </c>
      <c r="Y10" s="69">
        <f>IFERROR(INDEX($D$7:$I$96,$R10,COLUMNS($T$7:X10)),"")</f>
        <v>0.16200000000000001</v>
      </c>
      <c r="Z10" s="69">
        <f>IFERROR(INDEX($D$7:$I$96,$R10,COLUMNS($T$7:Y10)),"")</f>
        <v>0.161</v>
      </c>
      <c r="AA10" s="69">
        <f>IFERROR(INDEX($D$7:$J$96,$R10,COLUMNS($T$7:Z10)),"")</f>
        <v>0.153</v>
      </c>
      <c r="AB10" s="69">
        <f>IFERROR(INDEX($D$7:$K$96,$R10,COLUMNS($T$7:AA10)),"")</f>
        <v>0.16</v>
      </c>
      <c r="AC10" s="69">
        <f>IFERROR(INDEX($D$7:$L$96,$R10,COLUMNS($T$7:AB10)),"")</f>
        <v>0.16800000000000001</v>
      </c>
      <c r="AD10" s="69">
        <f>IFERROR(INDEX($D$7:$M$96,$R10,COLUMNS($T$7:AC10)),"")</f>
        <v>0.16200000000000001</v>
      </c>
      <c r="AE10" s="934">
        <f>IFERROR(INDEX($D$7:$N$96,$R10,COLUMNS($T$7:AD10)),"")</f>
        <v>0.161</v>
      </c>
      <c r="AG10" s="69"/>
      <c r="AI10" s="90" t="s">
        <v>134</v>
      </c>
      <c r="AJ10" s="90">
        <v>4295</v>
      </c>
      <c r="AK10" s="90">
        <v>4525</v>
      </c>
      <c r="AL10" s="90">
        <v>4515</v>
      </c>
      <c r="AM10" s="90">
        <v>4550</v>
      </c>
      <c r="AN10" s="90">
        <v>4800</v>
      </c>
      <c r="AO10" s="90">
        <v>4970</v>
      </c>
      <c r="AP10" s="90">
        <v>4635</v>
      </c>
      <c r="AQ10" s="90">
        <v>5270</v>
      </c>
      <c r="AR10" s="90">
        <v>5690</v>
      </c>
      <c r="AS10" s="90">
        <v>5300</v>
      </c>
      <c r="AT10" s="90">
        <v>5250</v>
      </c>
      <c r="AU10" s="90" t="s">
        <v>125</v>
      </c>
      <c r="AV10" s="90">
        <f>ROWS($AU$7:AU10)</f>
        <v>4</v>
      </c>
      <c r="AW10" s="90">
        <f t="shared" si="1"/>
        <v>4</v>
      </c>
      <c r="AX10" s="90">
        <f>IFERROR(SMALL($AW$7:$AW$96,ROWS($AW$7:AW10)),"")</f>
        <v>4</v>
      </c>
      <c r="BA10" s="701" t="s">
        <v>134</v>
      </c>
      <c r="BB10" s="214">
        <f>IFERROR(INDEX($AJ$7:$AO$96,$AX10,COLUMNS($BA$7:BA10)),"")</f>
        <v>4295</v>
      </c>
      <c r="BC10" s="214">
        <f>IFERROR(INDEX($AJ$7:$AO$96,$AX10,COLUMNS($BA$7:BB10)),"")</f>
        <v>4525</v>
      </c>
      <c r="BD10" s="214">
        <f>IFERROR(INDEX($AJ$7:$AO$96,$AX10,COLUMNS($BA$7:BC10)),"")</f>
        <v>4515</v>
      </c>
      <c r="BE10" s="214">
        <f>IFERROR(INDEX($AJ$7:$AO$96,$AX10,COLUMNS($BA$7:BD10)),"")</f>
        <v>4550</v>
      </c>
      <c r="BF10" s="214">
        <f>IFERROR(INDEX($AJ$7:$AO$96,$AX10,COLUMNS($BA$7:BE10)),"")</f>
        <v>4800</v>
      </c>
      <c r="BG10" s="214">
        <f>IFERROR(INDEX($AJ$7:$AO$96,$AX10,COLUMNS($BA$7:BF10)),"")</f>
        <v>4970</v>
      </c>
      <c r="BH10" s="214">
        <f>IFERROR(INDEX($AJ$7:$AP$96,$AX10,COLUMNS($BA$7:BG10)),"")</f>
        <v>4635</v>
      </c>
      <c r="BI10" s="214">
        <f>IFERROR(INDEX($AJ$7:$AQ$96,$AX10,COLUMNS($BA$7:BH10)),"")</f>
        <v>5270</v>
      </c>
      <c r="BJ10" s="214">
        <f>IFERROR(INDEX($AJ$7:$AU$96,$AX10,COLUMNS($BA$7:BI10)),"")</f>
        <v>5690</v>
      </c>
      <c r="BK10" s="214">
        <f>IFERROR(INDEX($AJ$7:$AU$96,$AX10,COLUMNS($BA$7:BJ10)),"")</f>
        <v>5300</v>
      </c>
      <c r="BL10" s="717">
        <f>IFERROR(INDEX($AJ$7:$AU$96,$AX10,COLUMNS($BA$7:BK10)),"")</f>
        <v>5250</v>
      </c>
    </row>
    <row r="11" spans="1:64" x14ac:dyDescent="0.3">
      <c r="C11" s="90" t="s">
        <v>135</v>
      </c>
      <c r="D11" s="69">
        <v>0.187</v>
      </c>
      <c r="E11" s="69">
        <v>0.189</v>
      </c>
      <c r="F11" s="69">
        <v>0.188</v>
      </c>
      <c r="G11" s="69">
        <v>0.188</v>
      </c>
      <c r="H11" s="69">
        <v>0.18</v>
      </c>
      <c r="I11" s="69">
        <v>0.18099999999999999</v>
      </c>
      <c r="J11" s="69">
        <v>0.182</v>
      </c>
      <c r="K11" s="69">
        <v>0.187</v>
      </c>
      <c r="L11" s="69">
        <v>0.18099999999999999</v>
      </c>
      <c r="M11" s="69">
        <v>0.17500000000000002</v>
      </c>
      <c r="N11" s="69">
        <v>0.16800000000000001</v>
      </c>
      <c r="O11" s="90" t="s">
        <v>125</v>
      </c>
      <c r="P11" s="90">
        <f>ROWS($O$7:O11)</f>
        <v>5</v>
      </c>
      <c r="Q11" s="90">
        <f t="shared" si="0"/>
        <v>5</v>
      </c>
      <c r="R11" s="90">
        <f>IFERROR(SMALL($Q$7:$Q$96,ROWS($Q$7:Q11)),"")</f>
        <v>5</v>
      </c>
      <c r="T11" s="701" t="s">
        <v>135</v>
      </c>
      <c r="U11" s="69">
        <f>IFERROR(INDEX($D$7:$I$96,$R11,COLUMNS($T$7:T11)),"")</f>
        <v>0.187</v>
      </c>
      <c r="V11" s="69">
        <f>IFERROR(INDEX($D$7:$I$96,$R11,COLUMNS($T$7:U11)),"")</f>
        <v>0.189</v>
      </c>
      <c r="W11" s="69">
        <f>IFERROR(INDEX($D$7:$I$96,$R11,COLUMNS($T$7:V11)),"")</f>
        <v>0.188</v>
      </c>
      <c r="X11" s="69">
        <f>IFERROR(INDEX($D$7:$I$96,$R11,COLUMNS($T$7:W11)),"")</f>
        <v>0.188</v>
      </c>
      <c r="Y11" s="69">
        <f>IFERROR(INDEX($D$7:$I$96,$R11,COLUMNS($T$7:X11)),"")</f>
        <v>0.18</v>
      </c>
      <c r="Z11" s="69">
        <f>IFERROR(INDEX($D$7:$I$96,$R11,COLUMNS($T$7:Y11)),"")</f>
        <v>0.18099999999999999</v>
      </c>
      <c r="AA11" s="69">
        <f>IFERROR(INDEX($D$7:$J$96,$R11,COLUMNS($T$7:Z11)),"")</f>
        <v>0.182</v>
      </c>
      <c r="AB11" s="69">
        <f>IFERROR(INDEX($D$7:$K$96,$R11,COLUMNS($T$7:AA11)),"")</f>
        <v>0.187</v>
      </c>
      <c r="AC11" s="69">
        <f>IFERROR(INDEX($D$7:$L$96,$R11,COLUMNS($T$7:AB11)),"")</f>
        <v>0.18099999999999999</v>
      </c>
      <c r="AD11" s="69">
        <f>IFERROR(INDEX($D$7:$M$96,$R11,COLUMNS($T$7:AC11)),"")</f>
        <v>0.17500000000000002</v>
      </c>
      <c r="AE11" s="934">
        <f>IFERROR(INDEX($D$7:$N$96,$R11,COLUMNS($T$7:AD11)),"")</f>
        <v>0.16800000000000001</v>
      </c>
      <c r="AI11" s="90" t="s">
        <v>135</v>
      </c>
      <c r="AJ11" s="90">
        <v>5285</v>
      </c>
      <c r="AK11" s="90">
        <v>5375</v>
      </c>
      <c r="AL11" s="90">
        <v>5385</v>
      </c>
      <c r="AM11" s="90">
        <v>5410</v>
      </c>
      <c r="AN11" s="90">
        <v>5365</v>
      </c>
      <c r="AO11" s="90">
        <v>5600</v>
      </c>
      <c r="AP11" s="90">
        <v>5505</v>
      </c>
      <c r="AQ11" s="90">
        <v>6165</v>
      </c>
      <c r="AR11" s="90">
        <v>6115</v>
      </c>
      <c r="AS11" s="90">
        <v>5715</v>
      </c>
      <c r="AT11" s="90">
        <v>5495</v>
      </c>
      <c r="AU11" s="90" t="s">
        <v>125</v>
      </c>
      <c r="AV11" s="90">
        <f>ROWS($AU$7:AU11)</f>
        <v>5</v>
      </c>
      <c r="AW11" s="90">
        <f t="shared" si="1"/>
        <v>5</v>
      </c>
      <c r="AX11" s="90">
        <f>IFERROR(SMALL($AW$7:$AW$96,ROWS($AW$7:AW11)),"")</f>
        <v>5</v>
      </c>
      <c r="BA11" s="701" t="s">
        <v>135</v>
      </c>
      <c r="BB11" s="214">
        <f>IFERROR(INDEX($AJ$7:$AO$96,$AX11,COLUMNS($BA$7:BA11)),"")</f>
        <v>5285</v>
      </c>
      <c r="BC11" s="214">
        <f>IFERROR(INDEX($AJ$7:$AO$96,$AX11,COLUMNS($BA$7:BB11)),"")</f>
        <v>5375</v>
      </c>
      <c r="BD11" s="214">
        <f>IFERROR(INDEX($AJ$7:$AO$96,$AX11,COLUMNS($BA$7:BC11)),"")</f>
        <v>5385</v>
      </c>
      <c r="BE11" s="214">
        <f>IFERROR(INDEX($AJ$7:$AO$96,$AX11,COLUMNS($BA$7:BD11)),"")</f>
        <v>5410</v>
      </c>
      <c r="BF11" s="214">
        <f>IFERROR(INDEX($AJ$7:$AO$96,$AX11,COLUMNS($BA$7:BE11)),"")</f>
        <v>5365</v>
      </c>
      <c r="BG11" s="214">
        <f>IFERROR(INDEX($AJ$7:$AO$96,$AX11,COLUMNS($BA$7:BF11)),"")</f>
        <v>5600</v>
      </c>
      <c r="BH11" s="214">
        <f>IFERROR(INDEX($AJ$7:$AP$96,$AX11,COLUMNS($BA$7:BG11)),"")</f>
        <v>5505</v>
      </c>
      <c r="BI11" s="214">
        <f>IFERROR(INDEX($AJ$7:$AQ$96,$AX11,COLUMNS($BA$7:BH11)),"")</f>
        <v>6165</v>
      </c>
      <c r="BJ11" s="214">
        <f>IFERROR(INDEX($AJ$7:$AU$96,$AX11,COLUMNS($BA$7:BI11)),"")</f>
        <v>6115</v>
      </c>
      <c r="BK11" s="214">
        <f>IFERROR(INDEX($AJ$7:$AU$96,$AX11,COLUMNS($BA$7:BJ11)),"")</f>
        <v>5715</v>
      </c>
      <c r="BL11" s="717">
        <f>IFERROR(INDEX($AJ$7:$AU$96,$AX11,COLUMNS($BA$7:BK11)),"")</f>
        <v>5495</v>
      </c>
    </row>
    <row r="12" spans="1:64" x14ac:dyDescent="0.3">
      <c r="C12" s="90" t="s">
        <v>136</v>
      </c>
      <c r="D12" s="69">
        <v>0.23200000000000001</v>
      </c>
      <c r="E12" s="69">
        <v>0.22800000000000001</v>
      </c>
      <c r="F12" s="69">
        <v>0.22800000000000001</v>
      </c>
      <c r="G12" s="69">
        <v>0.22800000000000001</v>
      </c>
      <c r="H12" s="69">
        <v>0.219</v>
      </c>
      <c r="I12" s="69">
        <v>0.221</v>
      </c>
      <c r="J12" s="69">
        <v>0.221</v>
      </c>
      <c r="K12" s="69">
        <v>0.217</v>
      </c>
      <c r="L12" s="69">
        <v>0.223</v>
      </c>
      <c r="M12" s="69">
        <v>0.22500000000000001</v>
      </c>
      <c r="N12" s="69">
        <v>0.22700000000000001</v>
      </c>
      <c r="O12" s="90" t="s">
        <v>125</v>
      </c>
      <c r="P12" s="90">
        <f>ROWS($O$7:O12)</f>
        <v>6</v>
      </c>
      <c r="Q12" s="90">
        <f t="shared" si="0"/>
        <v>6</v>
      </c>
      <c r="R12" s="90">
        <f>IFERROR(SMALL($Q$7:$Q$96,ROWS($Q$7:Q12)),"")</f>
        <v>6</v>
      </c>
      <c r="T12" s="701" t="s">
        <v>136</v>
      </c>
      <c r="U12" s="69">
        <f>IFERROR(INDEX($D$7:$I$96,$R12,COLUMNS($T$7:T12)),"")</f>
        <v>0.23200000000000001</v>
      </c>
      <c r="V12" s="69">
        <f>IFERROR(INDEX($D$7:$I$96,$R12,COLUMNS($T$7:U12)),"")</f>
        <v>0.22800000000000001</v>
      </c>
      <c r="W12" s="69">
        <f>IFERROR(INDEX($D$7:$I$96,$R12,COLUMNS($T$7:V12)),"")</f>
        <v>0.22800000000000001</v>
      </c>
      <c r="X12" s="69">
        <f>IFERROR(INDEX($D$7:$I$96,$R12,COLUMNS($T$7:W12)),"")</f>
        <v>0.22800000000000001</v>
      </c>
      <c r="Y12" s="69">
        <f>IFERROR(INDEX($D$7:$I$96,$R12,COLUMNS($T$7:X12)),"")</f>
        <v>0.219</v>
      </c>
      <c r="Z12" s="69">
        <f>IFERROR(INDEX($D$7:$I$96,$R12,COLUMNS($T$7:Y12)),"")</f>
        <v>0.221</v>
      </c>
      <c r="AA12" s="69">
        <f>IFERROR(INDEX($D$7:$J$96,$R12,COLUMNS($T$7:Z12)),"")</f>
        <v>0.221</v>
      </c>
      <c r="AB12" s="69">
        <f>IFERROR(INDEX($D$7:$K$96,$R12,COLUMNS($T$7:AA12)),"")</f>
        <v>0.217</v>
      </c>
      <c r="AC12" s="69">
        <f>IFERROR(INDEX($D$7:$L$96,$R12,COLUMNS($T$7:AB12)),"")</f>
        <v>0.223</v>
      </c>
      <c r="AD12" s="69">
        <f>IFERROR(INDEX($D$7:$M$96,$R12,COLUMNS($T$7:AC12)),"")</f>
        <v>0.22500000000000001</v>
      </c>
      <c r="AE12" s="934">
        <f>IFERROR(INDEX($D$7:$N$96,$R12,COLUMNS($T$7:AD12)),"")</f>
        <v>0.22700000000000001</v>
      </c>
      <c r="AI12" s="90" t="s">
        <v>136</v>
      </c>
      <c r="AJ12" s="90">
        <v>6525</v>
      </c>
      <c r="AK12" s="90">
        <v>6495</v>
      </c>
      <c r="AL12" s="90">
        <v>6500</v>
      </c>
      <c r="AM12" s="90">
        <v>6550</v>
      </c>
      <c r="AN12" s="90">
        <v>6520</v>
      </c>
      <c r="AO12" s="90">
        <v>6825</v>
      </c>
      <c r="AP12" s="90">
        <v>6690</v>
      </c>
      <c r="AQ12" s="90">
        <v>7150</v>
      </c>
      <c r="AR12" s="90">
        <v>7535</v>
      </c>
      <c r="AS12" s="90">
        <v>7350</v>
      </c>
      <c r="AT12" s="90">
        <v>7425</v>
      </c>
      <c r="AU12" s="90" t="s">
        <v>125</v>
      </c>
      <c r="AV12" s="90">
        <f>ROWS($AU$7:AU12)</f>
        <v>6</v>
      </c>
      <c r="AW12" s="90">
        <f t="shared" si="1"/>
        <v>6</v>
      </c>
      <c r="AX12" s="90">
        <f>IFERROR(SMALL($AW$7:$AW$96,ROWS($AW$7:AW12)),"")</f>
        <v>6</v>
      </c>
      <c r="BA12" s="701" t="s">
        <v>136</v>
      </c>
      <c r="BB12" s="214">
        <f>IFERROR(INDEX($AJ$7:$AO$96,$AX12,COLUMNS($BA$7:BA12)),"")</f>
        <v>6525</v>
      </c>
      <c r="BC12" s="214">
        <f>IFERROR(INDEX($AJ$7:$AO$96,$AX12,COLUMNS($BA$7:BB12)),"")</f>
        <v>6495</v>
      </c>
      <c r="BD12" s="214">
        <f>IFERROR(INDEX($AJ$7:$AO$96,$AX12,COLUMNS($BA$7:BC12)),"")</f>
        <v>6500</v>
      </c>
      <c r="BE12" s="214">
        <f>IFERROR(INDEX($AJ$7:$AO$96,$AX12,COLUMNS($BA$7:BD12)),"")</f>
        <v>6550</v>
      </c>
      <c r="BF12" s="214">
        <f>IFERROR(INDEX($AJ$7:$AO$96,$AX12,COLUMNS($BA$7:BE12)),"")</f>
        <v>6520</v>
      </c>
      <c r="BG12" s="214">
        <f>IFERROR(INDEX($AJ$7:$AO$96,$AX12,COLUMNS($BA$7:BF12)),"")</f>
        <v>6825</v>
      </c>
      <c r="BH12" s="214">
        <f>IFERROR(INDEX($AJ$7:$AP$96,$AX12,COLUMNS($BA$7:BG12)),"")</f>
        <v>6690</v>
      </c>
      <c r="BI12" s="214">
        <f>IFERROR(INDEX($AJ$7:$AQ$96,$AX12,COLUMNS($BA$7:BH12)),"")</f>
        <v>7150</v>
      </c>
      <c r="BJ12" s="214">
        <f>IFERROR(INDEX($AJ$7:$AU$96,$AX12,COLUMNS($BA$7:BI12)),"")</f>
        <v>7535</v>
      </c>
      <c r="BK12" s="214">
        <f>IFERROR(INDEX($AJ$7:$AU$96,$AX12,COLUMNS($BA$7:BJ12)),"")</f>
        <v>7350</v>
      </c>
      <c r="BL12" s="717">
        <f>IFERROR(INDEX($AJ$7:$AU$96,$AX12,COLUMNS($BA$7:BK12)),"")</f>
        <v>7425</v>
      </c>
    </row>
    <row r="13" spans="1:64" x14ac:dyDescent="0.3">
      <c r="C13" s="90" t="s">
        <v>137</v>
      </c>
      <c r="D13" s="69">
        <v>0.29199999999999998</v>
      </c>
      <c r="E13" s="69">
        <v>0.28600000000000003</v>
      </c>
      <c r="F13" s="69">
        <v>0.28500000000000003</v>
      </c>
      <c r="G13" s="69">
        <v>0.28800000000000003</v>
      </c>
      <c r="H13" s="69">
        <v>0.28200000000000003</v>
      </c>
      <c r="I13" s="69">
        <v>0.27800000000000002</v>
      </c>
      <c r="J13" s="69">
        <v>0.27900000000000003</v>
      </c>
      <c r="K13" s="69">
        <v>0.27</v>
      </c>
      <c r="L13" s="69">
        <v>0.26300000000000001</v>
      </c>
      <c r="M13" s="69">
        <v>0.27500000000000002</v>
      </c>
      <c r="N13" s="69">
        <v>0.27700000000000002</v>
      </c>
      <c r="O13" s="90" t="s">
        <v>125</v>
      </c>
      <c r="P13" s="90">
        <f>ROWS($O$7:O13)</f>
        <v>7</v>
      </c>
      <c r="Q13" s="90">
        <f t="shared" si="0"/>
        <v>7</v>
      </c>
      <c r="R13" s="90">
        <f>IFERROR(SMALL($Q$7:$Q$96,ROWS($Q$7:Q13)),"")</f>
        <v>7</v>
      </c>
      <c r="T13" s="701" t="s">
        <v>137</v>
      </c>
      <c r="U13" s="69">
        <f>IFERROR(INDEX($D$7:$I$96,$R13,COLUMNS($T$7:T13)),"")</f>
        <v>0.29199999999999998</v>
      </c>
      <c r="V13" s="69">
        <f>IFERROR(INDEX($D$7:$I$96,$R13,COLUMNS($T$7:U13)),"")</f>
        <v>0.28600000000000003</v>
      </c>
      <c r="W13" s="69">
        <f>IFERROR(INDEX($D$7:$I$96,$R13,COLUMNS($T$7:V13)),"")</f>
        <v>0.28500000000000003</v>
      </c>
      <c r="X13" s="69">
        <f>IFERROR(INDEX($D$7:$I$96,$R13,COLUMNS($T$7:W13)),"")</f>
        <v>0.28800000000000003</v>
      </c>
      <c r="Y13" s="69">
        <f>IFERROR(INDEX($D$7:$I$96,$R13,COLUMNS($T$7:X13)),"")</f>
        <v>0.28200000000000003</v>
      </c>
      <c r="Z13" s="69">
        <f>IFERROR(INDEX($D$7:$I$96,$R13,COLUMNS($T$7:Y13)),"")</f>
        <v>0.27800000000000002</v>
      </c>
      <c r="AA13" s="69">
        <f>IFERROR(INDEX($D$7:$J$96,$R13,COLUMNS($T$7:Z13)),"")</f>
        <v>0.27900000000000003</v>
      </c>
      <c r="AB13" s="69">
        <f>IFERROR(INDEX($D$7:$K$96,$R13,COLUMNS($T$7:AA13)),"")</f>
        <v>0.27</v>
      </c>
      <c r="AC13" s="69">
        <f>IFERROR(INDEX($D$7:$L$96,$R13,COLUMNS($T$7:AB13)),"")</f>
        <v>0.26300000000000001</v>
      </c>
      <c r="AD13" s="69">
        <f>IFERROR(INDEX($D$7:$M$96,$R13,COLUMNS($T$7:AC13)),"")</f>
        <v>0.27500000000000002</v>
      </c>
      <c r="AE13" s="934">
        <f>IFERROR(INDEX($D$7:$N$96,$R13,COLUMNS($T$7:AD13)),"")</f>
        <v>0.27700000000000002</v>
      </c>
      <c r="AI13" s="90" t="s">
        <v>137</v>
      </c>
      <c r="AJ13" s="90">
        <v>8225</v>
      </c>
      <c r="AK13" s="90">
        <v>8145</v>
      </c>
      <c r="AL13" s="90">
        <v>8145</v>
      </c>
      <c r="AM13" s="90">
        <v>8270</v>
      </c>
      <c r="AN13" s="90">
        <v>8380</v>
      </c>
      <c r="AO13" s="90">
        <v>8585</v>
      </c>
      <c r="AP13" s="90">
        <v>8435</v>
      </c>
      <c r="AQ13" s="90">
        <v>8915</v>
      </c>
      <c r="AR13" s="90">
        <v>8915</v>
      </c>
      <c r="AS13" s="90">
        <v>8960</v>
      </c>
      <c r="AT13" s="90">
        <v>9045</v>
      </c>
      <c r="AU13" s="90" t="s">
        <v>125</v>
      </c>
      <c r="AV13" s="90">
        <f>ROWS($AU$7:AU13)</f>
        <v>7</v>
      </c>
      <c r="AW13" s="90">
        <f t="shared" si="1"/>
        <v>7</v>
      </c>
      <c r="AX13" s="90">
        <f>IFERROR(SMALL($AW$7:$AW$96,ROWS($AW$7:AW13)),"")</f>
        <v>7</v>
      </c>
      <c r="BA13" s="701" t="s">
        <v>137</v>
      </c>
      <c r="BB13" s="214">
        <f>IFERROR(INDEX($AJ$7:$AO$96,$AX13,COLUMNS($BA$7:BA13)),"")</f>
        <v>8225</v>
      </c>
      <c r="BC13" s="214">
        <f>IFERROR(INDEX($AJ$7:$AO$96,$AX13,COLUMNS($BA$7:BB13)),"")</f>
        <v>8145</v>
      </c>
      <c r="BD13" s="214">
        <f>IFERROR(INDEX($AJ$7:$AO$96,$AX13,COLUMNS($BA$7:BC13)),"")</f>
        <v>8145</v>
      </c>
      <c r="BE13" s="214">
        <f>IFERROR(INDEX($AJ$7:$AO$96,$AX13,COLUMNS($BA$7:BD13)),"")</f>
        <v>8270</v>
      </c>
      <c r="BF13" s="214">
        <f>IFERROR(INDEX($AJ$7:$AO$96,$AX13,COLUMNS($BA$7:BE13)),"")</f>
        <v>8380</v>
      </c>
      <c r="BG13" s="214">
        <f>IFERROR(INDEX($AJ$7:$AO$96,$AX13,COLUMNS($BA$7:BF13)),"")</f>
        <v>8585</v>
      </c>
      <c r="BH13" s="214">
        <f>IFERROR(INDEX($AJ$7:$AP$96,$AX13,COLUMNS($BA$7:BG13)),"")</f>
        <v>8435</v>
      </c>
      <c r="BI13" s="214">
        <f>IFERROR(INDEX($AJ$7:$AQ$96,$AX13,COLUMNS($BA$7:BH13)),"")</f>
        <v>8915</v>
      </c>
      <c r="BJ13" s="214">
        <f>IFERROR(INDEX($AJ$7:$AU$96,$AX13,COLUMNS($BA$7:BI13)),"")</f>
        <v>8915</v>
      </c>
      <c r="BK13" s="214">
        <f>IFERROR(INDEX($AJ$7:$AU$96,$AX13,COLUMNS($BA$7:BJ13)),"")</f>
        <v>8960</v>
      </c>
      <c r="BL13" s="717">
        <f>IFERROR(INDEX($AJ$7:$AU$96,$AX13,COLUMNS($BA$7:BK13)),"")</f>
        <v>9045</v>
      </c>
    </row>
    <row r="14" spans="1:64" x14ac:dyDescent="0.3">
      <c r="C14" s="90" t="s">
        <v>138</v>
      </c>
      <c r="D14" s="69"/>
      <c r="E14" s="69"/>
      <c r="F14" s="69"/>
      <c r="G14" s="69"/>
      <c r="H14" s="69"/>
      <c r="I14" s="69"/>
      <c r="J14" s="69"/>
      <c r="K14" s="69"/>
      <c r="L14" s="69"/>
      <c r="M14" s="69"/>
      <c r="N14" s="69"/>
      <c r="O14" s="90" t="s">
        <v>125</v>
      </c>
      <c r="P14" s="90">
        <f>ROWS($O$7:O14)</f>
        <v>8</v>
      </c>
      <c r="Q14" s="90">
        <f t="shared" si="0"/>
        <v>8</v>
      </c>
      <c r="R14" s="90">
        <f>IFERROR(SMALL($Q$7:$Q$96,ROWS($Q$7:Q14)),"")</f>
        <v>8</v>
      </c>
      <c r="T14" s="702" t="s">
        <v>139</v>
      </c>
      <c r="U14" s="89"/>
      <c r="V14" s="89"/>
      <c r="W14" s="89"/>
      <c r="X14" s="89"/>
      <c r="Y14" s="89"/>
      <c r="Z14" s="89"/>
      <c r="AA14" s="696"/>
      <c r="AB14" s="696"/>
      <c r="AC14" s="696" t="s">
        <v>0</v>
      </c>
      <c r="AD14" s="696"/>
      <c r="AE14" s="703"/>
      <c r="AI14" s="90" t="s">
        <v>138</v>
      </c>
      <c r="AJ14" s="90">
        <v>105</v>
      </c>
      <c r="AK14" s="90">
        <v>135</v>
      </c>
      <c r="AL14" s="90">
        <v>210</v>
      </c>
      <c r="AM14" s="90">
        <v>140</v>
      </c>
      <c r="AN14" s="90">
        <v>160</v>
      </c>
      <c r="AO14" s="90">
        <v>185</v>
      </c>
      <c r="AP14" s="90">
        <v>375</v>
      </c>
      <c r="AQ14" s="90">
        <v>275</v>
      </c>
      <c r="AR14" s="90">
        <v>35</v>
      </c>
      <c r="AS14" s="90">
        <v>125</v>
      </c>
      <c r="AT14" s="90">
        <v>150</v>
      </c>
      <c r="AU14" s="90" t="s">
        <v>125</v>
      </c>
      <c r="AV14" s="90">
        <f>ROWS($AU$7:AU14)</f>
        <v>8</v>
      </c>
      <c r="AW14" s="90">
        <f t="shared" si="1"/>
        <v>8</v>
      </c>
      <c r="AX14" s="90">
        <f>IFERROR(SMALL($AW$7:$AW$96,ROWS($AW$7:AW14)),"")</f>
        <v>8</v>
      </c>
      <c r="BA14" s="704" t="s">
        <v>140</v>
      </c>
      <c r="BB14" s="713"/>
      <c r="BC14" s="713"/>
      <c r="BD14" s="713"/>
      <c r="BE14" s="713"/>
      <c r="BF14" s="713"/>
      <c r="BG14" s="713"/>
      <c r="BH14" s="214"/>
      <c r="BI14" s="214"/>
      <c r="BJ14" s="713" t="s">
        <v>0</v>
      </c>
      <c r="BK14" s="713" t="s">
        <v>0</v>
      </c>
      <c r="BL14" s="714"/>
    </row>
    <row r="15" spans="1:64" x14ac:dyDescent="0.3">
      <c r="C15" s="90" t="s">
        <v>141</v>
      </c>
      <c r="D15" s="69"/>
      <c r="E15" s="69"/>
      <c r="F15" s="69"/>
      <c r="G15" s="69"/>
      <c r="H15" s="69"/>
      <c r="I15" s="69"/>
      <c r="J15" s="69"/>
      <c r="K15" s="69"/>
      <c r="L15" s="69"/>
      <c r="M15" s="69"/>
      <c r="N15" s="69"/>
      <c r="O15" s="90" t="s">
        <v>125</v>
      </c>
      <c r="P15" s="90">
        <f>ROWS($O$7:O15)</f>
        <v>9</v>
      </c>
      <c r="Q15" s="90">
        <f t="shared" si="0"/>
        <v>9</v>
      </c>
      <c r="R15" s="90">
        <f>IFERROR(SMALL($Q$7:$Q$96,ROWS($Q$7:Q15)),"")</f>
        <v>9</v>
      </c>
      <c r="T15" s="698" t="s">
        <v>141</v>
      </c>
      <c r="U15" s="699"/>
      <c r="V15" s="699"/>
      <c r="W15" s="699"/>
      <c r="X15" s="699"/>
      <c r="Y15" s="699"/>
      <c r="Z15" s="699"/>
      <c r="AA15" s="69"/>
      <c r="AB15" s="69"/>
      <c r="AC15" s="69"/>
      <c r="AD15" s="69"/>
      <c r="AE15" s="697"/>
      <c r="AI15" s="90" t="s">
        <v>141</v>
      </c>
      <c r="AU15" s="90" t="s">
        <v>125</v>
      </c>
      <c r="AV15" s="90">
        <f>ROWS($AU$7:AU15)</f>
        <v>9</v>
      </c>
      <c r="AW15" s="90">
        <f t="shared" si="1"/>
        <v>9</v>
      </c>
      <c r="AX15" s="90">
        <f>IFERROR(SMALL($AW$7:$AW$96,ROWS($AW$7:AW15)),"")</f>
        <v>9</v>
      </c>
      <c r="BA15" s="698" t="s">
        <v>141</v>
      </c>
      <c r="BB15" s="715"/>
      <c r="BC15" s="715"/>
      <c r="BD15" s="715"/>
      <c r="BE15" s="715"/>
      <c r="BF15" s="715"/>
      <c r="BG15" s="715"/>
      <c r="BH15" s="715"/>
      <c r="BI15" s="715"/>
      <c r="BJ15" s="214" t="s">
        <v>0</v>
      </c>
      <c r="BK15" s="214" t="s">
        <v>0</v>
      </c>
      <c r="BL15" s="717"/>
    </row>
    <row r="16" spans="1:64" x14ac:dyDescent="0.3">
      <c r="C16" s="90" t="s">
        <v>142</v>
      </c>
      <c r="D16" s="69">
        <v>0.43099999999999999</v>
      </c>
      <c r="E16" s="69">
        <v>0.42099999999999999</v>
      </c>
      <c r="F16" s="69">
        <v>0.41699999999999998</v>
      </c>
      <c r="G16" s="69">
        <v>0.41899999999999998</v>
      </c>
      <c r="H16" s="69">
        <v>0.41200000000000003</v>
      </c>
      <c r="I16" s="69">
        <v>0.41200000000000003</v>
      </c>
      <c r="J16" s="69">
        <v>0.40900000000000003</v>
      </c>
      <c r="K16" s="69">
        <v>0.4</v>
      </c>
      <c r="L16" s="69">
        <v>0.39700000000000002</v>
      </c>
      <c r="M16" s="69">
        <v>0.40500000000000003</v>
      </c>
      <c r="N16" s="69">
        <v>0.40800000000000003</v>
      </c>
      <c r="O16" s="90" t="s">
        <v>125</v>
      </c>
      <c r="P16" s="90">
        <f>ROWS($O$7:O16)</f>
        <v>10</v>
      </c>
      <c r="Q16" s="90">
        <f t="shared" si="0"/>
        <v>10</v>
      </c>
      <c r="R16" s="90">
        <f>IFERROR(SMALL($Q$7:$Q$96,ROWS($Q$7:Q16)),"")</f>
        <v>10</v>
      </c>
      <c r="T16" s="701" t="s">
        <v>142</v>
      </c>
      <c r="U16" s="69">
        <f>IFERROR(INDEX($D$7:$I$96,$R16,COLUMNS($T$7:T16)),"")</f>
        <v>0.43099999999999999</v>
      </c>
      <c r="V16" s="69">
        <f>IFERROR(INDEX($D$7:$I$96,$R16,COLUMNS($T$7:U16)),"")</f>
        <v>0.42099999999999999</v>
      </c>
      <c r="W16" s="69">
        <f>IFERROR(INDEX($D$7:$I$96,$R16,COLUMNS($T$7:V16)),"")</f>
        <v>0.41699999999999998</v>
      </c>
      <c r="X16" s="69">
        <f>IFERROR(INDEX($D$7:$I$96,$R16,COLUMNS($T$7:W16)),"")</f>
        <v>0.41899999999999998</v>
      </c>
      <c r="Y16" s="69">
        <f>IFERROR(INDEX($D$7:$I$96,$R16,COLUMNS($T$7:X16)),"")</f>
        <v>0.41200000000000003</v>
      </c>
      <c r="Z16" s="69">
        <f>IFERROR(INDEX($D$7:$I$96,$R16,COLUMNS($T$7:Y16)),"")</f>
        <v>0.41200000000000003</v>
      </c>
      <c r="AA16" s="69">
        <f>IFERROR(INDEX($D$7:$J$96,$R16,COLUMNS($T$7:Z16)),"")</f>
        <v>0.40900000000000003</v>
      </c>
      <c r="AB16" s="69">
        <f>IFERROR(INDEX($D$7:$K$96,$R16,COLUMNS($T$7:AA16)),"")</f>
        <v>0.4</v>
      </c>
      <c r="AC16" s="69">
        <f>IFERROR(INDEX($D$7:$L$96,$R16,COLUMNS($T$7:AB16)),"")</f>
        <v>0.39700000000000002</v>
      </c>
      <c r="AD16" s="69">
        <f>IFERROR(INDEX($D$7:$M$96,$R16,COLUMNS($T$7:AC16)),"")</f>
        <v>0.40500000000000003</v>
      </c>
      <c r="AE16" s="697">
        <f>IFERROR(INDEX($D$7:$N$96,$R16,COLUMNS($T$7:AD16)),"")</f>
        <v>0.40800000000000003</v>
      </c>
      <c r="AI16" s="90" t="s">
        <v>142</v>
      </c>
      <c r="AJ16" s="90">
        <v>12190</v>
      </c>
      <c r="AK16" s="90">
        <v>12045</v>
      </c>
      <c r="AL16" s="90">
        <v>11990</v>
      </c>
      <c r="AM16" s="90">
        <v>12095</v>
      </c>
      <c r="AN16" s="90">
        <v>12290</v>
      </c>
      <c r="AO16" s="90">
        <v>12790</v>
      </c>
      <c r="AP16" s="90">
        <v>12520</v>
      </c>
      <c r="AQ16" s="90">
        <v>13310</v>
      </c>
      <c r="AR16" s="90">
        <v>13460</v>
      </c>
      <c r="AS16" s="90">
        <v>13280</v>
      </c>
      <c r="AT16" s="90">
        <v>13370</v>
      </c>
      <c r="AU16" s="90" t="s">
        <v>125</v>
      </c>
      <c r="AV16" s="90">
        <f>ROWS($AU$7:AU16)</f>
        <v>10</v>
      </c>
      <c r="AW16" s="90">
        <f t="shared" si="1"/>
        <v>10</v>
      </c>
      <c r="AX16" s="90">
        <f>IFERROR(SMALL($AW$7:$AW$96,ROWS($AW$7:AW16)),"")</f>
        <v>10</v>
      </c>
      <c r="BA16" s="701" t="s">
        <v>142</v>
      </c>
      <c r="BB16" s="214">
        <f>IFERROR(INDEX($AJ$7:$AO$96,$AX16,COLUMNS($BA$7:BA16)),"")</f>
        <v>12190</v>
      </c>
      <c r="BC16" s="214">
        <f>IFERROR(INDEX($AJ$7:$AO$96,$AX16,COLUMNS($BA$7:BB16)),"")</f>
        <v>12045</v>
      </c>
      <c r="BD16" s="214">
        <f>IFERROR(INDEX($AJ$7:$AO$96,$AX16,COLUMNS($BA$7:BC16)),"")</f>
        <v>11990</v>
      </c>
      <c r="BE16" s="214">
        <f>IFERROR(INDEX($AJ$7:$AO$96,$AX16,COLUMNS($BA$7:BD16)),"")</f>
        <v>12095</v>
      </c>
      <c r="BF16" s="214">
        <f>IFERROR(INDEX($AJ$7:$AO$96,$AX16,COLUMNS($BA$7:BE16)),"")</f>
        <v>12290</v>
      </c>
      <c r="BG16" s="214">
        <f>IFERROR(INDEX($AJ$7:$AO$96,$AX16,COLUMNS($BA$7:BF16)),"")</f>
        <v>12790</v>
      </c>
      <c r="BH16" s="214">
        <f>IFERROR(INDEX($AJ$7:$AP$96,$AX16,COLUMNS($BA$7:BG16)),"")</f>
        <v>12520</v>
      </c>
      <c r="BI16" s="214">
        <f>IFERROR(INDEX($AJ$7:$AQ$96,$AX16,COLUMNS($BA$7:BH16)),"")</f>
        <v>13310</v>
      </c>
      <c r="BJ16" s="214">
        <f>IFERROR(INDEX($AJ$7:$AU$96,$AX16,COLUMNS($BA$7:BI16)),"")</f>
        <v>13460</v>
      </c>
      <c r="BK16" s="214">
        <f>IFERROR(INDEX($AJ$7:$AU$96,$AX16,COLUMNS($BA$7:BJ16)),"")</f>
        <v>13280</v>
      </c>
      <c r="BL16" s="717">
        <f>IFERROR(INDEX($AJ$7:$AU$96,$AX16,COLUMNS($BA$7:BK16)),"")</f>
        <v>13370</v>
      </c>
    </row>
    <row r="17" spans="3:64" x14ac:dyDescent="0.3">
      <c r="C17" s="90" t="s">
        <v>143</v>
      </c>
      <c r="D17" s="69">
        <v>0.56900000000000006</v>
      </c>
      <c r="E17" s="69">
        <v>0.57899999999999996</v>
      </c>
      <c r="F17" s="69">
        <v>0.58299999999999996</v>
      </c>
      <c r="G17" s="69">
        <v>0.58099999999999996</v>
      </c>
      <c r="H17" s="69">
        <v>0.58799999999999997</v>
      </c>
      <c r="I17" s="69">
        <v>0.58799999999999997</v>
      </c>
      <c r="J17" s="69">
        <v>0.59</v>
      </c>
      <c r="K17" s="69">
        <v>0.59399999999999997</v>
      </c>
      <c r="L17" s="69">
        <v>0.6</v>
      </c>
      <c r="M17" s="69">
        <v>0.59299999999999997</v>
      </c>
      <c r="N17" s="69">
        <v>0.59</v>
      </c>
      <c r="O17" s="90" t="s">
        <v>125</v>
      </c>
      <c r="P17" s="90">
        <f>ROWS($O$7:O17)</f>
        <v>11</v>
      </c>
      <c r="Q17" s="90">
        <f t="shared" si="0"/>
        <v>11</v>
      </c>
      <c r="R17" s="90">
        <f>IFERROR(SMALL($Q$7:$Q$96,ROWS($Q$7:Q17)),"")</f>
        <v>11</v>
      </c>
      <c r="T17" s="701" t="s">
        <v>143</v>
      </c>
      <c r="U17" s="69">
        <f>IFERROR(INDEX($D$7:$I$96,$R17,COLUMNS($T$7:T17)),"")</f>
        <v>0.56900000000000006</v>
      </c>
      <c r="V17" s="69">
        <f>IFERROR(INDEX($D$7:$I$96,$R17,COLUMNS($T$7:U17)),"")</f>
        <v>0.57899999999999996</v>
      </c>
      <c r="W17" s="69">
        <f>IFERROR(INDEX($D$7:$I$96,$R17,COLUMNS($T$7:V17)),"")</f>
        <v>0.58299999999999996</v>
      </c>
      <c r="X17" s="69">
        <f>IFERROR(INDEX($D$7:$I$96,$R17,COLUMNS($T$7:W17)),"")</f>
        <v>0.58099999999999996</v>
      </c>
      <c r="Y17" s="69">
        <f>IFERROR(INDEX($D$7:$I$96,$R17,COLUMNS($T$7:X17)),"")</f>
        <v>0.58799999999999997</v>
      </c>
      <c r="Z17" s="69">
        <f>IFERROR(INDEX($D$7:$I$96,$R17,COLUMNS($T$7:Y17)),"")</f>
        <v>0.58799999999999997</v>
      </c>
      <c r="AA17" s="69">
        <f>IFERROR(INDEX($D$7:$J$96,$R17,COLUMNS($T$7:Z17)),"")</f>
        <v>0.59</v>
      </c>
      <c r="AB17" s="69">
        <f>IFERROR(INDEX($D$7:$K$96,$R17,COLUMNS($T$7:AA17)),"")</f>
        <v>0.59399999999999997</v>
      </c>
      <c r="AC17" s="69">
        <f>IFERROR(INDEX($D$7:$L$96,$R17,COLUMNS($T$7:AB17)),"")</f>
        <v>0.6</v>
      </c>
      <c r="AD17" s="69">
        <f>IFERROR(INDEX($D$7:$M$96,$R17,COLUMNS($T$7:AC17)),"")</f>
        <v>0.59299999999999997</v>
      </c>
      <c r="AE17" s="697">
        <f>IFERROR(INDEX($D$7:$N$96,$R17,COLUMNS($T$7:AD17)),"")</f>
        <v>0.59</v>
      </c>
      <c r="AI17" s="90" t="s">
        <v>143</v>
      </c>
      <c r="AJ17" s="90">
        <v>16095</v>
      </c>
      <c r="AK17" s="90">
        <v>16585</v>
      </c>
      <c r="AL17" s="90">
        <v>16760</v>
      </c>
      <c r="AM17" s="90">
        <v>16780</v>
      </c>
      <c r="AN17" s="90">
        <v>17570</v>
      </c>
      <c r="AO17" s="90">
        <v>18250</v>
      </c>
      <c r="AP17" s="90">
        <v>18060</v>
      </c>
      <c r="AQ17" s="90">
        <v>19790</v>
      </c>
      <c r="AR17" s="90">
        <v>20335</v>
      </c>
      <c r="AS17" s="90">
        <v>19410</v>
      </c>
      <c r="AT17" s="90">
        <v>19370</v>
      </c>
      <c r="AU17" s="90" t="s">
        <v>125</v>
      </c>
      <c r="AV17" s="90">
        <f>ROWS($AU$7:AU17)</f>
        <v>11</v>
      </c>
      <c r="AW17" s="90">
        <f t="shared" si="1"/>
        <v>11</v>
      </c>
      <c r="AX17" s="90">
        <f>IFERROR(SMALL($AW$7:$AW$96,ROWS($AW$7:AW17)),"")</f>
        <v>11</v>
      </c>
      <c r="BA17" s="701" t="s">
        <v>143</v>
      </c>
      <c r="BB17" s="214">
        <f>IFERROR(INDEX($AJ$7:$AO$96,$AX17,COLUMNS($BA$7:BA17)),"")</f>
        <v>16095</v>
      </c>
      <c r="BC17" s="214">
        <f>IFERROR(INDEX($AJ$7:$AO$96,$AX17,COLUMNS($BA$7:BB17)),"")</f>
        <v>16585</v>
      </c>
      <c r="BD17" s="214">
        <f>IFERROR(INDEX($AJ$7:$AO$96,$AX17,COLUMNS($BA$7:BC17)),"")</f>
        <v>16760</v>
      </c>
      <c r="BE17" s="214">
        <f>IFERROR(INDEX($AJ$7:$AO$96,$AX17,COLUMNS($BA$7:BD17)),"")</f>
        <v>16780</v>
      </c>
      <c r="BF17" s="214">
        <f>IFERROR(INDEX($AJ$7:$AO$96,$AX17,COLUMNS($BA$7:BE17)),"")</f>
        <v>17570</v>
      </c>
      <c r="BG17" s="214">
        <f>IFERROR(INDEX($AJ$7:$AO$96,$AX17,COLUMNS($BA$7:BF17)),"")</f>
        <v>18250</v>
      </c>
      <c r="BH17" s="214">
        <f>IFERROR(INDEX($AJ$7:$AP$96,$AX17,COLUMNS($BA$7:BG17)),"")</f>
        <v>18060</v>
      </c>
      <c r="BI17" s="214">
        <f>IFERROR(INDEX($AJ$7:$AQ$96,$AX17,COLUMNS($BA$7:BH17)),"")</f>
        <v>19790</v>
      </c>
      <c r="BJ17" s="214">
        <f>IFERROR(INDEX($AJ$7:$AU$96,$AX17,COLUMNS($BA$7:BI17)),"")</f>
        <v>20335</v>
      </c>
      <c r="BK17" s="214">
        <f>IFERROR(INDEX($AJ$7:$AU$96,$AX17,COLUMNS($BA$7:BJ17)),"")</f>
        <v>19410</v>
      </c>
      <c r="BL17" s="717">
        <f>IFERROR(INDEX($AJ$7:$AU$96,$AX17,COLUMNS($BA$7:BK17)),"")</f>
        <v>19370</v>
      </c>
    </row>
    <row r="18" spans="3:64" x14ac:dyDescent="0.3">
      <c r="C18" s="90" t="s">
        <v>32</v>
      </c>
      <c r="D18" s="69"/>
      <c r="E18" s="69"/>
      <c r="F18" s="69"/>
      <c r="G18" s="69"/>
      <c r="H18" s="69"/>
      <c r="I18" s="69"/>
      <c r="J18" s="69"/>
      <c r="K18" s="69"/>
      <c r="L18" s="69"/>
      <c r="M18" s="69"/>
      <c r="N18" s="69"/>
      <c r="O18" s="90" t="s">
        <v>125</v>
      </c>
      <c r="P18" s="90">
        <f>ROWS($O$7:O18)</f>
        <v>12</v>
      </c>
      <c r="Q18" s="90">
        <f t="shared" si="0"/>
        <v>12</v>
      </c>
      <c r="R18" s="90">
        <f>IFERROR(SMALL($Q$7:$Q$96,ROWS($Q$7:Q18)),"")</f>
        <v>12</v>
      </c>
      <c r="T18" s="704"/>
      <c r="U18" s="696"/>
      <c r="V18" s="696"/>
      <c r="W18" s="696"/>
      <c r="X18" s="696"/>
      <c r="Y18" s="696"/>
      <c r="Z18" s="696"/>
      <c r="AA18" s="69"/>
      <c r="AB18" s="69"/>
      <c r="AC18" s="69" t="s">
        <v>0</v>
      </c>
      <c r="AD18" s="69"/>
      <c r="AE18" s="697"/>
      <c r="AI18" s="90" t="s">
        <v>32</v>
      </c>
      <c r="AJ18" s="90">
        <v>0</v>
      </c>
      <c r="AK18" s="90">
        <v>10</v>
      </c>
      <c r="AL18" s="90">
        <v>20</v>
      </c>
      <c r="AM18" s="90">
        <v>10</v>
      </c>
      <c r="AN18" s="90">
        <v>25</v>
      </c>
      <c r="AO18" s="90">
        <v>25</v>
      </c>
      <c r="AP18" s="90">
        <v>40</v>
      </c>
      <c r="AQ18" s="90">
        <v>190</v>
      </c>
      <c r="AR18" s="90">
        <v>90</v>
      </c>
      <c r="AS18" s="90">
        <v>70</v>
      </c>
      <c r="AT18" s="90">
        <v>70</v>
      </c>
      <c r="AU18" s="90" t="s">
        <v>125</v>
      </c>
      <c r="AV18" s="90">
        <f>ROWS($AU$7:AU18)</f>
        <v>12</v>
      </c>
      <c r="AW18" s="90">
        <f t="shared" si="1"/>
        <v>12</v>
      </c>
      <c r="AX18" s="90">
        <f>IFERROR(SMALL($AW$7:$AW$96,ROWS($AW$7:AW18)),"")</f>
        <v>12</v>
      </c>
      <c r="BA18" s="708" t="s">
        <v>794</v>
      </c>
      <c r="BB18" s="713">
        <f>IFERROR(INDEX($AJ$7:$AO$96,$AX18,COLUMNS($BA$7:BA18)),"")</f>
        <v>0</v>
      </c>
      <c r="BC18" s="713">
        <f>IFERROR(INDEX($AJ$7:$AO$96,$AX18,COLUMNS($BA$7:BB18)),"")</f>
        <v>10</v>
      </c>
      <c r="BD18" s="713">
        <f>IFERROR(INDEX($AJ$7:$AO$96,$AX18,COLUMNS($BA$7:BC18)),"")</f>
        <v>20</v>
      </c>
      <c r="BE18" s="713">
        <f>IFERROR(INDEX($AJ$7:$AO$96,$AX18,COLUMNS($BA$7:BD18)),"")</f>
        <v>10</v>
      </c>
      <c r="BF18" s="713">
        <f>IFERROR(INDEX($AJ$7:$AO$96,$AX18,COLUMNS($BA$7:BE18)),"")</f>
        <v>25</v>
      </c>
      <c r="BG18" s="713">
        <f>IFERROR(INDEX($AJ$7:$AO$96,$AX18,COLUMNS($BA$7:BF18)),"")</f>
        <v>25</v>
      </c>
      <c r="BH18" s="214">
        <f>IFERROR(INDEX($AJ$7:$AP$96,$AX18,COLUMNS($BA$7:BG18)),"")</f>
        <v>40</v>
      </c>
      <c r="BI18" s="214">
        <f>IFERROR(INDEX($AJ$7:$AQ$96,$AX18,COLUMNS($BA$7:BH18)),"")</f>
        <v>190</v>
      </c>
      <c r="BJ18" s="214">
        <f>IFERROR(INDEX($AJ$7:$AU$96,$AX18,COLUMNS($BA$7:BI18)),"")</f>
        <v>90</v>
      </c>
      <c r="BK18" s="214">
        <f>IFERROR(INDEX($AJ$7:$AU$96,$AX18,COLUMNS($BA$7:BJ18)),"")</f>
        <v>70</v>
      </c>
      <c r="BL18" s="717">
        <f>IFERROR(INDEX($AJ$7:$AU$96,$AX18,COLUMNS($BA$7:BK18)),"")</f>
        <v>70</v>
      </c>
    </row>
    <row r="19" spans="3:64" x14ac:dyDescent="0.3">
      <c r="C19" s="90" t="s">
        <v>144</v>
      </c>
      <c r="O19" s="90" t="s">
        <v>125</v>
      </c>
      <c r="P19" s="90">
        <f>ROWS($O$7:O19)</f>
        <v>13</v>
      </c>
      <c r="Q19" s="90">
        <f t="shared" si="0"/>
        <v>13</v>
      </c>
      <c r="R19" s="90">
        <f>IFERROR(SMALL($Q$7:$Q$96,ROWS($Q$7:Q19)),"")</f>
        <v>13</v>
      </c>
      <c r="T19" s="698" t="s">
        <v>144</v>
      </c>
      <c r="U19" s="699"/>
      <c r="V19" s="699"/>
      <c r="W19" s="699"/>
      <c r="X19" s="699"/>
      <c r="Y19" s="699"/>
      <c r="Z19" s="699"/>
      <c r="AA19" s="699"/>
      <c r="AB19" s="705"/>
      <c r="AC19" s="699" t="s">
        <v>0</v>
      </c>
      <c r="AD19" s="699"/>
      <c r="AE19" s="700"/>
      <c r="AI19" s="90" t="s">
        <v>144</v>
      </c>
      <c r="AU19" s="90" t="s">
        <v>125</v>
      </c>
      <c r="AV19" s="90">
        <f>ROWS($AU$7:AU19)</f>
        <v>13</v>
      </c>
      <c r="AW19" s="90">
        <f t="shared" si="1"/>
        <v>13</v>
      </c>
      <c r="AX19" s="90">
        <f>IFERROR(SMALL($AW$7:$AW$96,ROWS($AW$7:AW19)),"")</f>
        <v>13</v>
      </c>
      <c r="BA19" s="698" t="s">
        <v>144</v>
      </c>
      <c r="BB19" s="715"/>
      <c r="BC19" s="715"/>
      <c r="BD19" s="715"/>
      <c r="BE19" s="715"/>
      <c r="BF19" s="715"/>
      <c r="BG19" s="715"/>
      <c r="BH19" s="715"/>
      <c r="BI19" s="715"/>
      <c r="BJ19" s="715" t="s">
        <v>0</v>
      </c>
      <c r="BK19" s="715" t="s">
        <v>0</v>
      </c>
      <c r="BL19" s="716"/>
    </row>
    <row r="20" spans="3:64" x14ac:dyDescent="0.3">
      <c r="C20" s="90" t="s">
        <v>145</v>
      </c>
      <c r="D20" s="69">
        <v>0</v>
      </c>
      <c r="E20" s="69">
        <v>0</v>
      </c>
      <c r="F20" s="69">
        <v>0</v>
      </c>
      <c r="G20" s="69">
        <v>0</v>
      </c>
      <c r="H20" s="69">
        <v>0</v>
      </c>
      <c r="I20" s="69">
        <v>0</v>
      </c>
      <c r="J20" s="69">
        <v>0</v>
      </c>
      <c r="K20" s="69">
        <v>0</v>
      </c>
      <c r="L20" s="69">
        <v>0</v>
      </c>
      <c r="M20" s="69">
        <v>0</v>
      </c>
      <c r="N20" s="69">
        <v>0</v>
      </c>
      <c r="O20" s="90" t="s">
        <v>125</v>
      </c>
      <c r="P20" s="90">
        <f>ROWS($O$7:O20)</f>
        <v>14</v>
      </c>
      <c r="Q20" s="90">
        <f t="shared" si="0"/>
        <v>14</v>
      </c>
      <c r="R20" s="90">
        <f>IFERROR(SMALL($Q$7:$Q$96,ROWS($Q$7:Q20)),"")</f>
        <v>14</v>
      </c>
      <c r="T20" s="701" t="s">
        <v>145</v>
      </c>
      <c r="U20" s="69">
        <f>IFERROR(INDEX($D$7:$I$96,$R20,COLUMNS($T$7:T20)),"")</f>
        <v>0</v>
      </c>
      <c r="V20" s="69">
        <f>IFERROR(INDEX($D$7:$I$96,$R20,COLUMNS($T$7:U20)),"")</f>
        <v>0</v>
      </c>
      <c r="W20" s="69">
        <f>IFERROR(INDEX($D$7:$I$96,$R20,COLUMNS($T$7:V20)),"")</f>
        <v>0</v>
      </c>
      <c r="X20" s="69">
        <f>IFERROR(INDEX($D$7:$I$96,$R20,COLUMNS($T$7:W20)),"")</f>
        <v>0</v>
      </c>
      <c r="Y20" s="69">
        <f>IFERROR(INDEX($D$7:$I$96,$R20,COLUMNS($T$7:X20)),"")</f>
        <v>0</v>
      </c>
      <c r="Z20" s="69">
        <f>IFERROR(INDEX($D$7:$I$96,$R20,COLUMNS($T$7:Y20)),"")</f>
        <v>0</v>
      </c>
      <c r="AA20" s="69">
        <f>IFERROR(INDEX($D$7:$J$96,$R20,COLUMNS($T$7:Z20)),"")</f>
        <v>0</v>
      </c>
      <c r="AB20" s="69">
        <f>IFERROR(INDEX($D$7:$K$96,$R20,COLUMNS($T$7:AA20)),"")</f>
        <v>0</v>
      </c>
      <c r="AC20" s="69">
        <f>IFERROR(INDEX($D$7:$L$96,$R20,COLUMNS($T$7:AB20)),"")</f>
        <v>0</v>
      </c>
      <c r="AD20" s="69">
        <f>IFERROR(INDEX($D$7:$M$96,$R20,COLUMNS($T$7:AC20)),"")</f>
        <v>0</v>
      </c>
      <c r="AE20" s="697">
        <f>IFERROR(INDEX($D$7:$N$96,$R20,COLUMNS($T$7:AD20)),"")</f>
        <v>0</v>
      </c>
      <c r="AI20" s="90" t="s">
        <v>145</v>
      </c>
      <c r="AJ20" s="90">
        <v>0</v>
      </c>
      <c r="AK20" s="90">
        <v>0</v>
      </c>
      <c r="AL20" s="90">
        <v>0</v>
      </c>
      <c r="AM20" s="90">
        <v>5</v>
      </c>
      <c r="AN20" s="90">
        <v>0</v>
      </c>
      <c r="AO20" s="90">
        <v>0</v>
      </c>
      <c r="AP20" s="90">
        <v>0</v>
      </c>
      <c r="AQ20" s="90">
        <v>0</v>
      </c>
      <c r="AR20" s="90">
        <v>0</v>
      </c>
      <c r="AS20" s="90">
        <v>0</v>
      </c>
      <c r="AT20" s="90">
        <v>0</v>
      </c>
      <c r="AU20" s="90" t="s">
        <v>125</v>
      </c>
      <c r="AV20" s="90">
        <f>ROWS($AU$7:AU20)</f>
        <v>14</v>
      </c>
      <c r="AW20" s="90">
        <f t="shared" si="1"/>
        <v>14</v>
      </c>
      <c r="AX20" s="90">
        <f>IFERROR(SMALL($AW$7:$AW$96,ROWS($AW$7:AW20)),"")</f>
        <v>14</v>
      </c>
      <c r="BA20" s="701" t="s">
        <v>145</v>
      </c>
      <c r="BB20" s="214">
        <f>IFERROR(INDEX($AJ$7:$AO$96,$AX20,COLUMNS($BA$7:BA20)),"")</f>
        <v>0</v>
      </c>
      <c r="BC20" s="214">
        <f>IFERROR(INDEX($AJ$7:$AO$96,$AX20,COLUMNS($BA$7:BB20)),"")</f>
        <v>0</v>
      </c>
      <c r="BD20" s="214">
        <f>IFERROR(INDEX($AJ$7:$AO$96,$AX20,COLUMNS($BA$7:BC20)),"")</f>
        <v>0</v>
      </c>
      <c r="BE20" s="214">
        <f>IFERROR(INDEX($AJ$7:$AO$96,$AX20,COLUMNS($BA$7:BD20)),"")</f>
        <v>5</v>
      </c>
      <c r="BF20" s="214">
        <f>IFERROR(INDEX($AJ$7:$AO$96,$AX20,COLUMNS($BA$7:BE20)),"")</f>
        <v>0</v>
      </c>
      <c r="BG20" s="214">
        <f>IFERROR(INDEX($AJ$7:$AO$96,$AX20,COLUMNS($BA$7:BF20)),"")</f>
        <v>0</v>
      </c>
      <c r="BH20" s="214">
        <f>IFERROR(INDEX($AJ$7:$AP$96,$AX20,COLUMNS($BA$7:BG20)),"")</f>
        <v>0</v>
      </c>
      <c r="BI20" s="214">
        <f>IFERROR(INDEX($AJ$7:$AQ$96,$AX20,COLUMNS($BA$7:BH20)),"")</f>
        <v>0</v>
      </c>
      <c r="BJ20" s="214">
        <f>IFERROR(INDEX($AJ$7:$AU$96,$AX20,COLUMNS($BA$7:BI20)),"")</f>
        <v>0</v>
      </c>
      <c r="BK20" s="214">
        <f>IFERROR(INDEX($AJ$7:$AU$96,$AX20,COLUMNS($BA$7:BJ20)),"")</f>
        <v>0</v>
      </c>
      <c r="BL20" s="717">
        <f>IFERROR(INDEX($AJ$7:$AU$96,$AX20,COLUMNS($BA$7:BK20)),"")</f>
        <v>0</v>
      </c>
    </row>
    <row r="21" spans="3:64" x14ac:dyDescent="0.3">
      <c r="C21" s="90" t="s">
        <v>146</v>
      </c>
      <c r="D21" s="69">
        <v>0.73699999999999999</v>
      </c>
      <c r="E21" s="69">
        <v>0.73</v>
      </c>
      <c r="F21" s="69">
        <v>0.72499999999999998</v>
      </c>
      <c r="G21" s="69">
        <v>0.73499999999999999</v>
      </c>
      <c r="H21" s="69">
        <v>0.72099999999999997</v>
      </c>
      <c r="I21" s="69">
        <v>0.70300000000000007</v>
      </c>
      <c r="J21" s="69">
        <v>0.69500000000000006</v>
      </c>
      <c r="K21" s="69">
        <v>0.66800000000000004</v>
      </c>
      <c r="L21" s="69">
        <v>0.69600000000000006</v>
      </c>
      <c r="M21" s="69">
        <v>0.72399999999999998</v>
      </c>
      <c r="N21" s="69">
        <v>0.73499999999999999</v>
      </c>
      <c r="O21" s="90" t="s">
        <v>125</v>
      </c>
      <c r="P21" s="90">
        <f>ROWS($O$7:O21)</f>
        <v>15</v>
      </c>
      <c r="Q21" s="90">
        <f t="shared" si="0"/>
        <v>15</v>
      </c>
      <c r="R21" s="90">
        <f>IFERROR(SMALL($Q$7:$Q$96,ROWS($Q$7:Q21)),"")</f>
        <v>15</v>
      </c>
      <c r="T21" s="701" t="s">
        <v>146</v>
      </c>
      <c r="U21" s="69">
        <f>IFERROR(INDEX($D$7:$I$96,$R21,COLUMNS($T$7:T21)),"")</f>
        <v>0.73699999999999999</v>
      </c>
      <c r="V21" s="69">
        <f>IFERROR(INDEX($D$7:$I$96,$R21,COLUMNS($T$7:U21)),"")</f>
        <v>0.73</v>
      </c>
      <c r="W21" s="69">
        <f>IFERROR(INDEX($D$7:$I$96,$R21,COLUMNS($T$7:V21)),"")</f>
        <v>0.72499999999999998</v>
      </c>
      <c r="X21" s="69">
        <f>IFERROR(INDEX($D$7:$I$96,$R21,COLUMNS($T$7:W21)),"")</f>
        <v>0.73499999999999999</v>
      </c>
      <c r="Y21" s="69">
        <f>IFERROR(INDEX($D$7:$I$96,$R21,COLUMNS($T$7:X21)),"")</f>
        <v>0.72099999999999997</v>
      </c>
      <c r="Z21" s="69">
        <f>IFERROR(INDEX($D$7:$I$96,$R21,COLUMNS($T$7:Y21)),"")</f>
        <v>0.70300000000000007</v>
      </c>
      <c r="AA21" s="69">
        <f>IFERROR(INDEX($D$7:$J$96,$R21,COLUMNS($T$7:Z21)),"")</f>
        <v>0.69500000000000006</v>
      </c>
      <c r="AB21" s="69">
        <f>IFERROR(INDEX($D$7:$K$96,$R21,COLUMNS($T$7:AA21)),"")</f>
        <v>0.66800000000000004</v>
      </c>
      <c r="AC21" s="69">
        <f>IFERROR(INDEX($D$7:$L$96,$R21,COLUMNS($T$7:AB21)),"")</f>
        <v>0.69600000000000006</v>
      </c>
      <c r="AD21" s="69">
        <f>IFERROR(INDEX($D$7:$M$96,$R21,COLUMNS($T$7:AC21)),"")</f>
        <v>0.72399999999999998</v>
      </c>
      <c r="AE21" s="697">
        <f>IFERROR(INDEX($D$7:$N$96,$R21,COLUMNS($T$7:AD21)),"")</f>
        <v>0.73499999999999999</v>
      </c>
      <c r="AI21" s="90" t="s">
        <v>146</v>
      </c>
      <c r="AJ21" s="90">
        <v>20855</v>
      </c>
      <c r="AK21" s="90">
        <v>20915</v>
      </c>
      <c r="AL21" s="90">
        <v>20870</v>
      </c>
      <c r="AM21" s="90">
        <v>21220</v>
      </c>
      <c r="AN21" s="90">
        <v>21555</v>
      </c>
      <c r="AO21" s="90">
        <v>21845</v>
      </c>
      <c r="AP21" s="90">
        <v>21285</v>
      </c>
      <c r="AQ21" s="90">
        <v>22225</v>
      </c>
      <c r="AR21" s="90">
        <v>23580</v>
      </c>
      <c r="AS21" s="90">
        <v>23710</v>
      </c>
      <c r="AT21" s="90">
        <v>24110</v>
      </c>
      <c r="AU21" s="90" t="s">
        <v>125</v>
      </c>
      <c r="AV21" s="90">
        <f>ROWS($AU$7:AU21)</f>
        <v>15</v>
      </c>
      <c r="AW21" s="90">
        <f t="shared" si="1"/>
        <v>15</v>
      </c>
      <c r="AX21" s="90">
        <f>IFERROR(SMALL($AW$7:$AW$96,ROWS($AW$7:AW21)),"")</f>
        <v>15</v>
      </c>
      <c r="BA21" s="701" t="s">
        <v>146</v>
      </c>
      <c r="BB21" s="214">
        <f>IFERROR(INDEX($AJ$7:$AO$96,$AX21,COLUMNS($BA$7:BA21)),"")</f>
        <v>20855</v>
      </c>
      <c r="BC21" s="214">
        <f>IFERROR(INDEX($AJ$7:$AO$96,$AX21,COLUMNS($BA$7:BB21)),"")</f>
        <v>20915</v>
      </c>
      <c r="BD21" s="214">
        <f>IFERROR(INDEX($AJ$7:$AO$96,$AX21,COLUMNS($BA$7:BC21)),"")</f>
        <v>20870</v>
      </c>
      <c r="BE21" s="214">
        <f>IFERROR(INDEX($AJ$7:$AO$96,$AX21,COLUMNS($BA$7:BD21)),"")</f>
        <v>21220</v>
      </c>
      <c r="BF21" s="214">
        <f>IFERROR(INDEX($AJ$7:$AO$96,$AX21,COLUMNS($BA$7:BE21)),"")</f>
        <v>21555</v>
      </c>
      <c r="BG21" s="214">
        <f>IFERROR(INDEX($AJ$7:$AO$96,$AX21,COLUMNS($BA$7:BF21)),"")</f>
        <v>21845</v>
      </c>
      <c r="BH21" s="214">
        <f>IFERROR(INDEX($AJ$7:$AP$96,$AX21,COLUMNS($BA$7:BG21)),"")</f>
        <v>21285</v>
      </c>
      <c r="BI21" s="214">
        <f>IFERROR(INDEX($AJ$7:$AQ$96,$AX21,COLUMNS($BA$7:BH21)),"")</f>
        <v>22225</v>
      </c>
      <c r="BJ21" s="214">
        <f>IFERROR(INDEX($AJ$7:$AU$96,$AX21,COLUMNS($BA$7:BI21)),"")</f>
        <v>23580</v>
      </c>
      <c r="BK21" s="214">
        <f>IFERROR(INDEX($AJ$7:$AU$96,$AX21,COLUMNS($BA$7:BJ21)),"")</f>
        <v>23710</v>
      </c>
      <c r="BL21" s="717">
        <f>IFERROR(INDEX($AJ$7:$AU$96,$AX21,COLUMNS($BA$7:BK21)),"")</f>
        <v>24110</v>
      </c>
    </row>
    <row r="22" spans="3:64" x14ac:dyDescent="0.3">
      <c r="C22" s="90" t="s">
        <v>147</v>
      </c>
      <c r="D22" s="69">
        <v>0.127</v>
      </c>
      <c r="E22" s="69">
        <v>0.13</v>
      </c>
      <c r="F22" s="69">
        <v>0.13200000000000001</v>
      </c>
      <c r="G22" s="69">
        <v>0.127</v>
      </c>
      <c r="H22" s="69">
        <v>0.127</v>
      </c>
      <c r="I22" s="69">
        <v>0.13100000000000001</v>
      </c>
      <c r="J22" s="69">
        <v>0.13100000000000001</v>
      </c>
      <c r="K22" s="69">
        <v>0.13900000000000001</v>
      </c>
      <c r="L22" s="69">
        <v>0.121</v>
      </c>
      <c r="M22" s="69">
        <v>0.107</v>
      </c>
      <c r="N22" s="69">
        <v>0.106</v>
      </c>
      <c r="O22" s="90" t="s">
        <v>125</v>
      </c>
      <c r="P22" s="90">
        <f>ROWS($O$7:O22)</f>
        <v>16</v>
      </c>
      <c r="Q22" s="90">
        <f t="shared" si="0"/>
        <v>16</v>
      </c>
      <c r="R22" s="90">
        <f>IFERROR(SMALL($Q$7:$Q$96,ROWS($Q$7:Q22)),"")</f>
        <v>16</v>
      </c>
      <c r="T22" s="701" t="s">
        <v>147</v>
      </c>
      <c r="U22" s="69">
        <f>IFERROR(INDEX($D$7:$I$96,$R22,COLUMNS($T$7:T22)),"")</f>
        <v>0.127</v>
      </c>
      <c r="V22" s="69">
        <f>IFERROR(INDEX($D$7:$I$96,$R22,COLUMNS($T$7:U22)),"")</f>
        <v>0.13</v>
      </c>
      <c r="W22" s="69">
        <f>IFERROR(INDEX($D$7:$I$96,$R22,COLUMNS($T$7:V22)),"")</f>
        <v>0.13200000000000001</v>
      </c>
      <c r="X22" s="69">
        <f>IFERROR(INDEX($D$7:$I$96,$R22,COLUMNS($T$7:W22)),"")</f>
        <v>0.127</v>
      </c>
      <c r="Y22" s="69">
        <f>IFERROR(INDEX($D$7:$I$96,$R22,COLUMNS($T$7:X22)),"")</f>
        <v>0.127</v>
      </c>
      <c r="Z22" s="69">
        <f>IFERROR(INDEX($D$7:$I$96,$R22,COLUMNS($T$7:Y22)),"")</f>
        <v>0.13100000000000001</v>
      </c>
      <c r="AA22" s="69">
        <f>IFERROR(INDEX($D$7:$J$96,$R22,COLUMNS($T$7:Z22)),"")</f>
        <v>0.13100000000000001</v>
      </c>
      <c r="AB22" s="69">
        <f>IFERROR(INDEX($D$7:$K$96,$R22,COLUMNS($T$7:AA22)),"")</f>
        <v>0.13900000000000001</v>
      </c>
      <c r="AC22" s="69">
        <f>IFERROR(INDEX($D$7:$L$96,$R22,COLUMNS($T$7:AB22)),"")</f>
        <v>0.121</v>
      </c>
      <c r="AD22" s="69">
        <f>IFERROR(INDEX($D$7:$M$96,$R22,COLUMNS($T$7:AC22)),"")</f>
        <v>0.107</v>
      </c>
      <c r="AE22" s="697">
        <f>IFERROR(INDEX($D$7:$N$96,$R22,COLUMNS($T$7:AD22)),"")</f>
        <v>0.106</v>
      </c>
      <c r="AI22" s="90" t="s">
        <v>147</v>
      </c>
      <c r="AJ22" s="90">
        <v>3590</v>
      </c>
      <c r="AK22" s="90">
        <v>3730</v>
      </c>
      <c r="AL22" s="90">
        <v>3785</v>
      </c>
      <c r="AM22" s="90">
        <v>3665</v>
      </c>
      <c r="AN22" s="90">
        <v>3795</v>
      </c>
      <c r="AO22" s="90">
        <v>4065</v>
      </c>
      <c r="AP22" s="90">
        <v>4020</v>
      </c>
      <c r="AQ22" s="90">
        <v>4625</v>
      </c>
      <c r="AR22" s="90">
        <v>4095</v>
      </c>
      <c r="AS22" s="90">
        <v>3505</v>
      </c>
      <c r="AT22" s="90">
        <v>3465</v>
      </c>
      <c r="AU22" s="90" t="s">
        <v>125</v>
      </c>
      <c r="AV22" s="90">
        <f>ROWS($AU$7:AU22)</f>
        <v>16</v>
      </c>
      <c r="AW22" s="90">
        <f t="shared" si="1"/>
        <v>16</v>
      </c>
      <c r="AX22" s="90">
        <f>IFERROR(SMALL($AW$7:$AW$96,ROWS($AW$7:AW22)),"")</f>
        <v>16</v>
      </c>
      <c r="BA22" s="701" t="s">
        <v>147</v>
      </c>
      <c r="BB22" s="214">
        <f>IFERROR(INDEX($AJ$7:$AO$96,$AX22,COLUMNS($BA$7:BA22)),"")</f>
        <v>3590</v>
      </c>
      <c r="BC22" s="214">
        <f>IFERROR(INDEX($AJ$7:$AO$96,$AX22,COLUMNS($BA$7:BB22)),"")</f>
        <v>3730</v>
      </c>
      <c r="BD22" s="214">
        <f>IFERROR(INDEX($AJ$7:$AO$96,$AX22,COLUMNS($BA$7:BC22)),"")</f>
        <v>3785</v>
      </c>
      <c r="BE22" s="214">
        <f>IFERROR(INDEX($AJ$7:$AO$96,$AX22,COLUMNS($BA$7:BD22)),"")</f>
        <v>3665</v>
      </c>
      <c r="BF22" s="214">
        <f>IFERROR(INDEX($AJ$7:$AO$96,$AX22,COLUMNS($BA$7:BE22)),"")</f>
        <v>3795</v>
      </c>
      <c r="BG22" s="214">
        <f>IFERROR(INDEX($AJ$7:$AO$96,$AX22,COLUMNS($BA$7:BF22)),"")</f>
        <v>4065</v>
      </c>
      <c r="BH22" s="214">
        <f>IFERROR(INDEX($AJ$7:$AP$96,$AX22,COLUMNS($BA$7:BG22)),"")</f>
        <v>4020</v>
      </c>
      <c r="BI22" s="214">
        <f>IFERROR(INDEX($AJ$7:$AQ$96,$AX22,COLUMNS($BA$7:BH22)),"")</f>
        <v>4625</v>
      </c>
      <c r="BJ22" s="214">
        <f>IFERROR(INDEX($AJ$7:$AU$96,$AX22,COLUMNS($BA$7:BI22)),"")</f>
        <v>4095</v>
      </c>
      <c r="BK22" s="214">
        <f>IFERROR(INDEX($AJ$7:$AU$96,$AX22,COLUMNS($BA$7:BJ22)),"")</f>
        <v>3505</v>
      </c>
      <c r="BL22" s="717">
        <f>IFERROR(INDEX($AJ$7:$AU$96,$AX22,COLUMNS($BA$7:BK22)),"")</f>
        <v>3465</v>
      </c>
    </row>
    <row r="23" spans="3:64" x14ac:dyDescent="0.3">
      <c r="C23" s="90" t="s">
        <v>148</v>
      </c>
      <c r="D23" s="69">
        <v>5.9000000000000004E-2</v>
      </c>
      <c r="E23" s="69">
        <v>6.2E-2</v>
      </c>
      <c r="F23" s="69">
        <v>6.2E-2</v>
      </c>
      <c r="G23" s="69">
        <v>6.0999999999999999E-2</v>
      </c>
      <c r="H23" s="69">
        <v>6.6000000000000003E-2</v>
      </c>
      <c r="I23" s="69">
        <v>6.9000000000000006E-2</v>
      </c>
      <c r="J23" s="69">
        <v>7.0000000000000007E-2</v>
      </c>
      <c r="K23" s="69">
        <v>7.9000000000000001E-2</v>
      </c>
      <c r="L23" s="69">
        <v>7.4999999999999997E-2</v>
      </c>
      <c r="M23" s="69">
        <v>6.4000000000000001E-2</v>
      </c>
      <c r="N23" s="69">
        <v>5.8000000000000003E-2</v>
      </c>
      <c r="O23" s="90" t="s">
        <v>125</v>
      </c>
      <c r="P23" s="90">
        <f>ROWS($O$7:O23)</f>
        <v>17</v>
      </c>
      <c r="Q23" s="90">
        <f t="shared" si="0"/>
        <v>17</v>
      </c>
      <c r="R23" s="90">
        <f>IFERROR(SMALL($Q$7:$Q$96,ROWS($Q$7:Q23)),"")</f>
        <v>17</v>
      </c>
      <c r="T23" s="701" t="s">
        <v>148</v>
      </c>
      <c r="U23" s="69">
        <f>IFERROR(INDEX($D$7:$I$96,$R23,COLUMNS($T$7:T23)),"")</f>
        <v>5.9000000000000004E-2</v>
      </c>
      <c r="V23" s="69">
        <f>IFERROR(INDEX($D$7:$I$96,$R23,COLUMNS($T$7:U23)),"")</f>
        <v>6.2E-2</v>
      </c>
      <c r="W23" s="69">
        <f>IFERROR(INDEX($D$7:$I$96,$R23,COLUMNS($T$7:V23)),"")</f>
        <v>6.2E-2</v>
      </c>
      <c r="X23" s="69">
        <f>IFERROR(INDEX($D$7:$I$96,$R23,COLUMNS($T$7:W23)),"")</f>
        <v>6.0999999999999999E-2</v>
      </c>
      <c r="Y23" s="69">
        <f>IFERROR(INDEX($D$7:$I$96,$R23,COLUMNS($T$7:X23)),"")</f>
        <v>6.6000000000000003E-2</v>
      </c>
      <c r="Z23" s="69">
        <f>IFERROR(INDEX($D$7:$I$96,$R23,COLUMNS($T$7:Y23)),"")</f>
        <v>6.9000000000000006E-2</v>
      </c>
      <c r="AA23" s="69">
        <f>IFERROR(INDEX($D$7:$J$96,$R23,COLUMNS($T$7:Z23)),"")</f>
        <v>7.0000000000000007E-2</v>
      </c>
      <c r="AB23" s="69">
        <f>IFERROR(INDEX($D$7:$K$96,$R23,COLUMNS($T$7:AA23)),"")</f>
        <v>7.9000000000000001E-2</v>
      </c>
      <c r="AC23" s="69">
        <f>IFERROR(INDEX($D$7:$L$96,$R23,COLUMNS($T$7:AB23)),"")</f>
        <v>7.4999999999999997E-2</v>
      </c>
      <c r="AD23" s="69">
        <f>IFERROR(INDEX($D$7:$M$96,$R23,COLUMNS($T$7:AC23)),"")</f>
        <v>6.4000000000000001E-2</v>
      </c>
      <c r="AE23" s="697">
        <f>IFERROR(INDEX($D$7:$N$96,$R23,COLUMNS($T$7:AD23)),"")</f>
        <v>5.8000000000000003E-2</v>
      </c>
      <c r="AI23" s="90" t="s">
        <v>148</v>
      </c>
      <c r="AJ23" s="90">
        <v>1655</v>
      </c>
      <c r="AK23" s="90">
        <v>1770</v>
      </c>
      <c r="AL23" s="90">
        <v>1785</v>
      </c>
      <c r="AM23" s="90">
        <v>1770</v>
      </c>
      <c r="AN23" s="90">
        <v>1960</v>
      </c>
      <c r="AO23" s="90">
        <v>2130</v>
      </c>
      <c r="AP23" s="90">
        <v>2140</v>
      </c>
      <c r="AQ23" s="90">
        <v>2635</v>
      </c>
      <c r="AR23" s="90">
        <v>2535</v>
      </c>
      <c r="AS23" s="90">
        <v>2115</v>
      </c>
      <c r="AT23" s="90">
        <v>1895</v>
      </c>
      <c r="AU23" s="90" t="s">
        <v>125</v>
      </c>
      <c r="AV23" s="90">
        <f>ROWS($AU$7:AU23)</f>
        <v>17</v>
      </c>
      <c r="AW23" s="90">
        <f t="shared" si="1"/>
        <v>17</v>
      </c>
      <c r="AX23" s="90">
        <f>IFERROR(SMALL($AW$7:$AW$96,ROWS($AW$7:AW23)),"")</f>
        <v>17</v>
      </c>
      <c r="BA23" s="701" t="s">
        <v>148</v>
      </c>
      <c r="BB23" s="214">
        <f>IFERROR(INDEX($AJ$7:$AO$96,$AX23,COLUMNS($BA$7:BA23)),"")</f>
        <v>1655</v>
      </c>
      <c r="BC23" s="214">
        <f>IFERROR(INDEX($AJ$7:$AO$96,$AX23,COLUMNS($BA$7:BB23)),"")</f>
        <v>1770</v>
      </c>
      <c r="BD23" s="214">
        <f>IFERROR(INDEX($AJ$7:$AO$96,$AX23,COLUMNS($BA$7:BC23)),"")</f>
        <v>1785</v>
      </c>
      <c r="BE23" s="214">
        <f>IFERROR(INDEX($AJ$7:$AO$96,$AX23,COLUMNS($BA$7:BD23)),"")</f>
        <v>1770</v>
      </c>
      <c r="BF23" s="214">
        <f>IFERROR(INDEX($AJ$7:$AO$96,$AX23,COLUMNS($BA$7:BE23)),"")</f>
        <v>1960</v>
      </c>
      <c r="BG23" s="214">
        <f>IFERROR(INDEX($AJ$7:$AO$96,$AX23,COLUMNS($BA$7:BF23)),"")</f>
        <v>2130</v>
      </c>
      <c r="BH23" s="214">
        <f>IFERROR(INDEX($AJ$7:$AP$96,$AX23,COLUMNS($BA$7:BG23)),"")</f>
        <v>2140</v>
      </c>
      <c r="BI23" s="214">
        <f>IFERROR(INDEX($AJ$7:$AQ$96,$AX23,COLUMNS($BA$7:BH23)),"")</f>
        <v>2635</v>
      </c>
      <c r="BJ23" s="214">
        <f>IFERROR(INDEX($AJ$7:$AU$96,$AX23,COLUMNS($BA$7:BI23)),"")</f>
        <v>2535</v>
      </c>
      <c r="BK23" s="214">
        <f>IFERROR(INDEX($AJ$7:$AU$96,$AX23,COLUMNS($BA$7:BJ23)),"")</f>
        <v>2115</v>
      </c>
      <c r="BL23" s="717">
        <f>IFERROR(INDEX($AJ$7:$AU$96,$AX23,COLUMNS($BA$7:BK23)),"")</f>
        <v>1895</v>
      </c>
    </row>
    <row r="24" spans="3:64" x14ac:dyDescent="0.3">
      <c r="C24" s="90" t="s">
        <v>149</v>
      </c>
      <c r="D24" s="69">
        <v>7.6999999999999999E-2</v>
      </c>
      <c r="E24" s="69">
        <v>7.8E-2</v>
      </c>
      <c r="F24" s="69">
        <v>8.1000000000000003E-2</v>
      </c>
      <c r="G24" s="69">
        <v>7.6999999999999999E-2</v>
      </c>
      <c r="H24" s="69">
        <v>8.6000000000000007E-2</v>
      </c>
      <c r="I24" s="69">
        <v>9.7000000000000003E-2</v>
      </c>
      <c r="J24" s="69">
        <v>0.10400000000000001</v>
      </c>
      <c r="K24" s="69">
        <v>0.114</v>
      </c>
      <c r="L24" s="69">
        <v>0.108</v>
      </c>
      <c r="M24" s="69">
        <v>0.105</v>
      </c>
      <c r="N24" s="69">
        <v>0.10200000000000001</v>
      </c>
      <c r="O24" s="90" t="s">
        <v>125</v>
      </c>
      <c r="P24" s="90">
        <f>ROWS($O$7:O24)</f>
        <v>18</v>
      </c>
      <c r="Q24" s="90">
        <f t="shared" si="0"/>
        <v>18</v>
      </c>
      <c r="R24" s="90">
        <f>IFERROR(SMALL($Q$7:$Q$96,ROWS($Q$7:Q24)),"")</f>
        <v>18</v>
      </c>
      <c r="T24" s="701" t="s">
        <v>149</v>
      </c>
      <c r="U24" s="69">
        <f>IFERROR(INDEX($D$7:$I$96,$R24,COLUMNS($T$7:T24)),"")</f>
        <v>7.6999999999999999E-2</v>
      </c>
      <c r="V24" s="69">
        <f>IFERROR(INDEX($D$7:$I$96,$R24,COLUMNS($T$7:U24)),"")</f>
        <v>7.8E-2</v>
      </c>
      <c r="W24" s="69">
        <f>IFERROR(INDEX($D$7:$I$96,$R24,COLUMNS($T$7:V24)),"")</f>
        <v>8.1000000000000003E-2</v>
      </c>
      <c r="X24" s="69">
        <f>IFERROR(INDEX($D$7:$I$96,$R24,COLUMNS($T$7:W24)),"")</f>
        <v>7.6999999999999999E-2</v>
      </c>
      <c r="Y24" s="69">
        <f>IFERROR(INDEX($D$7:$I$96,$R24,COLUMNS($T$7:X24)),"")</f>
        <v>8.6000000000000007E-2</v>
      </c>
      <c r="Z24" s="69">
        <f>IFERROR(INDEX($D$7:$I$96,$R24,COLUMNS($T$7:Y24)),"")</f>
        <v>9.7000000000000003E-2</v>
      </c>
      <c r="AA24" s="69">
        <f>IFERROR(INDEX($D$7:$J$96,$R24,COLUMNS($T$7:Z24)),"")</f>
        <v>0.10400000000000001</v>
      </c>
      <c r="AB24" s="69">
        <f>IFERROR(INDEX($D$7:$K$96,$R24,COLUMNS($T$7:AA24)),"")</f>
        <v>0.114</v>
      </c>
      <c r="AC24" s="69">
        <f>IFERROR(INDEX($D$7:$L$96,$R24,COLUMNS($T$7:AB24)),"")</f>
        <v>0.108</v>
      </c>
      <c r="AD24" s="69">
        <f>IFERROR(INDEX($D$7:$M$96,$R24,COLUMNS($T$7:AC24)),"")</f>
        <v>0.105</v>
      </c>
      <c r="AE24" s="697">
        <f>IFERROR(INDEX($D$7:$N$96,$R24,COLUMNS($T$7:AD24)),"")</f>
        <v>0.10200000000000001</v>
      </c>
      <c r="AI24" s="90" t="s">
        <v>149</v>
      </c>
      <c r="AJ24" s="90">
        <v>2180</v>
      </c>
      <c r="AK24" s="90">
        <v>2225</v>
      </c>
      <c r="AL24" s="90">
        <v>2330</v>
      </c>
      <c r="AM24" s="90">
        <v>2225</v>
      </c>
      <c r="AN24" s="90">
        <v>2570</v>
      </c>
      <c r="AO24" s="90">
        <v>3020</v>
      </c>
      <c r="AP24" s="90">
        <v>3170</v>
      </c>
      <c r="AQ24" s="90">
        <v>3805</v>
      </c>
      <c r="AR24" s="90">
        <v>3675</v>
      </c>
      <c r="AS24" s="90">
        <v>3430</v>
      </c>
      <c r="AT24" s="90">
        <v>3340</v>
      </c>
      <c r="AU24" s="90" t="s">
        <v>125</v>
      </c>
      <c r="AV24" s="90">
        <f>ROWS($AU$7:AU24)</f>
        <v>18</v>
      </c>
      <c r="AW24" s="90">
        <f t="shared" si="1"/>
        <v>18</v>
      </c>
      <c r="AX24" s="90">
        <f>IFERROR(SMALL($AW$7:$AW$96,ROWS($AW$7:AW24)),"")</f>
        <v>18</v>
      </c>
      <c r="BA24" s="701" t="s">
        <v>149</v>
      </c>
      <c r="BB24" s="214">
        <f>IFERROR(INDEX($AJ$7:$AO$96,$AX24,COLUMNS($BA$7:BA24)),"")</f>
        <v>2180</v>
      </c>
      <c r="BC24" s="214">
        <f>IFERROR(INDEX($AJ$7:$AO$96,$AX24,COLUMNS($BA$7:BB24)),"")</f>
        <v>2225</v>
      </c>
      <c r="BD24" s="214">
        <f>IFERROR(INDEX($AJ$7:$AO$96,$AX24,COLUMNS($BA$7:BC24)),"")</f>
        <v>2330</v>
      </c>
      <c r="BE24" s="214">
        <f>IFERROR(INDEX($AJ$7:$AO$96,$AX24,COLUMNS($BA$7:BD24)),"")</f>
        <v>2225</v>
      </c>
      <c r="BF24" s="214">
        <f>IFERROR(INDEX($AJ$7:$AO$96,$AX24,COLUMNS($BA$7:BE24)),"")</f>
        <v>2570</v>
      </c>
      <c r="BG24" s="214">
        <f>IFERROR(INDEX($AJ$7:$AO$96,$AX24,COLUMNS($BA$7:BF24)),"")</f>
        <v>3020</v>
      </c>
      <c r="BH24" s="214">
        <f>IFERROR(INDEX($AJ$7:$AP$96,$AX24,COLUMNS($BA$7:BG24)),"")</f>
        <v>3170</v>
      </c>
      <c r="BI24" s="214">
        <f>IFERROR(INDEX($AJ$7:$AQ$96,$AX24,COLUMNS($BA$7:BH24)),"")</f>
        <v>3805</v>
      </c>
      <c r="BJ24" s="214">
        <f>IFERROR(INDEX($AJ$7:$AU$96,$AX24,COLUMNS($BA$7:BI24)),"")</f>
        <v>3675</v>
      </c>
      <c r="BK24" s="214">
        <f>IFERROR(INDEX($AJ$7:$AU$96,$AX24,COLUMNS($BA$7:BJ24)),"")</f>
        <v>3430</v>
      </c>
      <c r="BL24" s="717">
        <f>IFERROR(INDEX($AJ$7:$AU$96,$AX24,COLUMNS($BA$7:BK24)),"")</f>
        <v>3340</v>
      </c>
    </row>
    <row r="25" spans="3:64" x14ac:dyDescent="0.3">
      <c r="C25" s="90" t="s">
        <v>150</v>
      </c>
      <c r="D25" s="69">
        <v>0</v>
      </c>
      <c r="E25" s="69">
        <v>0</v>
      </c>
      <c r="F25" s="69">
        <v>0</v>
      </c>
      <c r="G25" s="69">
        <v>0</v>
      </c>
      <c r="H25" s="69">
        <v>0</v>
      </c>
      <c r="I25" s="69">
        <v>0</v>
      </c>
      <c r="J25" s="69">
        <v>0</v>
      </c>
      <c r="K25" s="69">
        <v>0</v>
      </c>
      <c r="L25" s="69">
        <v>0</v>
      </c>
      <c r="M25" s="69">
        <v>0</v>
      </c>
      <c r="N25" s="69">
        <v>0</v>
      </c>
      <c r="O25" s="90" t="s">
        <v>125</v>
      </c>
      <c r="P25" s="90">
        <f>ROWS($O$7:O25)</f>
        <v>19</v>
      </c>
      <c r="Q25" s="90">
        <f t="shared" si="0"/>
        <v>19</v>
      </c>
      <c r="R25" s="90">
        <f>IFERROR(SMALL($Q$7:$Q$96,ROWS($Q$7:Q25)),"")</f>
        <v>19</v>
      </c>
      <c r="T25" s="704" t="s">
        <v>150</v>
      </c>
      <c r="U25" s="706">
        <f>IFERROR(INDEX($D$7:$I$96,$R25,COLUMNS($T$7:T25)),"")</f>
        <v>0</v>
      </c>
      <c r="V25" s="706">
        <f>IFERROR(INDEX($D$7:$I$96,$R25,COLUMNS($T$7:U25)),"")</f>
        <v>0</v>
      </c>
      <c r="W25" s="706">
        <f>IFERROR(INDEX($D$7:$I$96,$R25,COLUMNS($T$7:V25)),"")</f>
        <v>0</v>
      </c>
      <c r="X25" s="706">
        <f>IFERROR(INDEX($D$7:$I$96,$R25,COLUMNS($T$7:W25)),"")</f>
        <v>0</v>
      </c>
      <c r="Y25" s="706">
        <f>IFERROR(INDEX($D$7:$I$96,$R25,COLUMNS($T$7:X25)),"")</f>
        <v>0</v>
      </c>
      <c r="Z25" s="706">
        <f>IFERROR(INDEX($D$7:$I$96,$R25,COLUMNS($T$7:Y25)),"")</f>
        <v>0</v>
      </c>
      <c r="AA25" s="706">
        <f>IFERROR(INDEX($D$7:$J$96,$R25,COLUMNS($T$7:Z25)),"")</f>
        <v>0</v>
      </c>
      <c r="AB25" s="706">
        <v>0</v>
      </c>
      <c r="AC25" s="706">
        <f>IFERROR(INDEX($D$7:$L$96,$R25,COLUMNS($T$7:AB25)),"")</f>
        <v>0</v>
      </c>
      <c r="AD25" s="706">
        <f>IFERROR(INDEX($D$7:$M$96,$R25,COLUMNS($T$7:AC25)),"")</f>
        <v>0</v>
      </c>
      <c r="AE25" s="707">
        <f>IFERROR(INDEX($D$7:$N$96,$R25,COLUMNS($T$7:AD25)),"")</f>
        <v>0</v>
      </c>
      <c r="AI25" s="90" t="s">
        <v>150</v>
      </c>
      <c r="AJ25" s="90">
        <v>0</v>
      </c>
      <c r="AK25" s="90">
        <v>0</v>
      </c>
      <c r="AL25" s="90">
        <v>0</v>
      </c>
      <c r="AM25" s="90">
        <v>0</v>
      </c>
      <c r="AN25" s="90">
        <v>0</v>
      </c>
      <c r="AO25" s="90">
        <v>0</v>
      </c>
      <c r="AP25" s="90">
        <v>0</v>
      </c>
      <c r="AQ25" s="90">
        <v>0</v>
      </c>
      <c r="AR25" s="90">
        <v>0</v>
      </c>
      <c r="AS25" s="90">
        <v>0</v>
      </c>
      <c r="AT25" s="90">
        <v>0</v>
      </c>
      <c r="AU25" s="90" t="s">
        <v>125</v>
      </c>
      <c r="AV25" s="90">
        <f>ROWS($AU$7:AU25)</f>
        <v>19</v>
      </c>
      <c r="AW25" s="90">
        <f t="shared" si="1"/>
        <v>19</v>
      </c>
      <c r="AX25" s="90">
        <f>IFERROR(SMALL($AW$7:$AW$96,ROWS($AW$7:AW25)),"")</f>
        <v>19</v>
      </c>
      <c r="BA25" s="704" t="s">
        <v>150</v>
      </c>
      <c r="BB25" s="718">
        <f>IFERROR(INDEX($AJ$7:$AO$96,$AX25,COLUMNS($BA$7:BA25)),"")</f>
        <v>0</v>
      </c>
      <c r="BC25" s="718">
        <f>IFERROR(INDEX($AJ$7:$AO$96,$AX25,COLUMNS($BA$7:BB25)),"")</f>
        <v>0</v>
      </c>
      <c r="BD25" s="718">
        <f>IFERROR(INDEX($AJ$7:$AO$96,$AX25,COLUMNS($BA$7:BC25)),"")</f>
        <v>0</v>
      </c>
      <c r="BE25" s="718">
        <f>IFERROR(INDEX($AJ$7:$AO$96,$AX25,COLUMNS($BA$7:BD25)),"")</f>
        <v>0</v>
      </c>
      <c r="BF25" s="718">
        <f>IFERROR(INDEX($AJ$7:$AO$96,$AX25,COLUMNS($BA$7:BE25)),"")</f>
        <v>0</v>
      </c>
      <c r="BG25" s="718">
        <f>IFERROR(INDEX($AJ$7:$AO$96,$AX25,COLUMNS($BA$7:BF25)),"")</f>
        <v>0</v>
      </c>
      <c r="BH25" s="719">
        <f>IFERROR(INDEX($AJ$7:$AP$96,$AX25,COLUMNS($BA$7:BG25)),"")</f>
        <v>0</v>
      </c>
      <c r="BI25" s="719">
        <f>IFERROR(INDEX($AJ$7:$AQ$96,$AX25,COLUMNS($BA$7:BH25)),"")</f>
        <v>0</v>
      </c>
      <c r="BJ25" s="718">
        <f>IFERROR(INDEX($AJ$7:$AU$96,$AX25,COLUMNS($BA$7:BI25)),"")</f>
        <v>0</v>
      </c>
      <c r="BK25" s="718">
        <f>IFERROR(INDEX($AJ$7:$AU$96,$AX25,COLUMNS($BA$7:BJ25)),"")</f>
        <v>0</v>
      </c>
      <c r="BL25" s="720">
        <f>IFERROR(INDEX($AJ$7:$AU$96,$AX25,COLUMNS($BA$7:BK25)),"")</f>
        <v>0</v>
      </c>
    </row>
    <row r="26" spans="3:64" x14ac:dyDescent="0.3">
      <c r="C26" s="90" t="s">
        <v>151</v>
      </c>
      <c r="O26" s="90" t="s">
        <v>125</v>
      </c>
      <c r="P26" s="90">
        <f>ROWS($O$7:O26)</f>
        <v>20</v>
      </c>
      <c r="Q26" s="90">
        <f t="shared" si="0"/>
        <v>20</v>
      </c>
      <c r="R26" s="90">
        <f>IFERROR(SMALL($Q$7:$Q$96,ROWS($Q$7:Q26)),"")</f>
        <v>20</v>
      </c>
      <c r="T26" s="698" t="s">
        <v>151</v>
      </c>
      <c r="U26" s="699"/>
      <c r="V26" s="699"/>
      <c r="W26" s="699"/>
      <c r="X26" s="699"/>
      <c r="Y26" s="699"/>
      <c r="Z26" s="699"/>
      <c r="AA26" s="69"/>
      <c r="AB26" s="69"/>
      <c r="AC26" s="69" t="s">
        <v>0</v>
      </c>
      <c r="AD26" s="69"/>
      <c r="AE26" s="697"/>
      <c r="AI26" s="90" t="s">
        <v>151</v>
      </c>
      <c r="AU26" s="90" t="s">
        <v>125</v>
      </c>
      <c r="AV26" s="90">
        <f>ROWS($AU$7:AU26)</f>
        <v>20</v>
      </c>
      <c r="AW26" s="90">
        <f t="shared" si="1"/>
        <v>20</v>
      </c>
      <c r="AX26" s="90">
        <f>IFERROR(SMALL($AW$7:$AW$96,ROWS($AW$7:AW26)),"")</f>
        <v>20</v>
      </c>
      <c r="BA26" s="698" t="s">
        <v>151</v>
      </c>
      <c r="BB26" s="715"/>
      <c r="BC26" s="715"/>
      <c r="BD26" s="715"/>
      <c r="BE26" s="715"/>
      <c r="BF26" s="715"/>
      <c r="BG26" s="715"/>
      <c r="BH26" s="715"/>
      <c r="BI26" s="715"/>
      <c r="BJ26" s="214" t="s">
        <v>0</v>
      </c>
      <c r="BK26" s="214" t="s">
        <v>0</v>
      </c>
      <c r="BL26" s="717"/>
    </row>
    <row r="27" spans="3:64" x14ac:dyDescent="0.3">
      <c r="C27" s="90" t="s">
        <v>152</v>
      </c>
      <c r="D27" s="69">
        <v>1.2E-2</v>
      </c>
      <c r="E27" s="69">
        <v>1.0999999999999999E-2</v>
      </c>
      <c r="F27" s="69">
        <v>1.2E-2</v>
      </c>
      <c r="G27" s="69">
        <v>1.3000000000000001E-2</v>
      </c>
      <c r="H27" s="69">
        <v>1.2E-2</v>
      </c>
      <c r="I27" s="69">
        <v>1.3000000000000001E-2</v>
      </c>
      <c r="J27" s="69">
        <v>1.3000000000000001E-2</v>
      </c>
      <c r="K27" s="69">
        <v>1.3000000000000001E-2</v>
      </c>
      <c r="L27" s="69">
        <v>1.4E-2</v>
      </c>
      <c r="M27" s="69">
        <v>1.4E-2</v>
      </c>
      <c r="N27" s="69">
        <v>1.8000000000000002E-2</v>
      </c>
      <c r="O27" s="90" t="s">
        <v>125</v>
      </c>
      <c r="P27" s="90">
        <f>ROWS($O$7:O27)</f>
        <v>21</v>
      </c>
      <c r="Q27" s="90">
        <f t="shared" si="0"/>
        <v>21</v>
      </c>
      <c r="R27" s="90">
        <f>IFERROR(SMALL($Q$7:$Q$96,ROWS($Q$7:Q27)),"")</f>
        <v>21</v>
      </c>
      <c r="T27" s="701" t="s">
        <v>153</v>
      </c>
      <c r="U27" s="69">
        <f>IFERROR(INDEX($D$7:$I$96,$R27,COLUMNS($T$7:T27)),"")</f>
        <v>1.2E-2</v>
      </c>
      <c r="V27" s="69">
        <f>IFERROR(INDEX($D$7:$I$96,$R27,COLUMNS($T$7:U27)),"")</f>
        <v>1.0999999999999999E-2</v>
      </c>
      <c r="W27" s="69">
        <f>IFERROR(INDEX($D$7:$I$96,$R27,COLUMNS($T$7:V27)),"")</f>
        <v>1.2E-2</v>
      </c>
      <c r="X27" s="69">
        <f>IFERROR(INDEX($D$7:$I$96,$R27,COLUMNS($T$7:W27)),"")</f>
        <v>1.3000000000000001E-2</v>
      </c>
      <c r="Y27" s="69">
        <f>IFERROR(INDEX($D$7:$I$96,$R27,COLUMNS($T$7:X27)),"")</f>
        <v>1.2E-2</v>
      </c>
      <c r="Z27" s="69">
        <f>IFERROR(INDEX($D$7:$I$96,$R27,COLUMNS($T$7:Y27)),"")</f>
        <v>1.3000000000000001E-2</v>
      </c>
      <c r="AA27" s="69">
        <f>IFERROR(INDEX($D$7:$J$96,$R27,COLUMNS($T$7:Z27)),"")</f>
        <v>1.3000000000000001E-2</v>
      </c>
      <c r="AB27" s="69">
        <f>IFERROR(INDEX($D$7:$K$96,$R27,COLUMNS($T$7:AA27)),"")</f>
        <v>1.3000000000000001E-2</v>
      </c>
      <c r="AC27" s="69">
        <f>IFERROR(INDEX($D$7:$L$96,$R27,COLUMNS($T$7:AB27)),"")</f>
        <v>1.4E-2</v>
      </c>
      <c r="AD27" s="69">
        <f>IFERROR(INDEX($D$7:$M$96,$R27,COLUMNS($T$7:AC27)),"")</f>
        <v>1.4E-2</v>
      </c>
      <c r="AE27" s="697">
        <f>IFERROR(INDEX($D$7:$N$96,$R27,COLUMNS($T$7:AD27)),"")</f>
        <v>1.8000000000000002E-2</v>
      </c>
      <c r="AI27" s="90" t="s">
        <v>152</v>
      </c>
      <c r="AJ27" s="214">
        <v>340</v>
      </c>
      <c r="AK27" s="214">
        <v>315</v>
      </c>
      <c r="AL27" s="214">
        <v>345</v>
      </c>
      <c r="AM27" s="214">
        <v>375</v>
      </c>
      <c r="AN27" s="214">
        <v>365</v>
      </c>
      <c r="AO27" s="214">
        <v>405</v>
      </c>
      <c r="AP27" s="214">
        <v>405</v>
      </c>
      <c r="AQ27" s="214">
        <v>420</v>
      </c>
      <c r="AR27" s="214">
        <v>465</v>
      </c>
      <c r="AS27" s="214">
        <v>445</v>
      </c>
      <c r="AT27" s="214">
        <v>595</v>
      </c>
      <c r="AU27" s="90" t="s">
        <v>125</v>
      </c>
      <c r="AV27" s="90">
        <f>ROWS($AU$7:AU27)</f>
        <v>21</v>
      </c>
      <c r="AW27" s="90">
        <f t="shared" si="1"/>
        <v>21</v>
      </c>
      <c r="AX27" s="90">
        <f>IFERROR(SMALL($AW$7:$AW$96,ROWS($AW$7:AW27)),"")</f>
        <v>21</v>
      </c>
      <c r="BA27" s="701" t="s">
        <v>153</v>
      </c>
      <c r="BB27" s="214">
        <f>IFERROR(INDEX($AJ$7:$AO$96,$AX27,COLUMNS($BA$7:BA27)),"")</f>
        <v>340</v>
      </c>
      <c r="BC27" s="214">
        <f>IFERROR(INDEX($AJ$7:$AO$96,$AX27,COLUMNS($BA$7:BB27)),"")</f>
        <v>315</v>
      </c>
      <c r="BD27" s="214">
        <f>IFERROR(INDEX($AJ$7:$AO$96,$AX27,COLUMNS($BA$7:BC27)),"")</f>
        <v>345</v>
      </c>
      <c r="BE27" s="214">
        <f>IFERROR(INDEX($AJ$7:$AO$96,$AX27,COLUMNS($BA$7:BD27)),"")</f>
        <v>375</v>
      </c>
      <c r="BF27" s="214">
        <f>IFERROR(INDEX($AJ$7:$AO$96,$AX27,COLUMNS($BA$7:BE27)),"")</f>
        <v>365</v>
      </c>
      <c r="BG27" s="214">
        <f>IFERROR(INDEX($AJ$7:$AO$96,$AX27,COLUMNS($BA$7:BF27)),"")</f>
        <v>405</v>
      </c>
      <c r="BH27" s="214">
        <f>IFERROR(INDEX($AJ$7:$AP$96,$AX27,COLUMNS($BA$7:BG27)),"")</f>
        <v>405</v>
      </c>
      <c r="BI27" s="214">
        <f>IFERROR(INDEX($AJ$7:$AQ$96,$AX27,COLUMNS($BA$7:BH27)),"")</f>
        <v>420</v>
      </c>
      <c r="BJ27" s="214">
        <f>IFERROR(INDEX($AJ$7:$AU$96,$AX27,COLUMNS($BA$7:BI27)),"")</f>
        <v>465</v>
      </c>
      <c r="BK27" s="214">
        <f>IFERROR(INDEX($AJ$7:$AU$96,$AX27,COLUMNS($BA$7:BJ27)),"")</f>
        <v>445</v>
      </c>
      <c r="BL27" s="717">
        <f>IFERROR(INDEX($AJ$7:$AU$96,$AX27,COLUMNS($BA$7:BK27)),"")</f>
        <v>595</v>
      </c>
    </row>
    <row r="28" spans="3:64" x14ac:dyDescent="0.3">
      <c r="C28" s="90" t="s">
        <v>154</v>
      </c>
      <c r="D28" s="69">
        <v>1.2E-2</v>
      </c>
      <c r="E28" s="69">
        <v>1.6E-2</v>
      </c>
      <c r="F28" s="69">
        <v>1.9E-2</v>
      </c>
      <c r="G28" s="69">
        <v>2.6000000000000002E-2</v>
      </c>
      <c r="H28" s="69">
        <v>2.7E-2</v>
      </c>
      <c r="I28" s="69">
        <v>3.6000000000000004E-2</v>
      </c>
      <c r="J28" s="69">
        <v>3.9E-2</v>
      </c>
      <c r="K28" s="69">
        <v>4.4999999999999998E-2</v>
      </c>
      <c r="L28" s="69">
        <v>4.4999999999999998E-2</v>
      </c>
      <c r="M28" s="69">
        <v>5.7000000000000002E-2</v>
      </c>
      <c r="N28" s="69">
        <v>6.3E-2</v>
      </c>
      <c r="O28" s="90" t="s">
        <v>125</v>
      </c>
      <c r="P28" s="90">
        <f>ROWS($O$7:O28)</f>
        <v>22</v>
      </c>
      <c r="Q28" s="90">
        <f t="shared" si="0"/>
        <v>22</v>
      </c>
      <c r="R28" s="90">
        <f>IFERROR(SMALL($Q$7:$Q$96,ROWS($Q$7:Q28)),"")</f>
        <v>22</v>
      </c>
      <c r="T28" s="701" t="s">
        <v>155</v>
      </c>
      <c r="U28" s="69">
        <f>IFERROR(INDEX($D$7:$I$96,$R28,COLUMNS($T$7:T28)),"")</f>
        <v>1.2E-2</v>
      </c>
      <c r="V28" s="69">
        <f>IFERROR(INDEX($D$7:$I$96,$R28,COLUMNS($T$7:U28)),"")</f>
        <v>1.6E-2</v>
      </c>
      <c r="W28" s="69">
        <f>IFERROR(INDEX($D$7:$I$96,$R28,COLUMNS($T$7:V28)),"")</f>
        <v>1.9E-2</v>
      </c>
      <c r="X28" s="69">
        <f>IFERROR(INDEX($D$7:$I$96,$R28,COLUMNS($T$7:W28)),"")</f>
        <v>2.6000000000000002E-2</v>
      </c>
      <c r="Y28" s="69">
        <f>IFERROR(INDEX($D$7:$I$96,$R28,COLUMNS($T$7:X28)),"")</f>
        <v>2.7E-2</v>
      </c>
      <c r="Z28" s="69">
        <f>IFERROR(INDEX($D$7:$I$96,$R28,COLUMNS($T$7:Y28)),"")</f>
        <v>3.6000000000000004E-2</v>
      </c>
      <c r="AA28" s="69">
        <f>IFERROR(INDEX($D$7:$J$96,$R28,COLUMNS($T$7:Z28)),"")</f>
        <v>3.9E-2</v>
      </c>
      <c r="AB28" s="69">
        <f>IFERROR(INDEX($D$7:$K$96,$R28,COLUMNS($T$7:AA28)),"")</f>
        <v>4.4999999999999998E-2</v>
      </c>
      <c r="AC28" s="69">
        <f>IFERROR(INDEX($D$7:$L$96,$R28,COLUMNS($T$7:AB28)),"")</f>
        <v>4.4999999999999998E-2</v>
      </c>
      <c r="AD28" s="69">
        <f>IFERROR(INDEX($D$7:$M$96,$R28,COLUMNS($T$7:AC28)),"")</f>
        <v>5.7000000000000002E-2</v>
      </c>
      <c r="AE28" s="697">
        <f>IFERROR(INDEX($D$7:$N$96,$R28,COLUMNS($T$7:AD28)),"")</f>
        <v>6.3E-2</v>
      </c>
      <c r="AI28" s="90" t="s">
        <v>154</v>
      </c>
      <c r="AJ28" s="214">
        <v>345</v>
      </c>
      <c r="AK28" s="214">
        <v>445</v>
      </c>
      <c r="AL28" s="214">
        <v>540</v>
      </c>
      <c r="AM28" s="214">
        <v>740</v>
      </c>
      <c r="AN28" s="214">
        <v>795</v>
      </c>
      <c r="AO28" s="214">
        <v>1110</v>
      </c>
      <c r="AP28" s="214">
        <v>1185</v>
      </c>
      <c r="AQ28" s="214">
        <v>1500</v>
      </c>
      <c r="AR28" s="214">
        <v>1540</v>
      </c>
      <c r="AS28" s="214">
        <v>1830</v>
      </c>
      <c r="AT28" s="214">
        <v>2025</v>
      </c>
      <c r="AU28" s="90" t="s">
        <v>125</v>
      </c>
      <c r="AV28" s="90">
        <f>ROWS($AU$7:AU28)</f>
        <v>22</v>
      </c>
      <c r="AW28" s="90">
        <f t="shared" si="1"/>
        <v>22</v>
      </c>
      <c r="AX28" s="90">
        <f>IFERROR(SMALL($AW$7:$AW$96,ROWS($AW$7:AW28)),"")</f>
        <v>22</v>
      </c>
      <c r="BA28" s="701" t="s">
        <v>155</v>
      </c>
      <c r="BB28" s="214">
        <f>IFERROR(INDEX($AJ$7:$AO$96,$AX28,COLUMNS($BA$7:BA28)),"")</f>
        <v>345</v>
      </c>
      <c r="BC28" s="214">
        <f>IFERROR(INDEX($AJ$7:$AO$96,$AX28,COLUMNS($BA$7:BB28)),"")</f>
        <v>445</v>
      </c>
      <c r="BD28" s="214">
        <f>IFERROR(INDEX($AJ$7:$AO$96,$AX28,COLUMNS($BA$7:BC28)),"")</f>
        <v>540</v>
      </c>
      <c r="BE28" s="214">
        <f>IFERROR(INDEX($AJ$7:$AO$96,$AX28,COLUMNS($BA$7:BD28)),"")</f>
        <v>740</v>
      </c>
      <c r="BF28" s="214">
        <f>IFERROR(INDEX($AJ$7:$AO$96,$AX28,COLUMNS($BA$7:BE28)),"")</f>
        <v>795</v>
      </c>
      <c r="BG28" s="214">
        <f>IFERROR(INDEX($AJ$7:$AO$96,$AX28,COLUMNS($BA$7:BF28)),"")</f>
        <v>1110</v>
      </c>
      <c r="BH28" s="214">
        <f>IFERROR(INDEX($AJ$7:$AP$96,$AX28,COLUMNS($BA$7:BG28)),"")</f>
        <v>1185</v>
      </c>
      <c r="BI28" s="214">
        <f>IFERROR(INDEX($AJ$7:$AQ$96,$AX28,COLUMNS($BA$7:BH28)),"")</f>
        <v>1500</v>
      </c>
      <c r="BJ28" s="214">
        <f>IFERROR(INDEX($AJ$7:$AU$96,$AX28,COLUMNS($BA$7:BI28)),"")</f>
        <v>1540</v>
      </c>
      <c r="BK28" s="214">
        <f>IFERROR(INDEX($AJ$7:$AU$96,$AX28,COLUMNS($BA$7:BJ28)),"")</f>
        <v>1830</v>
      </c>
      <c r="BL28" s="717">
        <f>IFERROR(INDEX($AJ$7:$AU$96,$AX28,COLUMNS($BA$7:BK28)),"")</f>
        <v>2025</v>
      </c>
    </row>
    <row r="29" spans="3:64" x14ac:dyDescent="0.3">
      <c r="C29" s="90" t="s">
        <v>156</v>
      </c>
      <c r="D29" s="69">
        <v>3.0000000000000001E-3</v>
      </c>
      <c r="E29" s="69">
        <v>3.0000000000000001E-3</v>
      </c>
      <c r="F29" s="69">
        <v>3.0000000000000001E-3</v>
      </c>
      <c r="G29" s="69">
        <v>4.0000000000000001E-3</v>
      </c>
      <c r="H29" s="69">
        <v>4.0000000000000001E-3</v>
      </c>
      <c r="I29" s="69">
        <v>3.0000000000000001E-3</v>
      </c>
      <c r="J29" s="69">
        <v>3.0000000000000001E-3</v>
      </c>
      <c r="K29" s="69">
        <v>3.0000000000000001E-3</v>
      </c>
      <c r="L29" s="69">
        <v>3.0000000000000001E-3</v>
      </c>
      <c r="M29" s="69">
        <v>3.0000000000000001E-3</v>
      </c>
      <c r="N29" s="69">
        <v>4.0000000000000001E-3</v>
      </c>
      <c r="O29" s="90" t="s">
        <v>125</v>
      </c>
      <c r="P29" s="90">
        <f>ROWS($O$7:O29)</f>
        <v>23</v>
      </c>
      <c r="Q29" s="90">
        <f t="shared" si="0"/>
        <v>23</v>
      </c>
      <c r="R29" s="90">
        <f>IFERROR(SMALL($Q$7:$Q$96,ROWS($Q$7:Q29)),"")</f>
        <v>23</v>
      </c>
      <c r="T29" s="701" t="s">
        <v>157</v>
      </c>
      <c r="U29" s="69">
        <f>IFERROR(INDEX($D$7:$I$96,$R29,COLUMNS($T$7:T29)),"")</f>
        <v>3.0000000000000001E-3</v>
      </c>
      <c r="V29" s="69">
        <f>IFERROR(INDEX($D$7:$I$96,$R29,COLUMNS($T$7:U29)),"")</f>
        <v>3.0000000000000001E-3</v>
      </c>
      <c r="W29" s="69">
        <f>IFERROR(INDEX($D$7:$I$96,$R29,COLUMNS($T$7:V29)),"")</f>
        <v>3.0000000000000001E-3</v>
      </c>
      <c r="X29" s="69">
        <f>IFERROR(INDEX($D$7:$I$96,$R29,COLUMNS($T$7:W29)),"")</f>
        <v>4.0000000000000001E-3</v>
      </c>
      <c r="Y29" s="69">
        <f>IFERROR(INDEX($D$7:$I$96,$R29,COLUMNS($T$7:X29)),"")</f>
        <v>4.0000000000000001E-3</v>
      </c>
      <c r="Z29" s="69">
        <f>IFERROR(INDEX($D$7:$I$96,$R29,COLUMNS($T$7:Y29)),"")</f>
        <v>3.0000000000000001E-3</v>
      </c>
      <c r="AA29" s="69">
        <f>IFERROR(INDEX($D$7:$J$96,$R29,COLUMNS($T$7:Z29)),"")</f>
        <v>3.0000000000000001E-3</v>
      </c>
      <c r="AB29" s="69">
        <f>IFERROR(INDEX($D$7:$K$96,$R29,COLUMNS($T$7:AA29)),"")</f>
        <v>3.0000000000000001E-3</v>
      </c>
      <c r="AC29" s="69">
        <f>IFERROR(INDEX($D$7:$L$96,$R29,COLUMNS($T$7:AB29)),"")</f>
        <v>3.0000000000000001E-3</v>
      </c>
      <c r="AD29" s="69">
        <f>IFERROR(INDEX($D$7:$M$96,$R29,COLUMNS($T$7:AC29)),"")</f>
        <v>3.0000000000000001E-3</v>
      </c>
      <c r="AE29" s="697">
        <f>IFERROR(INDEX($D$7:$N$96,$R29,COLUMNS($T$7:AD29)),"")</f>
        <v>4.0000000000000001E-3</v>
      </c>
      <c r="AI29" s="90" t="s">
        <v>156</v>
      </c>
      <c r="AJ29" s="214">
        <v>95</v>
      </c>
      <c r="AK29" s="214">
        <v>85</v>
      </c>
      <c r="AL29" s="214">
        <v>90</v>
      </c>
      <c r="AM29" s="214">
        <v>115</v>
      </c>
      <c r="AN29" s="214">
        <v>120</v>
      </c>
      <c r="AO29" s="214">
        <v>105</v>
      </c>
      <c r="AP29" s="214">
        <v>95</v>
      </c>
      <c r="AQ29" s="214">
        <v>115</v>
      </c>
      <c r="AR29" s="214">
        <v>110</v>
      </c>
      <c r="AS29" s="214">
        <v>100</v>
      </c>
      <c r="AT29" s="214">
        <v>135</v>
      </c>
      <c r="AU29" s="90" t="s">
        <v>125</v>
      </c>
      <c r="AV29" s="90">
        <f>ROWS($AU$7:AU29)</f>
        <v>23</v>
      </c>
      <c r="AW29" s="90">
        <f t="shared" si="1"/>
        <v>23</v>
      </c>
      <c r="AX29" s="90">
        <f>IFERROR(SMALL($AW$7:$AW$96,ROWS($AW$7:AW29)),"")</f>
        <v>23</v>
      </c>
      <c r="BA29" s="701" t="s">
        <v>157</v>
      </c>
      <c r="BB29" s="214">
        <f>IFERROR(INDEX($AJ$7:$AO$96,$AX29,COLUMNS($BA$7:BA29)),"")</f>
        <v>95</v>
      </c>
      <c r="BC29" s="214">
        <f>IFERROR(INDEX($AJ$7:$AO$96,$AX29,COLUMNS($BA$7:BB29)),"")</f>
        <v>85</v>
      </c>
      <c r="BD29" s="214">
        <f>IFERROR(INDEX($AJ$7:$AO$96,$AX29,COLUMNS($BA$7:BC29)),"")</f>
        <v>90</v>
      </c>
      <c r="BE29" s="214">
        <f>IFERROR(INDEX($AJ$7:$AO$96,$AX29,COLUMNS($BA$7:BD29)),"")</f>
        <v>115</v>
      </c>
      <c r="BF29" s="214">
        <f>IFERROR(INDEX($AJ$7:$AO$96,$AX29,COLUMNS($BA$7:BE29)),"")</f>
        <v>120</v>
      </c>
      <c r="BG29" s="214">
        <f>IFERROR(INDEX($AJ$7:$AO$96,$AX29,COLUMNS($BA$7:BF29)),"")</f>
        <v>105</v>
      </c>
      <c r="BH29" s="214">
        <f>IFERROR(INDEX($AJ$7:$AP$96,$AX29,COLUMNS($BA$7:BG29)),"")</f>
        <v>95</v>
      </c>
      <c r="BI29" s="214">
        <f>IFERROR(INDEX($AJ$7:$AQ$96,$AX29,COLUMNS($BA$7:BH29)),"")</f>
        <v>115</v>
      </c>
      <c r="BJ29" s="214">
        <f>IFERROR(INDEX($AJ$7:$AU$96,$AX29,COLUMNS($BA$7:BI29)),"")</f>
        <v>110</v>
      </c>
      <c r="BK29" s="214">
        <f>IFERROR(INDEX($AJ$7:$AU$96,$AX29,COLUMNS($BA$7:BJ29)),"")</f>
        <v>100</v>
      </c>
      <c r="BL29" s="717">
        <f>IFERROR(INDEX($AJ$7:$AU$96,$AX29,COLUMNS($BA$7:BK29)),"")</f>
        <v>135</v>
      </c>
    </row>
    <row r="30" spans="3:64" x14ac:dyDescent="0.3">
      <c r="C30" s="90" t="s">
        <v>158</v>
      </c>
      <c r="D30" s="69">
        <v>5.0000000000000001E-3</v>
      </c>
      <c r="E30" s="69">
        <v>5.0000000000000001E-3</v>
      </c>
      <c r="F30" s="69">
        <v>7.0000000000000001E-3</v>
      </c>
      <c r="G30" s="69">
        <v>6.0000000000000001E-3</v>
      </c>
      <c r="H30" s="69">
        <v>8.0000000000000002E-3</v>
      </c>
      <c r="I30" s="69">
        <v>9.0000000000000011E-3</v>
      </c>
      <c r="J30" s="69">
        <v>9.0000000000000011E-3</v>
      </c>
      <c r="K30" s="69">
        <v>1.0999999999999999E-2</v>
      </c>
      <c r="L30" s="69">
        <v>1.3000000000000001E-2</v>
      </c>
      <c r="M30" s="69">
        <v>1.4999999999999999E-2</v>
      </c>
      <c r="N30" s="69">
        <v>1.7000000000000001E-2</v>
      </c>
      <c r="O30" s="90" t="s">
        <v>125</v>
      </c>
      <c r="P30" s="90">
        <f>ROWS($O$7:O30)</f>
        <v>24</v>
      </c>
      <c r="Q30" s="90">
        <f t="shared" si="0"/>
        <v>24</v>
      </c>
      <c r="R30" s="90">
        <f>IFERROR(SMALL($Q$7:$Q$96,ROWS($Q$7:Q30)),"")</f>
        <v>24</v>
      </c>
      <c r="T30" s="701" t="s">
        <v>159</v>
      </c>
      <c r="U30" s="69">
        <f>IFERROR(INDEX($D$7:$I$96,$R30,COLUMNS($T$7:T30)),"")</f>
        <v>5.0000000000000001E-3</v>
      </c>
      <c r="V30" s="69">
        <f>IFERROR(INDEX($D$7:$I$96,$R30,COLUMNS($T$7:U30)),"")</f>
        <v>5.0000000000000001E-3</v>
      </c>
      <c r="W30" s="69">
        <f>IFERROR(INDEX($D$7:$I$96,$R30,COLUMNS($T$7:V30)),"")</f>
        <v>7.0000000000000001E-3</v>
      </c>
      <c r="X30" s="69">
        <f>IFERROR(INDEX($D$7:$I$96,$R30,COLUMNS($T$7:W30)),"")</f>
        <v>6.0000000000000001E-3</v>
      </c>
      <c r="Y30" s="69">
        <f>IFERROR(INDEX($D$7:$I$96,$R30,COLUMNS($T$7:X30)),"")</f>
        <v>8.0000000000000002E-3</v>
      </c>
      <c r="Z30" s="69">
        <f>IFERROR(INDEX($D$7:$I$96,$R30,COLUMNS($T$7:Y30)),"")</f>
        <v>9.0000000000000011E-3</v>
      </c>
      <c r="AA30" s="69">
        <f>IFERROR(INDEX($D$7:$J$96,$R30,COLUMNS($T$7:Z30)),"")</f>
        <v>9.0000000000000011E-3</v>
      </c>
      <c r="AB30" s="69">
        <f>IFERROR(INDEX($D$7:$K$96,$R30,COLUMNS($T$7:AA30)),"")</f>
        <v>1.0999999999999999E-2</v>
      </c>
      <c r="AC30" s="69">
        <f>IFERROR(INDEX($D$7:$L$96,$R30,COLUMNS($T$7:AB30)),"")</f>
        <v>1.3000000000000001E-2</v>
      </c>
      <c r="AD30" s="69">
        <f>IFERROR(INDEX($D$7:$M$96,$R30,COLUMNS($T$7:AC30)),"")</f>
        <v>1.4999999999999999E-2</v>
      </c>
      <c r="AE30" s="697">
        <f>IFERROR(INDEX($D$7:$N$96,$R30,COLUMNS($T$7:AD30)),"")</f>
        <v>1.7000000000000001E-2</v>
      </c>
      <c r="AI30" s="90" t="s">
        <v>158</v>
      </c>
      <c r="AJ30" s="214">
        <v>145</v>
      </c>
      <c r="AK30" s="214">
        <v>135</v>
      </c>
      <c r="AL30" s="214">
        <v>200</v>
      </c>
      <c r="AM30" s="214">
        <v>175</v>
      </c>
      <c r="AN30" s="214">
        <v>245</v>
      </c>
      <c r="AO30" s="214">
        <v>285</v>
      </c>
      <c r="AP30" s="214">
        <v>290</v>
      </c>
      <c r="AQ30" s="214">
        <v>360</v>
      </c>
      <c r="AR30" s="214">
        <v>430</v>
      </c>
      <c r="AS30" s="214">
        <v>465</v>
      </c>
      <c r="AT30" s="214">
        <v>540</v>
      </c>
      <c r="AU30" s="90" t="s">
        <v>125</v>
      </c>
      <c r="AV30" s="90">
        <f>ROWS($AU$7:AU30)</f>
        <v>24</v>
      </c>
      <c r="AW30" s="90">
        <f t="shared" si="1"/>
        <v>24</v>
      </c>
      <c r="AX30" s="90">
        <f>IFERROR(SMALL($AW$7:$AW$96,ROWS($AW$7:AW30)),"")</f>
        <v>24</v>
      </c>
      <c r="BA30" s="701" t="s">
        <v>159</v>
      </c>
      <c r="BB30" s="214">
        <f>IFERROR(INDEX($AJ$7:$AO$96,$AX30,COLUMNS($BA$7:BA30)),"")</f>
        <v>145</v>
      </c>
      <c r="BC30" s="214">
        <f>IFERROR(INDEX($AJ$7:$AO$96,$AX30,COLUMNS($BA$7:BB30)),"")</f>
        <v>135</v>
      </c>
      <c r="BD30" s="214">
        <f>IFERROR(INDEX($AJ$7:$AO$96,$AX30,COLUMNS($BA$7:BC30)),"")</f>
        <v>200</v>
      </c>
      <c r="BE30" s="214">
        <f>IFERROR(INDEX($AJ$7:$AO$96,$AX30,COLUMNS($BA$7:BD30)),"")</f>
        <v>175</v>
      </c>
      <c r="BF30" s="214">
        <f>IFERROR(INDEX($AJ$7:$AO$96,$AX30,COLUMNS($BA$7:BE30)),"")</f>
        <v>245</v>
      </c>
      <c r="BG30" s="214">
        <f>IFERROR(INDEX($AJ$7:$AO$96,$AX30,COLUMNS($BA$7:BF30)),"")</f>
        <v>285</v>
      </c>
      <c r="BH30" s="214">
        <f>IFERROR(INDEX($AJ$7:$AP$96,$AX30,COLUMNS($BA$7:BG30)),"")</f>
        <v>290</v>
      </c>
      <c r="BI30" s="214">
        <f>IFERROR(INDEX($AJ$7:$AQ$96,$AX30,COLUMNS($BA$7:BH30)),"")</f>
        <v>360</v>
      </c>
      <c r="BJ30" s="214">
        <f>IFERROR(INDEX($AJ$7:$AU$96,$AX30,COLUMNS($BA$7:BI30)),"")</f>
        <v>430</v>
      </c>
      <c r="BK30" s="214">
        <f>IFERROR(INDEX($AJ$7:$AU$96,$AX30,COLUMNS($BA$7:BJ30)),"")</f>
        <v>465</v>
      </c>
      <c r="BL30" s="717">
        <f>IFERROR(INDEX($AJ$7:$AU$96,$AX30,COLUMNS($BA$7:BK30)),"")</f>
        <v>540</v>
      </c>
    </row>
    <row r="31" spans="3:64" x14ac:dyDescent="0.3">
      <c r="C31" s="90" t="s">
        <v>160</v>
      </c>
      <c r="D31" s="69">
        <v>4.9000000000000002E-2</v>
      </c>
      <c r="E31" s="69">
        <v>5.1000000000000004E-2</v>
      </c>
      <c r="F31" s="69">
        <v>5.2999999999999999E-2</v>
      </c>
      <c r="G31" s="69">
        <v>5.2999999999999999E-2</v>
      </c>
      <c r="H31" s="69">
        <v>5.3999999999999999E-2</v>
      </c>
      <c r="I31" s="69">
        <v>5.2999999999999999E-2</v>
      </c>
      <c r="J31" s="69">
        <v>5.5E-2</v>
      </c>
      <c r="K31" s="69">
        <v>5.7000000000000002E-2</v>
      </c>
      <c r="L31" s="69">
        <v>6.0999999999999999E-2</v>
      </c>
      <c r="M31" s="69">
        <v>7.0000000000000007E-2</v>
      </c>
      <c r="N31" s="69">
        <v>7.2999999999999995E-2</v>
      </c>
      <c r="O31" s="90" t="s">
        <v>125</v>
      </c>
      <c r="P31" s="90">
        <f>ROWS($O$7:O31)</f>
        <v>25</v>
      </c>
      <c r="Q31" s="90">
        <f t="shared" si="0"/>
        <v>25</v>
      </c>
      <c r="R31" s="90">
        <f>IFERROR(SMALL($Q$7:$Q$96,ROWS($Q$7:Q31)),"")</f>
        <v>25</v>
      </c>
      <c r="T31" s="701" t="s">
        <v>161</v>
      </c>
      <c r="U31" s="69">
        <f>IFERROR(INDEX($D$7:$I$96,$R31,COLUMNS($T$7:T31)),"")</f>
        <v>4.9000000000000002E-2</v>
      </c>
      <c r="V31" s="69">
        <f>IFERROR(INDEX($D$7:$I$96,$R31,COLUMNS($T$7:U31)),"")</f>
        <v>5.1000000000000004E-2</v>
      </c>
      <c r="W31" s="69">
        <f>IFERROR(INDEX($D$7:$I$96,$R31,COLUMNS($T$7:V31)),"")</f>
        <v>5.2999999999999999E-2</v>
      </c>
      <c r="X31" s="69">
        <f>IFERROR(INDEX($D$7:$I$96,$R31,COLUMNS($T$7:W31)),"")</f>
        <v>5.2999999999999999E-2</v>
      </c>
      <c r="Y31" s="69">
        <f>IFERROR(INDEX($D$7:$I$96,$R31,COLUMNS($T$7:X31)),"")</f>
        <v>5.3999999999999999E-2</v>
      </c>
      <c r="Z31" s="69">
        <f>IFERROR(INDEX($D$7:$I$96,$R31,COLUMNS($T$7:Y31)),"")</f>
        <v>5.2999999999999999E-2</v>
      </c>
      <c r="AA31" s="69">
        <f>IFERROR(INDEX($D$7:$J$96,$R31,COLUMNS($T$7:Z31)),"")</f>
        <v>5.5E-2</v>
      </c>
      <c r="AB31" s="69">
        <f>IFERROR(INDEX($D$7:$K$96,$R31,COLUMNS($T$7:AA31)),"")</f>
        <v>5.7000000000000002E-2</v>
      </c>
      <c r="AC31" s="69">
        <f>IFERROR(INDEX($D$7:$L$96,$R31,COLUMNS($T$7:AB31)),"")</f>
        <v>6.0999999999999999E-2</v>
      </c>
      <c r="AD31" s="69">
        <f>IFERROR(INDEX($D$7:$M$96,$R31,COLUMNS($T$7:AC31)),"")</f>
        <v>7.0000000000000007E-2</v>
      </c>
      <c r="AE31" s="697">
        <f>IFERROR(INDEX($D$7:$N$96,$R31,COLUMNS($T$7:AD31)),"")</f>
        <v>7.2999999999999995E-2</v>
      </c>
      <c r="AI31" s="90" t="s">
        <v>160</v>
      </c>
      <c r="AJ31" s="214">
        <v>1400</v>
      </c>
      <c r="AK31" s="214">
        <v>1460</v>
      </c>
      <c r="AL31" s="214">
        <v>1535</v>
      </c>
      <c r="AM31" s="214">
        <v>1535</v>
      </c>
      <c r="AN31" s="214">
        <v>1615</v>
      </c>
      <c r="AO31" s="214">
        <v>1660</v>
      </c>
      <c r="AP31" s="214">
        <v>1670</v>
      </c>
      <c r="AQ31" s="214">
        <v>1895</v>
      </c>
      <c r="AR31" s="214">
        <v>2050</v>
      </c>
      <c r="AS31" s="214">
        <v>2260</v>
      </c>
      <c r="AT31" s="214">
        <v>2355</v>
      </c>
      <c r="AU31" s="90" t="s">
        <v>125</v>
      </c>
      <c r="AV31" s="90">
        <f>ROWS($AU$7:AU31)</f>
        <v>25</v>
      </c>
      <c r="AW31" s="90">
        <f t="shared" si="1"/>
        <v>25</v>
      </c>
      <c r="AX31" s="90">
        <f>IFERROR(SMALL($AW$7:$AW$96,ROWS($AW$7:AW31)),"")</f>
        <v>25</v>
      </c>
      <c r="BA31" s="701" t="s">
        <v>161</v>
      </c>
      <c r="BB31" s="214">
        <f>IFERROR(INDEX($AJ$7:$AO$96,$AX31,COLUMNS($BA$7:BA31)),"")</f>
        <v>1400</v>
      </c>
      <c r="BC31" s="214">
        <f>IFERROR(INDEX($AJ$7:$AO$96,$AX31,COLUMNS($BA$7:BB31)),"")</f>
        <v>1460</v>
      </c>
      <c r="BD31" s="214">
        <f>IFERROR(INDEX($AJ$7:$AO$96,$AX31,COLUMNS($BA$7:BC31)),"")</f>
        <v>1535</v>
      </c>
      <c r="BE31" s="214">
        <f>IFERROR(INDEX($AJ$7:$AO$96,$AX31,COLUMNS($BA$7:BD31)),"")</f>
        <v>1535</v>
      </c>
      <c r="BF31" s="214">
        <f>IFERROR(INDEX($AJ$7:$AO$96,$AX31,COLUMNS($BA$7:BE31)),"")</f>
        <v>1615</v>
      </c>
      <c r="BG31" s="214">
        <f>IFERROR(INDEX($AJ$7:$AO$96,$AX31,COLUMNS($BA$7:BF31)),"")</f>
        <v>1660</v>
      </c>
      <c r="BH31" s="214">
        <f>IFERROR(INDEX($AJ$7:$AP$96,$AX31,COLUMNS($BA$7:BG31)),"")</f>
        <v>1670</v>
      </c>
      <c r="BI31" s="214">
        <f>IFERROR(INDEX($AJ$7:$AQ$96,$AX31,COLUMNS($BA$7:BH31)),"")</f>
        <v>1895</v>
      </c>
      <c r="BJ31" s="214">
        <f>IFERROR(INDEX($AJ$7:$AU$96,$AX31,COLUMNS($BA$7:BI31)),"")</f>
        <v>2050</v>
      </c>
      <c r="BK31" s="214">
        <f>IFERROR(INDEX($AJ$7:$AU$96,$AX31,COLUMNS($BA$7:BJ31)),"")</f>
        <v>2260</v>
      </c>
      <c r="BL31" s="717">
        <f>IFERROR(INDEX($AJ$7:$AU$96,$AX31,COLUMNS($BA$7:BK31)),"")</f>
        <v>2355</v>
      </c>
    </row>
    <row r="32" spans="3:64" x14ac:dyDescent="0.3">
      <c r="C32" s="90" t="s">
        <v>162</v>
      </c>
      <c r="D32" s="69">
        <v>1E-3</v>
      </c>
      <c r="E32" s="69">
        <v>2E-3</v>
      </c>
      <c r="F32" s="69">
        <v>1E-3</v>
      </c>
      <c r="G32" s="69">
        <v>1E-3</v>
      </c>
      <c r="H32" s="69">
        <v>2E-3</v>
      </c>
      <c r="I32" s="69">
        <v>1E-3</v>
      </c>
      <c r="J32" s="69">
        <v>1E-3</v>
      </c>
      <c r="K32" s="69">
        <v>1E-3</v>
      </c>
      <c r="L32" s="69">
        <v>1E-3</v>
      </c>
      <c r="M32" s="69">
        <v>1E-3</v>
      </c>
      <c r="N32" s="69">
        <v>2E-3</v>
      </c>
      <c r="O32" s="90" t="s">
        <v>125</v>
      </c>
      <c r="P32" s="90">
        <f>ROWS($O$7:O32)</f>
        <v>26</v>
      </c>
      <c r="Q32" s="90">
        <f t="shared" si="0"/>
        <v>26</v>
      </c>
      <c r="R32" s="90">
        <f>IFERROR(SMALL($Q$7:$Q$96,ROWS($Q$7:Q32)),"")</f>
        <v>26</v>
      </c>
      <c r="T32" s="701" t="s">
        <v>163</v>
      </c>
      <c r="U32" s="69">
        <f>IFERROR(INDEX($D$7:$I$96,$R32,COLUMNS($T$7:T32)),"")</f>
        <v>1E-3</v>
      </c>
      <c r="V32" s="69">
        <f>IFERROR(INDEX($D$7:$I$96,$R32,COLUMNS($T$7:U32)),"")</f>
        <v>2E-3</v>
      </c>
      <c r="W32" s="69">
        <f>IFERROR(INDEX($D$7:$I$96,$R32,COLUMNS($T$7:V32)),"")</f>
        <v>1E-3</v>
      </c>
      <c r="X32" s="69">
        <f>IFERROR(INDEX($D$7:$I$96,$R32,COLUMNS($T$7:W32)),"")</f>
        <v>1E-3</v>
      </c>
      <c r="Y32" s="69">
        <f>IFERROR(INDEX($D$7:$I$96,$R32,COLUMNS($T$7:X32)),"")</f>
        <v>2E-3</v>
      </c>
      <c r="Z32" s="69">
        <f>IFERROR(INDEX($D$7:$I$96,$R32,COLUMNS($T$7:Y32)),"")</f>
        <v>1E-3</v>
      </c>
      <c r="AA32" s="69">
        <f>IFERROR(INDEX($D$7:$J$96,$R32,COLUMNS($T$7:Z32)),"")</f>
        <v>1E-3</v>
      </c>
      <c r="AB32" s="69">
        <f>IFERROR(INDEX($D$7:$K$96,$R32,COLUMNS($T$7:AA32)),"")</f>
        <v>1E-3</v>
      </c>
      <c r="AC32" s="69">
        <f>IFERROR(INDEX($D$7:$L$96,$R32,COLUMNS($T$7:AB32)),"")</f>
        <v>1E-3</v>
      </c>
      <c r="AD32" s="69">
        <f>IFERROR(INDEX($D$7:$M$96,$R32,COLUMNS($T$7:AC32)),"")</f>
        <v>1E-3</v>
      </c>
      <c r="AE32" s="697">
        <f>IFERROR(INDEX($D$7:$N$96,$R32,COLUMNS($T$7:AD32)),"")</f>
        <v>2E-3</v>
      </c>
      <c r="AI32" s="90" t="s">
        <v>162</v>
      </c>
      <c r="AJ32" s="214">
        <v>35</v>
      </c>
      <c r="AK32" s="214">
        <v>45</v>
      </c>
      <c r="AL32" s="214">
        <v>35</v>
      </c>
      <c r="AM32" s="214">
        <v>40</v>
      </c>
      <c r="AN32" s="214">
        <v>50</v>
      </c>
      <c r="AO32" s="214">
        <v>40</v>
      </c>
      <c r="AP32" s="214">
        <v>40</v>
      </c>
      <c r="AQ32" s="214">
        <v>50</v>
      </c>
      <c r="AR32" s="214">
        <v>50</v>
      </c>
      <c r="AS32" s="214">
        <v>40</v>
      </c>
      <c r="AT32" s="214">
        <v>80</v>
      </c>
      <c r="AU32" s="90" t="s">
        <v>125</v>
      </c>
      <c r="AV32" s="90">
        <f>ROWS($AU$7:AU32)</f>
        <v>26</v>
      </c>
      <c r="AW32" s="90">
        <f t="shared" si="1"/>
        <v>26</v>
      </c>
      <c r="AX32" s="90">
        <f>IFERROR(SMALL($AW$7:$AW$96,ROWS($AW$7:AW32)),"")</f>
        <v>26</v>
      </c>
      <c r="BA32" s="701" t="s">
        <v>163</v>
      </c>
      <c r="BB32" s="214">
        <f>IFERROR(INDEX($AJ$7:$AO$96,$AX32,COLUMNS($BA$7:BA32)),"")</f>
        <v>35</v>
      </c>
      <c r="BC32" s="214">
        <f>IFERROR(INDEX($AJ$7:$AO$96,$AX32,COLUMNS($BA$7:BB32)),"")</f>
        <v>45</v>
      </c>
      <c r="BD32" s="214">
        <f>IFERROR(INDEX($AJ$7:$AO$96,$AX32,COLUMNS($BA$7:BC32)),"")</f>
        <v>35</v>
      </c>
      <c r="BE32" s="214">
        <f>IFERROR(INDEX($AJ$7:$AO$96,$AX32,COLUMNS($BA$7:BD32)),"")</f>
        <v>40</v>
      </c>
      <c r="BF32" s="214">
        <f>IFERROR(INDEX($AJ$7:$AO$96,$AX32,COLUMNS($BA$7:BE32)),"")</f>
        <v>50</v>
      </c>
      <c r="BG32" s="214">
        <f>IFERROR(INDEX($AJ$7:$AO$96,$AX32,COLUMNS($BA$7:BF32)),"")</f>
        <v>40</v>
      </c>
      <c r="BH32" s="214">
        <f>IFERROR(INDEX($AJ$7:$AP$96,$AX32,COLUMNS($BA$7:BG32)),"")</f>
        <v>40</v>
      </c>
      <c r="BI32" s="214">
        <f>IFERROR(INDEX($AJ$7:$AQ$96,$AX32,COLUMNS($BA$7:BH32)),"")</f>
        <v>50</v>
      </c>
      <c r="BJ32" s="214">
        <f>IFERROR(INDEX($AJ$7:$AU$96,$AX32,COLUMNS($BA$7:BI32)),"")</f>
        <v>50</v>
      </c>
      <c r="BK32" s="214">
        <f>IFERROR(INDEX($AJ$7:$AU$96,$AX32,COLUMNS($BA$7:BJ32)),"")</f>
        <v>40</v>
      </c>
      <c r="BL32" s="717">
        <f>IFERROR(INDEX($AJ$7:$AU$96,$AX32,COLUMNS($BA$7:BK32)),"")</f>
        <v>80</v>
      </c>
    </row>
    <row r="33" spans="3:64" x14ac:dyDescent="0.3">
      <c r="C33" s="90" t="s">
        <v>164</v>
      </c>
      <c r="D33" s="69">
        <v>2E-3</v>
      </c>
      <c r="E33" s="69">
        <v>2E-3</v>
      </c>
      <c r="F33" s="69">
        <v>2E-3</v>
      </c>
      <c r="G33" s="69">
        <v>2E-3</v>
      </c>
      <c r="H33" s="69">
        <v>3.0000000000000001E-3</v>
      </c>
      <c r="I33" s="69">
        <v>3.0000000000000001E-3</v>
      </c>
      <c r="J33" s="69">
        <v>3.0000000000000001E-3</v>
      </c>
      <c r="K33" s="69">
        <v>3.0000000000000001E-3</v>
      </c>
      <c r="L33" s="69">
        <v>3.0000000000000001E-3</v>
      </c>
      <c r="M33" s="69">
        <v>3.0000000000000001E-3</v>
      </c>
      <c r="N33" s="69">
        <v>4.0000000000000001E-3</v>
      </c>
      <c r="O33" s="90" t="s">
        <v>125</v>
      </c>
      <c r="P33" s="90">
        <f>ROWS($O$7:O33)</f>
        <v>27</v>
      </c>
      <c r="Q33" s="90">
        <f t="shared" si="0"/>
        <v>27</v>
      </c>
      <c r="R33" s="90">
        <f>IFERROR(SMALL($Q$7:$Q$96,ROWS($Q$7:Q33)),"")</f>
        <v>27</v>
      </c>
      <c r="T33" s="701" t="s">
        <v>165</v>
      </c>
      <c r="U33" s="69">
        <f>IFERROR(INDEX($D$7:$I$96,$R33,COLUMNS($T$7:T33)),"")</f>
        <v>2E-3</v>
      </c>
      <c r="V33" s="69">
        <f>IFERROR(INDEX($D$7:$I$96,$R33,COLUMNS($T$7:U33)),"")</f>
        <v>2E-3</v>
      </c>
      <c r="W33" s="69">
        <f>IFERROR(INDEX($D$7:$I$96,$R33,COLUMNS($T$7:V33)),"")</f>
        <v>2E-3</v>
      </c>
      <c r="X33" s="69">
        <f>IFERROR(INDEX($D$7:$I$96,$R33,COLUMNS($T$7:W33)),"")</f>
        <v>2E-3</v>
      </c>
      <c r="Y33" s="69">
        <f>IFERROR(INDEX($D$7:$I$96,$R33,COLUMNS($T$7:X33)),"")</f>
        <v>3.0000000000000001E-3</v>
      </c>
      <c r="Z33" s="69">
        <f>IFERROR(INDEX($D$7:$I$96,$R33,COLUMNS($T$7:Y33)),"")</f>
        <v>3.0000000000000001E-3</v>
      </c>
      <c r="AA33" s="69">
        <f>IFERROR(INDEX($D$7:$J$96,$R33,COLUMNS($T$7:Z33)),"")</f>
        <v>3.0000000000000001E-3</v>
      </c>
      <c r="AB33" s="69">
        <f>IFERROR(INDEX($D$7:$K$96,$R33,COLUMNS($T$7:AA33)),"")</f>
        <v>3.0000000000000001E-3</v>
      </c>
      <c r="AC33" s="69">
        <f>IFERROR(INDEX($D$7:$L$96,$R33,COLUMNS($T$7:AB33)),"")</f>
        <v>3.0000000000000001E-3</v>
      </c>
      <c r="AD33" s="69">
        <f>IFERROR(INDEX($D$7:$M$96,$R33,COLUMNS($T$7:AC33)),"")</f>
        <v>3.0000000000000001E-3</v>
      </c>
      <c r="AE33" s="697">
        <f>IFERROR(INDEX($D$7:$N$96,$R33,COLUMNS($T$7:AD33)),"")</f>
        <v>4.0000000000000001E-3</v>
      </c>
      <c r="AI33" s="90" t="s">
        <v>164</v>
      </c>
      <c r="AJ33" s="214">
        <v>55</v>
      </c>
      <c r="AK33" s="214">
        <v>55</v>
      </c>
      <c r="AL33" s="214">
        <v>60</v>
      </c>
      <c r="AM33" s="214">
        <v>70</v>
      </c>
      <c r="AN33" s="214">
        <v>80</v>
      </c>
      <c r="AO33" s="214">
        <v>90</v>
      </c>
      <c r="AP33" s="214">
        <v>100</v>
      </c>
      <c r="AQ33" s="214">
        <v>100</v>
      </c>
      <c r="AR33" s="214">
        <v>110</v>
      </c>
      <c r="AS33" s="214">
        <v>110</v>
      </c>
      <c r="AT33" s="214">
        <v>130</v>
      </c>
      <c r="AU33" s="90" t="s">
        <v>125</v>
      </c>
      <c r="AV33" s="90">
        <f>ROWS($AU$7:AU33)</f>
        <v>27</v>
      </c>
      <c r="AW33" s="90">
        <f t="shared" si="1"/>
        <v>27</v>
      </c>
      <c r="AX33" s="90">
        <f>IFERROR(SMALL($AW$7:$AW$96,ROWS($AW$7:AW33)),"")</f>
        <v>27</v>
      </c>
      <c r="BA33" s="701" t="s">
        <v>165</v>
      </c>
      <c r="BB33" s="214">
        <f>IFERROR(INDEX($AJ$7:$AO$96,$AX33,COLUMNS($BA$7:BA33)),"")</f>
        <v>55</v>
      </c>
      <c r="BC33" s="214">
        <f>IFERROR(INDEX($AJ$7:$AO$96,$AX33,COLUMNS($BA$7:BB33)),"")</f>
        <v>55</v>
      </c>
      <c r="BD33" s="214">
        <f>IFERROR(INDEX($AJ$7:$AO$96,$AX33,COLUMNS($BA$7:BC33)),"")</f>
        <v>60</v>
      </c>
      <c r="BE33" s="214">
        <f>IFERROR(INDEX($AJ$7:$AO$96,$AX33,COLUMNS($BA$7:BD33)),"")</f>
        <v>70</v>
      </c>
      <c r="BF33" s="214">
        <f>IFERROR(INDEX($AJ$7:$AO$96,$AX33,COLUMNS($BA$7:BE33)),"")</f>
        <v>80</v>
      </c>
      <c r="BG33" s="214">
        <f>IFERROR(INDEX($AJ$7:$AO$96,$AX33,COLUMNS($BA$7:BF33)),"")</f>
        <v>90</v>
      </c>
      <c r="BH33" s="214">
        <f>IFERROR(INDEX($AJ$7:$AP$96,$AX33,COLUMNS($BA$7:BG33)),"")</f>
        <v>100</v>
      </c>
      <c r="BI33" s="214">
        <f>IFERROR(INDEX($AJ$7:$AQ$96,$AX33,COLUMNS($BA$7:BH33)),"")</f>
        <v>100</v>
      </c>
      <c r="BJ33" s="214">
        <f>IFERROR(INDEX($AJ$7:$AU$96,$AX33,COLUMNS($BA$7:BI33)),"")</f>
        <v>110</v>
      </c>
      <c r="BK33" s="214">
        <f>IFERROR(INDEX($AJ$7:$AU$96,$AX33,COLUMNS($BA$7:BJ33)),"")</f>
        <v>110</v>
      </c>
      <c r="BL33" s="717">
        <f>IFERROR(INDEX($AJ$7:$AU$96,$AX33,COLUMNS($BA$7:BK33)),"")</f>
        <v>130</v>
      </c>
    </row>
    <row r="34" spans="3:64" x14ac:dyDescent="0.3">
      <c r="C34" s="90" t="s">
        <v>166</v>
      </c>
      <c r="D34" s="69">
        <v>0.01</v>
      </c>
      <c r="E34" s="69">
        <v>1.0999999999999999E-2</v>
      </c>
      <c r="F34" s="69">
        <v>0.01</v>
      </c>
      <c r="G34" s="69">
        <v>0.01</v>
      </c>
      <c r="H34" s="69">
        <v>1.0999999999999999E-2</v>
      </c>
      <c r="I34" s="69">
        <v>1.2E-2</v>
      </c>
      <c r="J34" s="69">
        <v>1.3000000000000001E-2</v>
      </c>
      <c r="K34" s="69">
        <v>1.4E-2</v>
      </c>
      <c r="L34" s="69">
        <v>1.3000000000000001E-2</v>
      </c>
      <c r="M34" s="69">
        <v>1.2E-2</v>
      </c>
      <c r="N34" s="69">
        <v>1.0999999999999999E-2</v>
      </c>
      <c r="O34" s="90" t="s">
        <v>125</v>
      </c>
      <c r="P34" s="90">
        <f>ROWS($O$7:O34)</f>
        <v>28</v>
      </c>
      <c r="Q34" s="90">
        <f t="shared" si="0"/>
        <v>28</v>
      </c>
      <c r="R34" s="90">
        <f>IFERROR(SMALL($Q$7:$Q$96,ROWS($Q$7:Q34)),"")</f>
        <v>28</v>
      </c>
      <c r="T34" s="701" t="s">
        <v>167</v>
      </c>
      <c r="U34" s="69">
        <f>IFERROR(INDEX($D$7:$I$96,$R34,COLUMNS($T$7:T34)),"")</f>
        <v>0.01</v>
      </c>
      <c r="V34" s="69">
        <f>IFERROR(INDEX($D$7:$I$96,$R34,COLUMNS($T$7:U34)),"")</f>
        <v>1.0999999999999999E-2</v>
      </c>
      <c r="W34" s="69">
        <f>IFERROR(INDEX($D$7:$I$96,$R34,COLUMNS($T$7:V34)),"")</f>
        <v>0.01</v>
      </c>
      <c r="X34" s="69">
        <f>IFERROR(INDEX($D$7:$I$96,$R34,COLUMNS($T$7:W34)),"")</f>
        <v>0.01</v>
      </c>
      <c r="Y34" s="69">
        <f>IFERROR(INDEX($D$7:$I$96,$R34,COLUMNS($T$7:X34)),"")</f>
        <v>1.0999999999999999E-2</v>
      </c>
      <c r="Z34" s="69">
        <f>IFERROR(INDEX($D$7:$I$96,$R34,COLUMNS($T$7:Y34)),"")</f>
        <v>1.2E-2</v>
      </c>
      <c r="AA34" s="69">
        <f>IFERROR(INDEX($D$7:$J$96,$R34,COLUMNS($T$7:Z34)),"")</f>
        <v>1.3000000000000001E-2</v>
      </c>
      <c r="AB34" s="69">
        <f>IFERROR(INDEX($D$7:$K$96,$R34,COLUMNS($T$7:AA34)),"")</f>
        <v>1.4E-2</v>
      </c>
      <c r="AC34" s="69">
        <f>IFERROR(INDEX($D$7:$L$96,$R34,COLUMNS($T$7:AB34)),"")</f>
        <v>1.3000000000000001E-2</v>
      </c>
      <c r="AD34" s="69">
        <f>IFERROR(INDEX($D$7:$M$96,$R34,COLUMNS($T$7:AC34)),"")</f>
        <v>1.2E-2</v>
      </c>
      <c r="AE34" s="697">
        <f>IFERROR(INDEX($D$7:$N$96,$R34,COLUMNS($T$7:AD34)),"")</f>
        <v>1.0999999999999999E-2</v>
      </c>
      <c r="AI34" s="90" t="s">
        <v>166</v>
      </c>
      <c r="AJ34" s="214">
        <v>285</v>
      </c>
      <c r="AK34" s="214">
        <v>305</v>
      </c>
      <c r="AL34" s="214">
        <v>275</v>
      </c>
      <c r="AM34" s="214">
        <v>290</v>
      </c>
      <c r="AN34" s="214">
        <v>315</v>
      </c>
      <c r="AO34" s="214">
        <v>365</v>
      </c>
      <c r="AP34" s="214">
        <v>395</v>
      </c>
      <c r="AQ34" s="214">
        <v>465</v>
      </c>
      <c r="AR34" s="214">
        <v>430</v>
      </c>
      <c r="AS34" s="214">
        <v>375</v>
      </c>
      <c r="AT34" s="214">
        <v>355</v>
      </c>
      <c r="AU34" s="90" t="s">
        <v>125</v>
      </c>
      <c r="AV34" s="90">
        <f>ROWS($AU$7:AU34)</f>
        <v>28</v>
      </c>
      <c r="AW34" s="90">
        <f t="shared" si="1"/>
        <v>28</v>
      </c>
      <c r="AX34" s="90">
        <f>IFERROR(SMALL($AW$7:$AW$96,ROWS($AW$7:AW34)),"")</f>
        <v>28</v>
      </c>
      <c r="BA34" s="701" t="s">
        <v>167</v>
      </c>
      <c r="BB34" s="214">
        <f>IFERROR(INDEX($AJ$7:$AO$96,$AX34,COLUMNS($BA$7:BA34)),"")</f>
        <v>285</v>
      </c>
      <c r="BC34" s="214">
        <f>IFERROR(INDEX($AJ$7:$AO$96,$AX34,COLUMNS($BA$7:BB34)),"")</f>
        <v>305</v>
      </c>
      <c r="BD34" s="214">
        <f>IFERROR(INDEX($AJ$7:$AO$96,$AX34,COLUMNS($BA$7:BC34)),"")</f>
        <v>275</v>
      </c>
      <c r="BE34" s="214">
        <f>IFERROR(INDEX($AJ$7:$AO$96,$AX34,COLUMNS($BA$7:BD34)),"")</f>
        <v>290</v>
      </c>
      <c r="BF34" s="214">
        <f>IFERROR(INDEX($AJ$7:$AO$96,$AX34,COLUMNS($BA$7:BE34)),"")</f>
        <v>315</v>
      </c>
      <c r="BG34" s="214">
        <f>IFERROR(INDEX($AJ$7:$AO$96,$AX34,COLUMNS($BA$7:BF34)),"")</f>
        <v>365</v>
      </c>
      <c r="BH34" s="214">
        <f>IFERROR(INDEX($AJ$7:$AP$96,$AX34,COLUMNS($BA$7:BG34)),"")</f>
        <v>395</v>
      </c>
      <c r="BI34" s="214">
        <f>IFERROR(INDEX($AJ$7:$AQ$96,$AX34,COLUMNS($BA$7:BH34)),"")</f>
        <v>465</v>
      </c>
      <c r="BJ34" s="214">
        <f>IFERROR(INDEX($AJ$7:$AU$96,$AX34,COLUMNS($BA$7:BI34)),"")</f>
        <v>430</v>
      </c>
      <c r="BK34" s="214">
        <f>IFERROR(INDEX($AJ$7:$AU$96,$AX34,COLUMNS($BA$7:BJ34)),"")</f>
        <v>375</v>
      </c>
      <c r="BL34" s="717">
        <f>IFERROR(INDEX($AJ$7:$AU$96,$AX34,COLUMNS($BA$7:BK34)),"")</f>
        <v>355</v>
      </c>
    </row>
    <row r="35" spans="3:64" x14ac:dyDescent="0.3">
      <c r="C35" s="90" t="s">
        <v>168</v>
      </c>
      <c r="D35" s="69">
        <v>6.0000000000000001E-3</v>
      </c>
      <c r="E35" s="69">
        <v>7.0000000000000001E-3</v>
      </c>
      <c r="F35" s="69">
        <v>8.0000000000000002E-3</v>
      </c>
      <c r="G35" s="69">
        <v>7.0000000000000001E-3</v>
      </c>
      <c r="H35" s="69">
        <v>9.0000000000000011E-3</v>
      </c>
      <c r="I35" s="69">
        <v>1.3000000000000001E-2</v>
      </c>
      <c r="J35" s="69">
        <v>1.3000000000000001E-2</v>
      </c>
      <c r="K35" s="69">
        <v>1.6E-2</v>
      </c>
      <c r="L35" s="69">
        <v>2.1000000000000001E-2</v>
      </c>
      <c r="M35" s="69">
        <v>3.5000000000000003E-2</v>
      </c>
      <c r="N35" s="69">
        <v>0.04</v>
      </c>
      <c r="O35" s="90" t="s">
        <v>125</v>
      </c>
      <c r="P35" s="90">
        <f>ROWS($O$7:O35)</f>
        <v>29</v>
      </c>
      <c r="Q35" s="90">
        <f t="shared" si="0"/>
        <v>29</v>
      </c>
      <c r="R35" s="90">
        <f>IFERROR(SMALL($Q$7:$Q$96,ROWS($Q$7:Q35)),"")</f>
        <v>29</v>
      </c>
      <c r="T35" s="701" t="s">
        <v>169</v>
      </c>
      <c r="U35" s="69">
        <f>IFERROR(INDEX($D$7:$I$96,$R35,COLUMNS($T$7:T35)),"")</f>
        <v>6.0000000000000001E-3</v>
      </c>
      <c r="V35" s="69">
        <f>IFERROR(INDEX($D$7:$I$96,$R35,COLUMNS($T$7:U35)),"")</f>
        <v>7.0000000000000001E-3</v>
      </c>
      <c r="W35" s="69">
        <f>IFERROR(INDEX($D$7:$I$96,$R35,COLUMNS($T$7:V35)),"")</f>
        <v>8.0000000000000002E-3</v>
      </c>
      <c r="X35" s="69">
        <f>IFERROR(INDEX($D$7:$I$96,$R35,COLUMNS($T$7:W35)),"")</f>
        <v>7.0000000000000001E-3</v>
      </c>
      <c r="Y35" s="69">
        <f>IFERROR(INDEX($D$7:$I$96,$R35,COLUMNS($T$7:X35)),"")</f>
        <v>9.0000000000000011E-3</v>
      </c>
      <c r="Z35" s="69">
        <f>IFERROR(INDEX($D$7:$I$96,$R35,COLUMNS($T$7:Y35)),"")</f>
        <v>1.3000000000000001E-2</v>
      </c>
      <c r="AA35" s="69">
        <f>IFERROR(INDEX($D$7:$J$96,$R35,COLUMNS($T$7:Z35)),"")</f>
        <v>1.3000000000000001E-2</v>
      </c>
      <c r="AB35" s="69">
        <f>IFERROR(INDEX($D$7:$K$96,$R35,COLUMNS($T$7:AA35)),"")</f>
        <v>1.6E-2</v>
      </c>
      <c r="AC35" s="69">
        <f>IFERROR(INDEX($D$7:$L$96,$R35,COLUMNS($T$7:AB35)),"")</f>
        <v>2.1000000000000001E-2</v>
      </c>
      <c r="AD35" s="69">
        <f>IFERROR(INDEX($D$7:$M$96,$R35,COLUMNS($T$7:AC35)),"")</f>
        <v>3.5000000000000003E-2</v>
      </c>
      <c r="AE35" s="697">
        <f>IFERROR(INDEX($D$7:$N$96,$R35,COLUMNS($T$7:AD35)),"")</f>
        <v>0.04</v>
      </c>
      <c r="AI35" s="90" t="s">
        <v>168</v>
      </c>
      <c r="AJ35" s="214">
        <v>160</v>
      </c>
      <c r="AK35" s="214">
        <v>195</v>
      </c>
      <c r="AL35" s="214">
        <v>220</v>
      </c>
      <c r="AM35" s="214">
        <v>210</v>
      </c>
      <c r="AN35" s="214">
        <v>280</v>
      </c>
      <c r="AO35" s="214">
        <v>390</v>
      </c>
      <c r="AP35" s="214">
        <v>405</v>
      </c>
      <c r="AQ35" s="214">
        <v>520</v>
      </c>
      <c r="AR35" s="214">
        <v>705</v>
      </c>
      <c r="AS35" s="214">
        <v>1135</v>
      </c>
      <c r="AT35" s="214">
        <v>1275</v>
      </c>
      <c r="AU35" s="90" t="s">
        <v>125</v>
      </c>
      <c r="AV35" s="90">
        <f>ROWS($AU$7:AU35)</f>
        <v>29</v>
      </c>
      <c r="AW35" s="90">
        <f t="shared" si="1"/>
        <v>29</v>
      </c>
      <c r="AX35" s="90">
        <f>IFERROR(SMALL($AW$7:$AW$96,ROWS($AW$7:AW35)),"")</f>
        <v>29</v>
      </c>
      <c r="BA35" s="701" t="s">
        <v>169</v>
      </c>
      <c r="BB35" s="214">
        <f>IFERROR(INDEX($AJ$7:$AO$96,$AX35,COLUMNS($BA$7:BA35)),"")</f>
        <v>160</v>
      </c>
      <c r="BC35" s="214">
        <f>IFERROR(INDEX($AJ$7:$AO$96,$AX35,COLUMNS($BA$7:BB35)),"")</f>
        <v>195</v>
      </c>
      <c r="BD35" s="214">
        <f>IFERROR(INDEX($AJ$7:$AO$96,$AX35,COLUMNS($BA$7:BC35)),"")</f>
        <v>220</v>
      </c>
      <c r="BE35" s="214">
        <f>IFERROR(INDEX($AJ$7:$AO$96,$AX35,COLUMNS($BA$7:BD35)),"")</f>
        <v>210</v>
      </c>
      <c r="BF35" s="214">
        <f>IFERROR(INDEX($AJ$7:$AO$96,$AX35,COLUMNS($BA$7:BE35)),"")</f>
        <v>280</v>
      </c>
      <c r="BG35" s="214">
        <f>IFERROR(INDEX($AJ$7:$AO$96,$AX35,COLUMNS($BA$7:BF35)),"")</f>
        <v>390</v>
      </c>
      <c r="BH35" s="214">
        <f>IFERROR(INDEX($AJ$7:$AP$96,$AX35,COLUMNS($BA$7:BG35)),"")</f>
        <v>405</v>
      </c>
      <c r="BI35" s="214">
        <f>IFERROR(INDEX($AJ$7:$AQ$96,$AX35,COLUMNS($BA$7:BH35)),"")</f>
        <v>520</v>
      </c>
      <c r="BJ35" s="214">
        <f>IFERROR(INDEX($AJ$7:$AU$96,$AX35,COLUMNS($BA$7:BI35)),"")</f>
        <v>705</v>
      </c>
      <c r="BK35" s="214">
        <f>IFERROR(INDEX($AJ$7:$AU$96,$AX35,COLUMNS($BA$7:BJ35)),"")</f>
        <v>1135</v>
      </c>
      <c r="BL35" s="717">
        <f>IFERROR(INDEX($AJ$7:$AU$96,$AX35,COLUMNS($BA$7:BK35)),"")</f>
        <v>1275</v>
      </c>
    </row>
    <row r="36" spans="3:64" x14ac:dyDescent="0.3">
      <c r="C36" s="90" t="s">
        <v>170</v>
      </c>
      <c r="D36" s="69">
        <v>0.89900000000000002</v>
      </c>
      <c r="E36" s="69">
        <v>0.89400000000000002</v>
      </c>
      <c r="F36" s="69">
        <v>0.88500000000000001</v>
      </c>
      <c r="G36" s="69">
        <v>0.877</v>
      </c>
      <c r="H36" s="69">
        <v>0.871</v>
      </c>
      <c r="I36" s="69">
        <v>0.85699999999999998</v>
      </c>
      <c r="J36" s="69">
        <v>0.85</v>
      </c>
      <c r="K36" s="69">
        <v>0.83699999999999997</v>
      </c>
      <c r="L36" s="69">
        <v>0.82600000000000007</v>
      </c>
      <c r="M36" s="69">
        <v>0.78900000000000003</v>
      </c>
      <c r="N36" s="69">
        <v>0.76700000000000002</v>
      </c>
      <c r="O36" s="90" t="s">
        <v>125</v>
      </c>
      <c r="P36" s="90">
        <f>ROWS($O$7:O36)</f>
        <v>30</v>
      </c>
      <c r="Q36" s="90">
        <f t="shared" si="0"/>
        <v>30</v>
      </c>
      <c r="R36" s="90">
        <f>IFERROR(SMALL($Q$7:$Q$96,ROWS($Q$7:Q36)),"")</f>
        <v>30</v>
      </c>
      <c r="T36" s="701" t="s">
        <v>171</v>
      </c>
      <c r="U36" s="69">
        <f>IFERROR(INDEX($D$7:$I$96,$R36,COLUMNS($T$7:T36)),"")</f>
        <v>0.89900000000000002</v>
      </c>
      <c r="V36" s="69">
        <f>IFERROR(INDEX($D$7:$I$96,$R36,COLUMNS($T$7:U36)),"")</f>
        <v>0.89400000000000002</v>
      </c>
      <c r="W36" s="69">
        <f>IFERROR(INDEX($D$7:$I$96,$R36,COLUMNS($T$7:V36)),"")</f>
        <v>0.88500000000000001</v>
      </c>
      <c r="X36" s="69">
        <f>IFERROR(INDEX($D$7:$I$96,$R36,COLUMNS($T$7:W36)),"")</f>
        <v>0.877</v>
      </c>
      <c r="Y36" s="69">
        <f>IFERROR(INDEX($D$7:$I$96,$R36,COLUMNS($T$7:X36)),"")</f>
        <v>0.871</v>
      </c>
      <c r="Z36" s="69">
        <f>IFERROR(INDEX($D$7:$I$96,$R36,COLUMNS($T$7:Y36)),"")</f>
        <v>0.85699999999999998</v>
      </c>
      <c r="AA36" s="69">
        <f>IFERROR(INDEX($D$7:$J$96,$R36,COLUMNS($T$7:Z36)),"")</f>
        <v>0.85</v>
      </c>
      <c r="AB36" s="69">
        <f>IFERROR(INDEX($D$7:$K$96,$R36,COLUMNS($T$7:AA36)),"")</f>
        <v>0.83699999999999997</v>
      </c>
      <c r="AC36" s="69">
        <f>IFERROR(INDEX($D$7:$L$96,$R36,COLUMNS($T$7:AB36)),"")</f>
        <v>0.82600000000000007</v>
      </c>
      <c r="AD36" s="69">
        <f>IFERROR(INDEX($D$7:$M$96,$R36,COLUMNS($T$7:AC36)),"")</f>
        <v>0.78900000000000003</v>
      </c>
      <c r="AE36" s="697">
        <f>IFERROR(INDEX($D$7:$N$96,$R36,COLUMNS($T$7:AD36)),"")</f>
        <v>0.76700000000000002</v>
      </c>
      <c r="AI36" s="90" t="s">
        <v>170</v>
      </c>
      <c r="AJ36" s="214">
        <v>25425</v>
      </c>
      <c r="AK36" s="214">
        <v>25605</v>
      </c>
      <c r="AL36" s="214">
        <v>25465</v>
      </c>
      <c r="AM36" s="214">
        <v>25330</v>
      </c>
      <c r="AN36" s="214">
        <v>26020</v>
      </c>
      <c r="AO36" s="214">
        <v>26615</v>
      </c>
      <c r="AP36" s="214">
        <v>26030</v>
      </c>
      <c r="AQ36" s="214">
        <v>27865</v>
      </c>
      <c r="AR36" s="214">
        <v>27990</v>
      </c>
      <c r="AS36" s="214">
        <v>25330</v>
      </c>
      <c r="AT36" s="214">
        <v>24725</v>
      </c>
      <c r="AU36" s="90" t="s">
        <v>125</v>
      </c>
      <c r="AV36" s="90">
        <f>ROWS($AU$7:AU36)</f>
        <v>30</v>
      </c>
      <c r="AW36" s="90">
        <f t="shared" si="1"/>
        <v>30</v>
      </c>
      <c r="AX36" s="90">
        <f>IFERROR(SMALL($AW$7:$AW$96,ROWS($AW$7:AW36)),"")</f>
        <v>30</v>
      </c>
      <c r="BA36" s="701" t="s">
        <v>171</v>
      </c>
      <c r="BB36" s="214">
        <f>IFERROR(INDEX($AJ$7:$AO$96,$AX36,COLUMNS($BA$7:BA36)),"")</f>
        <v>25425</v>
      </c>
      <c r="BC36" s="214">
        <f>IFERROR(INDEX($AJ$7:$AO$96,$AX36,COLUMNS($BA$7:BB36)),"")</f>
        <v>25605</v>
      </c>
      <c r="BD36" s="214">
        <f>IFERROR(INDEX($AJ$7:$AO$96,$AX36,COLUMNS($BA$7:BC36)),"")</f>
        <v>25465</v>
      </c>
      <c r="BE36" s="214">
        <f>IFERROR(INDEX($AJ$7:$AO$96,$AX36,COLUMNS($BA$7:BD36)),"")</f>
        <v>25330</v>
      </c>
      <c r="BF36" s="214">
        <f>IFERROR(INDEX($AJ$7:$AO$96,$AX36,COLUMNS($BA$7:BE36)),"")</f>
        <v>26020</v>
      </c>
      <c r="BG36" s="214">
        <f>IFERROR(INDEX($AJ$7:$AO$96,$AX36,COLUMNS($BA$7:BF36)),"")</f>
        <v>26615</v>
      </c>
      <c r="BH36" s="214">
        <f>IFERROR(INDEX($AJ$7:$AP$96,$AX36,COLUMNS($BA$7:BG36)),"")</f>
        <v>26030</v>
      </c>
      <c r="BI36" s="214">
        <f>IFERROR(INDEX($AJ$7:$AQ$96,$AX36,COLUMNS($BA$7:BH36)),"")</f>
        <v>27865</v>
      </c>
      <c r="BJ36" s="214">
        <f>IFERROR(INDEX($AJ$7:$AU$96,$AX36,COLUMNS($BA$7:BI36)),"")</f>
        <v>27990</v>
      </c>
      <c r="BK36" s="214">
        <f>IFERROR(INDEX($AJ$7:$AU$96,$AX36,COLUMNS($BA$7:BJ36)),"")</f>
        <v>25330</v>
      </c>
      <c r="BL36" s="717">
        <f>IFERROR(INDEX($AJ$7:$AU$96,$AX36,COLUMNS($BA$7:BK36)),"")</f>
        <v>24725</v>
      </c>
    </row>
    <row r="37" spans="3:64" x14ac:dyDescent="0.3">
      <c r="C37" s="90" t="s">
        <v>498</v>
      </c>
      <c r="D37" s="164" t="s">
        <v>71</v>
      </c>
      <c r="E37" s="164" t="s">
        <v>71</v>
      </c>
      <c r="F37" s="164" t="s">
        <v>71</v>
      </c>
      <c r="G37" s="164" t="s">
        <v>71</v>
      </c>
      <c r="H37" s="164" t="s">
        <v>71</v>
      </c>
      <c r="I37" s="164" t="s">
        <v>71</v>
      </c>
      <c r="J37" s="164" t="s">
        <v>71</v>
      </c>
      <c r="K37" s="164" t="s">
        <v>71</v>
      </c>
      <c r="L37" s="164" t="s">
        <v>71</v>
      </c>
      <c r="M37" s="69">
        <v>0</v>
      </c>
      <c r="N37" s="69">
        <v>0</v>
      </c>
      <c r="O37" s="90" t="s">
        <v>125</v>
      </c>
      <c r="P37" s="90">
        <f>ROWS($O$7:O37)</f>
        <v>31</v>
      </c>
      <c r="Q37" s="90">
        <f t="shared" si="0"/>
        <v>31</v>
      </c>
      <c r="R37" s="90">
        <f>IFERROR(SMALL($Q$7:$Q$96,ROWS($Q$7:Q37)),"")</f>
        <v>31</v>
      </c>
      <c r="T37" s="701" t="s">
        <v>499</v>
      </c>
      <c r="U37" s="164" t="str">
        <f>IFERROR(INDEX($D$7:$I$96,$R37,COLUMNS($T$7:T37)),"")</f>
        <v>N/A</v>
      </c>
      <c r="V37" s="164" t="str">
        <f>IFERROR(INDEX($D$7:$I$96,$R37,COLUMNS($T$7:U37)),"")</f>
        <v>N/A</v>
      </c>
      <c r="W37" s="164" t="str">
        <f>IFERROR(INDEX($D$7:$I$96,$R37,COLUMNS($T$7:V37)),"")</f>
        <v>N/A</v>
      </c>
      <c r="X37" s="164" t="str">
        <f>IFERROR(INDEX($D$7:$I$96,$R37,COLUMNS($T$7:W37)),"")</f>
        <v>N/A</v>
      </c>
      <c r="Y37" s="164" t="str">
        <f>IFERROR(INDEX($D$7:$I$96,$R37,COLUMNS($T$7:X37)),"")</f>
        <v>N/A</v>
      </c>
      <c r="Z37" s="164" t="str">
        <f>IFERROR(INDEX($D$7:$I$96,$R37,COLUMNS($T$7:Y37)),"")</f>
        <v>N/A</v>
      </c>
      <c r="AA37" s="164" t="str">
        <f>IFERROR(INDEX($D$7:$J$96,$R37,COLUMNS($T$7:Z37)),"")</f>
        <v>N/A</v>
      </c>
      <c r="AB37" s="164" t="str">
        <f>IFERROR(INDEX($D$7:$K$96,$R37,COLUMNS($T$7:AA37)),"")</f>
        <v>N/A</v>
      </c>
      <c r="AC37" s="164" t="str">
        <f>IFERROR(INDEX($D$7:$L$96,$R37,COLUMNS($T$7:AB37)),"")</f>
        <v>N/A</v>
      </c>
      <c r="AD37" s="69">
        <f>IFERROR(INDEX($D$7:$M$96,$R37,COLUMNS($T$7:AC37)),"")</f>
        <v>0</v>
      </c>
      <c r="AE37" s="697">
        <f>IFERROR(INDEX($D$7:$N$96,$R37,COLUMNS($T$7:AD37)),"")</f>
        <v>0</v>
      </c>
      <c r="AI37" t="s">
        <v>498</v>
      </c>
      <c r="AJ37" s="212" t="s">
        <v>71</v>
      </c>
      <c r="AK37" s="212" t="s">
        <v>71</v>
      </c>
      <c r="AL37" s="212" t="s">
        <v>71</v>
      </c>
      <c r="AM37" s="212" t="s">
        <v>71</v>
      </c>
      <c r="AN37" s="212" t="s">
        <v>71</v>
      </c>
      <c r="AO37" s="212" t="s">
        <v>71</v>
      </c>
      <c r="AP37" s="212" t="s">
        <v>71</v>
      </c>
      <c r="AQ37" s="212" t="s">
        <v>71</v>
      </c>
      <c r="AR37" s="212" t="s">
        <v>71</v>
      </c>
      <c r="AS37" s="214">
        <v>5</v>
      </c>
      <c r="AT37" s="214">
        <v>15</v>
      </c>
      <c r="AU37" s="90" t="s">
        <v>125</v>
      </c>
      <c r="AV37" s="90">
        <f>ROWS($AU$7:AU37)</f>
        <v>31</v>
      </c>
      <c r="AW37" s="90">
        <f t="shared" si="1"/>
        <v>31</v>
      </c>
      <c r="AX37" s="90">
        <f>IFERROR(SMALL($AW$7:$AW$96,ROWS($AW$7:AW37)),"")</f>
        <v>31</v>
      </c>
      <c r="BA37" s="701" t="s">
        <v>499</v>
      </c>
      <c r="BB37" s="212" t="str">
        <f>IFERROR(INDEX($AJ$7:$AO$96,$AX37,COLUMNS($BA$7:BA37)),"")</f>
        <v>N/A</v>
      </c>
      <c r="BC37" s="212" t="str">
        <f>IFERROR(INDEX($AJ$7:$AO$96,$AX37,COLUMNS($BA$7:BB37)),"")</f>
        <v>N/A</v>
      </c>
      <c r="BD37" s="212" t="str">
        <f>IFERROR(INDEX($AJ$7:$AO$96,$AX37,COLUMNS($BA$7:BC37)),"")</f>
        <v>N/A</v>
      </c>
      <c r="BE37" s="212" t="str">
        <f>IFERROR(INDEX($AJ$7:$AO$96,$AX37,COLUMNS($BA$7:BD37)),"")</f>
        <v>N/A</v>
      </c>
      <c r="BF37" s="212" t="str">
        <f>IFERROR(INDEX($AJ$7:$AO$96,$AX37,COLUMNS($BA$7:BE37)),"")</f>
        <v>N/A</v>
      </c>
      <c r="BG37" s="212" t="str">
        <f>IFERROR(INDEX($AJ$7:$AO$96,$AX37,COLUMNS($BA$7:BF37)),"")</f>
        <v>N/A</v>
      </c>
      <c r="BH37" s="212" t="str">
        <f>IFERROR(INDEX($AJ$7:$AP$96,$AX37,COLUMNS($BA$7:BG37)),"")</f>
        <v>N/A</v>
      </c>
      <c r="BI37" s="212" t="str">
        <f>IFERROR(INDEX($AJ$7:$AQ$96,$AX37,COLUMNS($BA$7:BH37)),"")</f>
        <v>N/A</v>
      </c>
      <c r="BJ37" s="212" t="str">
        <f>IFERROR(INDEX($AJ$7:$AU$96,$AX37,COLUMNS($BA$7:BI37)),"")</f>
        <v>N/A</v>
      </c>
      <c r="BK37" s="212">
        <f>IFERROR(INDEX($AJ$7:$AU$96,$AX37,COLUMNS($BA$7:BJ37)),"")</f>
        <v>5</v>
      </c>
      <c r="BL37" s="721">
        <f>IFERROR(INDEX($AJ$7:$AU$96,$AX37,COLUMNS($BA$7:BK37)),"")</f>
        <v>15</v>
      </c>
    </row>
    <row r="38" spans="3:64" x14ac:dyDescent="0.3">
      <c r="C38" s="90" t="s">
        <v>172</v>
      </c>
      <c r="D38" s="69">
        <v>0.10100000000000001</v>
      </c>
      <c r="E38" s="69">
        <v>0.106</v>
      </c>
      <c r="F38" s="69">
        <v>0.115</v>
      </c>
      <c r="G38" s="69">
        <v>0.123</v>
      </c>
      <c r="H38" s="69">
        <v>0.129</v>
      </c>
      <c r="I38" s="69">
        <v>0.14300000000000002</v>
      </c>
      <c r="J38" s="69">
        <v>0.15</v>
      </c>
      <c r="K38" s="69">
        <v>0.16300000000000001</v>
      </c>
      <c r="L38" s="69">
        <v>0.17400000000000002</v>
      </c>
      <c r="M38" s="69">
        <v>0.21099999999999999</v>
      </c>
      <c r="N38" s="69">
        <v>0.23300000000000001</v>
      </c>
      <c r="O38" s="90" t="s">
        <v>125</v>
      </c>
      <c r="P38" s="90">
        <f>ROWS($O$7:O38)</f>
        <v>32</v>
      </c>
      <c r="Q38" s="90">
        <f t="shared" si="0"/>
        <v>32</v>
      </c>
      <c r="R38" s="90">
        <f>IFERROR(SMALL($Q$7:$Q$96,ROWS($Q$7:Q38)),"")</f>
        <v>32</v>
      </c>
      <c r="T38" s="701" t="s">
        <v>172</v>
      </c>
      <c r="U38" s="69">
        <f>IFERROR(INDEX($D$7:$I$96,$R38,COLUMNS($T$7:T38)),"")</f>
        <v>0.10100000000000001</v>
      </c>
      <c r="V38" s="69">
        <f>IFERROR(INDEX($D$7:$I$96,$R38,COLUMNS($T$7:U38)),"")</f>
        <v>0.106</v>
      </c>
      <c r="W38" s="69">
        <f>IFERROR(INDEX($D$7:$I$96,$R38,COLUMNS($T$7:V38)),"")</f>
        <v>0.115</v>
      </c>
      <c r="X38" s="69">
        <f>IFERROR(INDEX($D$7:$I$96,$R38,COLUMNS($T$7:W38)),"")</f>
        <v>0.123</v>
      </c>
      <c r="Y38" s="69">
        <f>IFERROR(INDEX($D$7:$I$96,$R38,COLUMNS($T$7:X38)),"")</f>
        <v>0.129</v>
      </c>
      <c r="Z38" s="69">
        <f>IFERROR(INDEX($D$7:$I$96,$R38,COLUMNS($T$7:Y38)),"")</f>
        <v>0.14300000000000002</v>
      </c>
      <c r="AA38" s="69">
        <f>IFERROR(INDEX($D$7:$J$96,$R38,COLUMNS($T$7:Z38)),"")</f>
        <v>0.15</v>
      </c>
      <c r="AB38" s="69">
        <f>IFERROR(INDEX($D$7:$K$96,$R38,COLUMNS($T$7:AA38)),"")</f>
        <v>0.16300000000000001</v>
      </c>
      <c r="AC38" s="69">
        <f>IFERROR(INDEX($D$7:$L$96,$R38,COLUMNS($T$7:AB38)),"")</f>
        <v>0.17400000000000002</v>
      </c>
      <c r="AD38" s="69">
        <f>IFERROR(INDEX($D$7:$M$96,$R38,COLUMNS($T$7:AC38)),"")</f>
        <v>0.21099999999999999</v>
      </c>
      <c r="AE38" s="697">
        <f>IFERROR(INDEX($D$7:$N$96,$R38,COLUMNS($T$7:AD38)),"")</f>
        <v>0.23300000000000001</v>
      </c>
      <c r="AG38" s="69"/>
      <c r="AI38" s="90" t="s">
        <v>172</v>
      </c>
      <c r="AJ38" s="214">
        <v>2855</v>
      </c>
      <c r="AK38" s="214">
        <v>3035</v>
      </c>
      <c r="AL38" s="214">
        <v>3310</v>
      </c>
      <c r="AM38" s="214">
        <v>3555</v>
      </c>
      <c r="AN38" s="214">
        <v>3860</v>
      </c>
      <c r="AO38" s="214">
        <v>4450</v>
      </c>
      <c r="AP38" s="214">
        <v>4590</v>
      </c>
      <c r="AQ38" s="214">
        <v>5420</v>
      </c>
      <c r="AR38" s="214">
        <v>5890</v>
      </c>
      <c r="AS38" s="214">
        <v>6765</v>
      </c>
      <c r="AT38" s="214">
        <v>7505</v>
      </c>
      <c r="AU38" s="90" t="s">
        <v>125</v>
      </c>
      <c r="AV38" s="90">
        <f>ROWS($AU$7:AU38)</f>
        <v>32</v>
      </c>
      <c r="AW38" s="90">
        <f t="shared" si="1"/>
        <v>32</v>
      </c>
      <c r="AX38" s="90">
        <f>IFERROR(SMALL($AW$7:$AW$96,ROWS($AW$7:AW38)),"")</f>
        <v>32</v>
      </c>
      <c r="BA38" s="701" t="s">
        <v>172</v>
      </c>
      <c r="BB38" s="214">
        <f>IFERROR(INDEX($AJ$7:$AO$96,$AX38,COLUMNS($BA$7:BA38)),"")</f>
        <v>2855</v>
      </c>
      <c r="BC38" s="214">
        <f>IFERROR(INDEX($AJ$7:$AO$96,$AX38,COLUMNS($BA$7:BB38)),"")</f>
        <v>3035</v>
      </c>
      <c r="BD38" s="214">
        <f>IFERROR(INDEX($AJ$7:$AO$96,$AX38,COLUMNS($BA$7:BC38)),"")</f>
        <v>3310</v>
      </c>
      <c r="BE38" s="214">
        <f>IFERROR(INDEX($AJ$7:$AO$96,$AX38,COLUMNS($BA$7:BD38)),"")</f>
        <v>3555</v>
      </c>
      <c r="BF38" s="214">
        <f>IFERROR(INDEX($AJ$7:$AO$96,$AX38,COLUMNS($BA$7:BE38)),"")</f>
        <v>3860</v>
      </c>
      <c r="BG38" s="214">
        <f>IFERROR(INDEX($AJ$7:$AO$96,$AX38,COLUMNS($BA$7:BF38)),"")</f>
        <v>4450</v>
      </c>
      <c r="BH38" s="214">
        <f>IFERROR(INDEX($AJ$7:$AP$96,$AX38,COLUMNS($BA$7:BG38)),"")</f>
        <v>4590</v>
      </c>
      <c r="BI38" s="214">
        <f>IFERROR(INDEX($AJ$7:$AQ$96,$AX38,COLUMNS($BA$7:BH38)),"")</f>
        <v>5420</v>
      </c>
      <c r="BJ38" s="214">
        <f>IFERROR(INDEX($AJ$7:$AU$96,$AX38,COLUMNS($BA$7:BI38)),"")</f>
        <v>5890</v>
      </c>
      <c r="BK38" s="214">
        <f>IFERROR(INDEX($AJ$7:$AU$96,$AX38,COLUMNS($BA$7:BJ38)),"")</f>
        <v>6765</v>
      </c>
      <c r="BL38" s="717">
        <f>IFERROR(INDEX($AJ$7:$AU$96,$AX38,COLUMNS($BA$7:BK38)),"")</f>
        <v>7505</v>
      </c>
    </row>
    <row r="39" spans="3:64" x14ac:dyDescent="0.3">
      <c r="C39" s="90" t="s">
        <v>173</v>
      </c>
      <c r="D39" s="69">
        <v>0.89900000000000002</v>
      </c>
      <c r="E39" s="69">
        <v>0.89400000000000002</v>
      </c>
      <c r="F39" s="69">
        <v>0.88500000000000001</v>
      </c>
      <c r="G39" s="69">
        <v>0.877</v>
      </c>
      <c r="H39" s="69">
        <v>0.871</v>
      </c>
      <c r="I39" s="69">
        <v>0.85699999999999998</v>
      </c>
      <c r="J39" s="69">
        <v>0.85</v>
      </c>
      <c r="K39" s="69">
        <v>0.83699999999999997</v>
      </c>
      <c r="L39" s="69">
        <v>0.82600000000000007</v>
      </c>
      <c r="M39" s="69">
        <v>0.78900000000000003</v>
      </c>
      <c r="N39" s="69">
        <v>0.76700000000000002</v>
      </c>
      <c r="O39" s="90" t="s">
        <v>125</v>
      </c>
      <c r="P39" s="90">
        <f>ROWS($O$7:O39)</f>
        <v>33</v>
      </c>
      <c r="Q39" s="90">
        <f t="shared" si="0"/>
        <v>33</v>
      </c>
      <c r="R39" s="90">
        <f>IFERROR(SMALL($Q$7:$Q$96,ROWS($Q$7:Q39)),"")</f>
        <v>33</v>
      </c>
      <c r="T39" s="708" t="s">
        <v>173</v>
      </c>
      <c r="U39" s="69">
        <f>IFERROR(INDEX($D$7:$I$96,$R39,COLUMNS($T$7:T39)),"")</f>
        <v>0.89900000000000002</v>
      </c>
      <c r="V39" s="69">
        <f>IFERROR(INDEX($D$7:$I$96,$R39,COLUMNS($T$7:U39)),"")</f>
        <v>0.89400000000000002</v>
      </c>
      <c r="W39" s="69">
        <f>IFERROR(INDEX($D$7:$I$96,$R39,COLUMNS($T$7:V39)),"")</f>
        <v>0.88500000000000001</v>
      </c>
      <c r="X39" s="69">
        <f>IFERROR(INDEX($D$7:$I$96,$R39,COLUMNS($T$7:W39)),"")</f>
        <v>0.877</v>
      </c>
      <c r="Y39" s="69">
        <f>IFERROR(INDEX($D$7:$I$96,$R39,COLUMNS($T$7:X39)),"")</f>
        <v>0.871</v>
      </c>
      <c r="Z39" s="69">
        <f>IFERROR(INDEX($D$7:$I$96,$R39,COLUMNS($T$7:Y39)),"")</f>
        <v>0.85699999999999998</v>
      </c>
      <c r="AA39" s="69">
        <f>IFERROR(INDEX($D$7:$J$96,$R39,COLUMNS($T$7:Z39)),"")</f>
        <v>0.85</v>
      </c>
      <c r="AB39" s="69">
        <f>IFERROR(INDEX($D$7:$K$96,$R39,COLUMNS($T$7:AA39)),"")</f>
        <v>0.83699999999999997</v>
      </c>
      <c r="AC39" s="69">
        <f>IFERROR(INDEX($D$7:$L$96,$R39,COLUMNS($T$7:AB39)),"")</f>
        <v>0.82600000000000007</v>
      </c>
      <c r="AD39" s="69">
        <f>IFERROR(INDEX($D$7:$M$96,$R39,COLUMNS($T$7:AC39)),"")</f>
        <v>0.78900000000000003</v>
      </c>
      <c r="AE39" s="697">
        <f>IFERROR(INDEX($D$7:$N$96,$R39,COLUMNS($T$7:AD39)),"")</f>
        <v>0.76700000000000002</v>
      </c>
      <c r="AI39" s="90" t="s">
        <v>173</v>
      </c>
      <c r="AJ39" s="214">
        <v>25425</v>
      </c>
      <c r="AK39" s="214">
        <v>25605</v>
      </c>
      <c r="AL39" s="214">
        <v>25465</v>
      </c>
      <c r="AM39" s="214">
        <v>25330</v>
      </c>
      <c r="AN39" s="214">
        <v>26020</v>
      </c>
      <c r="AO39" s="214">
        <v>26615</v>
      </c>
      <c r="AP39" s="214">
        <v>26030</v>
      </c>
      <c r="AQ39" s="214">
        <v>27865</v>
      </c>
      <c r="AR39" s="214">
        <v>27990</v>
      </c>
      <c r="AS39" s="214">
        <v>25330</v>
      </c>
      <c r="AT39" s="214">
        <v>24725</v>
      </c>
      <c r="AU39" s="90" t="s">
        <v>125</v>
      </c>
      <c r="AV39" s="90">
        <f>ROWS($AU$7:AU39)</f>
        <v>33</v>
      </c>
      <c r="AW39" s="90">
        <f t="shared" si="1"/>
        <v>33</v>
      </c>
      <c r="AX39" s="90">
        <f>IFERROR(SMALL($AW$7:$AW$96,ROWS($AW$7:AW39)),"")</f>
        <v>33</v>
      </c>
      <c r="BA39" s="708" t="s">
        <v>173</v>
      </c>
      <c r="BB39" s="713">
        <f>IFERROR(INDEX($AJ$7:$AO$96,$AX39,COLUMNS($BA$7:BA39)),"")</f>
        <v>25425</v>
      </c>
      <c r="BC39" s="713">
        <f>IFERROR(INDEX($AJ$7:$AO$96,$AX39,COLUMNS($BA$7:BB39)),"")</f>
        <v>25605</v>
      </c>
      <c r="BD39" s="713">
        <f>IFERROR(INDEX($AJ$7:$AO$96,$AX39,COLUMNS($BA$7:BC39)),"")</f>
        <v>25465</v>
      </c>
      <c r="BE39" s="713">
        <f>IFERROR(INDEX($AJ$7:$AO$96,$AX39,COLUMNS($BA$7:BD39)),"")</f>
        <v>25330</v>
      </c>
      <c r="BF39" s="713">
        <f>IFERROR(INDEX($AJ$7:$AO$96,$AX39,COLUMNS($BA$7:BE39)),"")</f>
        <v>26020</v>
      </c>
      <c r="BG39" s="713">
        <f>IFERROR(INDEX($AJ$7:$AO$96,$AX39,COLUMNS($BA$7:BF39)),"")</f>
        <v>26615</v>
      </c>
      <c r="BH39" s="713">
        <f>IFERROR(INDEX($AJ$7:$AP$96,$AX39,COLUMNS($BA$7:BG39)),"")</f>
        <v>26030</v>
      </c>
      <c r="BI39" s="713">
        <f>IFERROR(INDEX($AJ$7:$AQ$96,$AX39,COLUMNS($BA$7:BH39)),"")</f>
        <v>27865</v>
      </c>
      <c r="BJ39" s="214">
        <f>IFERROR(INDEX($AJ$7:$AU$96,$AX39,COLUMNS($BA$7:BI39)),"")</f>
        <v>27990</v>
      </c>
      <c r="BK39" s="214">
        <f>IFERROR(INDEX($AJ$7:$AU$96,$AX39,COLUMNS($BA$7:BJ39)),"")</f>
        <v>25330</v>
      </c>
      <c r="BL39" s="717">
        <f>IFERROR(INDEX($AJ$7:$AU$96,$AX39,COLUMNS($BA$7:BK39)),"")</f>
        <v>24725</v>
      </c>
    </row>
    <row r="40" spans="3:64" x14ac:dyDescent="0.3">
      <c r="C40" s="90" t="s">
        <v>174</v>
      </c>
      <c r="O40" s="90" t="s">
        <v>125</v>
      </c>
      <c r="P40" s="90">
        <f>ROWS($O$7:O40)</f>
        <v>34</v>
      </c>
      <c r="Q40" s="90">
        <f t="shared" si="0"/>
        <v>34</v>
      </c>
      <c r="R40" s="90">
        <f>IFERROR(SMALL($Q$7:$Q$96,ROWS($Q$7:Q40)),"")</f>
        <v>34</v>
      </c>
      <c r="T40" s="709" t="s">
        <v>174</v>
      </c>
      <c r="U40" s="705"/>
      <c r="V40" s="705"/>
      <c r="W40" s="705"/>
      <c r="X40" s="705"/>
      <c r="Y40" s="705"/>
      <c r="Z40" s="705"/>
      <c r="AA40" s="705"/>
      <c r="AB40" s="699"/>
      <c r="AC40" s="699" t="s">
        <v>0</v>
      </c>
      <c r="AD40" s="699"/>
      <c r="AE40" s="700"/>
      <c r="AI40" s="90" t="s">
        <v>174</v>
      </c>
      <c r="AU40" s="90" t="s">
        <v>125</v>
      </c>
      <c r="AV40" s="90">
        <f>ROWS($AU$7:AU40)</f>
        <v>34</v>
      </c>
      <c r="AW40" s="90">
        <f t="shared" si="1"/>
        <v>34</v>
      </c>
      <c r="AX40" s="90">
        <f>IFERROR(SMALL($AW$7:$AW$96,ROWS($AW$7:AW40)),"")</f>
        <v>34</v>
      </c>
      <c r="BA40" s="709" t="s">
        <v>174</v>
      </c>
      <c r="BI40" s="214"/>
      <c r="BJ40" s="715" t="s">
        <v>0</v>
      </c>
      <c r="BK40" s="715" t="s">
        <v>0</v>
      </c>
      <c r="BL40" s="716"/>
    </row>
    <row r="41" spans="3:64" x14ac:dyDescent="0.3">
      <c r="C41" s="90" t="s">
        <v>175</v>
      </c>
      <c r="D41" s="69">
        <v>4.1000000000000002E-2</v>
      </c>
      <c r="E41" s="69">
        <v>4.1000000000000002E-2</v>
      </c>
      <c r="F41" s="69">
        <v>4.4999999999999998E-2</v>
      </c>
      <c r="G41" s="69">
        <v>4.3999999999999997E-2</v>
      </c>
      <c r="H41" s="69">
        <v>4.8000000000000001E-2</v>
      </c>
      <c r="I41" s="69">
        <v>4.9000000000000002E-2</v>
      </c>
      <c r="J41" s="69">
        <v>5.1000000000000004E-2</v>
      </c>
      <c r="K41" s="69">
        <v>5.3999999999999999E-2</v>
      </c>
      <c r="L41" s="69">
        <v>4.7E-2</v>
      </c>
      <c r="M41" s="69">
        <v>0.06</v>
      </c>
      <c r="N41" s="69">
        <v>6.7000000000000004E-2</v>
      </c>
      <c r="O41" s="90" t="s">
        <v>125</v>
      </c>
      <c r="P41" s="90">
        <f>ROWS($O$7:O41)</f>
        <v>35</v>
      </c>
      <c r="Q41" s="90">
        <f t="shared" si="0"/>
        <v>35</v>
      </c>
      <c r="R41" s="90">
        <f>IFERROR(SMALL($Q$7:$Q$96,ROWS($Q$7:Q41)),"")</f>
        <v>35</v>
      </c>
      <c r="T41" s="701" t="s">
        <v>500</v>
      </c>
      <c r="U41" s="69">
        <v>4.1189365012020931E-2</v>
      </c>
      <c r="V41" s="69">
        <v>4.1477550450387542E-2</v>
      </c>
      <c r="W41" s="69">
        <v>4.5219144277223594E-2</v>
      </c>
      <c r="X41" s="69">
        <v>4.4178236332790916E-2</v>
      </c>
      <c r="Y41" s="69">
        <v>4.755848589310218E-2</v>
      </c>
      <c r="Z41" s="69">
        <v>4.8546502269581175E-2</v>
      </c>
      <c r="AA41" s="69">
        <v>5.1110385369039842E-2</v>
      </c>
      <c r="AB41" s="69">
        <f>IFERROR(INDEX($D$7:$K$96,$R41,COLUMNS($T$7:AA41)),"")</f>
        <v>5.3999999999999999E-2</v>
      </c>
      <c r="AC41" s="69">
        <f>IFERROR(INDEX($D$7:$L$96,$R41,COLUMNS($T$7:AB41)),"")</f>
        <v>4.7E-2</v>
      </c>
      <c r="AD41" s="69">
        <f>IFERROR(INDEX($D$7:$M$96,$R41,COLUMNS($T$7:AC41)),"")</f>
        <v>0.06</v>
      </c>
      <c r="AE41" s="697">
        <f>IFERROR(INDEX($D$7:$N$96,$R41,COLUMNS($T$7:AD41)),"")</f>
        <v>6.7000000000000004E-2</v>
      </c>
      <c r="AI41" s="90" t="s">
        <v>175</v>
      </c>
      <c r="AJ41" s="90">
        <v>345</v>
      </c>
      <c r="AK41" s="90">
        <v>295</v>
      </c>
      <c r="AL41" s="90">
        <v>355</v>
      </c>
      <c r="AM41" s="90">
        <v>370</v>
      </c>
      <c r="AN41" s="90">
        <v>465</v>
      </c>
      <c r="AO41" s="90">
        <v>560</v>
      </c>
      <c r="AP41" s="90">
        <v>540</v>
      </c>
      <c r="AQ41" s="90">
        <v>1815</v>
      </c>
      <c r="AR41" s="90">
        <v>1730</v>
      </c>
      <c r="AS41" s="90">
        <v>1980</v>
      </c>
      <c r="AT41" s="90">
        <v>2185</v>
      </c>
      <c r="AU41" s="90" t="s">
        <v>125</v>
      </c>
      <c r="AV41" s="90">
        <f>ROWS($AU$7:AU41)</f>
        <v>35</v>
      </c>
      <c r="AW41" s="90">
        <f t="shared" si="1"/>
        <v>35</v>
      </c>
      <c r="AX41" s="90">
        <f>IFERROR(SMALL($AW$7:$AW$96,ROWS($AW$7:AW41)),"")</f>
        <v>35</v>
      </c>
      <c r="BA41" s="701" t="s">
        <v>500</v>
      </c>
      <c r="BB41" s="214">
        <f>IFERROR(INDEX($AJ$7:$AO$96,$AX42,COLUMNS($BA$7:BA42)),"")</f>
        <v>1165</v>
      </c>
      <c r="BC41" s="214">
        <f>IFERROR(INDEX($AJ$7:$AO$96,$AX42,COLUMNS($BA$7:BB42)),"")</f>
        <v>1190</v>
      </c>
      <c r="BD41" s="214">
        <f>IFERROR(INDEX($AJ$7:$AO$96,$AX42,COLUMNS($BA$7:BC42)),"")</f>
        <v>1300</v>
      </c>
      <c r="BE41" s="214">
        <f>IFERROR(INDEX($AJ$7:$AO$96,$AX42,COLUMNS($BA$7:BD42)),"")</f>
        <v>1275</v>
      </c>
      <c r="BF41" s="214">
        <f>IFERROR(INDEX($AJ$7:$AO$96,$AX42,COLUMNS($BA$7:BE42)),"")</f>
        <v>1420</v>
      </c>
      <c r="BG41" s="214">
        <f>IFERROR(INDEX($AJ$7:$AO$96,$AX42,COLUMNS($BA$7:BF42)),"")</f>
        <v>1510</v>
      </c>
      <c r="BH41" s="214">
        <f>IFERROR(INDEX($AJ$7:$AP$96,$AX42,COLUMNS($BA$7:BG42)),"")</f>
        <v>1565</v>
      </c>
      <c r="BI41" s="214">
        <f>IFERROR(INDEX($AJ$7:$AQ$96,$AX41,COLUMNS($BA$7:BH41)),"")</f>
        <v>1815</v>
      </c>
      <c r="BJ41" s="214">
        <f>IFERROR(INDEX($AJ$7:$AU$96,$AX41,COLUMNS($BA$7:BI41)),"")</f>
        <v>1730</v>
      </c>
      <c r="BK41" s="214">
        <f>IFERROR(INDEX($AJ$7:$AU$96,$AX41,COLUMNS($BA$7:BJ41)),"")</f>
        <v>1980</v>
      </c>
      <c r="BL41" s="717">
        <f>IFERROR(INDEX($AJ$7:$AU$96,$AX41,COLUMNS($BA$7:BK41)),"")</f>
        <v>2185</v>
      </c>
    </row>
    <row r="42" spans="3:64" x14ac:dyDescent="0.3">
      <c r="C42" s="90" t="s">
        <v>176</v>
      </c>
      <c r="D42" s="69">
        <v>1.2E-2</v>
      </c>
      <c r="E42" s="69">
        <v>0.01</v>
      </c>
      <c r="F42" s="69">
        <v>1.2E-2</v>
      </c>
      <c r="G42" s="69">
        <v>1.3000000000000001E-2</v>
      </c>
      <c r="H42" s="69">
        <v>1.4999999999999999E-2</v>
      </c>
      <c r="I42" s="69">
        <v>1.8000000000000002E-2</v>
      </c>
      <c r="J42" s="69">
        <v>1.8000000000000002E-2</v>
      </c>
      <c r="K42" s="69">
        <v>0.02</v>
      </c>
      <c r="L42" s="69">
        <v>1.9E-2</v>
      </c>
      <c r="M42" s="69">
        <v>2.1999999999999999E-2</v>
      </c>
      <c r="N42" s="69">
        <v>2.8000000000000001E-2</v>
      </c>
      <c r="O42" s="90" t="s">
        <v>125</v>
      </c>
      <c r="P42" s="90">
        <f>ROWS($O$7:O42)</f>
        <v>36</v>
      </c>
      <c r="Q42" s="90">
        <f t="shared" si="0"/>
        <v>36</v>
      </c>
      <c r="R42" s="90">
        <f>IFERROR(SMALL($Q$7:$Q$96,ROWS($Q$7:Q42)),"")</f>
        <v>36</v>
      </c>
      <c r="T42" s="701" t="s">
        <v>176</v>
      </c>
      <c r="U42" s="69">
        <f>IFERROR(INDEX($D$7:$I$96,$R41,COLUMNS($T$7:T41)),"")</f>
        <v>4.1000000000000002E-2</v>
      </c>
      <c r="V42" s="69">
        <f>IFERROR(INDEX($D$7:$I$96,$R41,COLUMNS($T$7:U41)),"")</f>
        <v>4.1000000000000002E-2</v>
      </c>
      <c r="W42" s="69">
        <f>IFERROR(INDEX($D$7:$I$96,$R41,COLUMNS($T$7:V41)),"")</f>
        <v>4.4999999999999998E-2</v>
      </c>
      <c r="X42" s="69">
        <f>IFERROR(INDEX($D$7:$I$96,$R41,COLUMNS($T$7:W41)),"")</f>
        <v>4.3999999999999997E-2</v>
      </c>
      <c r="Y42" s="69">
        <f>IFERROR(INDEX($D$7:$I$96,$R41,COLUMNS($T$7:X41)),"")</f>
        <v>4.8000000000000001E-2</v>
      </c>
      <c r="Z42" s="69">
        <f>IFERROR(INDEX($D$7:$I$96,$R41,COLUMNS($T$7:Y41)),"")</f>
        <v>4.9000000000000002E-2</v>
      </c>
      <c r="AA42" s="69">
        <f>IFERROR(INDEX($D$7:$J$96,$R41,COLUMNS($T$7:Z41)),"")</f>
        <v>5.1000000000000004E-2</v>
      </c>
      <c r="AB42" s="69">
        <f>IFERROR(INDEX($D$7:$K$96,$R42,COLUMNS($T$7:AA42)),"")</f>
        <v>0.02</v>
      </c>
      <c r="AC42" s="69">
        <f>IFERROR(INDEX($D$7:$L$96,$R42,COLUMNS($T$7:AB42)),"")</f>
        <v>1.9E-2</v>
      </c>
      <c r="AD42" s="69">
        <f>IFERROR(INDEX($D$7:$M$96,$R42,COLUMNS($T$7:AC42)),"")</f>
        <v>2.1999999999999999E-2</v>
      </c>
      <c r="AE42" s="697">
        <f>IFERROR(INDEX($D$7:$N$96,$R42,COLUMNS($T$7:AD42)),"")</f>
        <v>2.8000000000000001E-2</v>
      </c>
      <c r="AI42" s="90" t="s">
        <v>176</v>
      </c>
      <c r="AJ42" s="90">
        <v>1165</v>
      </c>
      <c r="AK42" s="90">
        <v>1190</v>
      </c>
      <c r="AL42" s="90">
        <v>1300</v>
      </c>
      <c r="AM42" s="90">
        <v>1275</v>
      </c>
      <c r="AN42" s="90">
        <v>1420</v>
      </c>
      <c r="AO42" s="90">
        <v>1510</v>
      </c>
      <c r="AP42" s="90">
        <v>1565</v>
      </c>
      <c r="AQ42" s="90">
        <v>650</v>
      </c>
      <c r="AR42" s="90">
        <v>660</v>
      </c>
      <c r="AS42" s="90">
        <v>725</v>
      </c>
      <c r="AT42" s="90">
        <v>925</v>
      </c>
      <c r="AU42" s="90" t="s">
        <v>125</v>
      </c>
      <c r="AV42" s="90">
        <f>ROWS($AU$7:AU42)</f>
        <v>36</v>
      </c>
      <c r="AW42" s="90">
        <f t="shared" si="1"/>
        <v>36</v>
      </c>
      <c r="AX42" s="90">
        <f>IFERROR(SMALL($AW$7:$AW$96,ROWS($AW$7:AW42)),"")</f>
        <v>36</v>
      </c>
      <c r="BA42" s="701" t="s">
        <v>176</v>
      </c>
      <c r="BB42" s="214">
        <f>IFERROR(INDEX($AJ$7:$AO$96,$AX41,COLUMNS($BA$7:BA41)),"")</f>
        <v>345</v>
      </c>
      <c r="BC42" s="214">
        <f>IFERROR(INDEX($AJ$7:$AO$96,$AX41,COLUMNS($BA$7:BB41)),"")</f>
        <v>295</v>
      </c>
      <c r="BD42" s="214">
        <f>IFERROR(INDEX($AJ$7:$AO$96,$AX41,COLUMNS($BA$7:BC41)),"")</f>
        <v>355</v>
      </c>
      <c r="BE42" s="214">
        <f>IFERROR(INDEX($AJ$7:$AO$96,$AX41,COLUMNS($BA$7:BD41)),"")</f>
        <v>370</v>
      </c>
      <c r="BF42" s="214">
        <f>IFERROR(INDEX($AJ$7:$AO$96,$AX41,COLUMNS($BA$7:BE41)),"")</f>
        <v>465</v>
      </c>
      <c r="BG42" s="214">
        <f>IFERROR(INDEX($AJ$7:$AO$96,$AX41,COLUMNS($BA$7:BF41)),"")</f>
        <v>560</v>
      </c>
      <c r="BH42" s="214">
        <f>IFERROR(INDEX($AJ$7:$AP$96,$AX41,COLUMNS($BA$7:BG41)),"")</f>
        <v>540</v>
      </c>
      <c r="BI42" s="214">
        <f>IFERROR(INDEX($AJ$7:$AQ$96,$AX42,COLUMNS($BA$7:BH42)),"")</f>
        <v>650</v>
      </c>
      <c r="BJ42" s="214">
        <f>IFERROR(INDEX($AJ$7:$AU$96,$AX42,COLUMNS($BA$7:BI42)),"")</f>
        <v>660</v>
      </c>
      <c r="BK42" s="214">
        <f>IFERROR(INDEX($AJ$7:$AU$96,$AX42,COLUMNS($BA$7:BJ42)),"")</f>
        <v>725</v>
      </c>
      <c r="BL42" s="717">
        <f>IFERROR(INDEX($AJ$7:$AU$96,$AX42,COLUMNS($BA$7:BK42)),"")</f>
        <v>925</v>
      </c>
    </row>
    <row r="43" spans="3:64" x14ac:dyDescent="0.3">
      <c r="C43" s="90" t="s">
        <v>177</v>
      </c>
      <c r="D43" s="69">
        <v>1.4999999999999999E-2</v>
      </c>
      <c r="E43" s="69">
        <v>1.4999999999999999E-2</v>
      </c>
      <c r="F43" s="69">
        <v>1.6E-2</v>
      </c>
      <c r="G43" s="69">
        <v>1.8000000000000002E-2</v>
      </c>
      <c r="H43" s="69">
        <v>1.9E-2</v>
      </c>
      <c r="I43" s="69">
        <v>0.02</v>
      </c>
      <c r="J43" s="69">
        <v>2.1999999999999999E-2</v>
      </c>
      <c r="K43" s="69">
        <v>2.1999999999999999E-2</v>
      </c>
      <c r="L43" s="69">
        <v>2.3E-2</v>
      </c>
      <c r="M43" s="69">
        <v>2.6000000000000002E-2</v>
      </c>
      <c r="N43" s="69">
        <v>0.03</v>
      </c>
      <c r="O43" s="90" t="s">
        <v>125</v>
      </c>
      <c r="P43" s="90">
        <f>ROWS($O$7:O43)</f>
        <v>37</v>
      </c>
      <c r="Q43" s="90">
        <f t="shared" si="0"/>
        <v>37</v>
      </c>
      <c r="R43" s="90">
        <f>IFERROR(SMALL($Q$7:$Q$96,ROWS($Q$7:Q43)),"")</f>
        <v>37</v>
      </c>
      <c r="T43" s="701" t="s">
        <v>177</v>
      </c>
      <c r="U43" s="69">
        <f>IFERROR(INDEX($D$7:$I$96,$R43,COLUMNS($T$7:T43)),"")</f>
        <v>1.4999999999999999E-2</v>
      </c>
      <c r="V43" s="69">
        <f>IFERROR(INDEX($D$7:$I$96,$R43,COLUMNS($T$7:U43)),"")</f>
        <v>1.4999999999999999E-2</v>
      </c>
      <c r="W43" s="69">
        <f>IFERROR(INDEX($D$7:$I$96,$R43,COLUMNS($T$7:V43)),"")</f>
        <v>1.6E-2</v>
      </c>
      <c r="X43" s="69">
        <f>IFERROR(INDEX($D$7:$I$96,$R43,COLUMNS($T$7:W43)),"")</f>
        <v>1.8000000000000002E-2</v>
      </c>
      <c r="Y43" s="69">
        <f>IFERROR(INDEX($D$7:$I$96,$R43,COLUMNS($T$7:X43)),"")</f>
        <v>1.9E-2</v>
      </c>
      <c r="Z43" s="69">
        <f>IFERROR(INDEX($D$7:$I$96,$R43,COLUMNS($T$7:Y43)),"")</f>
        <v>0.02</v>
      </c>
      <c r="AA43" s="69">
        <f>IFERROR(INDEX($D$7:$J$96,$R43,COLUMNS($T$7:Z43)),"")</f>
        <v>2.1999999999999999E-2</v>
      </c>
      <c r="AB43" s="69">
        <f>IFERROR(INDEX($D$7:$K$96,$R43,COLUMNS($T$7:AA43)),"")</f>
        <v>2.1999999999999999E-2</v>
      </c>
      <c r="AC43" s="69">
        <f>IFERROR(INDEX($D$7:$L$96,$R43,COLUMNS($T$7:AB43)),"")</f>
        <v>2.3E-2</v>
      </c>
      <c r="AD43" s="69">
        <f>IFERROR(INDEX($D$7:$M$96,$R43,COLUMNS($T$7:AC43)),"")</f>
        <v>2.6000000000000002E-2</v>
      </c>
      <c r="AE43" s="697">
        <f>IFERROR(INDEX($D$7:$N$96,$R43,COLUMNS($T$7:AD43)),"")</f>
        <v>0.03</v>
      </c>
      <c r="AI43" s="90" t="s">
        <v>177</v>
      </c>
      <c r="AJ43" s="90">
        <v>430</v>
      </c>
      <c r="AK43" s="90">
        <v>435</v>
      </c>
      <c r="AL43" s="90">
        <v>470</v>
      </c>
      <c r="AM43" s="90">
        <v>505</v>
      </c>
      <c r="AN43" s="90">
        <v>565</v>
      </c>
      <c r="AO43" s="90">
        <v>620</v>
      </c>
      <c r="AP43" s="90">
        <v>665</v>
      </c>
      <c r="AQ43" s="90">
        <v>740</v>
      </c>
      <c r="AR43" s="90">
        <v>820</v>
      </c>
      <c r="AS43" s="90">
        <v>855</v>
      </c>
      <c r="AT43" s="90">
        <v>980</v>
      </c>
      <c r="AU43" s="90" t="s">
        <v>125</v>
      </c>
      <c r="AV43" s="90">
        <f>ROWS($AU$7:AU43)</f>
        <v>37</v>
      </c>
      <c r="AW43" s="90">
        <f t="shared" si="1"/>
        <v>37</v>
      </c>
      <c r="AX43" s="90">
        <f>IFERROR(SMALL($AW$7:$AW$96,ROWS($AW$7:AW43)),"")</f>
        <v>37</v>
      </c>
      <c r="BA43" s="701" t="s">
        <v>177</v>
      </c>
      <c r="BB43" s="214">
        <f>IFERROR(INDEX($AJ$7:$AO$96,$AX43,COLUMNS($BA$7:BA43)),"")</f>
        <v>430</v>
      </c>
      <c r="BC43" s="214">
        <f>IFERROR(INDEX($AJ$7:$AO$96,$AX43,COLUMNS($BA$7:BB43)),"")</f>
        <v>435</v>
      </c>
      <c r="BD43" s="214">
        <f>IFERROR(INDEX($AJ$7:$AO$96,$AX43,COLUMNS($BA$7:BC43)),"")</f>
        <v>470</v>
      </c>
      <c r="BE43" s="214">
        <f>IFERROR(INDEX($AJ$7:$AO$96,$AX43,COLUMNS($BA$7:BD43)),"")</f>
        <v>505</v>
      </c>
      <c r="BF43" s="214">
        <f>IFERROR(INDEX($AJ$7:$AO$96,$AX43,COLUMNS($BA$7:BE43)),"")</f>
        <v>565</v>
      </c>
      <c r="BG43" s="214">
        <f>IFERROR(INDEX($AJ$7:$AO$96,$AX43,COLUMNS($BA$7:BF43)),"")</f>
        <v>620</v>
      </c>
      <c r="BH43" s="214">
        <f>IFERROR(INDEX($AJ$7:$AP$96,$AX43,COLUMNS($BA$7:BG43)),"")</f>
        <v>665</v>
      </c>
      <c r="BI43" s="214">
        <f>IFERROR(INDEX($AJ$7:$AQ$96,$AX43,COLUMNS($BA$7:BH43)),"")</f>
        <v>740</v>
      </c>
      <c r="BJ43" s="214">
        <f>IFERROR(INDEX($AJ$7:$AU$96,$AX43,COLUMNS($BA$7:BI43)),"")</f>
        <v>820</v>
      </c>
      <c r="BK43" s="214">
        <f>IFERROR(INDEX($AJ$7:$AU$96,$AX43,COLUMNS($BA$7:BJ43)),"")</f>
        <v>855</v>
      </c>
      <c r="BL43" s="717">
        <f>IFERROR(INDEX($AJ$7:$AU$96,$AX43,COLUMNS($BA$7:BK43)),"")</f>
        <v>980</v>
      </c>
    </row>
    <row r="44" spans="3:64" x14ac:dyDescent="0.3">
      <c r="C44" s="90" t="s">
        <v>178</v>
      </c>
      <c r="D44" s="69">
        <v>7.0000000000000001E-3</v>
      </c>
      <c r="E44" s="69">
        <v>3.0000000000000001E-3</v>
      </c>
      <c r="F44" s="69">
        <v>5.0000000000000001E-3</v>
      </c>
      <c r="G44" s="69">
        <v>5.0000000000000001E-3</v>
      </c>
      <c r="H44" s="69">
        <v>5.0000000000000001E-3</v>
      </c>
      <c r="I44" s="69">
        <v>7.0000000000000001E-3</v>
      </c>
      <c r="J44" s="69">
        <v>7.0000000000000001E-3</v>
      </c>
      <c r="K44" s="69">
        <v>0.01</v>
      </c>
      <c r="L44" s="69">
        <v>8.0000000000000002E-3</v>
      </c>
      <c r="M44" s="69">
        <v>1.0999999999999999E-2</v>
      </c>
      <c r="N44" s="69">
        <v>1.0999999999999999E-2</v>
      </c>
      <c r="O44" s="90" t="s">
        <v>125</v>
      </c>
      <c r="P44" s="90">
        <f>ROWS($O$7:O44)</f>
        <v>38</v>
      </c>
      <c r="Q44" s="90">
        <f t="shared" si="0"/>
        <v>38</v>
      </c>
      <c r="R44" s="90">
        <f>IFERROR(SMALL($Q$7:$Q$96,ROWS($Q$7:Q44)),"")</f>
        <v>38</v>
      </c>
      <c r="T44" s="701" t="s">
        <v>178</v>
      </c>
      <c r="U44" s="69">
        <f>IFERROR(INDEX($D$7:$I$96,$R44,COLUMNS($T$7:T44)),"")</f>
        <v>7.0000000000000001E-3</v>
      </c>
      <c r="V44" s="69">
        <f>IFERROR(INDEX($D$7:$I$96,$R44,COLUMNS($T$7:U44)),"")</f>
        <v>3.0000000000000001E-3</v>
      </c>
      <c r="W44" s="69">
        <f>IFERROR(INDEX($D$7:$I$96,$R44,COLUMNS($T$7:V44)),"")</f>
        <v>5.0000000000000001E-3</v>
      </c>
      <c r="X44" s="69">
        <f>IFERROR(INDEX($D$7:$I$96,$R44,COLUMNS($T$7:W44)),"")</f>
        <v>5.0000000000000001E-3</v>
      </c>
      <c r="Y44" s="69">
        <f>IFERROR(INDEX($D$7:$I$96,$R44,COLUMNS($T$7:X44)),"")</f>
        <v>5.0000000000000001E-3</v>
      </c>
      <c r="Z44" s="69">
        <f>IFERROR(INDEX($D$7:$I$96,$R44,COLUMNS($T$7:Y44)),"")</f>
        <v>7.0000000000000001E-3</v>
      </c>
      <c r="AA44" s="69">
        <f>IFERROR(INDEX($D$7:$J$96,$R44,COLUMNS($T$7:Z44)),"")</f>
        <v>7.0000000000000001E-3</v>
      </c>
      <c r="AB44" s="69">
        <f>IFERROR(INDEX($D$7:$K$96,$R44,COLUMNS($T$7:AA44)),"")</f>
        <v>0.01</v>
      </c>
      <c r="AC44" s="69">
        <f>IFERROR(INDEX($D$7:$L$96,$R44,COLUMNS($T$7:AB44)),"")</f>
        <v>8.0000000000000002E-3</v>
      </c>
      <c r="AD44" s="69">
        <f>IFERROR(INDEX($D$7:$M$96,$R44,COLUMNS($T$7:AC44)),"")</f>
        <v>1.0999999999999999E-2</v>
      </c>
      <c r="AE44" s="697">
        <f>IFERROR(INDEX($D$7:$N$96,$R44,COLUMNS($T$7:AD44)),"")</f>
        <v>1.0999999999999999E-2</v>
      </c>
      <c r="AI44" s="90" t="s">
        <v>178</v>
      </c>
      <c r="AJ44" s="90">
        <v>190</v>
      </c>
      <c r="AK44" s="90">
        <v>100</v>
      </c>
      <c r="AL44" s="90">
        <v>160</v>
      </c>
      <c r="AM44" s="90">
        <v>160</v>
      </c>
      <c r="AN44" s="90">
        <v>165</v>
      </c>
      <c r="AO44" s="90">
        <v>205</v>
      </c>
      <c r="AP44" s="90">
        <v>225</v>
      </c>
      <c r="AQ44" s="90">
        <v>335</v>
      </c>
      <c r="AR44" s="90">
        <v>265</v>
      </c>
      <c r="AS44" s="90">
        <v>360</v>
      </c>
      <c r="AT44" s="90">
        <v>345</v>
      </c>
      <c r="AU44" s="90" t="s">
        <v>125</v>
      </c>
      <c r="AV44" s="90">
        <f>ROWS($AU$7:AU44)</f>
        <v>38</v>
      </c>
      <c r="AW44" s="90">
        <f t="shared" si="1"/>
        <v>38</v>
      </c>
      <c r="AX44" s="90">
        <f>IFERROR(SMALL($AW$7:$AW$96,ROWS($AW$7:AW44)),"")</f>
        <v>38</v>
      </c>
      <c r="BA44" s="701" t="s">
        <v>178</v>
      </c>
      <c r="BB44" s="214">
        <f>IFERROR(INDEX($AJ$7:$AO$96,$AX44,COLUMNS($BA$7:BA44)),"")</f>
        <v>190</v>
      </c>
      <c r="BC44" s="214">
        <f>IFERROR(INDEX($AJ$7:$AO$96,$AX44,COLUMNS($BA$7:BB44)),"")</f>
        <v>100</v>
      </c>
      <c r="BD44" s="214">
        <f>IFERROR(INDEX($AJ$7:$AO$96,$AX44,COLUMNS($BA$7:BC44)),"")</f>
        <v>160</v>
      </c>
      <c r="BE44" s="214">
        <f>IFERROR(INDEX($AJ$7:$AO$96,$AX44,COLUMNS($BA$7:BD44)),"")</f>
        <v>160</v>
      </c>
      <c r="BF44" s="214">
        <f>IFERROR(INDEX($AJ$7:$AO$96,$AX44,COLUMNS($BA$7:BE44)),"")</f>
        <v>165</v>
      </c>
      <c r="BG44" s="214">
        <f>IFERROR(INDEX($AJ$7:$AO$96,$AX44,COLUMNS($BA$7:BF44)),"")</f>
        <v>205</v>
      </c>
      <c r="BH44" s="214">
        <f>IFERROR(INDEX($AJ$7:$AP$96,$AX44,COLUMNS($BA$7:BG44)),"")</f>
        <v>225</v>
      </c>
      <c r="BI44" s="214">
        <f>IFERROR(INDEX($AJ$7:$AQ$96,$AX44,COLUMNS($BA$7:BH44)),"")</f>
        <v>335</v>
      </c>
      <c r="BJ44" s="214">
        <f>IFERROR(INDEX($AJ$7:$AU$96,$AX44,COLUMNS($BA$7:BI44)),"")</f>
        <v>265</v>
      </c>
      <c r="BK44" s="214">
        <f>IFERROR(INDEX($AJ$7:$AU$96,$AX44,COLUMNS($BA$7:BJ44)),"")</f>
        <v>360</v>
      </c>
      <c r="BL44" s="717">
        <f>IFERROR(INDEX($AJ$7:$AU$96,$AX44,COLUMNS($BA$7:BK44)),"")</f>
        <v>345</v>
      </c>
    </row>
    <row r="45" spans="3:64" x14ac:dyDescent="0.3">
      <c r="C45" s="90" t="s">
        <v>179</v>
      </c>
      <c r="D45" s="69">
        <v>0.91700000000000004</v>
      </c>
      <c r="E45" s="69">
        <v>0.92300000000000004</v>
      </c>
      <c r="F45" s="69">
        <v>0.91400000000000003</v>
      </c>
      <c r="G45" s="69">
        <v>0.91200000000000003</v>
      </c>
      <c r="H45" s="69">
        <v>0.90400000000000003</v>
      </c>
      <c r="I45" s="69">
        <v>0.89700000000000002</v>
      </c>
      <c r="J45" s="69">
        <v>0.89300000000000002</v>
      </c>
      <c r="K45" s="69">
        <v>0.88</v>
      </c>
      <c r="L45" s="69">
        <v>0.88500000000000001</v>
      </c>
      <c r="M45" s="69">
        <v>0.86599999999999999</v>
      </c>
      <c r="N45" s="69">
        <v>0.85199999999999998</v>
      </c>
      <c r="O45" s="90" t="s">
        <v>125</v>
      </c>
      <c r="P45" s="90">
        <f>ROWS($O$7:O45)</f>
        <v>39</v>
      </c>
      <c r="Q45" s="90">
        <f t="shared" si="0"/>
        <v>39</v>
      </c>
      <c r="R45" s="90">
        <f>IFERROR(SMALL($Q$7:$Q$96,ROWS($Q$7:Q45)),"")</f>
        <v>39</v>
      </c>
      <c r="T45" s="701" t="s">
        <v>179</v>
      </c>
      <c r="U45" s="69">
        <f>IFERROR(INDEX($D$7:$I$96,$R45,COLUMNS($T$7:T45)),"")</f>
        <v>0.91700000000000004</v>
      </c>
      <c r="V45" s="69">
        <f>IFERROR(INDEX($D$7:$I$96,$R45,COLUMNS($T$7:U45)),"")</f>
        <v>0.92300000000000004</v>
      </c>
      <c r="W45" s="69">
        <f>IFERROR(INDEX($D$7:$I$96,$R45,COLUMNS($T$7:V45)),"")</f>
        <v>0.91400000000000003</v>
      </c>
      <c r="X45" s="69">
        <f>IFERROR(INDEX($D$7:$I$96,$R45,COLUMNS($T$7:W45)),"")</f>
        <v>0.91200000000000003</v>
      </c>
      <c r="Y45" s="69">
        <f>IFERROR(INDEX($D$7:$I$96,$R45,COLUMNS($T$7:X45)),"")</f>
        <v>0.90400000000000003</v>
      </c>
      <c r="Z45" s="69">
        <f>IFERROR(INDEX($D$7:$I$96,$R45,COLUMNS($T$7:Y45)),"")</f>
        <v>0.89700000000000002</v>
      </c>
      <c r="AA45" s="69">
        <f>IFERROR(INDEX($D$7:$J$96,$R45,COLUMNS($T$7:Z45)),"")</f>
        <v>0.89300000000000002</v>
      </c>
      <c r="AB45" s="69">
        <f>IFERROR(INDEX($D$7:$K$96,$R45,COLUMNS($T$7:AA45)),"")</f>
        <v>0.88</v>
      </c>
      <c r="AC45" s="69">
        <f>IFERROR(INDEX($D$7:$L$96,$R45,COLUMNS($T$7:AB45)),"")</f>
        <v>0.88500000000000001</v>
      </c>
      <c r="AD45" s="69">
        <f>IFERROR(INDEX($D$7:$M$96,$R45,COLUMNS($T$7:AC45)),"")</f>
        <v>0.86599999999999999</v>
      </c>
      <c r="AE45" s="697">
        <f>IFERROR(INDEX($D$7:$N$96,$R45,COLUMNS($T$7:AD45)),"")</f>
        <v>0.85199999999999998</v>
      </c>
      <c r="AI45" s="90" t="s">
        <v>179</v>
      </c>
      <c r="AJ45" s="90">
        <v>25945</v>
      </c>
      <c r="AK45" s="90">
        <v>26435</v>
      </c>
      <c r="AL45" s="90">
        <v>26305</v>
      </c>
      <c r="AM45" s="90">
        <v>26355</v>
      </c>
      <c r="AN45" s="90">
        <v>27020</v>
      </c>
      <c r="AO45" s="90">
        <v>27865</v>
      </c>
      <c r="AP45" s="90">
        <v>27340</v>
      </c>
      <c r="AQ45" s="90">
        <v>29300</v>
      </c>
      <c r="AR45" s="90">
        <v>29995</v>
      </c>
      <c r="AS45" s="90">
        <v>28375</v>
      </c>
      <c r="AT45" s="90">
        <v>27955</v>
      </c>
      <c r="AU45" s="90" t="s">
        <v>125</v>
      </c>
      <c r="AV45" s="90">
        <f>ROWS($AU$7:AU45)</f>
        <v>39</v>
      </c>
      <c r="AW45" s="90">
        <f t="shared" si="1"/>
        <v>39</v>
      </c>
      <c r="AX45" s="90">
        <f>IFERROR(SMALL($AW$7:$AW$96,ROWS($AW$7:AW45)),"")</f>
        <v>39</v>
      </c>
      <c r="BA45" s="701" t="s">
        <v>179</v>
      </c>
      <c r="BB45" s="214">
        <f>IFERROR(INDEX($AJ$7:$AO$96,$AX45,COLUMNS($BA$7:BA45)),"")</f>
        <v>25945</v>
      </c>
      <c r="BC45" s="214">
        <f>IFERROR(INDEX($AJ$7:$AO$96,$AX45,COLUMNS($BA$7:BB45)),"")</f>
        <v>26435</v>
      </c>
      <c r="BD45" s="214">
        <f>IFERROR(INDEX($AJ$7:$AO$96,$AX45,COLUMNS($BA$7:BC45)),"")</f>
        <v>26305</v>
      </c>
      <c r="BE45" s="214">
        <f>IFERROR(INDEX($AJ$7:$AO$96,$AX45,COLUMNS($BA$7:BD45)),"")</f>
        <v>26355</v>
      </c>
      <c r="BF45" s="214">
        <f>IFERROR(INDEX($AJ$7:$AO$96,$AX45,COLUMNS($BA$7:BE45)),"")</f>
        <v>27020</v>
      </c>
      <c r="BG45" s="214">
        <f>IFERROR(INDEX($AJ$7:$AO$96,$AX45,COLUMNS($BA$7:BF45)),"")</f>
        <v>27865</v>
      </c>
      <c r="BH45" s="214">
        <f>IFERROR(INDEX($AJ$7:$AP$96,$AX45,COLUMNS($BA$7:BG45)),"")</f>
        <v>27340</v>
      </c>
      <c r="BI45" s="214">
        <f>IFERROR(INDEX($AJ$7:$AQ$96,$AX45,COLUMNS($BA$7:BH45)),"")</f>
        <v>29300</v>
      </c>
      <c r="BJ45" s="214">
        <f>IFERROR(INDEX($AJ$7:$AU$96,$AX45,COLUMNS($BA$7:BI45)),"")</f>
        <v>29995</v>
      </c>
      <c r="BK45" s="214">
        <f>IFERROR(INDEX($AJ$7:$AU$96,$AX45,COLUMNS($BA$7:BJ45)),"")</f>
        <v>28375</v>
      </c>
      <c r="BL45" s="717">
        <f>IFERROR(INDEX($AJ$7:$AU$96,$AX45,COLUMNS($BA$7:BK45)),"")</f>
        <v>27955</v>
      </c>
    </row>
    <row r="46" spans="3:64" x14ac:dyDescent="0.3">
      <c r="C46" s="90" t="s">
        <v>180</v>
      </c>
      <c r="D46" s="69">
        <v>7.4999999999999997E-2</v>
      </c>
      <c r="E46" s="69">
        <v>7.0000000000000007E-2</v>
      </c>
      <c r="F46" s="69">
        <v>7.9000000000000001E-2</v>
      </c>
      <c r="G46" s="69">
        <v>0.08</v>
      </c>
      <c r="H46" s="69">
        <v>8.7000000000000008E-2</v>
      </c>
      <c r="I46" s="69">
        <v>9.2999999999999999E-2</v>
      </c>
      <c r="J46" s="69">
        <v>9.8000000000000004E-2</v>
      </c>
      <c r="K46" s="69">
        <v>0.106</v>
      </c>
      <c r="L46" s="69">
        <v>0.10300000000000001</v>
      </c>
      <c r="M46" s="69">
        <v>0.12</v>
      </c>
      <c r="N46" s="69">
        <v>0.13500000000000001</v>
      </c>
      <c r="O46" s="90" t="s">
        <v>125</v>
      </c>
      <c r="P46" s="90">
        <f>ROWS($O$7:O46)</f>
        <v>40</v>
      </c>
      <c r="Q46" s="90">
        <f t="shared" si="0"/>
        <v>40</v>
      </c>
      <c r="R46" s="90">
        <f>IFERROR(SMALL($Q$7:$Q$96,ROWS($Q$7:Q46)),"")</f>
        <v>40</v>
      </c>
      <c r="T46" s="701" t="s">
        <v>180</v>
      </c>
      <c r="U46" s="69">
        <f>IFERROR(INDEX($D$7:$I$96,$R46,COLUMNS($T$7:T46)),"")</f>
        <v>7.4999999999999997E-2</v>
      </c>
      <c r="V46" s="69">
        <f>IFERROR(INDEX($D$7:$I$96,$R46,COLUMNS($T$7:U46)),"")</f>
        <v>7.0000000000000007E-2</v>
      </c>
      <c r="W46" s="69">
        <f>IFERROR(INDEX($D$7:$I$96,$R46,COLUMNS($T$7:V46)),"")</f>
        <v>7.9000000000000001E-2</v>
      </c>
      <c r="X46" s="69">
        <f>IFERROR(INDEX($D$7:$I$96,$R46,COLUMNS($T$7:W46)),"")</f>
        <v>0.08</v>
      </c>
      <c r="Y46" s="69">
        <f>IFERROR(INDEX($D$7:$I$96,$R46,COLUMNS($T$7:X46)),"")</f>
        <v>8.7000000000000008E-2</v>
      </c>
      <c r="Z46" s="69">
        <f>IFERROR(INDEX($D$7:$I$96,$R46,COLUMNS($T$7:Y46)),"")</f>
        <v>9.2999999999999999E-2</v>
      </c>
      <c r="AA46" s="69">
        <f>IFERROR(INDEX($D$7:$J$96,$R46,COLUMNS($T$7:Z46)),"")</f>
        <v>9.8000000000000004E-2</v>
      </c>
      <c r="AB46" s="69">
        <f>IFERROR(INDEX($D$7:$K$96,$R46,COLUMNS($T$7:AA46)),"")</f>
        <v>0.106</v>
      </c>
      <c r="AC46" s="69">
        <f>IFERROR(INDEX($D$7:$L$96,$R46,COLUMNS($T$7:AB46)),"")</f>
        <v>0.10300000000000001</v>
      </c>
      <c r="AD46" s="69">
        <f>IFERROR(INDEX($D$7:$M$96,$R46,COLUMNS($T$7:AC46)),"")</f>
        <v>0.12</v>
      </c>
      <c r="AE46" s="697">
        <f>IFERROR(INDEX($D$7:$N$96,$R46,COLUMNS($T$7:AD46)),"")</f>
        <v>0.13500000000000001</v>
      </c>
      <c r="AI46" s="90" t="s">
        <v>180</v>
      </c>
      <c r="AJ46" s="90">
        <v>2130</v>
      </c>
      <c r="AK46" s="90">
        <v>2015</v>
      </c>
      <c r="AL46" s="90">
        <v>2285</v>
      </c>
      <c r="AM46" s="90">
        <v>2315</v>
      </c>
      <c r="AN46" s="90">
        <v>2615</v>
      </c>
      <c r="AO46" s="90">
        <v>2895</v>
      </c>
      <c r="AP46" s="90">
        <v>2995</v>
      </c>
      <c r="AQ46" s="90">
        <v>3535</v>
      </c>
      <c r="AR46" s="90">
        <v>3475</v>
      </c>
      <c r="AS46" s="90">
        <v>3915</v>
      </c>
      <c r="AT46" s="90">
        <v>4435</v>
      </c>
      <c r="AU46" s="90" t="s">
        <v>125</v>
      </c>
      <c r="AV46" s="90">
        <f>ROWS($AU$7:AU46)</f>
        <v>40</v>
      </c>
      <c r="AW46" s="90">
        <f t="shared" si="1"/>
        <v>40</v>
      </c>
      <c r="AX46" s="90">
        <f>IFERROR(SMALL($AW$7:$AW$96,ROWS($AW$7:AW46)),"")</f>
        <v>40</v>
      </c>
      <c r="BA46" s="701" t="s">
        <v>180</v>
      </c>
      <c r="BB46" s="214">
        <f>IFERROR(INDEX($AJ$7:$AO$96,$AX46,COLUMNS($BA$7:BA46)),"")</f>
        <v>2130</v>
      </c>
      <c r="BC46" s="214">
        <f>IFERROR(INDEX($AJ$7:$AO$96,$AX46,COLUMNS($BA$7:BB46)),"")</f>
        <v>2015</v>
      </c>
      <c r="BD46" s="214">
        <f>IFERROR(INDEX($AJ$7:$AO$96,$AX46,COLUMNS($BA$7:BC46)),"")</f>
        <v>2285</v>
      </c>
      <c r="BE46" s="214">
        <f>IFERROR(INDEX($AJ$7:$AO$96,$AX46,COLUMNS($BA$7:BD46)),"")</f>
        <v>2315</v>
      </c>
      <c r="BF46" s="214">
        <f>IFERROR(INDEX($AJ$7:$AO$96,$AX46,COLUMNS($BA$7:BE46)),"")</f>
        <v>2615</v>
      </c>
      <c r="BG46" s="214">
        <f>IFERROR(INDEX($AJ$7:$AO$96,$AX46,COLUMNS($BA$7:BF46)),"")</f>
        <v>2895</v>
      </c>
      <c r="BH46" s="214">
        <f>IFERROR(INDEX($AJ$7:$AP$96,$AX46,COLUMNS($BA$7:BG46)),"")</f>
        <v>2995</v>
      </c>
      <c r="BI46" s="214">
        <f>IFERROR(INDEX($AJ$7:$AQ$96,$AX46,COLUMNS($BA$7:BH46)),"")</f>
        <v>3535</v>
      </c>
      <c r="BJ46" s="214">
        <f>IFERROR(INDEX($AJ$7:$AU$96,$AX46,COLUMNS($BA$7:BI46)),"")</f>
        <v>3475</v>
      </c>
      <c r="BK46" s="214">
        <f>IFERROR(INDEX($AJ$7:$AU$96,$AX46,COLUMNS($BA$7:BJ46)),"")</f>
        <v>3915</v>
      </c>
      <c r="BL46" s="717">
        <f>IFERROR(INDEX($AJ$7:$AU$96,$AX46,COLUMNS($BA$7:BK46)),"")</f>
        <v>4435</v>
      </c>
    </row>
    <row r="47" spans="3:64" x14ac:dyDescent="0.3">
      <c r="C47" s="153" t="s">
        <v>561</v>
      </c>
      <c r="D47" s="636">
        <v>7.0000000000000001E-3</v>
      </c>
      <c r="E47" s="636">
        <v>7.0000000000000001E-3</v>
      </c>
      <c r="F47" s="636">
        <v>6.0000000000000001E-3</v>
      </c>
      <c r="G47" s="636">
        <v>7.0000000000000001E-3</v>
      </c>
      <c r="H47" s="636">
        <v>8.0000000000000002E-3</v>
      </c>
      <c r="I47" s="636">
        <v>0.01</v>
      </c>
      <c r="J47" s="636">
        <v>9.0000000000000011E-3</v>
      </c>
      <c r="K47" s="636">
        <v>1.4E-2</v>
      </c>
      <c r="L47" s="636">
        <v>1.2E-2</v>
      </c>
      <c r="M47" s="636">
        <v>1.4E-2</v>
      </c>
      <c r="N47" s="69">
        <v>1.3000000000000001E-2</v>
      </c>
      <c r="O47" s="90" t="s">
        <v>125</v>
      </c>
      <c r="P47" s="90">
        <f>ROWS($O$7:O47)</f>
        <v>41</v>
      </c>
      <c r="Q47" s="90">
        <f t="shared" si="0"/>
        <v>41</v>
      </c>
      <c r="R47" s="90">
        <f>IFERROR(SMALL($Q$7:$Q$96,ROWS($Q$7:Q47)),"")</f>
        <v>41</v>
      </c>
      <c r="T47" s="704" t="s">
        <v>563</v>
      </c>
      <c r="U47" s="706">
        <f>IFERROR(INDEX($D$7:$M$96,$R47,COLUMNS($T$7:T47)),"")</f>
        <v>7.0000000000000001E-3</v>
      </c>
      <c r="V47" s="706">
        <f>IFERROR(INDEX($D$7:$M$96,$R47,COLUMNS($T$7:U47)),"")</f>
        <v>7.0000000000000001E-3</v>
      </c>
      <c r="W47" s="706">
        <f>IFERROR(INDEX($D$7:$M$96,$R47,COLUMNS($T$7:V47)),"")</f>
        <v>6.0000000000000001E-3</v>
      </c>
      <c r="X47" s="706">
        <f>IFERROR(INDEX($D$7:$M$96,$R47,COLUMNS($T$7:W47)),"")</f>
        <v>7.0000000000000001E-3</v>
      </c>
      <c r="Y47" s="706">
        <f>IFERROR(INDEX($D$7:$M$96,$R47,COLUMNS($T$7:X47)),"")</f>
        <v>8.0000000000000002E-3</v>
      </c>
      <c r="Z47" s="706">
        <f>IFERROR(INDEX($D$7:$M$96,$R47,COLUMNS($T$7:Y47)),"")</f>
        <v>0.01</v>
      </c>
      <c r="AA47" s="706">
        <f>IFERROR(INDEX($D$7:$M$96,$R47,COLUMNS($T$7:Z47)),"")</f>
        <v>9.0000000000000011E-3</v>
      </c>
      <c r="AB47" s="706">
        <f>IFERROR(INDEX($D$7:$M$96,$R47,COLUMNS($T$7:AA47)),"")</f>
        <v>1.4E-2</v>
      </c>
      <c r="AC47" s="706">
        <f>IFERROR(INDEX($D$7:$M$96,$R47,COLUMNS($T$7:AB47)),"")</f>
        <v>1.2E-2</v>
      </c>
      <c r="AD47" s="706">
        <f>IFERROR(INDEX($D$7:$M$96,$R47,COLUMNS($T$7:AC47)),"")</f>
        <v>1.4E-2</v>
      </c>
      <c r="AE47" s="707">
        <f>IFERROR(INDEX($D$7:$N$96,$R47,COLUMNS($T$7:AD47)),"")</f>
        <v>1.3000000000000001E-2</v>
      </c>
      <c r="AI47" s="153" t="s">
        <v>561</v>
      </c>
      <c r="AJ47" s="153">
        <v>210</v>
      </c>
      <c r="AK47" s="153">
        <v>190</v>
      </c>
      <c r="AL47" s="153">
        <v>180</v>
      </c>
      <c r="AM47" s="153">
        <v>215</v>
      </c>
      <c r="AN47" s="153">
        <v>245</v>
      </c>
      <c r="AO47" s="153">
        <v>300</v>
      </c>
      <c r="AP47" s="153">
        <v>285</v>
      </c>
      <c r="AQ47" s="153">
        <v>455</v>
      </c>
      <c r="AR47" s="153">
        <v>415</v>
      </c>
      <c r="AS47" s="153">
        <v>470</v>
      </c>
      <c r="AT47" s="153">
        <v>425</v>
      </c>
      <c r="AU47" s="90" t="s">
        <v>125</v>
      </c>
      <c r="AV47" s="90">
        <f>ROWS($AU$7:AU47)</f>
        <v>41</v>
      </c>
      <c r="AW47" s="90">
        <f t="shared" si="1"/>
        <v>41</v>
      </c>
      <c r="AX47" s="90">
        <f>IFERROR(SMALL($AW$7:$AW$96,ROWS($AW$7:AW47)),"")</f>
        <v>41</v>
      </c>
      <c r="BA47" s="704" t="s">
        <v>562</v>
      </c>
      <c r="BB47" s="718">
        <f>IFERROR(INDEX($AJ$7:$AO$96,$AX47,COLUMNS($BA$7:BA47)),"")</f>
        <v>210</v>
      </c>
      <c r="BC47" s="718">
        <f>IFERROR(INDEX($AJ$7:$AO$96,$AX47,COLUMNS($BA$7:BB47)),"")</f>
        <v>190</v>
      </c>
      <c r="BD47" s="718">
        <f>IFERROR(INDEX($AJ$7:$AO$96,$AX47,COLUMNS($BA$7:BC47)),"")</f>
        <v>180</v>
      </c>
      <c r="BE47" s="718">
        <f>IFERROR(INDEX($AJ$7:$AO$96,$AX47,COLUMNS($BA$7:BD47)),"")</f>
        <v>215</v>
      </c>
      <c r="BF47" s="718">
        <f>IFERROR(INDEX($AJ$7:$AO$96,$AX47,COLUMNS($BA$7:BE47)),"")</f>
        <v>245</v>
      </c>
      <c r="BG47" s="718">
        <f>IFERROR(INDEX($AJ$7:$AO$96,$AX47,COLUMNS($BA$7:BF47)),"")</f>
        <v>300</v>
      </c>
      <c r="BH47" s="719">
        <f>IFERROR(INDEX($AJ$7:$AP$96,$AX47,COLUMNS($BA$7:BG47)),"")</f>
        <v>285</v>
      </c>
      <c r="BI47" s="719">
        <f>IFERROR(INDEX($AJ$7:$AQ$96,$AX47,COLUMNS($BA$7:BH47)),"")</f>
        <v>455</v>
      </c>
      <c r="BJ47" s="718">
        <f>IFERROR(INDEX($AJ$7:$AU$96,$AX47,COLUMNS($BA$7:BI47)),"")</f>
        <v>415</v>
      </c>
      <c r="BK47" s="718">
        <f>IFERROR(INDEX($AJ$7:$AU$96,$AX47,COLUMNS($BA$7:BJ47)),"")</f>
        <v>470</v>
      </c>
      <c r="BL47" s="720">
        <f>IFERROR(INDEX($AJ$7:$AU$96,$AX47,COLUMNS($BA$7:BK47)),"")</f>
        <v>425</v>
      </c>
    </row>
    <row r="48" spans="3:64" x14ac:dyDescent="0.3">
      <c r="C48" s="90" t="s">
        <v>183</v>
      </c>
      <c r="O48" s="90" t="s">
        <v>125</v>
      </c>
      <c r="P48" s="90">
        <f>ROWS($O$7:O48)</f>
        <v>42</v>
      </c>
      <c r="Q48" s="90">
        <f t="shared" si="0"/>
        <v>42</v>
      </c>
      <c r="R48" s="90">
        <f>IFERROR(SMALL($Q$7:$Q$96,ROWS($Q$7:Q48)),"")</f>
        <v>42</v>
      </c>
      <c r="T48" s="709" t="s">
        <v>183</v>
      </c>
      <c r="U48" s="69"/>
      <c r="V48" s="69"/>
      <c r="W48" s="69"/>
      <c r="X48" s="69"/>
      <c r="Y48" s="69"/>
      <c r="Z48" s="69"/>
      <c r="AA48" s="69"/>
      <c r="AB48" s="69"/>
      <c r="AC48" s="699" t="s">
        <v>0</v>
      </c>
      <c r="AD48" s="699"/>
      <c r="AE48" s="700"/>
      <c r="AI48" s="90" t="s">
        <v>183</v>
      </c>
      <c r="AU48" s="90" t="s">
        <v>125</v>
      </c>
      <c r="AV48" s="90">
        <f>ROWS($AU$7:AU48)</f>
        <v>42</v>
      </c>
      <c r="AW48" s="90">
        <f t="shared" si="1"/>
        <v>42</v>
      </c>
      <c r="AX48" s="90">
        <f>IFERROR(SMALL($AW$7:$AW$96,ROWS($AW$7:AW48)),"")</f>
        <v>42</v>
      </c>
      <c r="BA48" s="709" t="s">
        <v>183</v>
      </c>
      <c r="BB48" s="214"/>
      <c r="BC48" s="214"/>
      <c r="BD48" s="214"/>
      <c r="BE48" s="214"/>
      <c r="BF48" s="214"/>
      <c r="BG48" s="214"/>
      <c r="BH48" s="715"/>
      <c r="BI48" s="715"/>
      <c r="BJ48" s="214" t="s">
        <v>0</v>
      </c>
      <c r="BK48" s="214" t="s">
        <v>0</v>
      </c>
      <c r="BL48" s="717"/>
    </row>
    <row r="49" spans="3:64" x14ac:dyDescent="0.3">
      <c r="C49" s="90" t="s">
        <v>184</v>
      </c>
      <c r="D49" s="69">
        <v>5.0000000000000001E-3</v>
      </c>
      <c r="E49" s="69">
        <v>6.0000000000000001E-3</v>
      </c>
      <c r="F49" s="69">
        <v>6.0000000000000001E-3</v>
      </c>
      <c r="G49" s="69">
        <v>6.0000000000000001E-3</v>
      </c>
      <c r="H49" s="69">
        <v>8.0000000000000002E-3</v>
      </c>
      <c r="I49" s="69">
        <v>0.01</v>
      </c>
      <c r="J49" s="69">
        <v>1.2E-2</v>
      </c>
      <c r="K49" s="69">
        <v>1.4999999999999999E-2</v>
      </c>
      <c r="L49" s="69">
        <v>1.6E-2</v>
      </c>
      <c r="M49" s="69">
        <v>1.8000000000000002E-2</v>
      </c>
      <c r="N49" s="69">
        <v>1.9E-2</v>
      </c>
      <c r="O49" s="90" t="s">
        <v>125</v>
      </c>
      <c r="P49" s="90">
        <f>ROWS($O$7:O49)</f>
        <v>43</v>
      </c>
      <c r="Q49" s="90">
        <f t="shared" si="0"/>
        <v>43</v>
      </c>
      <c r="R49" s="90">
        <f>IFERROR(SMALL($Q$7:$Q$96,ROWS($Q$7:Q49)),"")</f>
        <v>43</v>
      </c>
      <c r="T49" s="701" t="s">
        <v>591</v>
      </c>
      <c r="U49" s="69">
        <f>IFERROR(INDEX($D$7:$I$96,$R49,COLUMNS($T$7:T49)),"")</f>
        <v>5.0000000000000001E-3</v>
      </c>
      <c r="V49" s="69">
        <f>IFERROR(INDEX($D$7:$I$96,$R49,COLUMNS($T$7:U49)),"")</f>
        <v>6.0000000000000001E-3</v>
      </c>
      <c r="W49" s="69">
        <f>IFERROR(INDEX($D$7:$I$96,$R49,COLUMNS($T$7:V49)),"")</f>
        <v>6.0000000000000001E-3</v>
      </c>
      <c r="X49" s="69">
        <f>IFERROR(INDEX($D$7:$I$96,$R49,COLUMNS($T$7:W49)),"")</f>
        <v>6.0000000000000001E-3</v>
      </c>
      <c r="Y49" s="69">
        <f>IFERROR(INDEX($D$7:$I$96,$R49,COLUMNS($T$7:X49)),"")</f>
        <v>8.0000000000000002E-3</v>
      </c>
      <c r="Z49" s="69">
        <f>IFERROR(INDEX($D$7:$I$96,$R49,COLUMNS($T$7:Y49)),"")</f>
        <v>0.01</v>
      </c>
      <c r="AA49" s="69">
        <f>IFERROR(INDEX($D$7:$J$96,$R49,COLUMNS($T$7:Z49)),"")</f>
        <v>1.2E-2</v>
      </c>
      <c r="AB49" s="69">
        <f>IFERROR(INDEX($D$7:$K$96,$R49,COLUMNS($T$7:AA49)),"")</f>
        <v>1.4999999999999999E-2</v>
      </c>
      <c r="AC49" s="69">
        <f>IFERROR(INDEX($D$7:$L$96,$R49,COLUMNS($T$7:AB49)),"")</f>
        <v>1.6E-2</v>
      </c>
      <c r="AD49" s="69">
        <f>IFERROR(INDEX($D$7:$M$96,$R49,COLUMNS($T$7:AC49)),"")</f>
        <v>1.8000000000000002E-2</v>
      </c>
      <c r="AE49" s="697">
        <f>IFERROR(INDEX($D$7:$N$96,$R49,COLUMNS($T$7:AD49)),"")</f>
        <v>1.9E-2</v>
      </c>
      <c r="AI49" s="90" t="s">
        <v>184</v>
      </c>
      <c r="AJ49" s="90">
        <v>145</v>
      </c>
      <c r="AK49" s="90">
        <v>170</v>
      </c>
      <c r="AL49" s="90">
        <v>160</v>
      </c>
      <c r="AM49" s="90">
        <v>170</v>
      </c>
      <c r="AN49" s="90">
        <v>255</v>
      </c>
      <c r="AO49" s="90">
        <v>320</v>
      </c>
      <c r="AP49" s="90">
        <v>370</v>
      </c>
      <c r="AQ49" s="90">
        <v>510</v>
      </c>
      <c r="AR49" s="90">
        <v>545</v>
      </c>
      <c r="AS49" s="90">
        <v>585</v>
      </c>
      <c r="AT49" s="90">
        <v>620</v>
      </c>
      <c r="AU49" s="90" t="s">
        <v>125</v>
      </c>
      <c r="AV49" s="90">
        <f>ROWS($AU$7:AU49)</f>
        <v>43</v>
      </c>
      <c r="AW49" s="90">
        <f t="shared" si="1"/>
        <v>43</v>
      </c>
      <c r="AX49" s="90">
        <f>IFERROR(SMALL($AW$7:$AW$96,ROWS($AW$7:AW49)),"")</f>
        <v>43</v>
      </c>
      <c r="BA49" s="701" t="s">
        <v>591</v>
      </c>
      <c r="BB49" s="214">
        <f>IFERROR(INDEX($AJ$7:$AO$96,$AX49,COLUMNS($BA$7:BA49)),"")</f>
        <v>145</v>
      </c>
      <c r="BC49" s="214">
        <f>IFERROR(INDEX($AJ$7:$AO$96,$AX49,COLUMNS($BA$7:BB49)),"")</f>
        <v>170</v>
      </c>
      <c r="BD49" s="214">
        <f>IFERROR(INDEX($AJ$7:$AO$96,$AX49,COLUMNS($BA$7:BC49)),"")</f>
        <v>160</v>
      </c>
      <c r="BE49" s="214">
        <f>IFERROR(INDEX($AJ$7:$AO$96,$AX49,COLUMNS($BA$7:BD49)),"")</f>
        <v>170</v>
      </c>
      <c r="BF49" s="214">
        <f>IFERROR(INDEX($AJ$7:$AO$96,$AX49,COLUMNS($BA$7:BE49)),"")</f>
        <v>255</v>
      </c>
      <c r="BG49" s="214">
        <f>IFERROR(INDEX($AJ$7:$AO$96,$AX49,COLUMNS($BA$7:BF49)),"")</f>
        <v>320</v>
      </c>
      <c r="BH49" s="214">
        <f>IFERROR(INDEX($AJ$7:$AP$96,$AX49,COLUMNS($BA$7:BG49)),"")</f>
        <v>370</v>
      </c>
      <c r="BI49" s="214">
        <f>IFERROR(INDEX($AJ$7:$AQ$96,$AX49,COLUMNS($BA$7:BH49)),"")</f>
        <v>510</v>
      </c>
      <c r="BJ49" s="214">
        <f>IFERROR(INDEX($AJ$7:$AU$96,$AX49,COLUMNS($BA$7:BI49)),"")</f>
        <v>545</v>
      </c>
      <c r="BK49" s="214">
        <f>IFERROR(INDEX($AJ$7:$AU$96,$AX49,COLUMNS($BA$7:BJ49)),"")</f>
        <v>585</v>
      </c>
      <c r="BL49" s="717">
        <f>IFERROR(INDEX($AJ$7:$AU$96,$AX49,COLUMNS($BA$7:BK49)),"")</f>
        <v>620</v>
      </c>
    </row>
    <row r="50" spans="3:64" ht="15" thickBot="1" x14ac:dyDescent="0.35">
      <c r="C50" s="90" t="s">
        <v>185</v>
      </c>
      <c r="D50" s="69">
        <v>0.995</v>
      </c>
      <c r="E50" s="69">
        <v>0.99399999999999999</v>
      </c>
      <c r="F50" s="69">
        <v>0.99399999999999999</v>
      </c>
      <c r="G50" s="69">
        <v>0.99399999999999999</v>
      </c>
      <c r="H50" s="69">
        <v>0.99199999999999999</v>
      </c>
      <c r="I50" s="69">
        <v>0.99</v>
      </c>
      <c r="J50" s="69">
        <v>0.98799999999999999</v>
      </c>
      <c r="K50" s="69">
        <v>0.98499999999999999</v>
      </c>
      <c r="L50" s="69">
        <v>0.98399999999999999</v>
      </c>
      <c r="M50" s="69">
        <v>0.98199999999999998</v>
      </c>
      <c r="N50" s="69">
        <v>0.98099999999999998</v>
      </c>
      <c r="O50" s="90" t="s">
        <v>125</v>
      </c>
      <c r="P50" s="90">
        <f>ROWS($O$7:O50)</f>
        <v>44</v>
      </c>
      <c r="Q50" s="90">
        <f t="shared" si="0"/>
        <v>44</v>
      </c>
      <c r="R50" s="90">
        <f>IFERROR(SMALL($Q$7:$Q$96,ROWS($Q$7:Q50)),"")</f>
        <v>44</v>
      </c>
      <c r="T50" s="710" t="s">
        <v>592</v>
      </c>
      <c r="U50" s="711">
        <f>IFERROR(INDEX($D$7:$I$96,$R50,COLUMNS($T$7:T50)),"")</f>
        <v>0.995</v>
      </c>
      <c r="V50" s="711">
        <f>IFERROR(INDEX($D$7:$I$96,$R50,COLUMNS($T$7:U50)),"")</f>
        <v>0.99399999999999999</v>
      </c>
      <c r="W50" s="711">
        <f>IFERROR(INDEX($D$7:$I$96,$R50,COLUMNS($T$7:V50)),"")</f>
        <v>0.99399999999999999</v>
      </c>
      <c r="X50" s="711">
        <f>IFERROR(INDEX($D$7:$I$96,$R50,COLUMNS($T$7:W50)),"")</f>
        <v>0.99399999999999999</v>
      </c>
      <c r="Y50" s="711">
        <f>IFERROR(INDEX($D$7:$I$96,$R50,COLUMNS($T$7:X50)),"")</f>
        <v>0.99199999999999999</v>
      </c>
      <c r="Z50" s="711">
        <f>IFERROR(INDEX($D$7:$I$96,$R50,COLUMNS($T$7:Y50)),"")</f>
        <v>0.99</v>
      </c>
      <c r="AA50" s="711">
        <f>IFERROR(INDEX($D$7:$J$96,$R50,COLUMNS($T$7:Z50)),"")</f>
        <v>0.98799999999999999</v>
      </c>
      <c r="AB50" s="711">
        <f>IFERROR(INDEX($D$7:$K$96,$R50,COLUMNS($T$7:AA50)),"")</f>
        <v>0.98499999999999999</v>
      </c>
      <c r="AC50" s="711">
        <f>IFERROR(INDEX($D$7:$L$96,$R50,COLUMNS($T$7:AB50)),"")</f>
        <v>0.98399999999999999</v>
      </c>
      <c r="AD50" s="711">
        <f>IFERROR(INDEX($D$7:$M$96,$R50,COLUMNS($T$7:AC50)),"")</f>
        <v>0.98199999999999998</v>
      </c>
      <c r="AE50" s="712">
        <f>IFERROR(INDEX($D$7:$N$96,$R50,COLUMNS($T$7:AD50)),"")</f>
        <v>0.98099999999999998</v>
      </c>
      <c r="AI50" s="90" t="s">
        <v>185</v>
      </c>
      <c r="AJ50" s="90">
        <v>28140</v>
      </c>
      <c r="AK50" s="90">
        <v>28470</v>
      </c>
      <c r="AL50" s="90">
        <v>28610</v>
      </c>
      <c r="AM50" s="90">
        <v>28715</v>
      </c>
      <c r="AN50" s="90">
        <v>29625</v>
      </c>
      <c r="AO50" s="90">
        <v>30740</v>
      </c>
      <c r="AP50" s="90">
        <v>30250</v>
      </c>
      <c r="AQ50" s="90">
        <v>32805</v>
      </c>
      <c r="AR50" s="90">
        <v>33340</v>
      </c>
      <c r="AS50" s="90">
        <v>32175</v>
      </c>
      <c r="AT50" s="90">
        <v>32190</v>
      </c>
      <c r="AU50" s="90" t="s">
        <v>125</v>
      </c>
      <c r="AV50" s="90">
        <f>ROWS($AU$7:AU50)</f>
        <v>44</v>
      </c>
      <c r="AW50" s="90">
        <f t="shared" si="1"/>
        <v>44</v>
      </c>
      <c r="AX50" s="90">
        <f>IFERROR(SMALL($AW$7:$AW$96,ROWS($AW$7:AW50)),"")</f>
        <v>44</v>
      </c>
      <c r="BA50" s="710" t="s">
        <v>592</v>
      </c>
      <c r="BB50" s="722">
        <f>IFERROR(INDEX($AJ$7:$AO$96,$AX50,COLUMNS($BA$7:BA50)),"")</f>
        <v>28140</v>
      </c>
      <c r="BC50" s="722">
        <f>IFERROR(INDEX($AJ$7:$AO$96,$AX50,COLUMNS($BA$7:BB50)),"")</f>
        <v>28470</v>
      </c>
      <c r="BD50" s="722">
        <f>IFERROR(INDEX($AJ$7:$AO$96,$AX50,COLUMNS($BA$7:BC50)),"")</f>
        <v>28610</v>
      </c>
      <c r="BE50" s="722">
        <f>IFERROR(INDEX($AJ$7:$AO$96,$AX50,COLUMNS($BA$7:BD50)),"")</f>
        <v>28715</v>
      </c>
      <c r="BF50" s="722">
        <f>IFERROR(INDEX($AJ$7:$AO$96,$AX50,COLUMNS($BA$7:BE50)),"")</f>
        <v>29625</v>
      </c>
      <c r="BG50" s="722">
        <f>IFERROR(INDEX($AJ$7:$AO$96,$AX50,COLUMNS($BA$7:BF50)),"")</f>
        <v>30740</v>
      </c>
      <c r="BH50" s="722">
        <f>IFERROR(INDEX($AJ$7:$AP$96,$AX50,COLUMNS($BA$7:BG50)),"")</f>
        <v>30250</v>
      </c>
      <c r="BI50" s="722">
        <f>IFERROR(INDEX($AJ$7:$AQ$96,$AX50,COLUMNS($BA$7:BH50)),"")</f>
        <v>32805</v>
      </c>
      <c r="BJ50" s="722">
        <f>IFERROR(INDEX($AJ$7:$AU$96,$AX50,COLUMNS($BA$7:BI50)),"")</f>
        <v>33340</v>
      </c>
      <c r="BK50" s="722">
        <f>IFERROR(INDEX($AJ$7:$AU$96,$AX50,COLUMNS($BA$7:BJ50)),"")</f>
        <v>32175</v>
      </c>
      <c r="BL50" s="723">
        <f>IFERROR(INDEX($AJ$7:$AU$96,$AX50,COLUMNS($BA$7:BK50)),"")</f>
        <v>32190</v>
      </c>
    </row>
    <row r="51" spans="3:64" x14ac:dyDescent="0.3">
      <c r="C51" s="90" t="s">
        <v>117</v>
      </c>
      <c r="O51" s="90" t="s">
        <v>131</v>
      </c>
      <c r="P51" s="90">
        <f>ROWS($O$7:O51)</f>
        <v>45</v>
      </c>
      <c r="Q51" s="90" t="str">
        <f t="shared" si="0"/>
        <v/>
      </c>
      <c r="R51" s="90" t="str">
        <f>IFERROR(SMALL($Q$7:$Q$96,ROWS($Q$7:Q51)),"")</f>
        <v/>
      </c>
      <c r="AI51" s="218" t="s">
        <v>117</v>
      </c>
      <c r="AJ51" s="219">
        <v>37835</v>
      </c>
      <c r="AK51" s="219">
        <v>38180</v>
      </c>
      <c r="AL51" s="219">
        <v>38910</v>
      </c>
      <c r="AM51" s="219">
        <v>39595</v>
      </c>
      <c r="AN51" s="219">
        <v>41155</v>
      </c>
      <c r="AO51" s="219">
        <v>41860</v>
      </c>
      <c r="AP51" s="219">
        <v>41520</v>
      </c>
      <c r="AQ51" s="90">
        <v>45180</v>
      </c>
      <c r="AR51" s="90">
        <v>43380</v>
      </c>
      <c r="AS51" s="90">
        <v>42930</v>
      </c>
      <c r="AT51" s="90">
        <v>42290</v>
      </c>
      <c r="AU51" s="90" t="s">
        <v>131</v>
      </c>
      <c r="AV51" s="90">
        <f>ROWS($AU$7:AU51)</f>
        <v>45</v>
      </c>
      <c r="AW51" s="90" t="str">
        <f t="shared" si="1"/>
        <v/>
      </c>
      <c r="AX51" s="90" t="str">
        <f>IFERROR(SMALL($AW$7:$AW$96,ROWS($AW$7:AW51)),"")</f>
        <v/>
      </c>
    </row>
    <row r="52" spans="3:64" x14ac:dyDescent="0.3">
      <c r="C52" s="90" t="s">
        <v>132</v>
      </c>
      <c r="O52" s="90" t="s">
        <v>131</v>
      </c>
      <c r="P52" s="90">
        <f>ROWS($O$7:O52)</f>
        <v>46</v>
      </c>
      <c r="Q52" s="90" t="str">
        <f t="shared" si="0"/>
        <v/>
      </c>
      <c r="R52" s="90" t="str">
        <f>IFERROR(SMALL($Q$7:$Q$96,ROWS($Q$7:Q52)),"")</f>
        <v/>
      </c>
      <c r="T52" s="153" t="s">
        <v>565</v>
      </c>
      <c r="AD52" s="69"/>
      <c r="AE52" s="69"/>
      <c r="AI52" s="218" t="s">
        <v>132</v>
      </c>
      <c r="AJ52" s="219"/>
      <c r="AK52" s="219"/>
      <c r="AL52" s="219"/>
      <c r="AM52" s="219"/>
      <c r="AN52" s="219"/>
      <c r="AO52" s="219"/>
      <c r="AP52" s="219"/>
      <c r="AQ52" s="219"/>
      <c r="AR52" s="219"/>
      <c r="AS52" s="219"/>
      <c r="AT52" s="219"/>
      <c r="AU52" s="90" t="s">
        <v>131</v>
      </c>
      <c r="AV52" s="90">
        <f>ROWS($AU$7:AU52)</f>
        <v>46</v>
      </c>
      <c r="AW52" s="90" t="str">
        <f t="shared" si="1"/>
        <v/>
      </c>
      <c r="AX52" s="90" t="str">
        <f>IFERROR(SMALL($AW$7:$AW$96,ROWS($AW$7:AW52)),"")</f>
        <v/>
      </c>
      <c r="BA52" s="153" t="s">
        <v>525</v>
      </c>
    </row>
    <row r="53" spans="3:64" x14ac:dyDescent="0.3">
      <c r="T53" s="153" t="s">
        <v>931</v>
      </c>
      <c r="AD53" s="69"/>
      <c r="AE53" s="69"/>
      <c r="AI53" s="218"/>
      <c r="AJ53" s="219"/>
      <c r="AK53" s="219"/>
      <c r="AL53" s="219"/>
      <c r="AM53" s="219"/>
      <c r="AN53" s="219"/>
      <c r="AO53" s="219"/>
      <c r="AP53" s="219"/>
      <c r="AQ53" s="219"/>
      <c r="AR53" s="219"/>
      <c r="AS53" s="219"/>
      <c r="AT53" s="219"/>
      <c r="BA53" s="153" t="s">
        <v>931</v>
      </c>
    </row>
    <row r="54" spans="3:64" x14ac:dyDescent="0.3">
      <c r="C54" s="90" t="s">
        <v>133</v>
      </c>
      <c r="D54" s="69">
        <v>0.13600000000000001</v>
      </c>
      <c r="E54" s="69">
        <v>0.13700000000000001</v>
      </c>
      <c r="F54" s="69">
        <v>0.14100000000000001</v>
      </c>
      <c r="G54" s="69">
        <v>0.13900000000000001</v>
      </c>
      <c r="H54" s="69">
        <v>0.153</v>
      </c>
      <c r="I54" s="69">
        <v>0.158</v>
      </c>
      <c r="J54" s="69">
        <v>0.16500000000000001</v>
      </c>
      <c r="K54" s="69">
        <v>0.16500000000000001</v>
      </c>
      <c r="L54" s="69">
        <v>0.16600000000000001</v>
      </c>
      <c r="M54" s="69">
        <v>0.16700000000000001</v>
      </c>
      <c r="N54" s="69">
        <v>0.16800000000000001</v>
      </c>
      <c r="O54" s="90" t="s">
        <v>131</v>
      </c>
      <c r="P54" s="90">
        <f>ROWS($O$7:O54)</f>
        <v>48</v>
      </c>
      <c r="Q54" s="90" t="str">
        <f>IF($U$4=O54,P54,"")</f>
        <v/>
      </c>
      <c r="R54" s="90" t="str">
        <f>IFERROR(SMALL($Q$7:$Q$96,ROWS($Q$7:Q54)),"")</f>
        <v/>
      </c>
      <c r="AI54" s="220" t="s">
        <v>133</v>
      </c>
      <c r="AJ54" s="219">
        <v>5140</v>
      </c>
      <c r="AK54" s="219">
        <v>5200</v>
      </c>
      <c r="AL54" s="219">
        <v>5435</v>
      </c>
      <c r="AM54" s="219">
        <v>5465</v>
      </c>
      <c r="AN54" s="219">
        <v>6255</v>
      </c>
      <c r="AO54" s="219">
        <v>6555</v>
      </c>
      <c r="AP54" s="219">
        <v>6750</v>
      </c>
      <c r="AQ54" s="219">
        <v>7415</v>
      </c>
      <c r="AR54" s="219">
        <v>7185</v>
      </c>
      <c r="AS54" s="219">
        <v>7155</v>
      </c>
      <c r="AT54" s="219">
        <v>7090</v>
      </c>
      <c r="AU54" s="90" t="s">
        <v>131</v>
      </c>
      <c r="AV54" s="90">
        <f>ROWS($AU$7:AU54)</f>
        <v>48</v>
      </c>
      <c r="AW54" s="90" t="str">
        <f t="shared" si="1"/>
        <v/>
      </c>
      <c r="AX54" s="90" t="str">
        <f>IFERROR(SMALL($AW$7:$AW$96,ROWS($AW$7:AW54)),"")</f>
        <v/>
      </c>
    </row>
    <row r="55" spans="3:64" x14ac:dyDescent="0.3">
      <c r="D55" s="69"/>
      <c r="E55" s="69"/>
      <c r="F55" s="69"/>
      <c r="G55" s="69"/>
      <c r="H55" s="69"/>
      <c r="I55" s="69"/>
      <c r="J55" s="69"/>
      <c r="K55" s="69"/>
      <c r="L55" s="69"/>
      <c r="M55" s="69"/>
      <c r="N55" s="69"/>
      <c r="T55" s="153" t="s">
        <v>507</v>
      </c>
      <c r="AI55" s="220"/>
      <c r="AJ55" s="219"/>
      <c r="AK55" s="219"/>
      <c r="AL55" s="219"/>
      <c r="AM55" s="219"/>
      <c r="AN55" s="219"/>
      <c r="AO55" s="219"/>
      <c r="AP55" s="219"/>
      <c r="AQ55" s="219"/>
      <c r="AR55" s="219"/>
      <c r="AS55" s="219"/>
      <c r="AT55" s="219"/>
      <c r="BA55" s="153" t="s">
        <v>507</v>
      </c>
    </row>
    <row r="56" spans="3:64" x14ac:dyDescent="0.3">
      <c r="C56" s="90" t="s">
        <v>134</v>
      </c>
      <c r="D56" s="69">
        <v>0.159</v>
      </c>
      <c r="E56" s="69">
        <v>0.16500000000000001</v>
      </c>
      <c r="F56" s="69">
        <v>0.16600000000000001</v>
      </c>
      <c r="G56" s="69">
        <v>0.16800000000000001</v>
      </c>
      <c r="H56" s="69">
        <v>0.17</v>
      </c>
      <c r="I56" s="69">
        <v>0.16800000000000001</v>
      </c>
      <c r="J56" s="69">
        <v>0.16500000000000001</v>
      </c>
      <c r="K56" s="69">
        <v>0.16800000000000001</v>
      </c>
      <c r="L56" s="69">
        <v>0.17599999999999999</v>
      </c>
      <c r="M56" s="69">
        <v>0.17100000000000001</v>
      </c>
      <c r="N56" s="69">
        <v>0.17100000000000001</v>
      </c>
      <c r="O56" s="90" t="s">
        <v>131</v>
      </c>
      <c r="P56" s="90">
        <f>ROWS($O$7:O56)</f>
        <v>50</v>
      </c>
      <c r="Q56" s="90" t="str">
        <f t="shared" ref="Q56:Q96" si="2">IF($U$4=O56,P56,"")</f>
        <v/>
      </c>
      <c r="R56" s="90" t="str">
        <f>IFERROR(SMALL($Q$7:$Q$96,ROWS($Q$7:Q56)),"")</f>
        <v/>
      </c>
      <c r="T56" s="153"/>
      <c r="AI56" s="220" t="s">
        <v>134</v>
      </c>
      <c r="AJ56" s="219">
        <v>5990</v>
      </c>
      <c r="AK56" s="219">
        <v>6275</v>
      </c>
      <c r="AL56" s="219">
        <v>6410</v>
      </c>
      <c r="AM56" s="219">
        <v>6615</v>
      </c>
      <c r="AN56" s="219">
        <v>6955</v>
      </c>
      <c r="AO56" s="219">
        <v>6970</v>
      </c>
      <c r="AP56" s="219">
        <v>6750</v>
      </c>
      <c r="AQ56" s="219">
        <v>7545</v>
      </c>
      <c r="AR56" s="219">
        <v>7645</v>
      </c>
      <c r="AS56" s="219">
        <v>7330</v>
      </c>
      <c r="AT56" s="219">
        <v>7220</v>
      </c>
      <c r="AU56" s="90" t="s">
        <v>131</v>
      </c>
      <c r="AV56" s="90">
        <f>ROWS($AU$7:AU56)</f>
        <v>50</v>
      </c>
      <c r="AW56" s="90" t="str">
        <f t="shared" si="1"/>
        <v/>
      </c>
      <c r="AX56" s="90" t="str">
        <f>IFERROR(SMALL($AW$7:$AW$96,ROWS($AW$7:AW56)),"")</f>
        <v/>
      </c>
    </row>
    <row r="57" spans="3:64" ht="15" thickBot="1" x14ac:dyDescent="0.35">
      <c r="C57" s="90" t="s">
        <v>135</v>
      </c>
      <c r="D57" s="69">
        <v>0.20300000000000001</v>
      </c>
      <c r="E57" s="69">
        <v>0.20300000000000001</v>
      </c>
      <c r="F57" s="69">
        <v>0.20300000000000001</v>
      </c>
      <c r="G57" s="69">
        <v>0.20200000000000001</v>
      </c>
      <c r="H57" s="69">
        <v>0.19500000000000001</v>
      </c>
      <c r="I57" s="69">
        <v>0.19500000000000001</v>
      </c>
      <c r="J57" s="69">
        <v>0.19500000000000001</v>
      </c>
      <c r="K57" s="69">
        <v>0.19800000000000001</v>
      </c>
      <c r="L57" s="69">
        <v>0.191</v>
      </c>
      <c r="M57" s="69">
        <v>0.188</v>
      </c>
      <c r="N57" s="69">
        <v>0.182</v>
      </c>
      <c r="O57" s="90" t="s">
        <v>131</v>
      </c>
      <c r="P57" s="90">
        <f>ROWS($O$7:O57)</f>
        <v>51</v>
      </c>
      <c r="Q57" s="90" t="str">
        <f t="shared" si="2"/>
        <v/>
      </c>
      <c r="R57" s="90" t="str">
        <f>IFERROR(SMALL($Q$7:$Q$96,ROWS($Q$7:Q57)),"")</f>
        <v/>
      </c>
      <c r="T57" s="153" t="s">
        <v>816</v>
      </c>
      <c r="AI57" s="220" t="s">
        <v>135</v>
      </c>
      <c r="AJ57" s="219">
        <v>7655</v>
      </c>
      <c r="AK57" s="219">
        <v>7710</v>
      </c>
      <c r="AL57" s="219">
        <v>7845</v>
      </c>
      <c r="AM57" s="219">
        <v>7970</v>
      </c>
      <c r="AN57" s="219">
        <v>7975</v>
      </c>
      <c r="AO57" s="219">
        <v>8080</v>
      </c>
      <c r="AP57" s="219">
        <v>7980</v>
      </c>
      <c r="AQ57" s="219">
        <v>8880</v>
      </c>
      <c r="AR57" s="219">
        <v>8270</v>
      </c>
      <c r="AS57" s="219">
        <v>8060</v>
      </c>
      <c r="AT57" s="219">
        <v>7660</v>
      </c>
      <c r="AU57" s="90" t="s">
        <v>131</v>
      </c>
      <c r="AV57" s="90">
        <f>ROWS($AU$7:AU57)</f>
        <v>51</v>
      </c>
      <c r="AW57" s="90" t="str">
        <f t="shared" si="1"/>
        <v/>
      </c>
      <c r="AX57" s="90" t="str">
        <f>IFERROR(SMALL($AW$7:$AW$96,ROWS($AW$7:AW57)),"")</f>
        <v/>
      </c>
      <c r="BA57" s="153"/>
    </row>
    <row r="58" spans="3:64" ht="15" thickBot="1" x14ac:dyDescent="0.35">
      <c r="C58" s="90" t="s">
        <v>136</v>
      </c>
      <c r="D58" s="69">
        <v>0.23800000000000002</v>
      </c>
      <c r="E58" s="69">
        <v>0.23700000000000002</v>
      </c>
      <c r="F58" s="69">
        <v>0.23400000000000001</v>
      </c>
      <c r="G58" s="69">
        <v>0.23300000000000001</v>
      </c>
      <c r="H58" s="69">
        <v>0.22500000000000001</v>
      </c>
      <c r="I58" s="69">
        <v>0.22600000000000001</v>
      </c>
      <c r="J58" s="69">
        <v>0.22500000000000001</v>
      </c>
      <c r="K58" s="69">
        <v>0.224</v>
      </c>
      <c r="L58" s="69">
        <v>0.224</v>
      </c>
      <c r="M58" s="69">
        <v>0.22500000000000001</v>
      </c>
      <c r="N58" s="69">
        <v>0.22900000000000001</v>
      </c>
      <c r="O58" s="90" t="s">
        <v>131</v>
      </c>
      <c r="P58" s="90">
        <f>ROWS($O$7:O58)</f>
        <v>52</v>
      </c>
      <c r="Q58" s="90" t="str">
        <f t="shared" si="2"/>
        <v/>
      </c>
      <c r="R58" s="90" t="str">
        <f>IFERROR(SMALL($Q$7:$Q$96,ROWS($Q$7:Q58)),"")</f>
        <v/>
      </c>
      <c r="T58" s="970" t="s">
        <v>809</v>
      </c>
      <c r="U58" s="90" t="str">
        <f>IFERROR(INDEX($D$7:$I$96,$R58,COLUMNS($T$7:T56)),"")</f>
        <v/>
      </c>
      <c r="V58" s="90" t="str">
        <f>IFERROR(INDEX($D$7:$I$96,$R58,COLUMNS($T$7:U58)),"")</f>
        <v/>
      </c>
      <c r="W58" s="90" t="str">
        <f>IFERROR(INDEX($D$7:$I$96,$R58,COLUMNS($T$7:V58)),"")</f>
        <v/>
      </c>
      <c r="X58" s="90" t="str">
        <f>IFERROR(INDEX($D$7:$I$96,$R58,COLUMNS($T$7:W58)),"")</f>
        <v/>
      </c>
      <c r="AI58" s="220" t="s">
        <v>136</v>
      </c>
      <c r="AJ58" s="219">
        <v>8955</v>
      </c>
      <c r="AK58" s="219">
        <v>9005</v>
      </c>
      <c r="AL58" s="219">
        <v>9050</v>
      </c>
      <c r="AM58" s="219">
        <v>9200</v>
      </c>
      <c r="AN58" s="219">
        <v>9190</v>
      </c>
      <c r="AO58" s="219">
        <v>9335</v>
      </c>
      <c r="AP58" s="219">
        <v>9235</v>
      </c>
      <c r="AQ58" s="219">
        <v>10040</v>
      </c>
      <c r="AR58" s="219">
        <v>9715</v>
      </c>
      <c r="AS58" s="219">
        <v>9640</v>
      </c>
      <c r="AT58" s="219">
        <v>9665</v>
      </c>
      <c r="AU58" s="90" t="s">
        <v>131</v>
      </c>
      <c r="AV58" s="90">
        <f>ROWS($AU$7:AU58)</f>
        <v>52</v>
      </c>
      <c r="AW58" s="90" t="str">
        <f t="shared" si="1"/>
        <v/>
      </c>
      <c r="AX58" s="90" t="str">
        <f>IFERROR(SMALL($AW$7:$AW$96,ROWS($AW$7:AW58)),"")</f>
        <v/>
      </c>
      <c r="BA58" s="970"/>
    </row>
    <row r="59" spans="3:64" ht="15" thickBot="1" x14ac:dyDescent="0.35">
      <c r="C59" s="90" t="s">
        <v>137</v>
      </c>
      <c r="D59" s="69">
        <v>0.26400000000000001</v>
      </c>
      <c r="E59" s="69">
        <v>0.25900000000000001</v>
      </c>
      <c r="F59" s="69">
        <v>0.25600000000000001</v>
      </c>
      <c r="G59" s="69">
        <v>0.25800000000000001</v>
      </c>
      <c r="H59" s="69">
        <v>0.25600000000000001</v>
      </c>
      <c r="I59" s="69">
        <v>0.252</v>
      </c>
      <c r="J59" s="69">
        <v>0.251</v>
      </c>
      <c r="K59" s="69">
        <v>0.245</v>
      </c>
      <c r="L59" s="69">
        <v>0.24299999999999999</v>
      </c>
      <c r="M59" s="69">
        <v>0.248</v>
      </c>
      <c r="N59" s="69">
        <v>0.249</v>
      </c>
      <c r="O59" s="90" t="s">
        <v>131</v>
      </c>
      <c r="P59" s="90">
        <f>ROWS($O$7:O59)</f>
        <v>53</v>
      </c>
      <c r="Q59" s="90" t="str">
        <f t="shared" si="2"/>
        <v/>
      </c>
      <c r="R59" s="90" t="str">
        <f>IFERROR(SMALL($Q$7:$Q$96,ROWS($Q$7:Q59)),"")</f>
        <v/>
      </c>
      <c r="T59" s="970" t="s">
        <v>810</v>
      </c>
      <c r="U59" s="90" t="str">
        <f>IFERROR(INDEX($D$7:$I$96,$R59,COLUMNS($T$7:T56)),"")</f>
        <v/>
      </c>
      <c r="V59" s="90" t="str">
        <f>IFERROR(INDEX($D$7:$I$96,$R59,COLUMNS($T$7:U59)),"")</f>
        <v/>
      </c>
      <c r="W59" s="90" t="str">
        <f>IFERROR(INDEX($D$7:$I$96,$R59,COLUMNS($T$7:V59)),"")</f>
        <v/>
      </c>
      <c r="AI59" s="220" t="s">
        <v>137</v>
      </c>
      <c r="AJ59" s="219">
        <v>9960</v>
      </c>
      <c r="AK59" s="219">
        <v>9830</v>
      </c>
      <c r="AL59" s="219">
        <v>9885</v>
      </c>
      <c r="AM59" s="219">
        <v>10160</v>
      </c>
      <c r="AN59" s="219">
        <v>10435</v>
      </c>
      <c r="AO59" s="219">
        <v>10435</v>
      </c>
      <c r="AP59" s="219">
        <v>10270</v>
      </c>
      <c r="AQ59" s="219">
        <v>11010</v>
      </c>
      <c r="AR59" s="219">
        <v>10520</v>
      </c>
      <c r="AS59" s="219">
        <v>10590</v>
      </c>
      <c r="AT59" s="219">
        <v>10505</v>
      </c>
      <c r="AU59" s="90" t="s">
        <v>131</v>
      </c>
      <c r="AV59" s="90">
        <f>ROWS($AU$7:AU59)</f>
        <v>53</v>
      </c>
      <c r="AW59" s="90" t="str">
        <f t="shared" si="1"/>
        <v/>
      </c>
      <c r="AX59" s="90" t="str">
        <f>IFERROR(SMALL($AW$7:$AW$96,ROWS($AW$7:AW59)),"")</f>
        <v/>
      </c>
      <c r="BA59" s="970"/>
    </row>
    <row r="60" spans="3:64" ht="15" thickBot="1" x14ac:dyDescent="0.35">
      <c r="D60" s="69"/>
      <c r="E60" s="69"/>
      <c r="F60" s="69"/>
      <c r="G60" s="69"/>
      <c r="H60" s="69"/>
      <c r="I60" s="69"/>
      <c r="J60" s="69"/>
      <c r="K60" s="69"/>
      <c r="L60" s="69"/>
      <c r="M60" s="69"/>
      <c r="N60" s="69"/>
      <c r="O60" s="90" t="s">
        <v>131</v>
      </c>
      <c r="P60" s="90">
        <f>ROWS($O$7:O60)</f>
        <v>54</v>
      </c>
      <c r="Q60" s="90" t="str">
        <f t="shared" si="2"/>
        <v/>
      </c>
      <c r="R60" s="90" t="str">
        <f>IFERROR(SMALL($Q$7:$Q$96,ROWS($Q$7:Q60)),"")</f>
        <v/>
      </c>
      <c r="T60" s="970" t="s">
        <v>811</v>
      </c>
      <c r="U60" s="90" t="str">
        <f>IFERROR(INDEX($D$7:$I$96,$R60,COLUMNS($T$7:T78)),"")</f>
        <v/>
      </c>
      <c r="V60" s="90" t="str">
        <f>IFERROR(INDEX($D$7:$I$96,$R60,COLUMNS($T$7:U60)),"")</f>
        <v/>
      </c>
      <c r="W60" s="90" t="str">
        <f>IFERROR(INDEX($D$7:$I$96,$R60,COLUMNS($T$7:V60)),"")</f>
        <v/>
      </c>
      <c r="AI60" s="220" t="s">
        <v>186</v>
      </c>
      <c r="AJ60" s="219">
        <v>140</v>
      </c>
      <c r="AK60" s="219">
        <v>165</v>
      </c>
      <c r="AL60" s="219">
        <v>285</v>
      </c>
      <c r="AM60" s="219">
        <v>185</v>
      </c>
      <c r="AN60" s="219">
        <v>345</v>
      </c>
      <c r="AO60" s="219">
        <v>485</v>
      </c>
      <c r="AP60" s="219">
        <v>535</v>
      </c>
      <c r="AQ60" s="219">
        <v>290</v>
      </c>
      <c r="AR60" s="219">
        <v>45</v>
      </c>
      <c r="AS60" s="219">
        <v>155</v>
      </c>
      <c r="AT60" s="219">
        <v>155</v>
      </c>
      <c r="AU60" s="90" t="s">
        <v>131</v>
      </c>
      <c r="AV60" s="90">
        <f>ROWS($AU$7:AU60)</f>
        <v>54</v>
      </c>
      <c r="AW60" s="90" t="str">
        <f t="shared" si="1"/>
        <v/>
      </c>
      <c r="AX60" s="90" t="str">
        <f>IFERROR(SMALL($AW$7:$AW$96,ROWS($AW$7:AW60)),"")</f>
        <v/>
      </c>
      <c r="BA60" s="970"/>
    </row>
    <row r="61" spans="3:64" ht="15" thickBot="1" x14ac:dyDescent="0.35">
      <c r="C61" s="90" t="s">
        <v>141</v>
      </c>
      <c r="D61" s="69"/>
      <c r="E61" s="69"/>
      <c r="F61" s="69"/>
      <c r="G61" s="69"/>
      <c r="H61" s="69"/>
      <c r="I61" s="69"/>
      <c r="J61" s="69"/>
      <c r="K61" s="69"/>
      <c r="L61" s="69"/>
      <c r="M61" s="69"/>
      <c r="N61" s="69"/>
      <c r="O61" s="90" t="s">
        <v>131</v>
      </c>
      <c r="P61" s="90">
        <f>ROWS($O$7:O61)</f>
        <v>55</v>
      </c>
      <c r="Q61" s="90" t="str">
        <f t="shared" si="2"/>
        <v/>
      </c>
      <c r="R61" s="90" t="str">
        <f>IFERROR(SMALL($Q$7:$Q$96,ROWS($Q$7:Q61)),"")</f>
        <v/>
      </c>
      <c r="T61" s="970" t="s">
        <v>812</v>
      </c>
      <c r="AI61" s="221" t="s">
        <v>141</v>
      </c>
      <c r="AJ61" s="219"/>
      <c r="AK61" s="219"/>
      <c r="AL61" s="219"/>
      <c r="AM61" s="219"/>
      <c r="AN61" s="219"/>
      <c r="AO61" s="219"/>
      <c r="AP61" s="219"/>
      <c r="AQ61" s="219"/>
      <c r="AR61" s="219"/>
      <c r="AS61" s="219"/>
      <c r="AT61" s="219"/>
      <c r="AU61" s="90" t="s">
        <v>131</v>
      </c>
      <c r="AV61" s="90">
        <f>ROWS($AU$7:AU61)</f>
        <v>55</v>
      </c>
      <c r="AW61" s="90" t="str">
        <f t="shared" si="1"/>
        <v/>
      </c>
      <c r="AX61" s="90" t="str">
        <f>IFERROR(SMALL($AW$7:$AW$96,ROWS($AW$7:AW61)),"")</f>
        <v/>
      </c>
      <c r="BA61" s="970"/>
    </row>
    <row r="62" spans="3:64" ht="15" thickBot="1" x14ac:dyDescent="0.35">
      <c r="C62" s="90" t="s">
        <v>142</v>
      </c>
      <c r="D62" s="69">
        <v>0.432</v>
      </c>
      <c r="E62" s="69">
        <v>0.42499999999999999</v>
      </c>
      <c r="F62" s="69">
        <v>0.41200000000000003</v>
      </c>
      <c r="G62" s="69">
        <v>0.41300000000000003</v>
      </c>
      <c r="H62" s="69">
        <v>0.40600000000000003</v>
      </c>
      <c r="I62" s="69">
        <v>0.4</v>
      </c>
      <c r="J62" s="69">
        <v>0.39700000000000002</v>
      </c>
      <c r="K62" s="69">
        <v>0.39400000000000002</v>
      </c>
      <c r="L62" s="69">
        <v>0.39200000000000002</v>
      </c>
      <c r="M62" s="69">
        <v>0.39600000000000002</v>
      </c>
      <c r="N62" s="69">
        <v>0.4</v>
      </c>
      <c r="O62" s="90" t="s">
        <v>131</v>
      </c>
      <c r="P62" s="90">
        <f>ROWS($O$7:O62)</f>
        <v>56</v>
      </c>
      <c r="Q62" s="90" t="str">
        <f t="shared" si="2"/>
        <v/>
      </c>
      <c r="R62" s="90" t="str">
        <f>IFERROR(SMALL($Q$7:$Q$96,ROWS($Q$7:Q62)),"")</f>
        <v/>
      </c>
      <c r="T62" s="970" t="s">
        <v>813</v>
      </c>
      <c r="AI62" s="220" t="s">
        <v>142</v>
      </c>
      <c r="AJ62" s="219">
        <v>16340</v>
      </c>
      <c r="AK62" s="219">
        <v>16210</v>
      </c>
      <c r="AL62" s="219">
        <v>16040</v>
      </c>
      <c r="AM62" s="219">
        <v>16365</v>
      </c>
      <c r="AN62" s="219">
        <v>16695</v>
      </c>
      <c r="AO62" s="219">
        <v>16740</v>
      </c>
      <c r="AP62" s="219">
        <v>16470</v>
      </c>
      <c r="AQ62" s="219">
        <v>17795</v>
      </c>
      <c r="AR62" s="219">
        <v>16995</v>
      </c>
      <c r="AS62" s="219">
        <v>17020</v>
      </c>
      <c r="AT62" s="219">
        <v>16905</v>
      </c>
      <c r="AU62" s="90" t="s">
        <v>131</v>
      </c>
      <c r="AV62" s="90">
        <f>ROWS($AU$7:AU62)</f>
        <v>56</v>
      </c>
      <c r="AW62" s="90" t="str">
        <f t="shared" si="1"/>
        <v/>
      </c>
      <c r="AX62" s="90" t="str">
        <f>IFERROR(SMALL($AW$7:$AW$96,ROWS($AW$7:AW62)),"")</f>
        <v/>
      </c>
      <c r="BA62" s="970"/>
    </row>
    <row r="63" spans="3:64" ht="15" thickBot="1" x14ac:dyDescent="0.35">
      <c r="C63" s="90" t="s">
        <v>143</v>
      </c>
      <c r="D63" s="69">
        <v>0.56800000000000006</v>
      </c>
      <c r="E63" s="69">
        <v>0.57500000000000007</v>
      </c>
      <c r="F63" s="69">
        <v>0.58799999999999997</v>
      </c>
      <c r="G63" s="69">
        <v>0.58699999999999997</v>
      </c>
      <c r="H63" s="69">
        <v>0.59399999999999997</v>
      </c>
      <c r="I63" s="69">
        <v>0.6</v>
      </c>
      <c r="J63" s="69">
        <v>0.60299999999999998</v>
      </c>
      <c r="K63" s="69">
        <v>0.60099999999999998</v>
      </c>
      <c r="L63" s="69">
        <v>0.60599999999999998</v>
      </c>
      <c r="M63" s="69">
        <v>0.60099999999999998</v>
      </c>
      <c r="N63" s="69">
        <v>0.59699999999999998</v>
      </c>
      <c r="O63" s="90" t="s">
        <v>131</v>
      </c>
      <c r="P63" s="90">
        <f>ROWS($O$7:O63)</f>
        <v>57</v>
      </c>
      <c r="Q63" s="90" t="str">
        <f t="shared" si="2"/>
        <v/>
      </c>
      <c r="R63" s="90" t="str">
        <f>IFERROR(SMALL($Q$7:$Q$96,ROWS($Q$7:Q63)),"")</f>
        <v/>
      </c>
      <c r="T63" s="970" t="s">
        <v>814</v>
      </c>
      <c r="U63" s="90" t="str">
        <f>IFERROR(INDEX($D$7:$I$96,$R63,COLUMNS($T$7:T57)),"")</f>
        <v/>
      </c>
      <c r="V63" s="90" t="str">
        <f>IFERROR(INDEX($D$7:$I$96,$R63,COLUMNS($T$7:U63)),"")</f>
        <v/>
      </c>
      <c r="W63" s="90" t="str">
        <f>IFERROR(INDEX($D$7:$I$96,$R63,COLUMNS($T$7:V63)),"")</f>
        <v/>
      </c>
      <c r="AI63" s="220" t="s">
        <v>143</v>
      </c>
      <c r="AJ63" s="219">
        <v>21490</v>
      </c>
      <c r="AK63" s="219">
        <v>21960</v>
      </c>
      <c r="AL63" s="219">
        <v>22850</v>
      </c>
      <c r="AM63" s="219">
        <v>23215</v>
      </c>
      <c r="AN63" s="219">
        <v>24430</v>
      </c>
      <c r="AO63" s="219">
        <v>25075</v>
      </c>
      <c r="AP63" s="219">
        <v>24985</v>
      </c>
      <c r="AQ63" s="219">
        <v>27170</v>
      </c>
      <c r="AR63" s="219">
        <v>26275</v>
      </c>
      <c r="AS63" s="219">
        <v>25805</v>
      </c>
      <c r="AT63" s="219">
        <v>25255</v>
      </c>
      <c r="AU63" s="90" t="s">
        <v>131</v>
      </c>
      <c r="AV63" s="90">
        <f>ROWS($AU$7:AU63)</f>
        <v>57</v>
      </c>
      <c r="AW63" s="90" t="str">
        <f t="shared" si="1"/>
        <v/>
      </c>
      <c r="AX63" s="90" t="str">
        <f>IFERROR(SMALL($AW$7:$AW$96,ROWS($AW$7:AW63)),"")</f>
        <v/>
      </c>
      <c r="BA63" s="970"/>
    </row>
    <row r="64" spans="3:64" ht="15" thickBot="1" x14ac:dyDescent="0.35">
      <c r="C64" s="90" t="s">
        <v>187</v>
      </c>
      <c r="D64" s="69"/>
      <c r="E64" s="69"/>
      <c r="F64" s="69"/>
      <c r="G64" s="69"/>
      <c r="H64" s="69"/>
      <c r="I64" s="69"/>
      <c r="J64" s="69"/>
      <c r="K64" s="69"/>
      <c r="L64" s="69"/>
      <c r="M64" s="69"/>
      <c r="N64" s="69"/>
      <c r="O64" s="90" t="s">
        <v>131</v>
      </c>
      <c r="P64" s="90">
        <f>ROWS($O$7:O64)</f>
        <v>58</v>
      </c>
      <c r="Q64" s="90" t="str">
        <f t="shared" si="2"/>
        <v/>
      </c>
      <c r="R64" s="90" t="str">
        <f>IFERROR(SMALL($Q$7:$Q$96,ROWS($Q$7:Q64)),"")</f>
        <v/>
      </c>
      <c r="T64" s="970" t="s">
        <v>815</v>
      </c>
      <c r="U64" s="90" t="str">
        <f>IFERROR(INDEX($D$7:$I$96,$R64,COLUMNS($T$7:T58)),"")</f>
        <v/>
      </c>
      <c r="V64" s="90" t="str">
        <f>IFERROR(INDEX($D$7:$I$96,$R64,COLUMNS($T$7:U64)),"")</f>
        <v/>
      </c>
      <c r="W64" s="90" t="str">
        <f>IFERROR(INDEX($D$7:$I$96,$R64,COLUMNS($T$7:V64)),"")</f>
        <v/>
      </c>
      <c r="AI64" s="220" t="s">
        <v>32</v>
      </c>
      <c r="AJ64" s="219">
        <v>5</v>
      </c>
      <c r="AK64" s="219">
        <v>15</v>
      </c>
      <c r="AL64" s="219">
        <v>20</v>
      </c>
      <c r="AM64" s="219">
        <v>15</v>
      </c>
      <c r="AN64" s="219">
        <v>25</v>
      </c>
      <c r="AO64" s="219">
        <v>40</v>
      </c>
      <c r="AP64" s="219">
        <v>60</v>
      </c>
      <c r="AQ64" s="219">
        <v>215</v>
      </c>
      <c r="AR64" s="219">
        <v>110</v>
      </c>
      <c r="AS64" s="219">
        <v>105</v>
      </c>
      <c r="AT64" s="219">
        <v>135</v>
      </c>
      <c r="AU64" s="90" t="s">
        <v>131</v>
      </c>
      <c r="AV64" s="90">
        <f>ROWS($AU$7:AU64)</f>
        <v>58</v>
      </c>
      <c r="AW64" s="90" t="str">
        <f t="shared" si="1"/>
        <v/>
      </c>
      <c r="AX64" s="90" t="str">
        <f>IFERROR(SMALL($AW$7:$AW$96,ROWS($AW$7:AW64)),"")</f>
        <v/>
      </c>
      <c r="BA64" s="970"/>
    </row>
    <row r="65" spans="3:53" x14ac:dyDescent="0.3">
      <c r="C65" s="90" t="s">
        <v>144</v>
      </c>
      <c r="D65" s="69"/>
      <c r="E65" s="69"/>
      <c r="F65" s="69"/>
      <c r="G65" s="69"/>
      <c r="H65" s="69"/>
      <c r="I65" s="69"/>
      <c r="J65" s="69"/>
      <c r="K65" s="69"/>
      <c r="L65" s="69"/>
      <c r="M65" s="69"/>
      <c r="N65" s="69"/>
      <c r="O65" s="90" t="s">
        <v>131</v>
      </c>
      <c r="P65" s="90">
        <f>ROWS($O$7:O65)</f>
        <v>59</v>
      </c>
      <c r="Q65" s="90" t="str">
        <f t="shared" si="2"/>
        <v/>
      </c>
      <c r="R65" s="90" t="str">
        <f>IFERROR(SMALL($Q$7:$Q$96,ROWS($Q$7:Q65)),"")</f>
        <v/>
      </c>
      <c r="T65" s="153"/>
      <c r="U65" s="90" t="str">
        <f>IFERROR(INDEX($D$7:$I$96,$R65,COLUMNS($T$7:T59)),"")</f>
        <v/>
      </c>
      <c r="V65" s="90" t="str">
        <f>IFERROR(INDEX($D$7:$I$96,$R65,COLUMNS($T$7:U65)),"")</f>
        <v/>
      </c>
      <c r="W65" s="90" t="str">
        <f>IFERROR(INDEX($D$7:$I$96,$R65,COLUMNS($T$7:V65)),"")</f>
        <v/>
      </c>
      <c r="AI65" s="221" t="s">
        <v>144</v>
      </c>
      <c r="AJ65" s="219"/>
      <c r="AK65" s="219"/>
      <c r="AL65" s="219"/>
      <c r="AM65" s="219"/>
      <c r="AN65" s="219"/>
      <c r="AO65" s="219"/>
      <c r="AP65" s="219"/>
      <c r="AQ65" s="219"/>
      <c r="AR65" s="219"/>
      <c r="AS65" s="219"/>
      <c r="AT65" s="219"/>
      <c r="AU65" s="90" t="s">
        <v>131</v>
      </c>
      <c r="AV65" s="90">
        <f>ROWS($AU$7:AU65)</f>
        <v>59</v>
      </c>
      <c r="AW65" s="90" t="str">
        <f t="shared" si="1"/>
        <v/>
      </c>
      <c r="AX65" s="90" t="str">
        <f>IFERROR(SMALL($AW$7:$AW$96,ROWS($AW$7:AW65)),"")</f>
        <v/>
      </c>
      <c r="BA65" s="153"/>
    </row>
    <row r="66" spans="3:53" x14ac:dyDescent="0.3">
      <c r="C66" s="90" t="s">
        <v>145</v>
      </c>
      <c r="D66" s="69">
        <v>0</v>
      </c>
      <c r="E66" s="69">
        <v>0</v>
      </c>
      <c r="F66" s="69">
        <v>0</v>
      </c>
      <c r="G66" s="69">
        <v>0</v>
      </c>
      <c r="H66" s="69">
        <v>0</v>
      </c>
      <c r="I66" s="69">
        <v>0</v>
      </c>
      <c r="J66" s="69">
        <v>0</v>
      </c>
      <c r="K66" s="69">
        <v>0</v>
      </c>
      <c r="L66" s="69">
        <v>0</v>
      </c>
      <c r="M66" s="69">
        <v>0</v>
      </c>
      <c r="N66" s="69">
        <v>0</v>
      </c>
      <c r="O66" s="90" t="s">
        <v>131</v>
      </c>
      <c r="P66" s="90">
        <f>ROWS($O$7:O66)</f>
        <v>60</v>
      </c>
      <c r="Q66" s="90" t="str">
        <f t="shared" si="2"/>
        <v/>
      </c>
      <c r="R66" s="90" t="str">
        <f>IFERROR(SMALL($Q$7:$Q$96,ROWS($Q$7:Q66)),"")</f>
        <v/>
      </c>
      <c r="T66" s="153" t="s">
        <v>829</v>
      </c>
      <c r="U66" s="90" t="str">
        <f>IFERROR(INDEX($D$7:$I$96,$R66,COLUMNS($T$7:T60)),"")</f>
        <v/>
      </c>
      <c r="V66" s="90" t="str">
        <f>IFERROR(INDEX($D$7:$I$96,$R66,COLUMNS($T$7:U66)),"")</f>
        <v/>
      </c>
      <c r="W66" s="90" t="str">
        <f>IFERROR(INDEX($D$7:$I$96,$R66,COLUMNS($T$7:V66)),"")</f>
        <v/>
      </c>
      <c r="AI66" s="220" t="s">
        <v>145</v>
      </c>
      <c r="AJ66" s="219">
        <v>5</v>
      </c>
      <c r="AK66" s="219">
        <v>5</v>
      </c>
      <c r="AL66" s="219">
        <v>10</v>
      </c>
      <c r="AM66" s="219">
        <v>10</v>
      </c>
      <c r="AN66" s="219">
        <v>5</v>
      </c>
      <c r="AO66" s="219">
        <v>5</v>
      </c>
      <c r="AP66" s="219">
        <v>10</v>
      </c>
      <c r="AQ66" s="219">
        <v>10</v>
      </c>
      <c r="AR66" s="219">
        <v>15</v>
      </c>
      <c r="AS66" s="219">
        <v>10</v>
      </c>
      <c r="AT66" s="219">
        <v>5</v>
      </c>
      <c r="AU66" s="90" t="s">
        <v>131</v>
      </c>
      <c r="AV66" s="90">
        <f>ROWS($AU$7:AU66)</f>
        <v>60</v>
      </c>
      <c r="AW66" s="90" t="str">
        <f t="shared" si="1"/>
        <v/>
      </c>
      <c r="AX66" s="90" t="str">
        <f>IFERROR(SMALL($AW$7:$AW$96,ROWS($AW$7:AW66)),"")</f>
        <v/>
      </c>
      <c r="BA66" s="153"/>
    </row>
    <row r="67" spans="3:53" x14ac:dyDescent="0.3">
      <c r="C67" s="90" t="s">
        <v>146</v>
      </c>
      <c r="D67" s="69">
        <v>0.60799999999999998</v>
      </c>
      <c r="E67" s="69">
        <v>0.60899999999999999</v>
      </c>
      <c r="F67" s="69">
        <v>0.59499999999999997</v>
      </c>
      <c r="G67" s="69">
        <v>0.60599999999999998</v>
      </c>
      <c r="H67" s="69">
        <v>0.58799999999999997</v>
      </c>
      <c r="I67" s="69">
        <v>0.57899999999999996</v>
      </c>
      <c r="J67" s="69">
        <v>0.56800000000000006</v>
      </c>
      <c r="K67" s="69">
        <v>0.54400000000000004</v>
      </c>
      <c r="L67" s="69">
        <v>0.58699999999999997</v>
      </c>
      <c r="M67" s="69">
        <v>0.59699999999999998</v>
      </c>
      <c r="N67" s="69">
        <v>0.61799999999999999</v>
      </c>
      <c r="O67" s="90" t="s">
        <v>131</v>
      </c>
      <c r="P67" s="90">
        <f>ROWS($O$7:O67)</f>
        <v>61</v>
      </c>
      <c r="Q67" s="90" t="str">
        <f t="shared" si="2"/>
        <v/>
      </c>
      <c r="R67" s="90" t="str">
        <f>IFERROR(SMALL($Q$7:$Q$96,ROWS($Q$7:Q67)),"")</f>
        <v/>
      </c>
      <c r="U67" s="90" t="str">
        <f>IFERROR(INDEX($D$7:$I$96,$R67,COLUMNS($T$7:T61)),"")</f>
        <v/>
      </c>
      <c r="V67" s="90" t="str">
        <f>IFERROR(INDEX($D$7:$I$96,$R67,COLUMNS($T$7:U67)),"")</f>
        <v/>
      </c>
      <c r="W67" s="90" t="str">
        <f>IFERROR(INDEX($D$7:$I$96,$R67,COLUMNS($T$7:V67)),"")</f>
        <v/>
      </c>
      <c r="AI67" s="220" t="s">
        <v>146</v>
      </c>
      <c r="AJ67" s="219">
        <v>23005</v>
      </c>
      <c r="AK67" s="219">
        <v>23260</v>
      </c>
      <c r="AL67" s="219">
        <v>23135</v>
      </c>
      <c r="AM67" s="219">
        <v>24010</v>
      </c>
      <c r="AN67" s="219">
        <v>24200</v>
      </c>
      <c r="AO67" s="219">
        <v>24235</v>
      </c>
      <c r="AP67" s="219">
        <v>23585</v>
      </c>
      <c r="AQ67" s="219">
        <v>24585</v>
      </c>
      <c r="AR67" s="219">
        <v>25450</v>
      </c>
      <c r="AS67" s="219">
        <v>25630</v>
      </c>
      <c r="AT67" s="219">
        <v>26140</v>
      </c>
      <c r="AU67" s="90" t="s">
        <v>131</v>
      </c>
      <c r="AV67" s="90">
        <f>ROWS($AU$7:AU67)</f>
        <v>61</v>
      </c>
      <c r="AW67" s="90" t="str">
        <f t="shared" si="1"/>
        <v/>
      </c>
      <c r="AX67" s="90" t="str">
        <f>IFERROR(SMALL($AW$7:$AW$96,ROWS($AW$7:AW67)),"")</f>
        <v/>
      </c>
    </row>
    <row r="68" spans="3:53" x14ac:dyDescent="0.3">
      <c r="C68" s="90" t="s">
        <v>188</v>
      </c>
      <c r="D68" s="69">
        <v>0.13300000000000001</v>
      </c>
      <c r="E68" s="69">
        <v>0.13500000000000001</v>
      </c>
      <c r="F68" s="69">
        <v>0.13600000000000001</v>
      </c>
      <c r="G68" s="69">
        <v>0.13100000000000001</v>
      </c>
      <c r="H68" s="69">
        <v>0.13100000000000001</v>
      </c>
      <c r="I68" s="69">
        <v>0.13500000000000001</v>
      </c>
      <c r="J68" s="69">
        <v>0.129</v>
      </c>
      <c r="K68" s="69">
        <v>0.14400000000000002</v>
      </c>
      <c r="L68" s="69">
        <v>0.127</v>
      </c>
      <c r="M68" s="69">
        <v>0.114</v>
      </c>
      <c r="N68" s="69">
        <v>0.112</v>
      </c>
      <c r="O68" s="90" t="s">
        <v>131</v>
      </c>
      <c r="P68" s="90">
        <f>ROWS($O$7:O68)</f>
        <v>62</v>
      </c>
      <c r="Q68" s="90" t="str">
        <f t="shared" si="2"/>
        <v/>
      </c>
      <c r="R68" s="90" t="str">
        <f>IFERROR(SMALL($Q$7:$Q$96,ROWS($Q$7:Q68)),"")</f>
        <v/>
      </c>
      <c r="T68" s="130"/>
      <c r="U68" s="90" t="str">
        <f>IFERROR(INDEX($D$7:$I$96,$R68,COLUMNS($T$7:T62)),"")</f>
        <v/>
      </c>
      <c r="V68" s="90" t="str">
        <f>IFERROR(INDEX($D$7:$I$96,$R68,COLUMNS($T$7:U68)),"")</f>
        <v/>
      </c>
      <c r="W68" s="90" t="str">
        <f>IFERROR(INDEX($D$7:$I$96,$R68,COLUMNS($T$7:V68)),"")</f>
        <v/>
      </c>
      <c r="AI68" s="220" t="s">
        <v>188</v>
      </c>
      <c r="AJ68" s="219">
        <v>5030</v>
      </c>
      <c r="AK68" s="219">
        <v>5140</v>
      </c>
      <c r="AL68" s="219">
        <v>5285</v>
      </c>
      <c r="AM68" s="219">
        <v>5190</v>
      </c>
      <c r="AN68" s="219">
        <v>5375</v>
      </c>
      <c r="AO68" s="219">
        <v>5640</v>
      </c>
      <c r="AP68" s="219">
        <v>5365</v>
      </c>
      <c r="AQ68" s="219">
        <v>6520</v>
      </c>
      <c r="AR68" s="219">
        <v>5510</v>
      </c>
      <c r="AS68" s="219">
        <v>4890</v>
      </c>
      <c r="AT68" s="219">
        <v>4725</v>
      </c>
      <c r="AU68" s="90" t="s">
        <v>131</v>
      </c>
      <c r="AV68" s="90">
        <f>ROWS($AU$7:AU68)</f>
        <v>62</v>
      </c>
      <c r="AW68" s="90" t="str">
        <f t="shared" si="1"/>
        <v/>
      </c>
      <c r="AX68" s="90" t="str">
        <f>IFERROR(SMALL($AW$7:$AW$96,ROWS($AW$7:AW68)),"")</f>
        <v/>
      </c>
    </row>
    <row r="69" spans="3:53" x14ac:dyDescent="0.3">
      <c r="C69" s="90" t="s">
        <v>189</v>
      </c>
      <c r="D69" s="69">
        <v>8.5000000000000006E-2</v>
      </c>
      <c r="E69" s="69">
        <v>8.7000000000000008E-2</v>
      </c>
      <c r="F69" s="69">
        <v>8.8999999999999996E-2</v>
      </c>
      <c r="G69" s="69">
        <v>8.6000000000000007E-2</v>
      </c>
      <c r="H69" s="69">
        <v>9.2999999999999999E-2</v>
      </c>
      <c r="I69" s="69">
        <v>9.5000000000000001E-2</v>
      </c>
      <c r="J69" s="69">
        <v>9.8000000000000004E-2</v>
      </c>
      <c r="K69" s="69">
        <v>0.108</v>
      </c>
      <c r="L69" s="69">
        <v>9.8000000000000004E-2</v>
      </c>
      <c r="M69" s="69">
        <v>8.7999999999999995E-2</v>
      </c>
      <c r="N69" s="69">
        <v>7.9000000000000001E-2</v>
      </c>
      <c r="O69" s="90" t="s">
        <v>131</v>
      </c>
      <c r="P69" s="90">
        <f>ROWS($O$7:O69)</f>
        <v>63</v>
      </c>
      <c r="Q69" s="90" t="str">
        <f t="shared" si="2"/>
        <v/>
      </c>
      <c r="R69" s="90" t="str">
        <f>IFERROR(SMALL($Q$7:$Q$96,ROWS($Q$7:Q69)),"")</f>
        <v/>
      </c>
      <c r="T69" s="130"/>
      <c r="U69" s="90" t="str">
        <f>IFERROR(INDEX($D$7:$I$96,$R69,COLUMNS($T$7:T63)),"")</f>
        <v/>
      </c>
      <c r="V69" s="90" t="str">
        <f>IFERROR(INDEX($D$7:$I$96,$R69,COLUMNS($T$7:U69)),"")</f>
        <v/>
      </c>
      <c r="W69" s="90" t="str">
        <f>IFERROR(INDEX($D$7:$I$96,$R69,COLUMNS($T$7:V69)),"")</f>
        <v/>
      </c>
      <c r="AI69" s="220" t="s">
        <v>189</v>
      </c>
      <c r="AJ69" s="219">
        <v>3220</v>
      </c>
      <c r="AK69" s="219">
        <v>3335</v>
      </c>
      <c r="AL69" s="219">
        <v>3475</v>
      </c>
      <c r="AM69" s="219">
        <v>3420</v>
      </c>
      <c r="AN69" s="219">
        <v>3835</v>
      </c>
      <c r="AO69" s="219">
        <v>3985</v>
      </c>
      <c r="AP69" s="219">
        <v>4085</v>
      </c>
      <c r="AQ69" s="219">
        <v>4860</v>
      </c>
      <c r="AR69" s="219">
        <v>4255</v>
      </c>
      <c r="AS69" s="219">
        <v>3775</v>
      </c>
      <c r="AT69" s="219">
        <v>3360</v>
      </c>
      <c r="AU69" s="90" t="s">
        <v>131</v>
      </c>
      <c r="AV69" s="90">
        <f>ROWS($AU$7:AU69)</f>
        <v>63</v>
      </c>
      <c r="AW69" s="90" t="str">
        <f t="shared" si="1"/>
        <v/>
      </c>
      <c r="AX69" s="90" t="str">
        <f>IFERROR(SMALL($AW$7:$AW$96,ROWS($AW$7:AW69)),"")</f>
        <v/>
      </c>
    </row>
    <row r="70" spans="3:53" x14ac:dyDescent="0.3">
      <c r="C70" s="90" t="s">
        <v>190</v>
      </c>
      <c r="D70" s="69">
        <v>0.17400000000000002</v>
      </c>
      <c r="E70" s="69">
        <v>0.16900000000000001</v>
      </c>
      <c r="F70" s="69">
        <v>0.18</v>
      </c>
      <c r="G70" s="69">
        <v>0.17599999999999999</v>
      </c>
      <c r="H70" s="69">
        <v>0.188</v>
      </c>
      <c r="I70" s="69">
        <v>0.191</v>
      </c>
      <c r="J70" s="69">
        <v>0.19800000000000001</v>
      </c>
      <c r="K70" s="69">
        <v>0.20400000000000001</v>
      </c>
      <c r="L70" s="69">
        <v>0.188</v>
      </c>
      <c r="M70" s="69">
        <v>0.20100000000000001</v>
      </c>
      <c r="N70" s="69">
        <v>0.191</v>
      </c>
      <c r="O70" s="90" t="s">
        <v>131</v>
      </c>
      <c r="P70" s="90">
        <f>ROWS($O$7:O70)</f>
        <v>64</v>
      </c>
      <c r="Q70" s="90" t="str">
        <f t="shared" si="2"/>
        <v/>
      </c>
      <c r="R70" s="90" t="str">
        <f>IFERROR(SMALL($Q$7:$Q$96,ROWS($Q$7:Q70)),"")</f>
        <v/>
      </c>
      <c r="T70" s="130"/>
      <c r="U70" s="90" t="str">
        <f>IFERROR(INDEX($D$7:$I$96,$R70,COLUMNS($T$7:T64)),"")</f>
        <v/>
      </c>
      <c r="V70" s="90" t="str">
        <f>IFERROR(INDEX($D$7:$I$96,$R70,COLUMNS($T$7:U70)),"")</f>
        <v/>
      </c>
      <c r="W70" s="90" t="str">
        <f>IFERROR(INDEX($D$7:$I$96,$R70,COLUMNS($T$7:V70)),"")</f>
        <v/>
      </c>
      <c r="AI70" s="220" t="s">
        <v>190</v>
      </c>
      <c r="AJ70" s="219">
        <v>6575</v>
      </c>
      <c r="AK70" s="219">
        <v>6445</v>
      </c>
      <c r="AL70" s="219">
        <v>7005</v>
      </c>
      <c r="AM70" s="219">
        <v>6965</v>
      </c>
      <c r="AN70" s="219">
        <v>7735</v>
      </c>
      <c r="AO70" s="219">
        <v>7995</v>
      </c>
      <c r="AP70" s="219">
        <v>8205</v>
      </c>
      <c r="AQ70" s="219">
        <v>9205</v>
      </c>
      <c r="AR70" s="219">
        <v>8150</v>
      </c>
      <c r="AS70" s="219">
        <v>8630</v>
      </c>
      <c r="AT70" s="219">
        <v>8070</v>
      </c>
      <c r="AU70" s="90" t="s">
        <v>131</v>
      </c>
      <c r="AV70" s="90">
        <f>ROWS($AU$7:AU70)</f>
        <v>64</v>
      </c>
      <c r="AW70" s="90" t="str">
        <f t="shared" si="1"/>
        <v/>
      </c>
      <c r="AX70" s="90" t="str">
        <f>IFERROR(SMALL($AW$7:$AW$96,ROWS($AW$7:AW70)),"")</f>
        <v/>
      </c>
    </row>
    <row r="71" spans="3:53" x14ac:dyDescent="0.3">
      <c r="C71" s="90" t="s">
        <v>150</v>
      </c>
      <c r="D71" s="69">
        <v>0</v>
      </c>
      <c r="E71" s="69">
        <v>0</v>
      </c>
      <c r="F71" s="69">
        <v>0</v>
      </c>
      <c r="G71" s="69">
        <v>0</v>
      </c>
      <c r="H71" s="69">
        <v>0</v>
      </c>
      <c r="I71" s="69">
        <v>0</v>
      </c>
      <c r="J71" s="69">
        <v>0</v>
      </c>
      <c r="K71" s="69">
        <v>0</v>
      </c>
      <c r="L71" s="69">
        <v>0</v>
      </c>
      <c r="M71" s="69">
        <v>0</v>
      </c>
      <c r="N71" s="69">
        <v>0</v>
      </c>
      <c r="O71" s="90" t="s">
        <v>131</v>
      </c>
      <c r="P71" s="90">
        <f>ROWS($O$7:O71)</f>
        <v>65</v>
      </c>
      <c r="Q71" s="90" t="str">
        <f t="shared" si="2"/>
        <v/>
      </c>
      <c r="R71" s="90" t="str">
        <f>IFERROR(SMALL($Q$7:$Q$96,ROWS($Q$7:Q71)),"")</f>
        <v/>
      </c>
      <c r="T71" s="130"/>
      <c r="U71" s="90" t="str">
        <f>IFERROR(INDEX($D$7:$I$96,$R71,COLUMNS($T$7:T65)),"")</f>
        <v/>
      </c>
      <c r="V71" s="90" t="str">
        <f>IFERROR(INDEX($D$7:$I$96,$R71,COLUMNS($T$7:U71)),"")</f>
        <v/>
      </c>
      <c r="W71" s="90" t="str">
        <f>IFERROR(INDEX($D$7:$I$96,$R71,COLUMNS($T$7:V71)),"")</f>
        <v/>
      </c>
      <c r="AI71" s="220" t="s">
        <v>150</v>
      </c>
      <c r="AJ71" s="219">
        <v>0</v>
      </c>
      <c r="AK71" s="219">
        <v>0</v>
      </c>
      <c r="AL71" s="219">
        <v>0</v>
      </c>
      <c r="AM71" s="219">
        <v>0</v>
      </c>
      <c r="AN71" s="219">
        <v>0</v>
      </c>
      <c r="AO71" s="219">
        <v>0</v>
      </c>
      <c r="AP71" s="219">
        <v>0</v>
      </c>
      <c r="AQ71" s="219">
        <v>0</v>
      </c>
      <c r="AR71" s="219">
        <v>0</v>
      </c>
      <c r="AS71" s="219">
        <v>0</v>
      </c>
      <c r="AT71" s="219"/>
      <c r="AU71" s="90" t="s">
        <v>131</v>
      </c>
      <c r="AV71" s="90">
        <f>ROWS($AU$7:AU71)</f>
        <v>65</v>
      </c>
      <c r="AW71" s="90" t="str">
        <f t="shared" si="1"/>
        <v/>
      </c>
      <c r="AX71" s="90" t="str">
        <f>IFERROR(SMALL($AW$7:$AW$96,ROWS($AW$7:AW71)),"")</f>
        <v/>
      </c>
    </row>
    <row r="72" spans="3:53" x14ac:dyDescent="0.3">
      <c r="C72" s="90" t="s">
        <v>151</v>
      </c>
      <c r="D72" s="69"/>
      <c r="E72" s="69"/>
      <c r="F72" s="69"/>
      <c r="G72" s="69"/>
      <c r="H72" s="69"/>
      <c r="I72" s="69"/>
      <c r="J72" s="69"/>
      <c r="K72" s="69"/>
      <c r="L72" s="69"/>
      <c r="M72" s="69"/>
      <c r="N72" s="69"/>
      <c r="O72" s="90" t="s">
        <v>131</v>
      </c>
      <c r="P72" s="90">
        <f>ROWS($O$7:O72)</f>
        <v>66</v>
      </c>
      <c r="Q72" s="90" t="str">
        <f t="shared" si="2"/>
        <v/>
      </c>
      <c r="R72" s="90" t="str">
        <f>IFERROR(SMALL($Q$7:$Q$96,ROWS($Q$7:Q72)),"")</f>
        <v/>
      </c>
      <c r="U72" s="90" t="str">
        <f>IFERROR(INDEX($D$7:$I$96,$R72,COLUMNS($T$7:T66)),"")</f>
        <v/>
      </c>
      <c r="V72" s="90" t="str">
        <f>IFERROR(INDEX($D$7:$I$96,$R72,COLUMNS($T$7:U72)),"")</f>
        <v/>
      </c>
      <c r="W72" s="90" t="str">
        <f>IFERROR(INDEX($D$7:$I$96,$R72,COLUMNS($T$7:V72)),"")</f>
        <v/>
      </c>
      <c r="AI72" s="221" t="s">
        <v>151</v>
      </c>
      <c r="AJ72" s="219"/>
      <c r="AK72" s="219"/>
      <c r="AL72" s="219"/>
      <c r="AM72" s="219"/>
      <c r="AN72" s="219"/>
      <c r="AO72" s="219"/>
      <c r="AP72" s="219"/>
      <c r="AQ72" s="219"/>
      <c r="AR72" s="219"/>
      <c r="AS72" s="219"/>
      <c r="AT72" s="219"/>
      <c r="AU72" s="90" t="s">
        <v>131</v>
      </c>
      <c r="AV72" s="90">
        <f>ROWS($AU$7:AU72)</f>
        <v>66</v>
      </c>
      <c r="AW72" s="90" t="str">
        <f t="shared" si="1"/>
        <v/>
      </c>
      <c r="AX72" s="90" t="str">
        <f>IFERROR(SMALL($AW$7:$AW$96,ROWS($AW$7:AW72)),"")</f>
        <v/>
      </c>
    </row>
    <row r="73" spans="3:53" x14ac:dyDescent="0.3">
      <c r="C73" s="90" t="s">
        <v>152</v>
      </c>
      <c r="D73" s="69">
        <v>1.3000000000000001E-2</v>
      </c>
      <c r="E73" s="69">
        <v>1.2E-2</v>
      </c>
      <c r="F73" s="69">
        <v>1.3000000000000001E-2</v>
      </c>
      <c r="G73" s="69">
        <v>1.3000000000000001E-2</v>
      </c>
      <c r="H73" s="69">
        <v>1.3000000000000001E-2</v>
      </c>
      <c r="I73" s="69">
        <v>1.4E-2</v>
      </c>
      <c r="J73" s="69">
        <v>1.4E-2</v>
      </c>
      <c r="K73" s="69">
        <v>1.4E-2</v>
      </c>
      <c r="L73" s="69">
        <v>1.4E-2</v>
      </c>
      <c r="M73" s="69">
        <v>1.4999999999999999E-2</v>
      </c>
      <c r="N73" s="69">
        <v>1.8000000000000002E-2</v>
      </c>
      <c r="O73" s="90" t="s">
        <v>131</v>
      </c>
      <c r="P73" s="90">
        <f>ROWS($O$7:O73)</f>
        <v>67</v>
      </c>
      <c r="Q73" s="90" t="str">
        <f t="shared" si="2"/>
        <v/>
      </c>
      <c r="R73" s="90" t="str">
        <f>IFERROR(SMALL($Q$7:$Q$96,ROWS($Q$7:Q73)),"")</f>
        <v/>
      </c>
      <c r="U73" s="90" t="str">
        <f>IFERROR(INDEX($D$7:$I$96,$R73,COLUMNS($T$7:T73)),"")</f>
        <v/>
      </c>
      <c r="V73" s="90" t="str">
        <f>IFERROR(INDEX($D$7:$I$96,$R73,COLUMNS($T$7:U73)),"")</f>
        <v/>
      </c>
      <c r="W73" s="90" t="str">
        <f>IFERROR(INDEX($D$7:$I$96,$R73,COLUMNS($T$7:V73)),"")</f>
        <v/>
      </c>
      <c r="AI73" s="220" t="s">
        <v>152</v>
      </c>
      <c r="AJ73" s="219">
        <v>480</v>
      </c>
      <c r="AK73" s="219">
        <v>465</v>
      </c>
      <c r="AL73" s="219">
        <v>495</v>
      </c>
      <c r="AM73" s="219">
        <v>530</v>
      </c>
      <c r="AN73" s="219">
        <v>530</v>
      </c>
      <c r="AO73" s="219">
        <v>570</v>
      </c>
      <c r="AP73" s="219">
        <v>585</v>
      </c>
      <c r="AQ73" s="219">
        <v>610</v>
      </c>
      <c r="AR73" s="219">
        <v>600</v>
      </c>
      <c r="AS73" s="219">
        <v>635</v>
      </c>
      <c r="AT73" s="219">
        <v>760</v>
      </c>
      <c r="AU73" s="90" t="s">
        <v>131</v>
      </c>
      <c r="AV73" s="90">
        <f>ROWS($AU$7:AU73)</f>
        <v>67</v>
      </c>
      <c r="AW73" s="90" t="str">
        <f t="shared" si="1"/>
        <v/>
      </c>
      <c r="AX73" s="90" t="str">
        <f>IFERROR(SMALL($AW$7:$AW$96,ROWS($AW$7:AW73)),"")</f>
        <v/>
      </c>
    </row>
    <row r="74" spans="3:53" x14ac:dyDescent="0.3">
      <c r="C74" s="90" t="s">
        <v>154</v>
      </c>
      <c r="D74" s="69">
        <v>1.4999999999999999E-2</v>
      </c>
      <c r="E74" s="69">
        <v>1.8000000000000002E-2</v>
      </c>
      <c r="F74" s="69">
        <v>2.1999999999999999E-2</v>
      </c>
      <c r="G74" s="69">
        <v>2.7E-2</v>
      </c>
      <c r="H74" s="69">
        <v>0.03</v>
      </c>
      <c r="I74" s="69">
        <v>0.04</v>
      </c>
      <c r="J74" s="69">
        <v>4.5999999999999999E-2</v>
      </c>
      <c r="K74" s="69">
        <v>5.2000000000000005E-2</v>
      </c>
      <c r="L74" s="69">
        <v>5.1000000000000004E-2</v>
      </c>
      <c r="M74" s="69">
        <v>6.3E-2</v>
      </c>
      <c r="N74" s="69">
        <v>6.8000000000000005E-2</v>
      </c>
      <c r="O74" s="90" t="s">
        <v>131</v>
      </c>
      <c r="P74" s="90">
        <f>ROWS($O$7:O74)</f>
        <v>68</v>
      </c>
      <c r="Q74" s="90" t="str">
        <f t="shared" si="2"/>
        <v/>
      </c>
      <c r="R74" s="90" t="str">
        <f>IFERROR(SMALL($Q$7:$Q$96,ROWS($Q$7:Q74)),"")</f>
        <v/>
      </c>
      <c r="U74" s="90" t="str">
        <f>IFERROR(INDEX($D$7:$I$96,$R74,COLUMNS($T$7:T74)),"")</f>
        <v/>
      </c>
      <c r="V74" s="90" t="str">
        <f>IFERROR(INDEX($D$7:$I$96,$R74,COLUMNS($T$7:U74)),"")</f>
        <v/>
      </c>
      <c r="W74" s="90" t="str">
        <f>IFERROR(INDEX($D$7:$I$96,$R74,COLUMNS($T$7:V74)),"")</f>
        <v/>
      </c>
      <c r="AI74" s="220" t="s">
        <v>154</v>
      </c>
      <c r="AJ74" s="219">
        <v>550</v>
      </c>
      <c r="AK74" s="219">
        <v>685</v>
      </c>
      <c r="AL74" s="219">
        <v>860</v>
      </c>
      <c r="AM74" s="219">
        <v>1080</v>
      </c>
      <c r="AN74" s="219">
        <v>1220</v>
      </c>
      <c r="AO74" s="219">
        <v>1680</v>
      </c>
      <c r="AP74" s="219">
        <v>1895</v>
      </c>
      <c r="AQ74" s="219">
        <v>2350</v>
      </c>
      <c r="AR74" s="219">
        <v>2230</v>
      </c>
      <c r="AS74" s="219">
        <v>2630</v>
      </c>
      <c r="AT74" s="219">
        <v>2835</v>
      </c>
      <c r="AU74" s="90" t="s">
        <v>131</v>
      </c>
      <c r="AV74" s="90">
        <f>ROWS($AU$7:AU74)</f>
        <v>68</v>
      </c>
      <c r="AW74" s="90" t="str">
        <f t="shared" ref="AW74:AW96" si="3">IF($U$4=AU74,AV74,"")</f>
        <v/>
      </c>
      <c r="AX74" s="90" t="str">
        <f>IFERROR(SMALL($AW$7:$AW$96,ROWS($AW$7:AW74)),"")</f>
        <v/>
      </c>
    </row>
    <row r="75" spans="3:53" x14ac:dyDescent="0.3">
      <c r="C75" s="90" t="s">
        <v>156</v>
      </c>
      <c r="D75" s="69">
        <v>4.0000000000000001E-3</v>
      </c>
      <c r="E75" s="69">
        <v>3.0000000000000001E-3</v>
      </c>
      <c r="F75" s="69">
        <v>4.0000000000000001E-3</v>
      </c>
      <c r="G75" s="69">
        <v>4.0000000000000001E-3</v>
      </c>
      <c r="H75" s="69">
        <v>4.0000000000000001E-3</v>
      </c>
      <c r="I75" s="69">
        <v>4.0000000000000001E-3</v>
      </c>
      <c r="J75" s="69">
        <v>4.0000000000000001E-3</v>
      </c>
      <c r="K75" s="69">
        <v>3.0000000000000001E-3</v>
      </c>
      <c r="L75" s="69">
        <v>3.0000000000000001E-3</v>
      </c>
      <c r="M75" s="69">
        <v>4.0000000000000001E-3</v>
      </c>
      <c r="N75" s="69">
        <v>5.0000000000000001E-3</v>
      </c>
      <c r="O75" s="90" t="s">
        <v>131</v>
      </c>
      <c r="P75" s="90">
        <f>ROWS($O$7:O75)</f>
        <v>69</v>
      </c>
      <c r="Q75" s="90" t="str">
        <f t="shared" si="2"/>
        <v/>
      </c>
      <c r="R75" s="90" t="str">
        <f>IFERROR(SMALL($Q$7:$Q$96,ROWS($Q$7:Q75)),"")</f>
        <v/>
      </c>
      <c r="T75" s="130"/>
      <c r="U75" s="90" t="str">
        <f>IFERROR(INDEX($D$7:$I$96,$R75,COLUMNS($T$7:T74)),"")</f>
        <v/>
      </c>
      <c r="V75" s="90" t="str">
        <f>IFERROR(INDEX($D$7:$I$96,$R75,COLUMNS($T$7:U75)),"")</f>
        <v/>
      </c>
      <c r="W75" s="90" t="str">
        <f>IFERROR(INDEX($D$7:$I$96,$R75,COLUMNS($T$7:V75)),"")</f>
        <v/>
      </c>
      <c r="AI75" s="220" t="s">
        <v>156</v>
      </c>
      <c r="AJ75" s="219">
        <v>140</v>
      </c>
      <c r="AK75" s="219">
        <v>130</v>
      </c>
      <c r="AL75" s="219">
        <v>135</v>
      </c>
      <c r="AM75" s="219">
        <v>170</v>
      </c>
      <c r="AN75" s="219">
        <v>165</v>
      </c>
      <c r="AO75" s="219">
        <v>150</v>
      </c>
      <c r="AP75" s="219">
        <v>160</v>
      </c>
      <c r="AQ75" s="219">
        <v>155</v>
      </c>
      <c r="AR75" s="219">
        <v>150</v>
      </c>
      <c r="AS75" s="219">
        <v>155</v>
      </c>
      <c r="AT75" s="219">
        <v>225</v>
      </c>
      <c r="AU75" s="90" t="s">
        <v>131</v>
      </c>
      <c r="AV75" s="90">
        <f>ROWS($AU$7:AU75)</f>
        <v>69</v>
      </c>
      <c r="AW75" s="90" t="str">
        <f t="shared" si="3"/>
        <v/>
      </c>
      <c r="AX75" s="90" t="str">
        <f>IFERROR(SMALL($AW$7:$AW$96,ROWS($AW$7:AW75)),"")</f>
        <v/>
      </c>
    </row>
    <row r="76" spans="3:53" x14ac:dyDescent="0.3">
      <c r="C76" s="90" t="s">
        <v>158</v>
      </c>
      <c r="D76" s="69">
        <v>5.0000000000000001E-3</v>
      </c>
      <c r="E76" s="69">
        <v>5.0000000000000001E-3</v>
      </c>
      <c r="F76" s="69">
        <v>7.0000000000000001E-3</v>
      </c>
      <c r="G76" s="69">
        <v>6.0000000000000001E-3</v>
      </c>
      <c r="H76" s="69">
        <v>8.0000000000000002E-3</v>
      </c>
      <c r="I76" s="69">
        <v>9.0000000000000011E-3</v>
      </c>
      <c r="J76" s="69">
        <v>0.01</v>
      </c>
      <c r="K76" s="69">
        <v>1.0999999999999999E-2</v>
      </c>
      <c r="L76" s="69">
        <v>1.3000000000000001E-2</v>
      </c>
      <c r="M76" s="69">
        <v>1.4999999999999999E-2</v>
      </c>
      <c r="N76" s="69">
        <v>1.8000000000000002E-2</v>
      </c>
      <c r="O76" s="90" t="s">
        <v>131</v>
      </c>
      <c r="P76" s="90">
        <f>ROWS($O$7:O76)</f>
        <v>70</v>
      </c>
      <c r="Q76" s="90" t="str">
        <f t="shared" si="2"/>
        <v/>
      </c>
      <c r="R76" s="90" t="str">
        <f>IFERROR(SMALL($Q$7:$Q$96,ROWS($Q$7:Q76)),"")</f>
        <v/>
      </c>
      <c r="T76" s="130"/>
      <c r="U76" s="90" t="str">
        <f>IFERROR(INDEX($D$7:$I$96,$R76,COLUMNS($T$7:T74)),"")</f>
        <v/>
      </c>
      <c r="V76" s="90" t="str">
        <f>IFERROR(INDEX($D$7:$I$96,$R76,COLUMNS($T$7:U76)),"")</f>
        <v/>
      </c>
      <c r="W76" s="90" t="str">
        <f>IFERROR(INDEX($D$7:$I$96,$R76,COLUMNS($T$7:V76)),"")</f>
        <v/>
      </c>
      <c r="AI76" s="220" t="s">
        <v>191</v>
      </c>
      <c r="AJ76" s="219">
        <v>185</v>
      </c>
      <c r="AK76" s="219">
        <v>175</v>
      </c>
      <c r="AL76" s="219">
        <v>255</v>
      </c>
      <c r="AM76" s="219">
        <v>255</v>
      </c>
      <c r="AN76" s="219">
        <v>320</v>
      </c>
      <c r="AO76" s="219">
        <v>385</v>
      </c>
      <c r="AP76" s="219">
        <v>405</v>
      </c>
      <c r="AQ76" s="219">
        <v>490</v>
      </c>
      <c r="AR76" s="219">
        <v>555</v>
      </c>
      <c r="AS76" s="219">
        <v>645</v>
      </c>
      <c r="AT76" s="219">
        <v>760</v>
      </c>
      <c r="AU76" s="90" t="s">
        <v>131</v>
      </c>
      <c r="AV76" s="90">
        <f>ROWS($AU$7:AU76)</f>
        <v>70</v>
      </c>
      <c r="AW76" s="90" t="str">
        <f t="shared" si="3"/>
        <v/>
      </c>
      <c r="AX76" s="90" t="str">
        <f>IFERROR(SMALL($AW$7:$AW$96,ROWS($AW$7:AW76)),"")</f>
        <v/>
      </c>
    </row>
    <row r="77" spans="3:53" x14ac:dyDescent="0.3">
      <c r="C77" s="90" t="s">
        <v>160</v>
      </c>
      <c r="D77" s="69">
        <v>4.5999999999999999E-2</v>
      </c>
      <c r="E77" s="69">
        <v>4.8000000000000001E-2</v>
      </c>
      <c r="F77" s="69">
        <v>5.1000000000000004E-2</v>
      </c>
      <c r="G77" s="69">
        <v>0.05</v>
      </c>
      <c r="H77" s="69">
        <v>5.1000000000000004E-2</v>
      </c>
      <c r="I77" s="69">
        <v>5.1000000000000004E-2</v>
      </c>
      <c r="J77" s="69">
        <v>5.1000000000000004E-2</v>
      </c>
      <c r="K77" s="69">
        <v>5.3999999999999999E-2</v>
      </c>
      <c r="L77" s="69">
        <v>5.7000000000000002E-2</v>
      </c>
      <c r="M77" s="69">
        <v>6.9000000000000006E-2</v>
      </c>
      <c r="N77" s="69">
        <v>7.2999999999999995E-2</v>
      </c>
      <c r="O77" s="90" t="s">
        <v>131</v>
      </c>
      <c r="P77" s="90">
        <f>ROWS($O$7:O77)</f>
        <v>71</v>
      </c>
      <c r="Q77" s="90" t="str">
        <f t="shared" si="2"/>
        <v/>
      </c>
      <c r="R77" s="90" t="str">
        <f>IFERROR(SMALL($Q$7:$Q$96,ROWS($Q$7:Q77)),"")</f>
        <v/>
      </c>
      <c r="T77" s="130"/>
      <c r="U77" s="90" t="str">
        <f>IFERROR(INDEX($D$7:$I$96,$R77,COLUMNS($T$7:T74)),"")</f>
        <v/>
      </c>
      <c r="V77" s="90" t="str">
        <f>IFERROR(INDEX($D$7:$I$96,$R77,COLUMNS($T$7:U77)),"")</f>
        <v/>
      </c>
      <c r="W77" s="90" t="str">
        <f>IFERROR(INDEX($D$7:$I$96,$R77,COLUMNS($T$7:V77)),"")</f>
        <v/>
      </c>
      <c r="AI77" s="220" t="s">
        <v>160</v>
      </c>
      <c r="AJ77" s="219">
        <v>1730</v>
      </c>
      <c r="AK77" s="219">
        <v>1835</v>
      </c>
      <c r="AL77" s="219">
        <v>1980</v>
      </c>
      <c r="AM77" s="219">
        <v>1975</v>
      </c>
      <c r="AN77" s="219">
        <v>2100</v>
      </c>
      <c r="AO77" s="219">
        <v>2120</v>
      </c>
      <c r="AP77" s="219">
        <v>2115</v>
      </c>
      <c r="AQ77" s="219">
        <v>2425</v>
      </c>
      <c r="AR77" s="219">
        <v>2490</v>
      </c>
      <c r="AS77" s="219">
        <v>2885</v>
      </c>
      <c r="AT77" s="219">
        <v>3040</v>
      </c>
      <c r="AU77" s="90" t="s">
        <v>131</v>
      </c>
      <c r="AV77" s="90">
        <f>ROWS($AU$7:AU77)</f>
        <v>71</v>
      </c>
      <c r="AW77" s="90" t="str">
        <f t="shared" si="3"/>
        <v/>
      </c>
      <c r="AX77" s="90" t="str">
        <f>IFERROR(SMALL($AW$7:$AW$96,ROWS($AW$7:AW77)),"")</f>
        <v/>
      </c>
    </row>
    <row r="78" spans="3:53" x14ac:dyDescent="0.3">
      <c r="C78" s="90" t="s">
        <v>162</v>
      </c>
      <c r="D78" s="69">
        <v>2E-3</v>
      </c>
      <c r="E78" s="69">
        <v>2E-3</v>
      </c>
      <c r="F78" s="69">
        <v>1E-3</v>
      </c>
      <c r="G78" s="69">
        <v>1E-3</v>
      </c>
      <c r="H78" s="69">
        <v>2E-3</v>
      </c>
      <c r="I78" s="69">
        <v>1E-3</v>
      </c>
      <c r="J78" s="69">
        <v>1E-3</v>
      </c>
      <c r="K78" s="69">
        <v>2E-3</v>
      </c>
      <c r="L78" s="69">
        <v>2E-3</v>
      </c>
      <c r="M78" s="69">
        <v>1E-3</v>
      </c>
      <c r="N78" s="69">
        <v>2E-3</v>
      </c>
      <c r="O78" s="90" t="s">
        <v>131</v>
      </c>
      <c r="P78" s="90">
        <f>ROWS($O$7:O78)</f>
        <v>72</v>
      </c>
      <c r="Q78" s="90" t="str">
        <f t="shared" si="2"/>
        <v/>
      </c>
      <c r="R78" s="90" t="str">
        <f>IFERROR(SMALL($Q$7:$Q$96,ROWS($Q$7:Q78)),"")</f>
        <v/>
      </c>
      <c r="T78" s="130"/>
      <c r="U78" s="90" t="str">
        <f>IFERROR(INDEX($D$7:$I$96,$R78,COLUMNS($T$7:T78)),"")</f>
        <v/>
      </c>
      <c r="V78" s="90" t="str">
        <f>IFERROR(INDEX($D$7:$I$96,$R78,COLUMNS($T$7:U78)),"")</f>
        <v/>
      </c>
      <c r="W78" s="90" t="str">
        <f>IFERROR(INDEX($D$7:$I$96,$R78,COLUMNS($T$7:V78)),"")</f>
        <v/>
      </c>
      <c r="AI78" s="220" t="s">
        <v>162</v>
      </c>
      <c r="AJ78" s="219">
        <v>60</v>
      </c>
      <c r="AK78" s="219">
        <v>65</v>
      </c>
      <c r="AL78" s="219">
        <v>55</v>
      </c>
      <c r="AM78" s="219">
        <v>50</v>
      </c>
      <c r="AN78" s="219">
        <v>65</v>
      </c>
      <c r="AO78" s="219">
        <v>60</v>
      </c>
      <c r="AP78" s="219">
        <v>60</v>
      </c>
      <c r="AQ78" s="219">
        <v>80</v>
      </c>
      <c r="AR78" s="219">
        <v>70</v>
      </c>
      <c r="AS78" s="219">
        <v>60</v>
      </c>
      <c r="AT78" s="219">
        <v>90</v>
      </c>
      <c r="AU78" s="90" t="s">
        <v>131</v>
      </c>
      <c r="AV78" s="90">
        <f>ROWS($AU$7:AU78)</f>
        <v>72</v>
      </c>
      <c r="AW78" s="90" t="str">
        <f t="shared" si="3"/>
        <v/>
      </c>
      <c r="AX78" s="90" t="str">
        <f>IFERROR(SMALL($AW$7:$AW$96,ROWS($AW$7:AW78)),"")</f>
        <v/>
      </c>
    </row>
    <row r="79" spans="3:53" x14ac:dyDescent="0.3">
      <c r="C79" s="90" t="s">
        <v>164</v>
      </c>
      <c r="D79" s="69">
        <v>2E-3</v>
      </c>
      <c r="E79" s="69">
        <v>2E-3</v>
      </c>
      <c r="F79" s="69">
        <v>2E-3</v>
      </c>
      <c r="G79" s="69">
        <v>3.0000000000000001E-3</v>
      </c>
      <c r="H79" s="69">
        <v>3.0000000000000001E-3</v>
      </c>
      <c r="I79" s="69">
        <v>3.0000000000000001E-3</v>
      </c>
      <c r="J79" s="69">
        <v>3.0000000000000001E-3</v>
      </c>
      <c r="K79" s="69">
        <v>3.0000000000000001E-3</v>
      </c>
      <c r="L79" s="69">
        <v>3.0000000000000001E-3</v>
      </c>
      <c r="M79" s="69">
        <v>4.0000000000000001E-3</v>
      </c>
      <c r="N79" s="69">
        <v>4.0000000000000001E-3</v>
      </c>
      <c r="O79" s="90" t="s">
        <v>131</v>
      </c>
      <c r="P79" s="90">
        <f>ROWS($O$7:O79)</f>
        <v>73</v>
      </c>
      <c r="Q79" s="90" t="str">
        <f t="shared" si="2"/>
        <v/>
      </c>
      <c r="R79" s="90" t="str">
        <f>IFERROR(SMALL($Q$7:$Q$96,ROWS($Q$7:Q79)),"")</f>
        <v/>
      </c>
      <c r="U79" s="90" t="str">
        <f>IFERROR(INDEX($D$7:$I$96,$R79,COLUMNS($T$7:T79)),"")</f>
        <v/>
      </c>
      <c r="V79" s="90" t="str">
        <f>IFERROR(INDEX($D$7:$I$96,$R79,COLUMNS($T$7:U79)),"")</f>
        <v/>
      </c>
      <c r="W79" s="90" t="str">
        <f>IFERROR(INDEX($D$7:$I$96,$R79,COLUMNS($T$7:V79)),"")</f>
        <v/>
      </c>
      <c r="AI79" s="220" t="s">
        <v>164</v>
      </c>
      <c r="AJ79" s="219">
        <v>95</v>
      </c>
      <c r="AK79" s="219">
        <v>85</v>
      </c>
      <c r="AL79" s="219">
        <v>95</v>
      </c>
      <c r="AM79" s="219">
        <v>110</v>
      </c>
      <c r="AN79" s="219">
        <v>125</v>
      </c>
      <c r="AO79" s="219">
        <v>145</v>
      </c>
      <c r="AP79" s="219">
        <v>145</v>
      </c>
      <c r="AQ79" s="219">
        <v>140</v>
      </c>
      <c r="AR79" s="219">
        <v>150</v>
      </c>
      <c r="AS79" s="219">
        <v>160</v>
      </c>
      <c r="AT79" s="219">
        <v>185</v>
      </c>
      <c r="AU79" s="90" t="s">
        <v>131</v>
      </c>
      <c r="AV79" s="90">
        <f>ROWS($AU$7:AU79)</f>
        <v>73</v>
      </c>
      <c r="AW79" s="90" t="str">
        <f t="shared" si="3"/>
        <v/>
      </c>
      <c r="AX79" s="90" t="str">
        <f>IFERROR(SMALL($AW$7:$AW$96,ROWS($AW$7:AW79)),"")</f>
        <v/>
      </c>
    </row>
    <row r="80" spans="3:53" x14ac:dyDescent="0.3">
      <c r="C80" s="90" t="s">
        <v>166</v>
      </c>
      <c r="D80" s="69">
        <v>1.0999999999999999E-2</v>
      </c>
      <c r="E80" s="69">
        <v>1.3000000000000001E-2</v>
      </c>
      <c r="F80" s="69">
        <v>1.2E-2</v>
      </c>
      <c r="G80" s="69">
        <v>1.0999999999999999E-2</v>
      </c>
      <c r="H80" s="69">
        <v>1.3000000000000001E-2</v>
      </c>
      <c r="I80" s="69">
        <v>1.4999999999999999E-2</v>
      </c>
      <c r="J80" s="69">
        <v>1.8000000000000002E-2</v>
      </c>
      <c r="K80" s="69">
        <v>0.02</v>
      </c>
      <c r="L80" s="69">
        <v>1.9E-2</v>
      </c>
      <c r="M80" s="69">
        <v>1.6E-2</v>
      </c>
      <c r="N80" s="69">
        <v>1.6E-2</v>
      </c>
      <c r="O80" s="90" t="s">
        <v>131</v>
      </c>
      <c r="P80" s="90">
        <f>ROWS($O$7:O80)</f>
        <v>74</v>
      </c>
      <c r="Q80" s="90" t="str">
        <f t="shared" si="2"/>
        <v/>
      </c>
      <c r="R80" s="90" t="str">
        <f>IFERROR(SMALL($Q$7:$Q$96,ROWS($Q$7:Q80)),"")</f>
        <v/>
      </c>
      <c r="U80" s="90" t="str">
        <f>IFERROR(INDEX($D$7:$I$96,$R80,COLUMNS($T$7:T80)),"")</f>
        <v/>
      </c>
      <c r="V80" s="90" t="str">
        <f>IFERROR(INDEX($D$7:$I$96,$R80,COLUMNS($T$7:U80)),"")</f>
        <v/>
      </c>
      <c r="W80" s="90" t="str">
        <f>IFERROR(INDEX($D$7:$I$96,$R80,COLUMNS($T$7:V80)),"")</f>
        <v/>
      </c>
      <c r="AI80" s="220" t="s">
        <v>166</v>
      </c>
      <c r="AJ80" s="219">
        <v>435</v>
      </c>
      <c r="AK80" s="219">
        <v>485</v>
      </c>
      <c r="AL80" s="219">
        <v>450</v>
      </c>
      <c r="AM80" s="219">
        <v>445</v>
      </c>
      <c r="AN80" s="219">
        <v>545</v>
      </c>
      <c r="AO80" s="219">
        <v>625</v>
      </c>
      <c r="AP80" s="219">
        <v>735</v>
      </c>
      <c r="AQ80" s="219">
        <v>895</v>
      </c>
      <c r="AR80" s="219">
        <v>805</v>
      </c>
      <c r="AS80" s="219">
        <v>660</v>
      </c>
      <c r="AT80" s="219">
        <v>645</v>
      </c>
      <c r="AU80" s="90" t="s">
        <v>131</v>
      </c>
      <c r="AV80" s="90">
        <f>ROWS($AU$7:AU80)</f>
        <v>74</v>
      </c>
      <c r="AW80" s="90" t="str">
        <f t="shared" si="3"/>
        <v/>
      </c>
      <c r="AX80" s="90" t="str">
        <f>IFERROR(SMALL($AW$7:$AW$96,ROWS($AW$7:AW80)),"")</f>
        <v/>
      </c>
    </row>
    <row r="81" spans="3:50" x14ac:dyDescent="0.3">
      <c r="C81" s="90" t="s">
        <v>168</v>
      </c>
      <c r="D81" s="69">
        <v>0.01</v>
      </c>
      <c r="E81" s="69">
        <v>1.3000000000000001E-2</v>
      </c>
      <c r="F81" s="69">
        <v>1.4E-2</v>
      </c>
      <c r="G81" s="69">
        <v>1.4E-2</v>
      </c>
      <c r="H81" s="69">
        <v>1.4999999999999999E-2</v>
      </c>
      <c r="I81" s="69">
        <v>1.8000000000000002E-2</v>
      </c>
      <c r="J81" s="69">
        <v>2.1000000000000001E-2</v>
      </c>
      <c r="K81" s="69">
        <v>2.3E-2</v>
      </c>
      <c r="L81" s="69">
        <v>2.8000000000000001E-2</v>
      </c>
      <c r="M81" s="69">
        <v>4.4999999999999998E-2</v>
      </c>
      <c r="N81" s="69">
        <v>4.7E-2</v>
      </c>
      <c r="O81" s="90" t="s">
        <v>131</v>
      </c>
      <c r="P81" s="90">
        <f>ROWS($O$7:O81)</f>
        <v>75</v>
      </c>
      <c r="Q81" s="90" t="str">
        <f t="shared" si="2"/>
        <v/>
      </c>
      <c r="R81" s="90" t="str">
        <f>IFERROR(SMALL($Q$7:$Q$96,ROWS($Q$7:Q81)),"")</f>
        <v/>
      </c>
      <c r="U81" s="90" t="str">
        <f>IFERROR(INDEX($D$7:$I$96,$R81,COLUMNS($T$7:T81)),"")</f>
        <v/>
      </c>
      <c r="V81" s="90" t="str">
        <f>IFERROR(INDEX($D$7:$I$96,$R81,COLUMNS($T$7:U81)),"")</f>
        <v/>
      </c>
      <c r="W81" s="90" t="str">
        <f>IFERROR(INDEX($D$7:$I$96,$R81,COLUMNS($T$7:V81)),"")</f>
        <v/>
      </c>
      <c r="AI81" s="220" t="s">
        <v>168</v>
      </c>
      <c r="AJ81" s="219">
        <v>390</v>
      </c>
      <c r="AK81" s="219">
        <v>500</v>
      </c>
      <c r="AL81" s="219">
        <v>545</v>
      </c>
      <c r="AM81" s="219">
        <v>575</v>
      </c>
      <c r="AN81" s="219">
        <v>635</v>
      </c>
      <c r="AO81" s="219">
        <v>745</v>
      </c>
      <c r="AP81" s="219">
        <v>855</v>
      </c>
      <c r="AQ81" s="219">
        <v>1025</v>
      </c>
      <c r="AR81" s="219">
        <v>1220</v>
      </c>
      <c r="AS81" s="219">
        <v>1885</v>
      </c>
      <c r="AT81" s="219">
        <v>1975</v>
      </c>
      <c r="AU81" s="90" t="s">
        <v>131</v>
      </c>
      <c r="AV81" s="90">
        <f>ROWS($AU$7:AU81)</f>
        <v>75</v>
      </c>
      <c r="AW81" s="90" t="str">
        <f t="shared" si="3"/>
        <v/>
      </c>
      <c r="AX81" s="90" t="str">
        <f>IFERROR(SMALL($AW$7:$AW$96,ROWS($AW$7:AW81)),"")</f>
        <v/>
      </c>
    </row>
    <row r="82" spans="3:50" x14ac:dyDescent="0.3">
      <c r="C82" s="90" t="s">
        <v>170</v>
      </c>
      <c r="D82" s="69">
        <v>0.89300000000000002</v>
      </c>
      <c r="E82" s="69">
        <v>0.88400000000000001</v>
      </c>
      <c r="F82" s="69">
        <v>0.875</v>
      </c>
      <c r="G82" s="69">
        <v>0.86899999999999999</v>
      </c>
      <c r="H82" s="69">
        <v>0.86099999999999999</v>
      </c>
      <c r="I82" s="69">
        <v>0.84499999999999997</v>
      </c>
      <c r="J82" s="69">
        <v>0.83200000000000007</v>
      </c>
      <c r="K82" s="69">
        <v>0.81900000000000006</v>
      </c>
      <c r="L82" s="69">
        <v>0.81</v>
      </c>
      <c r="M82" s="69">
        <v>0.76900000000000002</v>
      </c>
      <c r="N82" s="69">
        <v>0.747</v>
      </c>
      <c r="O82" s="90" t="s">
        <v>131</v>
      </c>
      <c r="P82" s="90">
        <f>ROWS($O$7:O82)</f>
        <v>76</v>
      </c>
      <c r="Q82" s="90" t="str">
        <f t="shared" si="2"/>
        <v/>
      </c>
      <c r="R82" s="90" t="str">
        <f>IFERROR(SMALL($Q$7:$Q$96,ROWS($Q$7:Q82)),"")</f>
        <v/>
      </c>
      <c r="U82" s="90" t="str">
        <f>IFERROR(INDEX($D$7:$I$96,$R82,COLUMNS($T$7:T82)),"")</f>
        <v/>
      </c>
      <c r="V82" s="90" t="str">
        <f>IFERROR(INDEX($D$7:$I$96,$R82,COLUMNS($T$7:U82)),"")</f>
        <v/>
      </c>
      <c r="W82" s="90" t="str">
        <f>IFERROR(INDEX($D$7:$I$96,$R82,COLUMNS($T$7:V82)),"")</f>
        <v/>
      </c>
      <c r="AI82" s="220" t="s">
        <v>170</v>
      </c>
      <c r="AJ82" s="219">
        <v>33770</v>
      </c>
      <c r="AK82" s="219">
        <v>33760</v>
      </c>
      <c r="AL82" s="219">
        <v>34035</v>
      </c>
      <c r="AM82" s="219">
        <v>34400</v>
      </c>
      <c r="AN82" s="219">
        <v>35450</v>
      </c>
      <c r="AO82" s="219">
        <v>35375</v>
      </c>
      <c r="AP82" s="219">
        <v>34565</v>
      </c>
      <c r="AQ82" s="219">
        <v>37005</v>
      </c>
      <c r="AR82" s="219">
        <v>35115</v>
      </c>
      <c r="AS82" s="219">
        <v>32305</v>
      </c>
      <c r="AT82" s="219">
        <v>31060</v>
      </c>
      <c r="AU82" s="90" t="s">
        <v>131</v>
      </c>
      <c r="AV82" s="90">
        <f>ROWS($AU$7:AU82)</f>
        <v>76</v>
      </c>
      <c r="AW82" s="90" t="str">
        <f t="shared" si="3"/>
        <v/>
      </c>
      <c r="AX82" s="90" t="str">
        <f>IFERROR(SMALL($AW$7:$AW$96,ROWS($AW$7:AW82)),"")</f>
        <v/>
      </c>
    </row>
    <row r="83" spans="3:50" x14ac:dyDescent="0.3">
      <c r="C83" s="90" t="s">
        <v>498</v>
      </c>
      <c r="D83" s="164" t="s">
        <v>71</v>
      </c>
      <c r="E83" s="164" t="s">
        <v>71</v>
      </c>
      <c r="F83" s="164" t="s">
        <v>71</v>
      </c>
      <c r="G83" s="164" t="s">
        <v>71</v>
      </c>
      <c r="H83" s="164" t="s">
        <v>71</v>
      </c>
      <c r="I83" s="164" t="s">
        <v>71</v>
      </c>
      <c r="J83" s="164" t="s">
        <v>71</v>
      </c>
      <c r="K83" s="164" t="s">
        <v>71</v>
      </c>
      <c r="L83" s="164" t="s">
        <v>71</v>
      </c>
      <c r="M83" s="69">
        <v>0</v>
      </c>
      <c r="N83" s="69">
        <v>0</v>
      </c>
      <c r="O83" s="90" t="s">
        <v>131</v>
      </c>
      <c r="P83" s="90">
        <f>ROWS($O$7:O83)</f>
        <v>77</v>
      </c>
      <c r="Q83" s="90" t="str">
        <f t="shared" si="2"/>
        <v/>
      </c>
      <c r="R83" s="90" t="str">
        <f>IFERROR(SMALL($Q$7:$Q$96,ROWS($Q$7:Q83)),"")</f>
        <v/>
      </c>
      <c r="AI83" s="220" t="s">
        <v>498</v>
      </c>
      <c r="AJ83" s="456" t="s">
        <v>71</v>
      </c>
      <c r="AK83" s="456" t="s">
        <v>71</v>
      </c>
      <c r="AL83" s="456" t="s">
        <v>71</v>
      </c>
      <c r="AM83" s="456" t="s">
        <v>71</v>
      </c>
      <c r="AN83" s="456" t="s">
        <v>71</v>
      </c>
      <c r="AO83" s="456" t="s">
        <v>71</v>
      </c>
      <c r="AP83" s="456" t="s">
        <v>71</v>
      </c>
      <c r="AQ83" s="456" t="s">
        <v>71</v>
      </c>
      <c r="AR83" s="456" t="s">
        <v>71</v>
      </c>
      <c r="AS83" s="219">
        <v>5</v>
      </c>
      <c r="AT83" s="219">
        <v>15</v>
      </c>
      <c r="AU83" s="90" t="s">
        <v>131</v>
      </c>
      <c r="AV83" s="90">
        <f>ROWS($AU$7:AU83)</f>
        <v>77</v>
      </c>
      <c r="AW83" s="90" t="str">
        <f t="shared" si="3"/>
        <v/>
      </c>
      <c r="AX83" s="90" t="str">
        <f>IFERROR(SMALL($AW$7:$AW$96,ROWS($AW$7:AW83)),"")</f>
        <v/>
      </c>
    </row>
    <row r="84" spans="3:50" x14ac:dyDescent="0.3">
      <c r="C84" s="90" t="s">
        <v>172</v>
      </c>
      <c r="D84" s="69">
        <v>0.107</v>
      </c>
      <c r="E84" s="69">
        <v>0.11600000000000001</v>
      </c>
      <c r="F84" s="69">
        <v>0.125</v>
      </c>
      <c r="G84" s="69">
        <v>0.13100000000000001</v>
      </c>
      <c r="H84" s="69">
        <v>0.13900000000000001</v>
      </c>
      <c r="I84" s="69">
        <v>0.155</v>
      </c>
      <c r="J84" s="69">
        <v>0.16800000000000001</v>
      </c>
      <c r="K84" s="69">
        <v>0.18099999999999999</v>
      </c>
      <c r="L84" s="69">
        <v>0.19</v>
      </c>
      <c r="M84" s="69">
        <v>0.23100000000000001</v>
      </c>
      <c r="N84" s="69">
        <v>0.253</v>
      </c>
      <c r="O84" s="90" t="s">
        <v>131</v>
      </c>
      <c r="P84" s="90">
        <f>ROWS($O$7:O84)</f>
        <v>78</v>
      </c>
      <c r="Q84" s="90" t="str">
        <f t="shared" si="2"/>
        <v/>
      </c>
      <c r="R84" s="90" t="str">
        <f>IFERROR(SMALL($Q$7:$Q$96,ROWS($Q$7:Q84)),"")</f>
        <v/>
      </c>
      <c r="U84" s="90" t="str">
        <f>IFERROR(INDEX($D$7:$I$96,$R84,COLUMNS($T$7:T84)),"")</f>
        <v/>
      </c>
      <c r="V84" s="90" t="str">
        <f>IFERROR(INDEX($D$7:$I$96,$R84,COLUMNS($T$7:U84)),"")</f>
        <v/>
      </c>
      <c r="W84" s="90" t="str">
        <f>IFERROR(INDEX($D$7:$I$96,$R84,COLUMNS($T$7:V84)),"")</f>
        <v/>
      </c>
      <c r="AI84" s="220" t="s">
        <v>172</v>
      </c>
      <c r="AJ84" s="219">
        <v>4065</v>
      </c>
      <c r="AK84" s="219">
        <v>4425</v>
      </c>
      <c r="AL84" s="219">
        <v>4875</v>
      </c>
      <c r="AM84" s="219">
        <v>5195</v>
      </c>
      <c r="AN84" s="219">
        <v>5705</v>
      </c>
      <c r="AO84" s="219">
        <v>6485</v>
      </c>
      <c r="AP84" s="219">
        <v>6955</v>
      </c>
      <c r="AQ84" s="219">
        <v>8175</v>
      </c>
      <c r="AR84" s="59">
        <v>8265</v>
      </c>
      <c r="AS84" s="59">
        <v>9720</v>
      </c>
      <c r="AT84" s="59">
        <v>10530</v>
      </c>
      <c r="AU84" s="90" t="s">
        <v>131</v>
      </c>
      <c r="AV84" s="90">
        <f>ROWS($AU$7:AU84)</f>
        <v>78</v>
      </c>
      <c r="AW84" s="90" t="str">
        <f t="shared" si="3"/>
        <v/>
      </c>
      <c r="AX84" s="90" t="str">
        <f>IFERROR(SMALL($AW$7:$AW$96,ROWS($AW$7:AW84)),"")</f>
        <v/>
      </c>
    </row>
    <row r="85" spans="3:50" x14ac:dyDescent="0.3">
      <c r="C85" s="90" t="s">
        <v>173</v>
      </c>
      <c r="D85" s="69">
        <v>0.89300000000000002</v>
      </c>
      <c r="E85" s="69">
        <v>0.88400000000000001</v>
      </c>
      <c r="F85" s="69">
        <v>0.875</v>
      </c>
      <c r="G85" s="69">
        <v>0.86899999999999999</v>
      </c>
      <c r="H85" s="69">
        <v>0.86099999999999999</v>
      </c>
      <c r="I85" s="69">
        <v>0.84499999999999997</v>
      </c>
      <c r="J85" s="69">
        <v>0.83200000000000007</v>
      </c>
      <c r="K85" s="69">
        <v>0.81900000000000006</v>
      </c>
      <c r="L85" s="69">
        <v>0.81</v>
      </c>
      <c r="M85" s="69">
        <v>0.76900000000000002</v>
      </c>
      <c r="N85" s="69">
        <v>0.747</v>
      </c>
      <c r="O85" s="90" t="s">
        <v>131</v>
      </c>
      <c r="P85" s="90">
        <f>ROWS($O$7:O85)</f>
        <v>79</v>
      </c>
      <c r="Q85" s="90" t="str">
        <f t="shared" si="2"/>
        <v/>
      </c>
      <c r="R85" s="90" t="str">
        <f>IFERROR(SMALL($Q$7:$Q$96,ROWS($Q$7:Q85)),"")</f>
        <v/>
      </c>
      <c r="U85" s="90" t="str">
        <f>IFERROR(INDEX($D$7:$I$96,$R85,COLUMNS($T$7:T85)),"")</f>
        <v/>
      </c>
      <c r="V85" s="90" t="str">
        <f>IFERROR(INDEX($D$7:$I$96,$R85,COLUMNS($T$7:U85)),"")</f>
        <v/>
      </c>
      <c r="W85" s="90" t="str">
        <f>IFERROR(INDEX($D$7:$I$96,$R85,COLUMNS($T$7:V85)),"")</f>
        <v/>
      </c>
      <c r="AI85" s="220" t="s">
        <v>173</v>
      </c>
      <c r="AJ85" s="219">
        <v>33770</v>
      </c>
      <c r="AK85" s="219">
        <v>33760</v>
      </c>
      <c r="AL85" s="219">
        <v>34035</v>
      </c>
      <c r="AM85" s="219">
        <v>34400</v>
      </c>
      <c r="AN85" s="219">
        <v>35450</v>
      </c>
      <c r="AO85" s="219">
        <v>35375</v>
      </c>
      <c r="AP85" s="219">
        <v>34565</v>
      </c>
      <c r="AQ85" s="219">
        <v>37005</v>
      </c>
      <c r="AR85" s="219">
        <v>35115</v>
      </c>
      <c r="AS85" s="219">
        <v>32305</v>
      </c>
      <c r="AT85" s="219">
        <v>31060</v>
      </c>
      <c r="AU85" s="90" t="s">
        <v>131</v>
      </c>
      <c r="AV85" s="90">
        <f>ROWS($AU$7:AU85)</f>
        <v>79</v>
      </c>
      <c r="AW85" s="90" t="str">
        <f t="shared" si="3"/>
        <v/>
      </c>
      <c r="AX85" s="90" t="str">
        <f>IFERROR(SMALL($AW$7:$AW$96,ROWS($AW$7:AW85)),"")</f>
        <v/>
      </c>
    </row>
    <row r="86" spans="3:50" x14ac:dyDescent="0.3">
      <c r="C86" s="90" t="s">
        <v>174</v>
      </c>
      <c r="D86" s="69"/>
      <c r="E86" s="69"/>
      <c r="F86" s="69"/>
      <c r="G86" s="69"/>
      <c r="H86" s="69"/>
      <c r="I86" s="69"/>
      <c r="J86" s="69"/>
      <c r="K86" s="69"/>
      <c r="L86" s="69"/>
      <c r="M86" s="69"/>
      <c r="N86" s="69"/>
      <c r="O86" s="90" t="s">
        <v>131</v>
      </c>
      <c r="P86" s="90">
        <f>ROWS($O$7:O86)</f>
        <v>80</v>
      </c>
      <c r="Q86" s="90" t="str">
        <f t="shared" si="2"/>
        <v/>
      </c>
      <c r="R86" s="90" t="str">
        <f>IFERROR(SMALL($Q$7:$Q$96,ROWS($Q$7:Q86)),"")</f>
        <v/>
      </c>
      <c r="U86" s="90" t="str">
        <f>IFERROR(INDEX($D$7:$I$96,$R86,COLUMNS($T$7:T86)),"")</f>
        <v/>
      </c>
      <c r="V86" s="90" t="str">
        <f>IFERROR(INDEX($D$7:$I$96,$R86,COLUMNS($T$7:U86)),"")</f>
        <v/>
      </c>
      <c r="W86" s="90" t="str">
        <f>IFERROR(INDEX($D$7:$I$96,$R86,COLUMNS($T$7:V86)),"")</f>
        <v/>
      </c>
      <c r="AI86" s="221" t="s">
        <v>174</v>
      </c>
      <c r="AP86" s="219"/>
      <c r="AQ86" s="219"/>
      <c r="AR86" s="219"/>
      <c r="AS86" s="219"/>
      <c r="AT86" s="219"/>
      <c r="AU86" s="90" t="s">
        <v>131</v>
      </c>
      <c r="AV86" s="90">
        <f>ROWS($AU$7:AU86)</f>
        <v>80</v>
      </c>
      <c r="AW86" s="90" t="str">
        <f t="shared" si="3"/>
        <v/>
      </c>
      <c r="AX86" s="90" t="str">
        <f>IFERROR(SMALL($AW$7:$AW$96,ROWS($AW$7:AW86)),"")</f>
        <v/>
      </c>
    </row>
    <row r="87" spans="3:50" x14ac:dyDescent="0.3">
      <c r="C87" s="90" t="s">
        <v>175</v>
      </c>
      <c r="D87" s="69">
        <v>1.0999999999999999E-2</v>
      </c>
      <c r="E87" s="69">
        <v>0.01</v>
      </c>
      <c r="F87" s="69">
        <v>1.2E-2</v>
      </c>
      <c r="G87" s="69">
        <v>1.0999999999999999E-2</v>
      </c>
      <c r="H87" s="69">
        <v>1.3000000000000001E-2</v>
      </c>
      <c r="I87" s="69">
        <v>1.4999999999999999E-2</v>
      </c>
      <c r="J87" s="69">
        <v>1.4999999999999999E-2</v>
      </c>
      <c r="K87" s="69">
        <v>4.4999999999999998E-2</v>
      </c>
      <c r="L87" s="69">
        <v>4.3999999999999997E-2</v>
      </c>
      <c r="M87" s="69">
        <v>5.1000000000000004E-2</v>
      </c>
      <c r="N87" s="69">
        <v>5.7000000000000002E-2</v>
      </c>
      <c r="O87" s="90" t="s">
        <v>131</v>
      </c>
      <c r="P87" s="90">
        <f>ROWS($O$7:O87)</f>
        <v>81</v>
      </c>
      <c r="Q87" s="90" t="str">
        <f t="shared" si="2"/>
        <v/>
      </c>
      <c r="R87" s="90" t="str">
        <f>IFERROR(SMALL($Q$7:$Q$96,ROWS($Q$7:Q87)),"")</f>
        <v/>
      </c>
      <c r="U87" s="90" t="str">
        <f>IFERROR(INDEX($D$7:$I$96,$R87,COLUMNS($T$7:T87)),"")</f>
        <v/>
      </c>
      <c r="V87" s="90" t="str">
        <f>IFERROR(INDEX($D$7:$I$96,$R87,COLUMNS($T$7:U87)),"")</f>
        <v/>
      </c>
      <c r="W87" s="90" t="str">
        <f>IFERROR(INDEX($D$7:$I$96,$R87,COLUMNS($T$7:V87)),"")</f>
        <v/>
      </c>
      <c r="AI87" t="s">
        <v>175</v>
      </c>
      <c r="AJ87" s="219">
        <v>435</v>
      </c>
      <c r="AK87" s="219">
        <v>390</v>
      </c>
      <c r="AL87" s="219">
        <v>465</v>
      </c>
      <c r="AM87" s="219">
        <v>440</v>
      </c>
      <c r="AN87" s="219">
        <v>550</v>
      </c>
      <c r="AO87" s="219">
        <v>645</v>
      </c>
      <c r="AP87" s="219">
        <v>630</v>
      </c>
      <c r="AQ87" s="219">
        <v>2030</v>
      </c>
      <c r="AR87" s="219">
        <v>1905</v>
      </c>
      <c r="AS87" s="219">
        <v>2185</v>
      </c>
      <c r="AT87" s="219">
        <v>2410</v>
      </c>
      <c r="AU87" s="90" t="s">
        <v>131</v>
      </c>
      <c r="AV87" s="90">
        <f>ROWS($AU$7:AU87)</f>
        <v>81</v>
      </c>
      <c r="AW87" s="90" t="str">
        <f t="shared" si="3"/>
        <v/>
      </c>
      <c r="AX87" s="90" t="str">
        <f>IFERROR(SMALL($AW$7:$AW$96,ROWS($AW$7:AW87)),"")</f>
        <v/>
      </c>
    </row>
    <row r="88" spans="3:50" x14ac:dyDescent="0.3">
      <c r="C88" s="90" t="s">
        <v>176</v>
      </c>
      <c r="D88" s="69">
        <v>3.4000000000000002E-2</v>
      </c>
      <c r="E88" s="69">
        <v>3.5000000000000003E-2</v>
      </c>
      <c r="F88" s="69">
        <v>3.7999999999999999E-2</v>
      </c>
      <c r="G88" s="69">
        <v>3.6999999999999998E-2</v>
      </c>
      <c r="H88" s="69">
        <v>3.7999999999999999E-2</v>
      </c>
      <c r="I88" s="69">
        <v>0.04</v>
      </c>
      <c r="J88" s="69">
        <v>4.2000000000000003E-2</v>
      </c>
      <c r="K88" s="69">
        <v>1.6E-2</v>
      </c>
      <c r="L88" s="69">
        <v>1.7000000000000001E-2</v>
      </c>
      <c r="M88" s="69">
        <v>1.9E-2</v>
      </c>
      <c r="N88" s="69">
        <v>2.5000000000000001E-2</v>
      </c>
      <c r="O88" s="90" t="s">
        <v>131</v>
      </c>
      <c r="P88" s="90">
        <f>ROWS($O$7:O88)</f>
        <v>82</v>
      </c>
      <c r="Q88" s="90" t="str">
        <f t="shared" si="2"/>
        <v/>
      </c>
      <c r="R88" s="90" t="str">
        <f>IFERROR(SMALL($Q$7:$Q$96,ROWS($Q$7:Q88)),"")</f>
        <v/>
      </c>
      <c r="U88" s="90" t="str">
        <f>IFERROR(INDEX($D$7:$I$96,$R88,COLUMNS($T$7:T88)),"")</f>
        <v/>
      </c>
      <c r="V88" s="90" t="str">
        <f>IFERROR(INDEX($D$7:$I$96,$R88,COLUMNS($T$7:U88)),"")</f>
        <v/>
      </c>
      <c r="W88" s="90" t="str">
        <f>IFERROR(INDEX($D$7:$I$96,$R88,COLUMNS($T$7:V88)),"")</f>
        <v/>
      </c>
      <c r="AI88" t="s">
        <v>176</v>
      </c>
      <c r="AJ88" s="219">
        <v>1300</v>
      </c>
      <c r="AK88" s="219">
        <v>1330</v>
      </c>
      <c r="AL88" s="219">
        <v>1470</v>
      </c>
      <c r="AM88" s="219">
        <v>1445</v>
      </c>
      <c r="AN88" s="219">
        <v>1575</v>
      </c>
      <c r="AO88" s="219">
        <v>1675</v>
      </c>
      <c r="AP88" s="219">
        <v>1745</v>
      </c>
      <c r="AQ88" s="219">
        <v>745</v>
      </c>
      <c r="AR88" s="219">
        <v>755</v>
      </c>
      <c r="AS88" s="219">
        <v>835</v>
      </c>
      <c r="AT88" s="219">
        <v>1050</v>
      </c>
      <c r="AU88" s="90" t="s">
        <v>131</v>
      </c>
      <c r="AV88" s="90">
        <f>ROWS($AU$7:AU88)</f>
        <v>82</v>
      </c>
      <c r="AW88" s="90" t="str">
        <f t="shared" si="3"/>
        <v/>
      </c>
      <c r="AX88" s="90" t="str">
        <f>IFERROR(SMALL($AW$7:$AW$96,ROWS($AW$7:AW88)),"")</f>
        <v/>
      </c>
    </row>
    <row r="89" spans="3:50" x14ac:dyDescent="0.3">
      <c r="C89" s="90" t="s">
        <v>177</v>
      </c>
      <c r="D89" s="69">
        <v>1.4E-2</v>
      </c>
      <c r="E89" s="69">
        <v>1.4E-2</v>
      </c>
      <c r="F89" s="69">
        <v>1.4999999999999999E-2</v>
      </c>
      <c r="G89" s="69">
        <v>1.4999999999999999E-2</v>
      </c>
      <c r="H89" s="69">
        <v>1.6E-2</v>
      </c>
      <c r="I89" s="69">
        <v>1.7000000000000001E-2</v>
      </c>
      <c r="J89" s="69">
        <v>1.9E-2</v>
      </c>
      <c r="K89" s="69">
        <v>0.02</v>
      </c>
      <c r="L89" s="69">
        <v>2.1999999999999999E-2</v>
      </c>
      <c r="M89" s="69">
        <v>2.3E-2</v>
      </c>
      <c r="N89" s="69">
        <v>2.6000000000000002E-2</v>
      </c>
      <c r="O89" s="90" t="s">
        <v>131</v>
      </c>
      <c r="P89" s="90">
        <f>ROWS($O$7:O89)</f>
        <v>83</v>
      </c>
      <c r="Q89" s="90" t="str">
        <f t="shared" si="2"/>
        <v/>
      </c>
      <c r="R89" s="90" t="str">
        <f>IFERROR(SMALL($Q$7:$Q$96,ROWS($Q$7:Q89)),"")</f>
        <v/>
      </c>
      <c r="U89" s="90" t="str">
        <f>IFERROR(INDEX($D$7:$I$96,$R89,COLUMNS($T$7:T89)),"")</f>
        <v/>
      </c>
      <c r="V89" s="90" t="str">
        <f>IFERROR(INDEX($D$7:$I$96,$R89,COLUMNS($T$7:U89)),"")</f>
        <v/>
      </c>
      <c r="W89" s="90" t="str">
        <f>IFERROR(INDEX($D$7:$I$96,$R89,COLUMNS($T$7:V89)),"")</f>
        <v/>
      </c>
      <c r="AI89" t="s">
        <v>177</v>
      </c>
      <c r="AJ89" s="219">
        <v>515</v>
      </c>
      <c r="AK89" s="219">
        <v>520</v>
      </c>
      <c r="AL89" s="219">
        <v>565</v>
      </c>
      <c r="AM89" s="219">
        <v>610</v>
      </c>
      <c r="AN89" s="219">
        <v>675</v>
      </c>
      <c r="AO89" s="219">
        <v>730</v>
      </c>
      <c r="AP89" s="219">
        <v>770</v>
      </c>
      <c r="AQ89" s="219">
        <v>910</v>
      </c>
      <c r="AR89" s="219">
        <v>945</v>
      </c>
      <c r="AS89" s="219">
        <v>1000</v>
      </c>
      <c r="AT89" s="219">
        <v>1115</v>
      </c>
      <c r="AU89" s="90" t="s">
        <v>131</v>
      </c>
      <c r="AV89" s="90">
        <f>ROWS($AU$7:AU89)</f>
        <v>83</v>
      </c>
      <c r="AW89" s="90" t="str">
        <f t="shared" si="3"/>
        <v/>
      </c>
      <c r="AX89" s="90" t="str">
        <f>IFERROR(SMALL($AW$7:$AW$96,ROWS($AW$7:AW89)),"")</f>
        <v/>
      </c>
    </row>
    <row r="90" spans="3:50" x14ac:dyDescent="0.3">
      <c r="C90" s="90" t="s">
        <v>178</v>
      </c>
      <c r="D90" s="69">
        <v>6.0000000000000001E-3</v>
      </c>
      <c r="E90" s="69">
        <v>3.0000000000000001E-3</v>
      </c>
      <c r="F90" s="69">
        <v>5.0000000000000001E-3</v>
      </c>
      <c r="G90" s="69">
        <v>5.0000000000000001E-3</v>
      </c>
      <c r="H90" s="69">
        <v>5.0000000000000001E-3</v>
      </c>
      <c r="I90" s="69">
        <v>6.0000000000000001E-3</v>
      </c>
      <c r="J90" s="69">
        <v>1.3000000000000001E-2</v>
      </c>
      <c r="K90" s="69">
        <v>9.0000000000000011E-3</v>
      </c>
      <c r="L90" s="69">
        <v>7.0000000000000001E-3</v>
      </c>
      <c r="M90" s="69">
        <v>0.01</v>
      </c>
      <c r="N90" s="69">
        <v>0.01</v>
      </c>
      <c r="O90" s="90" t="s">
        <v>131</v>
      </c>
      <c r="P90" s="90">
        <f>ROWS($O$7:O90)</f>
        <v>84</v>
      </c>
      <c r="Q90" s="90" t="str">
        <f t="shared" si="2"/>
        <v/>
      </c>
      <c r="R90" s="90" t="str">
        <f>IFERROR(SMALL($Q$7:$Q$96,ROWS($Q$7:Q90)),"")</f>
        <v/>
      </c>
      <c r="U90" s="90" t="str">
        <f>IFERROR(INDEX($D$7:$I$96,$R90,COLUMNS($T$7:T90)),"")</f>
        <v/>
      </c>
      <c r="V90" s="90" t="str">
        <f>IFERROR(INDEX($D$7:$I$96,$R90,COLUMNS($T$7:U90)),"")</f>
        <v/>
      </c>
      <c r="W90" s="90" t="str">
        <f>IFERROR(INDEX($D$7:$I$96,$R90,COLUMNS($T$7:V90)),"")</f>
        <v/>
      </c>
      <c r="AI90" t="s">
        <v>178</v>
      </c>
      <c r="AJ90" s="219">
        <v>215</v>
      </c>
      <c r="AK90" s="219">
        <v>135</v>
      </c>
      <c r="AL90" s="219">
        <v>195</v>
      </c>
      <c r="AM90" s="219">
        <v>200</v>
      </c>
      <c r="AN90" s="219">
        <v>190</v>
      </c>
      <c r="AO90" s="219">
        <v>250</v>
      </c>
      <c r="AP90" s="219">
        <v>535</v>
      </c>
      <c r="AQ90" s="219">
        <v>400</v>
      </c>
      <c r="AR90" s="219">
        <v>320</v>
      </c>
      <c r="AS90" s="219">
        <v>410</v>
      </c>
      <c r="AT90" s="219">
        <v>415</v>
      </c>
      <c r="AU90" s="90" t="s">
        <v>131</v>
      </c>
      <c r="AV90" s="90">
        <f>ROWS($AU$7:AU90)</f>
        <v>84</v>
      </c>
      <c r="AW90" s="90" t="str">
        <f t="shared" si="3"/>
        <v/>
      </c>
      <c r="AX90" s="90" t="str">
        <f>IFERROR(SMALL($AW$7:$AW$96,ROWS($AW$7:AW90)),"")</f>
        <v/>
      </c>
    </row>
    <row r="91" spans="3:50" x14ac:dyDescent="0.3">
      <c r="C91" s="90" t="s">
        <v>179</v>
      </c>
      <c r="D91" s="69">
        <v>0.92500000000000004</v>
      </c>
      <c r="E91" s="69">
        <v>0.92700000000000005</v>
      </c>
      <c r="F91" s="69">
        <v>0.91900000000000004</v>
      </c>
      <c r="G91" s="69">
        <v>0.92100000000000004</v>
      </c>
      <c r="H91" s="69">
        <v>0.91100000000000003</v>
      </c>
      <c r="I91" s="69">
        <v>0.90700000000000003</v>
      </c>
      <c r="J91" s="69">
        <v>0.90400000000000003</v>
      </c>
      <c r="K91" s="69">
        <v>0.89500000000000002</v>
      </c>
      <c r="L91" s="69">
        <v>0.89600000000000002</v>
      </c>
      <c r="M91" s="69">
        <v>0.88200000000000001</v>
      </c>
      <c r="N91" s="69">
        <v>0.86799999999999999</v>
      </c>
      <c r="O91" s="90" t="s">
        <v>131</v>
      </c>
      <c r="P91" s="90">
        <f>ROWS($O$7:O91)</f>
        <v>85</v>
      </c>
      <c r="Q91" s="90" t="str">
        <f t="shared" si="2"/>
        <v/>
      </c>
      <c r="R91" s="90" t="str">
        <f>IFERROR(SMALL($Q$7:$Q$96,ROWS($Q$7:Q91)),"")</f>
        <v/>
      </c>
      <c r="U91" s="90" t="str">
        <f>IFERROR(INDEX($D$7:$I$96,$R91,COLUMNS($T$7:T91)),"")</f>
        <v/>
      </c>
      <c r="V91" s="90" t="str">
        <f>IFERROR(INDEX($D$7:$I$96,$R91,COLUMNS($T$7:U91)),"")</f>
        <v/>
      </c>
      <c r="W91" s="90" t="str">
        <f>IFERROR(INDEX($D$7:$I$96,$R91,COLUMNS($T$7:V91)),"")</f>
        <v/>
      </c>
      <c r="AI91" t="s">
        <v>179</v>
      </c>
      <c r="AJ91" s="219">
        <v>34980</v>
      </c>
      <c r="AK91" s="219">
        <v>35410</v>
      </c>
      <c r="AL91" s="219">
        <v>35770</v>
      </c>
      <c r="AM91" s="219">
        <v>36470</v>
      </c>
      <c r="AN91" s="219">
        <v>37500</v>
      </c>
      <c r="AO91" s="219">
        <v>37975</v>
      </c>
      <c r="AP91" s="219">
        <v>37550</v>
      </c>
      <c r="AQ91" s="219">
        <v>38305</v>
      </c>
      <c r="AR91" s="219">
        <v>38865</v>
      </c>
      <c r="AS91" s="219">
        <v>37850</v>
      </c>
      <c r="AT91" s="219">
        <v>36720</v>
      </c>
      <c r="AU91" s="90" t="s">
        <v>131</v>
      </c>
      <c r="AV91" s="90">
        <f>ROWS($AU$7:AU91)</f>
        <v>85</v>
      </c>
      <c r="AW91" s="90" t="str">
        <f t="shared" si="3"/>
        <v/>
      </c>
      <c r="AX91" s="90" t="str">
        <f>IFERROR(SMALL($AW$7:$AW$96,ROWS($AW$7:AW91)),"")</f>
        <v/>
      </c>
    </row>
    <row r="92" spans="3:50" x14ac:dyDescent="0.3">
      <c r="C92" s="90" t="s">
        <v>180</v>
      </c>
      <c r="D92" s="69">
        <v>6.5000000000000002E-2</v>
      </c>
      <c r="E92" s="69">
        <v>6.2E-2</v>
      </c>
      <c r="F92" s="69">
        <v>6.9000000000000006E-2</v>
      </c>
      <c r="G92" s="69">
        <v>6.8000000000000005E-2</v>
      </c>
      <c r="H92" s="69">
        <v>7.2999999999999995E-2</v>
      </c>
      <c r="I92" s="69">
        <v>7.9000000000000001E-2</v>
      </c>
      <c r="J92" s="69">
        <v>8.3000000000000004E-2</v>
      </c>
      <c r="K92" s="69">
        <v>0.09</v>
      </c>
      <c r="L92" s="69">
        <v>0.09</v>
      </c>
      <c r="M92" s="69">
        <v>0.10300000000000001</v>
      </c>
      <c r="N92" s="69">
        <v>0.11800000000000001</v>
      </c>
      <c r="O92" s="90" t="s">
        <v>131</v>
      </c>
      <c r="P92" s="90">
        <f>ROWS($O$7:O92)</f>
        <v>86</v>
      </c>
      <c r="Q92" s="90" t="str">
        <f t="shared" si="2"/>
        <v/>
      </c>
      <c r="R92" s="90" t="str">
        <f>IFERROR(SMALL($Q$7:$Q$96,ROWS($Q$7:Q92)),"")</f>
        <v/>
      </c>
      <c r="U92" s="90" t="str">
        <f>IFERROR(INDEX($D$7:$I$96,$R92,COLUMNS($T$7:T92)),"")</f>
        <v/>
      </c>
      <c r="V92" s="90" t="str">
        <f>IFERROR(INDEX($D$7:$I$96,$R92,COLUMNS($T$7:U92)),"")</f>
        <v/>
      </c>
      <c r="W92" s="90" t="str">
        <f>IFERROR(INDEX($D$7:$I$96,$R92,COLUMNS($T$7:V92)),"")</f>
        <v/>
      </c>
      <c r="AI92" t="s">
        <v>180</v>
      </c>
      <c r="AJ92" s="219">
        <v>2460</v>
      </c>
      <c r="AK92" s="219">
        <v>2370</v>
      </c>
      <c r="AL92" s="219">
        <v>2695</v>
      </c>
      <c r="AM92" s="219">
        <v>2695</v>
      </c>
      <c r="AN92" s="219">
        <v>2990</v>
      </c>
      <c r="AO92" s="219">
        <v>3305</v>
      </c>
      <c r="AP92" s="219">
        <v>3430</v>
      </c>
      <c r="AQ92" s="219">
        <v>4085</v>
      </c>
      <c r="AR92" s="219">
        <v>3925</v>
      </c>
      <c r="AS92" s="219">
        <v>4430</v>
      </c>
      <c r="AT92" s="219">
        <v>4995</v>
      </c>
      <c r="AU92" s="90" t="s">
        <v>131</v>
      </c>
      <c r="AV92" s="90">
        <f>ROWS($AU$7:AU92)</f>
        <v>86</v>
      </c>
      <c r="AW92" s="90" t="str">
        <f t="shared" si="3"/>
        <v/>
      </c>
      <c r="AX92" s="90" t="str">
        <f>IFERROR(SMALL($AW$7:$AW$96,ROWS($AW$7:AW92)),"")</f>
        <v/>
      </c>
    </row>
    <row r="93" spans="3:50" x14ac:dyDescent="0.3">
      <c r="C93" s="153" t="s">
        <v>561</v>
      </c>
      <c r="D93" s="636">
        <v>0.01</v>
      </c>
      <c r="E93" s="636">
        <v>1.0999999999999999E-2</v>
      </c>
      <c r="F93" s="636">
        <v>1.0999999999999999E-2</v>
      </c>
      <c r="G93" s="636">
        <v>1.0999999999999999E-2</v>
      </c>
      <c r="H93" s="636">
        <v>1.6E-2</v>
      </c>
      <c r="I93" s="636">
        <v>1.4E-2</v>
      </c>
      <c r="J93" s="636">
        <v>1.3000000000000001E-2</v>
      </c>
      <c r="K93" s="636">
        <v>1.4E-2</v>
      </c>
      <c r="L93" s="636">
        <v>1.4E-2</v>
      </c>
      <c r="M93" s="636">
        <v>1.4999999999999999E-2</v>
      </c>
      <c r="N93" s="69">
        <v>1.4E-2</v>
      </c>
      <c r="O93" s="90" t="s">
        <v>131</v>
      </c>
      <c r="P93" s="90">
        <f>ROWS($O$7:O93)</f>
        <v>87</v>
      </c>
      <c r="Q93" s="90" t="str">
        <f t="shared" si="2"/>
        <v/>
      </c>
      <c r="R93" s="90" t="str">
        <f>IFERROR(SMALL($Q$7:$Q$96,ROWS($Q$7:Q93)),"")</f>
        <v/>
      </c>
      <c r="U93" s="90" t="str">
        <f>IFERROR(INDEX($D$7:$I$96,$R93,COLUMNS($T$7:T93)),"")</f>
        <v/>
      </c>
      <c r="V93" s="90" t="str">
        <f>IFERROR(INDEX($D$7:$I$96,$R93,COLUMNS($T$7:U93)),"")</f>
        <v/>
      </c>
      <c r="W93" s="90" t="str">
        <f>IFERROR(INDEX($D$7:$I$96,$R93,COLUMNS($T$7:V93)),"")</f>
        <v/>
      </c>
      <c r="AI93" s="270" t="s">
        <v>561</v>
      </c>
      <c r="AJ93" s="637">
        <v>395</v>
      </c>
      <c r="AK93" s="637">
        <v>400</v>
      </c>
      <c r="AL93" s="637">
        <v>440</v>
      </c>
      <c r="AM93" s="637">
        <v>425</v>
      </c>
      <c r="AN93" s="637">
        <v>660</v>
      </c>
      <c r="AO93" s="637">
        <v>580</v>
      </c>
      <c r="AP93" s="637">
        <v>535</v>
      </c>
      <c r="AQ93" s="637">
        <v>640</v>
      </c>
      <c r="AR93" s="637">
        <v>595</v>
      </c>
      <c r="AS93" s="637">
        <v>650</v>
      </c>
      <c r="AT93" s="637">
        <v>575</v>
      </c>
      <c r="AU93" s="90" t="s">
        <v>131</v>
      </c>
      <c r="AV93" s="90">
        <f>ROWS($AU$7:AU93)</f>
        <v>87</v>
      </c>
      <c r="AW93" s="90" t="str">
        <f t="shared" si="3"/>
        <v/>
      </c>
      <c r="AX93" s="90" t="str">
        <f>IFERROR(SMALL($AW$7:$AW$96,ROWS($AW$7:AW93)),"")</f>
        <v/>
      </c>
    </row>
    <row r="94" spans="3:50" x14ac:dyDescent="0.3">
      <c r="C94" s="90" t="s">
        <v>183</v>
      </c>
      <c r="D94" s="69"/>
      <c r="E94" s="69"/>
      <c r="F94" s="69"/>
      <c r="G94" s="69"/>
      <c r="H94" s="69"/>
      <c r="I94" s="69"/>
      <c r="J94" s="69"/>
      <c r="K94" s="69"/>
      <c r="L94" s="69"/>
      <c r="M94" s="69"/>
      <c r="N94" s="69"/>
      <c r="O94" s="90" t="s">
        <v>131</v>
      </c>
      <c r="P94" s="90">
        <f>ROWS($O$7:O94)</f>
        <v>88</v>
      </c>
      <c r="Q94" s="90" t="str">
        <f t="shared" si="2"/>
        <v/>
      </c>
      <c r="R94" s="90" t="str">
        <f>IFERROR(SMALL($Q$7:$Q$96,ROWS($Q$7:Q94)),"")</f>
        <v/>
      </c>
      <c r="U94" s="90" t="str">
        <f>IFERROR(INDEX($D$7:$I$96,$R94,COLUMNS($T$7:T94)),"")</f>
        <v/>
      </c>
      <c r="V94" s="90" t="str">
        <f>IFERROR(INDEX($D$7:$I$96,$R94,COLUMNS($T$7:U94)),"")</f>
        <v/>
      </c>
      <c r="W94" s="90" t="str">
        <f>IFERROR(INDEX($D$7:$I$96,$R94,COLUMNS($T$7:V94)),"")</f>
        <v/>
      </c>
      <c r="AI94" s="221" t="s">
        <v>183</v>
      </c>
      <c r="AJ94" s="219"/>
      <c r="AK94" s="219"/>
      <c r="AL94" s="219"/>
      <c r="AM94" s="219"/>
      <c r="AN94" s="219"/>
      <c r="AO94" s="219"/>
      <c r="AP94" s="219"/>
      <c r="AQ94" s="219"/>
      <c r="AR94" s="219"/>
      <c r="AS94" s="219"/>
      <c r="AT94" s="219"/>
      <c r="AU94" s="90" t="s">
        <v>131</v>
      </c>
      <c r="AV94" s="90">
        <f>ROWS($AU$7:AU94)</f>
        <v>88</v>
      </c>
      <c r="AW94" s="90" t="str">
        <f t="shared" si="3"/>
        <v/>
      </c>
      <c r="AX94" s="90" t="str">
        <f>IFERROR(SMALL($AW$7:$AW$96,ROWS($AW$7:AW94)),"")</f>
        <v/>
      </c>
    </row>
    <row r="95" spans="3:50" x14ac:dyDescent="0.3">
      <c r="C95" s="90" t="s">
        <v>184</v>
      </c>
      <c r="D95" s="69">
        <v>5.0000000000000001E-3</v>
      </c>
      <c r="E95" s="69">
        <v>6.0000000000000001E-3</v>
      </c>
      <c r="F95" s="69">
        <v>6.0000000000000001E-3</v>
      </c>
      <c r="G95" s="69">
        <v>7.0000000000000001E-3</v>
      </c>
      <c r="H95" s="69">
        <v>9.0000000000000011E-3</v>
      </c>
      <c r="I95" s="69">
        <v>0.01</v>
      </c>
      <c r="J95" s="69">
        <v>1.0999999999999999E-2</v>
      </c>
      <c r="K95" s="69">
        <v>1.4E-2</v>
      </c>
      <c r="L95" s="69">
        <v>1.6E-2</v>
      </c>
      <c r="M95" s="69">
        <v>1.9E-2</v>
      </c>
      <c r="N95" s="69">
        <v>2.1000000000000001E-2</v>
      </c>
      <c r="O95" s="90" t="s">
        <v>131</v>
      </c>
      <c r="P95" s="90">
        <f>ROWS($O$7:O95)</f>
        <v>89</v>
      </c>
      <c r="Q95" s="90" t="str">
        <f t="shared" si="2"/>
        <v/>
      </c>
      <c r="R95" s="90" t="str">
        <f>IFERROR(SMALL($Q$7:$Q$96,ROWS($Q$7:Q95)),"")</f>
        <v/>
      </c>
      <c r="U95" s="90" t="str">
        <f>IFERROR(INDEX($D$7:$I$96,$R95,COLUMNS($T$7:T95)),"")</f>
        <v/>
      </c>
      <c r="V95" s="90" t="str">
        <f>IFERROR(INDEX($D$7:$I$96,$R95,COLUMNS($T$7:U95)),"")</f>
        <v/>
      </c>
      <c r="W95" s="90" t="str">
        <f>IFERROR(INDEX($D$7:$I$96,$R95,COLUMNS($T$7:V95)),"")</f>
        <v/>
      </c>
      <c r="AI95" s="220" t="s">
        <v>591</v>
      </c>
      <c r="AJ95" s="219">
        <v>205</v>
      </c>
      <c r="AK95" s="219">
        <v>240</v>
      </c>
      <c r="AL95" s="219">
        <v>230</v>
      </c>
      <c r="AM95" s="219">
        <v>265</v>
      </c>
      <c r="AN95" s="219">
        <v>355</v>
      </c>
      <c r="AO95" s="219">
        <v>440</v>
      </c>
      <c r="AP95" s="219">
        <v>475</v>
      </c>
      <c r="AQ95" s="219">
        <v>625</v>
      </c>
      <c r="AR95" s="219">
        <v>680</v>
      </c>
      <c r="AS95" s="219">
        <v>810</v>
      </c>
      <c r="AT95" s="219">
        <v>885</v>
      </c>
      <c r="AU95" s="90" t="s">
        <v>131</v>
      </c>
      <c r="AV95" s="90">
        <f>ROWS($AU$7:AU95)</f>
        <v>89</v>
      </c>
      <c r="AW95" s="90" t="str">
        <f t="shared" si="3"/>
        <v/>
      </c>
      <c r="AX95" s="90" t="str">
        <f>IFERROR(SMALL($AW$7:$AW$96,ROWS($AW$7:AW95)),"")</f>
        <v/>
      </c>
    </row>
    <row r="96" spans="3:50" x14ac:dyDescent="0.3">
      <c r="C96" s="90" t="s">
        <v>185</v>
      </c>
      <c r="D96" s="69">
        <v>0.995</v>
      </c>
      <c r="E96" s="69">
        <v>0.99399999999999999</v>
      </c>
      <c r="F96" s="69">
        <v>0.99399999999999999</v>
      </c>
      <c r="G96" s="69">
        <v>0.99299999999999999</v>
      </c>
      <c r="H96" s="69">
        <v>0.99099999999999999</v>
      </c>
      <c r="I96" s="69">
        <v>0.99</v>
      </c>
      <c r="J96" s="69">
        <v>0.98899999999999999</v>
      </c>
      <c r="K96" s="69">
        <v>0.98699999999999999</v>
      </c>
      <c r="L96" s="69">
        <v>0.98399999999999999</v>
      </c>
      <c r="M96" s="69">
        <v>0.98099999999999998</v>
      </c>
      <c r="N96" s="69">
        <v>0.97899999999999998</v>
      </c>
      <c r="O96" s="90" t="s">
        <v>131</v>
      </c>
      <c r="P96" s="90">
        <f>ROWS($O$7:O96)</f>
        <v>90</v>
      </c>
      <c r="Q96" s="90" t="str">
        <f t="shared" si="2"/>
        <v/>
      </c>
      <c r="R96" s="90" t="str">
        <f>IFERROR(SMALL($Q$7:$Q$96,ROWS($Q$7:Q96)),"")</f>
        <v/>
      </c>
      <c r="U96" s="90" t="str">
        <f>IFERROR(INDEX($D$7:$I$96,$R96,COLUMNS($T$7:T96)),"")</f>
        <v/>
      </c>
      <c r="V96" s="90" t="str">
        <f>IFERROR(INDEX($D$7:$I$96,$R96,COLUMNS($T$7:U96)),"")</f>
        <v/>
      </c>
      <c r="W96" s="90" t="str">
        <f>IFERROR(INDEX($D$7:$I$96,$R96,COLUMNS($T$7:V96)),"")</f>
        <v/>
      </c>
      <c r="AI96" s="220" t="s">
        <v>592</v>
      </c>
      <c r="AJ96" s="219">
        <v>37625</v>
      </c>
      <c r="AK96" s="219">
        <v>37940</v>
      </c>
      <c r="AL96" s="219">
        <v>38680</v>
      </c>
      <c r="AM96" s="219">
        <v>39330</v>
      </c>
      <c r="AN96" s="219">
        <v>40795</v>
      </c>
      <c r="AO96" s="219">
        <v>41420</v>
      </c>
      <c r="AP96" s="219">
        <v>41045</v>
      </c>
      <c r="AQ96" s="219">
        <v>44585</v>
      </c>
      <c r="AR96" s="219">
        <v>42700</v>
      </c>
      <c r="AS96" s="219">
        <v>42120</v>
      </c>
      <c r="AT96" s="219">
        <v>41410</v>
      </c>
      <c r="AU96" s="90" t="s">
        <v>131</v>
      </c>
      <c r="AV96" s="90">
        <f>ROWS($AU$7:AU96)</f>
        <v>90</v>
      </c>
      <c r="AW96" s="90" t="str">
        <f t="shared" si="3"/>
        <v/>
      </c>
      <c r="AX96" s="90" t="str">
        <f>IFERROR(SMALL($AW$7:$AW$96,ROWS($AW$7:AW96)),"")</f>
        <v/>
      </c>
    </row>
  </sheetData>
  <sheetProtection algorithmName="SHA-512" hashValue="EiPu4096OIawgPAk9E499/01E5bR6sxYCWfeCCsxfR3DnyPWjR6FnZF0QN04UEHpJwkrb+GEe7SOes4EGZXkdw==" saltValue="jMK6OV472goa1CMV74BEmQ==" spinCount="100000" sheet="1" objects="1" scenarios="1"/>
  <mergeCells count="2">
    <mergeCell ref="T1:BG1"/>
    <mergeCell ref="T3:Y3"/>
  </mergeCells>
  <phoneticPr fontId="25" type="noConversion"/>
  <dataValidations count="1">
    <dataValidation type="list" allowBlank="1" showInputMessage="1" showErrorMessage="1" sqref="U4" xr:uid="{00000000-0002-0000-0500-000000000000}">
      <formula1>$A$7:$A$8</formula1>
    </dataValidation>
  </dataValidations>
  <hyperlinks>
    <hyperlink ref="BJ1" location="Contents!A1" display="Return to Contents" xr:uid="{F87D4059-6C80-4D3E-9EE6-B7B02C8ED02F}"/>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229"/>
  <sheetViews>
    <sheetView showGridLines="0" topLeftCell="AH1" zoomScaleNormal="100" workbookViewId="0">
      <selection activeCell="AH1" sqref="AH1"/>
    </sheetView>
  </sheetViews>
  <sheetFormatPr defaultColWidth="0" defaultRowHeight="14.4" zeroHeight="1" x14ac:dyDescent="0.3"/>
  <cols>
    <col min="1" max="33" width="9.109375" style="90" hidden="1" customWidth="1"/>
    <col min="34" max="34" width="9.109375" style="90" customWidth="1"/>
    <col min="35" max="35" width="35.88671875" style="90" customWidth="1"/>
    <col min="36" max="36" width="27" style="90" customWidth="1"/>
    <col min="37" max="37" width="14" style="90" bestFit="1" customWidth="1"/>
    <col min="38" max="42" width="12.5546875" style="90" customWidth="1"/>
    <col min="43" max="43" width="9.109375" style="90" hidden="1" customWidth="1"/>
    <col min="44" max="44" width="9.109375" style="90" customWidth="1"/>
    <col min="45" max="45" width="35.88671875" style="90" customWidth="1"/>
    <col min="46" max="46" width="22.33203125" style="90" customWidth="1"/>
    <col min="47" max="47" width="14" style="90" bestFit="1" customWidth="1"/>
    <col min="48" max="52" width="12.5546875" style="90" customWidth="1"/>
    <col min="53" max="53" width="9.109375" style="90" customWidth="1"/>
    <col min="54" max="54" width="9.109375" style="90" hidden="1" customWidth="1"/>
    <col min="55" max="16384" width="8.88671875" style="90" hidden="1"/>
  </cols>
  <sheetData>
    <row r="1" spans="1:52" x14ac:dyDescent="0.3">
      <c r="AI1" s="152" t="s">
        <v>662</v>
      </c>
      <c r="AZ1" s="674" t="s">
        <v>570</v>
      </c>
    </row>
    <row r="2" spans="1:52" x14ac:dyDescent="0.3">
      <c r="AI2" s="152"/>
    </row>
    <row r="3" spans="1:52" x14ac:dyDescent="0.3">
      <c r="AI3" s="153" t="s">
        <v>192</v>
      </c>
    </row>
    <row r="4" spans="1:52" x14ac:dyDescent="0.3">
      <c r="AI4" s="1073" t="s">
        <v>193</v>
      </c>
      <c r="AJ4" s="1073"/>
      <c r="AK4" s="1073"/>
      <c r="AL4" s="1073"/>
      <c r="AM4" s="154" t="s">
        <v>125</v>
      </c>
    </row>
    <row r="5" spans="1:52" x14ac:dyDescent="0.3"/>
    <row r="6" spans="1:52" x14ac:dyDescent="0.3">
      <c r="A6" s="90" t="s">
        <v>125</v>
      </c>
    </row>
    <row r="7" spans="1:52" ht="15" thickBot="1" x14ac:dyDescent="0.35">
      <c r="A7" s="90" t="s">
        <v>131</v>
      </c>
    </row>
    <row r="8" spans="1:52" x14ac:dyDescent="0.3">
      <c r="AI8" s="1074" t="s">
        <v>194</v>
      </c>
      <c r="AJ8" s="1075"/>
      <c r="AK8" s="215" t="s">
        <v>195</v>
      </c>
      <c r="AL8" s="462" t="s">
        <v>196</v>
      </c>
      <c r="AM8" s="462" t="s">
        <v>134</v>
      </c>
      <c r="AN8" s="462" t="s">
        <v>135</v>
      </c>
      <c r="AO8" s="462" t="s">
        <v>136</v>
      </c>
      <c r="AP8" s="463" t="s">
        <v>137</v>
      </c>
      <c r="AS8" s="1076" t="s">
        <v>194</v>
      </c>
      <c r="AT8" s="1075"/>
      <c r="AU8" s="215" t="s">
        <v>195</v>
      </c>
      <c r="AV8" s="462" t="s">
        <v>196</v>
      </c>
      <c r="AW8" s="462" t="s">
        <v>134</v>
      </c>
      <c r="AX8" s="462" t="s">
        <v>135</v>
      </c>
      <c r="AY8" s="462" t="s">
        <v>136</v>
      </c>
      <c r="AZ8" s="463" t="s">
        <v>137</v>
      </c>
    </row>
    <row r="9" spans="1:52" ht="15" customHeight="1" x14ac:dyDescent="0.3">
      <c r="D9" s="90" t="s">
        <v>228</v>
      </c>
      <c r="E9" s="90" t="s">
        <v>196</v>
      </c>
      <c r="F9" s="90" t="s">
        <v>134</v>
      </c>
      <c r="G9" s="90" t="s">
        <v>135</v>
      </c>
      <c r="H9" s="90" t="s">
        <v>136</v>
      </c>
      <c r="I9" s="90" t="s">
        <v>137</v>
      </c>
      <c r="J9" s="90" t="s">
        <v>197</v>
      </c>
      <c r="K9" s="90" t="s">
        <v>128</v>
      </c>
      <c r="L9" s="90" t="s">
        <v>129</v>
      </c>
      <c r="M9" s="90" t="s">
        <v>130</v>
      </c>
      <c r="Q9" s="90" t="s">
        <v>228</v>
      </c>
      <c r="R9" s="90" t="s">
        <v>196</v>
      </c>
      <c r="S9" s="90" t="s">
        <v>134</v>
      </c>
      <c r="T9" s="90" t="s">
        <v>135</v>
      </c>
      <c r="U9" s="90" t="s">
        <v>136</v>
      </c>
      <c r="V9" s="90" t="s">
        <v>137</v>
      </c>
      <c r="W9" s="90" t="s">
        <v>186</v>
      </c>
      <c r="X9" s="90" t="s">
        <v>117</v>
      </c>
      <c r="Y9" s="90" t="s">
        <v>198</v>
      </c>
      <c r="Z9" s="90" t="s">
        <v>197</v>
      </c>
      <c r="AA9" s="90" t="s">
        <v>128</v>
      </c>
      <c r="AB9" s="90" t="s">
        <v>129</v>
      </c>
      <c r="AC9" s="90" t="s">
        <v>130</v>
      </c>
      <c r="AI9" s="553" t="s">
        <v>199</v>
      </c>
      <c r="AJ9" s="252" t="str">
        <f>C10</f>
        <v>Male</v>
      </c>
      <c r="AK9" s="253" t="s">
        <v>41</v>
      </c>
      <c r="AL9" s="254">
        <f>INDEX($E$10:$I$1936,$M10,COLUMNS(AL9:$AL9))</f>
        <v>0.125</v>
      </c>
      <c r="AM9" s="254">
        <f>INDEX($E$10:$I$1936,$M10,COLUMNS($AL9:AM9))</f>
        <v>0.14799999999999999</v>
      </c>
      <c r="AN9" s="254">
        <f>INDEX($E$10:$I$1936,$M10,COLUMNS($AL9:AN9))</f>
        <v>0.184</v>
      </c>
      <c r="AO9" s="254">
        <f>INDEX($E$10:$I$1936,$M10,COLUMNS($AL9:AO9))</f>
        <v>0.22800000000000001</v>
      </c>
      <c r="AP9" s="477">
        <f>INDEX($E$10:$I$1936,$M10,COLUMNS($AL9:AP9))</f>
        <v>0.315</v>
      </c>
      <c r="AQ9" s="70"/>
      <c r="AS9" s="553" t="s">
        <v>199</v>
      </c>
      <c r="AT9" s="252" t="s">
        <v>142</v>
      </c>
      <c r="AU9" s="253" t="s">
        <v>41</v>
      </c>
      <c r="AV9" s="259">
        <f>INDEX($R$10:$Y$229,$AC10,COLUMNS($AR9:AR9))</f>
        <v>1520</v>
      </c>
      <c r="AW9" s="259">
        <f>INDEX($R$10:$Y$229,$AC10,COLUMNS($AR9:AS9))</f>
        <v>1795</v>
      </c>
      <c r="AX9" s="259">
        <f>INDEX($R$10:$Y$229,$AC10,COLUMNS($AR9:AT9))</f>
        <v>2240</v>
      </c>
      <c r="AY9" s="259">
        <f>INDEX($R$10:$Y$229,$AC10,COLUMNS($AR9:AU9))</f>
        <v>2765</v>
      </c>
      <c r="AZ9" s="562">
        <f>INDEX($R$10:$Y$229,$AC10,COLUMNS($AR9:AV9))</f>
        <v>3825</v>
      </c>
    </row>
    <row r="10" spans="1:52" x14ac:dyDescent="0.3">
      <c r="B10" s="90" t="s">
        <v>199</v>
      </c>
      <c r="C10" s="90" t="s">
        <v>142</v>
      </c>
      <c r="D10" s="90" t="s">
        <v>41</v>
      </c>
      <c r="E10" s="90">
        <v>0.125</v>
      </c>
      <c r="F10" s="90">
        <v>0.14799999999999999</v>
      </c>
      <c r="G10" s="90">
        <v>0.184</v>
      </c>
      <c r="H10" s="90">
        <v>0.22800000000000001</v>
      </c>
      <c r="I10" s="90">
        <v>0.315</v>
      </c>
      <c r="J10" s="90" t="s">
        <v>125</v>
      </c>
      <c r="K10" s="90">
        <f>ROWS($J$10:J10)</f>
        <v>1</v>
      </c>
      <c r="L10" s="90">
        <f>IF($AM$4=J10,K10,"")</f>
        <v>1</v>
      </c>
      <c r="M10" s="90">
        <f>IFERROR(SMALL($L$10:$L$229,ROWS(L$10:L10)),"")</f>
        <v>1</v>
      </c>
      <c r="O10" s="90" t="s">
        <v>199</v>
      </c>
      <c r="P10" s="90" t="s">
        <v>142</v>
      </c>
      <c r="Q10" s="90" t="s">
        <v>41</v>
      </c>
      <c r="R10" s="90">
        <v>1520</v>
      </c>
      <c r="S10" s="90">
        <v>1795</v>
      </c>
      <c r="T10" s="90">
        <v>2240</v>
      </c>
      <c r="U10" s="90">
        <v>2765</v>
      </c>
      <c r="V10" s="90">
        <v>3825</v>
      </c>
      <c r="W10" s="90">
        <v>45</v>
      </c>
      <c r="X10" s="90">
        <v>12190</v>
      </c>
      <c r="Y10" s="90">
        <v>12145</v>
      </c>
      <c r="Z10" s="90" t="s">
        <v>125</v>
      </c>
      <c r="AA10" s="90">
        <f>ROWS($J$10:Z10)</f>
        <v>1</v>
      </c>
      <c r="AB10" s="90">
        <f>IF($AM$4=Z10,AA10,"")</f>
        <v>1</v>
      </c>
      <c r="AC10" s="90">
        <f>IFERROR(SMALL($AB$10:$AB$229,ROWS(AB$10:AB10)),"")</f>
        <v>1</v>
      </c>
      <c r="AI10" s="554"/>
      <c r="AJ10" s="255"/>
      <c r="AK10" s="256" t="s">
        <v>42</v>
      </c>
      <c r="AL10" s="257">
        <f>INDEX($E$10:$I$1936,$M11,COLUMNS(AL10:$AL10))</f>
        <v>0.13</v>
      </c>
      <c r="AM10" s="257">
        <f>INDEX($E$10:$I$1936,$M11,COLUMNS($AL10:AM10))</f>
        <v>0.152</v>
      </c>
      <c r="AN10" s="257">
        <f>INDEX($E$10:$I$1936,$M11,COLUMNS($AL10:AN10))</f>
        <v>0.18099999999999999</v>
      </c>
      <c r="AO10" s="257">
        <f>INDEX($E$10:$I$1936,$M11,COLUMNS($AL10:AO10))</f>
        <v>0.22500000000000001</v>
      </c>
      <c r="AP10" s="478">
        <f>INDEX($E$10:$I$1936,$M11,COLUMNS($AL10:AP10))</f>
        <v>0.313</v>
      </c>
      <c r="AQ10" s="70"/>
      <c r="AS10" s="554"/>
      <c r="AT10" s="255"/>
      <c r="AU10" s="256" t="s">
        <v>42</v>
      </c>
      <c r="AV10" s="292">
        <f>INDEX($R$10:$Y$229,$AC11,COLUMNS($AR10:AR10))</f>
        <v>1550</v>
      </c>
      <c r="AW10" s="292">
        <f>INDEX($R$10:$Y$229,$AC11,COLUMNS($AR10:AS10))</f>
        <v>1825</v>
      </c>
      <c r="AX10" s="292">
        <f>INDEX($R$10:$Y$229,$AC11,COLUMNS($AR10:AT10))</f>
        <v>2160</v>
      </c>
      <c r="AY10" s="292">
        <f>INDEX($R$10:$Y$229,$AC11,COLUMNS($AR10:AU10))</f>
        <v>2695</v>
      </c>
      <c r="AZ10" s="563">
        <f>INDEX($R$10:$Y$229,$AC11,COLUMNS($AR10:AV10))</f>
        <v>3740</v>
      </c>
    </row>
    <row r="11" spans="1:52" x14ac:dyDescent="0.3">
      <c r="D11" s="90" t="s">
        <v>42</v>
      </c>
      <c r="E11" s="90">
        <v>0.13</v>
      </c>
      <c r="F11" s="90">
        <v>0.152</v>
      </c>
      <c r="G11" s="90">
        <v>0.18099999999999999</v>
      </c>
      <c r="H11" s="90">
        <v>0.22500000000000001</v>
      </c>
      <c r="I11" s="90">
        <v>0.313</v>
      </c>
      <c r="J11" s="90" t="s">
        <v>125</v>
      </c>
      <c r="K11" s="90">
        <f>ROWS($J$10:J11)</f>
        <v>2</v>
      </c>
      <c r="L11" s="90">
        <f t="shared" ref="L11:L74" si="0">IF($AM$4=J11,K11,"")</f>
        <v>2</v>
      </c>
      <c r="M11" s="90">
        <f>IFERROR(SMALL($L$10:$L$229,ROWS(L$10:L11)),"")</f>
        <v>2</v>
      </c>
      <c r="Q11" s="90" t="s">
        <v>42</v>
      </c>
      <c r="R11" s="90">
        <v>1550</v>
      </c>
      <c r="S11" s="90">
        <v>1825</v>
      </c>
      <c r="T11" s="90">
        <v>2160</v>
      </c>
      <c r="U11" s="90">
        <v>2695</v>
      </c>
      <c r="V11" s="90">
        <v>3740</v>
      </c>
      <c r="W11" s="90">
        <v>75</v>
      </c>
      <c r="X11" s="90">
        <v>12045</v>
      </c>
      <c r="Y11" s="90">
        <v>11970</v>
      </c>
      <c r="Z11" s="90" t="s">
        <v>125</v>
      </c>
      <c r="AA11" s="90">
        <f>ROWS($J$10:Z11)</f>
        <v>2</v>
      </c>
      <c r="AB11" s="90">
        <f t="shared" ref="AB11:AB74" si="1">IF($AM$4=Z11,AA11,"")</f>
        <v>2</v>
      </c>
      <c r="AC11" s="90">
        <f>IFERROR(SMALL($AB$10:$AB$229,ROWS(AB$10:AB11)),"")</f>
        <v>2</v>
      </c>
      <c r="AI11" s="555" t="s">
        <v>514</v>
      </c>
      <c r="AJ11" s="255"/>
      <c r="AK11" s="256" t="s">
        <v>43</v>
      </c>
      <c r="AL11" s="257">
        <f>INDEX($E$10:$I$1936,$M12,COLUMNS(AL11:$AL11))</f>
        <v>0.13</v>
      </c>
      <c r="AM11" s="257">
        <f>INDEX($E$10:$I$1936,$M12,COLUMNS($AL11:AM11))</f>
        <v>0.14400000000000002</v>
      </c>
      <c r="AN11" s="257">
        <f>INDEX($E$10:$I$1936,$M12,COLUMNS($AL11:AN11))</f>
        <v>0.182</v>
      </c>
      <c r="AO11" s="257">
        <f>INDEX($E$10:$I$1936,$M12,COLUMNS($AL11:AO11))</f>
        <v>0.23300000000000001</v>
      </c>
      <c r="AP11" s="478">
        <f>INDEX($E$10:$I$1936,$M12,COLUMNS($AL11:AP11))</f>
        <v>0.311</v>
      </c>
      <c r="AQ11" s="70"/>
      <c r="AS11" s="564" t="s">
        <v>512</v>
      </c>
      <c r="AT11" s="255"/>
      <c r="AU11" s="256" t="s">
        <v>43</v>
      </c>
      <c r="AV11" s="292">
        <f>INDEX($R$10:$Y$229,$AC12,COLUMNS($AR11:AR11))</f>
        <v>1550</v>
      </c>
      <c r="AW11" s="292">
        <f>INDEX($R$10:$Y$229,$AC12,COLUMNS($AR11:AS11))</f>
        <v>1705</v>
      </c>
      <c r="AX11" s="292">
        <f>INDEX($R$10:$Y$229,$AC12,COLUMNS($AR11:AT11))</f>
        <v>2165</v>
      </c>
      <c r="AY11" s="292">
        <f>INDEX($R$10:$Y$229,$AC12,COLUMNS($AR11:AU11))</f>
        <v>2765</v>
      </c>
      <c r="AZ11" s="563">
        <f>INDEX($R$10:$Y$229,$AC12,COLUMNS($AR11:AV11))</f>
        <v>3690</v>
      </c>
    </row>
    <row r="12" spans="1:52" x14ac:dyDescent="0.3">
      <c r="D12" s="90" t="s">
        <v>43</v>
      </c>
      <c r="E12" s="90">
        <v>0.13</v>
      </c>
      <c r="F12" s="90">
        <v>0.14400000000000002</v>
      </c>
      <c r="G12" s="90">
        <v>0.182</v>
      </c>
      <c r="H12" s="90">
        <v>0.23300000000000001</v>
      </c>
      <c r="I12" s="90">
        <v>0.311</v>
      </c>
      <c r="J12" s="90" t="s">
        <v>125</v>
      </c>
      <c r="K12" s="90">
        <f>ROWS($J$10:J12)</f>
        <v>3</v>
      </c>
      <c r="L12" s="90">
        <f t="shared" si="0"/>
        <v>3</v>
      </c>
      <c r="M12" s="90">
        <f>IFERROR(SMALL($L$10:$L$229,ROWS(L$10:L12)),"")</f>
        <v>3</v>
      </c>
      <c r="Q12" s="90" t="s">
        <v>43</v>
      </c>
      <c r="R12" s="90">
        <v>1550</v>
      </c>
      <c r="S12" s="90">
        <v>1705</v>
      </c>
      <c r="T12" s="90">
        <v>2165</v>
      </c>
      <c r="U12" s="90">
        <v>2765</v>
      </c>
      <c r="V12" s="90">
        <v>3690</v>
      </c>
      <c r="W12" s="90">
        <v>115</v>
      </c>
      <c r="X12" s="90">
        <v>11990</v>
      </c>
      <c r="Y12" s="90">
        <v>11875</v>
      </c>
      <c r="Z12" s="90" t="s">
        <v>125</v>
      </c>
      <c r="AA12" s="90">
        <f>ROWS($J$10:Z12)</f>
        <v>3</v>
      </c>
      <c r="AB12" s="90">
        <f t="shared" si="1"/>
        <v>3</v>
      </c>
      <c r="AC12" s="90">
        <f>IFERROR(SMALL($AB$10:$AB$229,ROWS(AB$10:AB12)),"")</f>
        <v>3</v>
      </c>
      <c r="AI12" s="554"/>
      <c r="AJ12" s="255"/>
      <c r="AK12" s="256" t="s">
        <v>44</v>
      </c>
      <c r="AL12" s="257">
        <f>INDEX($E$10:$I$1936,$M13,COLUMNS(AL12:$AL12))</f>
        <v>0.126</v>
      </c>
      <c r="AM12" s="257">
        <f>INDEX($E$10:$I$1936,$M13,COLUMNS($AL12:AM12))</f>
        <v>0.14599999999999999</v>
      </c>
      <c r="AN12" s="257">
        <f>INDEX($E$10:$I$1936,$M13,COLUMNS($AL12:AN12))</f>
        <v>0.17899999999999999</v>
      </c>
      <c r="AO12" s="257">
        <f>INDEX($E$10:$I$1936,$M13,COLUMNS($AL12:AO12))</f>
        <v>0.23</v>
      </c>
      <c r="AP12" s="478">
        <f>INDEX($E$10:$I$1936,$M13,COLUMNS($AL12:AP12))</f>
        <v>0.31900000000000001</v>
      </c>
      <c r="AQ12" s="70"/>
      <c r="AS12" s="554"/>
      <c r="AT12" s="255"/>
      <c r="AU12" s="256" t="s">
        <v>44</v>
      </c>
      <c r="AV12" s="292">
        <f>INDEX($R$10:$Y$229,$AC13,COLUMNS($AR12:AR12))</f>
        <v>1515</v>
      </c>
      <c r="AW12" s="292">
        <f>INDEX($R$10:$Y$229,$AC13,COLUMNS($AR12:AS12))</f>
        <v>1755</v>
      </c>
      <c r="AX12" s="292">
        <f>INDEX($R$10:$Y$229,$AC13,COLUMNS($AR12:AT12))</f>
        <v>2155</v>
      </c>
      <c r="AY12" s="292">
        <f>INDEX($R$10:$Y$229,$AC13,COLUMNS($AR12:AU12))</f>
        <v>2760</v>
      </c>
      <c r="AZ12" s="563">
        <f>INDEX($R$10:$Y$229,$AC13,COLUMNS($AR12:AV12))</f>
        <v>3840</v>
      </c>
    </row>
    <row r="13" spans="1:52" x14ac:dyDescent="0.3">
      <c r="D13" s="90" t="s">
        <v>44</v>
      </c>
      <c r="E13" s="90">
        <v>0.126</v>
      </c>
      <c r="F13" s="90">
        <v>0.14599999999999999</v>
      </c>
      <c r="G13" s="90">
        <v>0.17899999999999999</v>
      </c>
      <c r="H13" s="90">
        <v>0.23</v>
      </c>
      <c r="I13" s="90">
        <v>0.31900000000000001</v>
      </c>
      <c r="J13" s="90" t="s">
        <v>125</v>
      </c>
      <c r="K13" s="90">
        <f>ROWS($J$10:J13)</f>
        <v>4</v>
      </c>
      <c r="L13" s="90">
        <f t="shared" si="0"/>
        <v>4</v>
      </c>
      <c r="M13" s="90">
        <f>IFERROR(SMALL($L$10:$L$229,ROWS(L$10:L13)),"")</f>
        <v>4</v>
      </c>
      <c r="Q13" s="90" t="s">
        <v>44</v>
      </c>
      <c r="R13" s="90">
        <v>1515</v>
      </c>
      <c r="S13" s="90">
        <v>1755</v>
      </c>
      <c r="T13" s="90">
        <v>2155</v>
      </c>
      <c r="U13" s="90">
        <v>2760</v>
      </c>
      <c r="V13" s="90">
        <v>3840</v>
      </c>
      <c r="W13" s="90">
        <v>70</v>
      </c>
      <c r="X13" s="90">
        <v>12095</v>
      </c>
      <c r="Y13" s="90">
        <v>12025</v>
      </c>
      <c r="Z13" s="90" t="s">
        <v>125</v>
      </c>
      <c r="AA13" s="90">
        <f>ROWS($J$10:Z13)</f>
        <v>4</v>
      </c>
      <c r="AB13" s="90">
        <f t="shared" si="1"/>
        <v>4</v>
      </c>
      <c r="AC13" s="90">
        <f>IFERROR(SMALL($AB$10:$AB$229,ROWS(AB$10:AB13)),"")</f>
        <v>4</v>
      </c>
      <c r="AI13" s="554"/>
      <c r="AJ13" s="255"/>
      <c r="AK13" s="256" t="s">
        <v>45</v>
      </c>
      <c r="AL13" s="257">
        <f>INDEX($E$10:$I$1936,$M14,COLUMNS(AL13:$AL13))</f>
        <v>0.14300000000000002</v>
      </c>
      <c r="AM13" s="257">
        <f>INDEX($E$10:$I$1936,$M14,COLUMNS($AL13:AM13))</f>
        <v>0.152</v>
      </c>
      <c r="AN13" s="257">
        <f>INDEX($E$10:$I$1936,$M14,COLUMNS($AL13:AN13))</f>
        <v>0.17100000000000001</v>
      </c>
      <c r="AO13" s="257">
        <f>INDEX($E$10:$I$1936,$M14,COLUMNS($AL13:AO13))</f>
        <v>0.223</v>
      </c>
      <c r="AP13" s="478">
        <f>INDEX($E$10:$I$1936,$M14,COLUMNS($AL13:AP13))</f>
        <v>0.311</v>
      </c>
      <c r="AQ13" s="70"/>
      <c r="AS13" s="554"/>
      <c r="AT13" s="255"/>
      <c r="AU13" s="256" t="s">
        <v>45</v>
      </c>
      <c r="AV13" s="292">
        <f>INDEX($R$10:$Y$229,$AC14,COLUMNS($AR13:AR13))</f>
        <v>1745</v>
      </c>
      <c r="AW13" s="292">
        <f>INDEX($R$10:$Y$229,$AC14,COLUMNS($AR13:AS13))</f>
        <v>1860</v>
      </c>
      <c r="AX13" s="292">
        <f>INDEX($R$10:$Y$229,$AC14,COLUMNS($AR13:AT13))</f>
        <v>2090</v>
      </c>
      <c r="AY13" s="292">
        <f>INDEX($R$10:$Y$229,$AC14,COLUMNS($AR13:AU13))</f>
        <v>2720</v>
      </c>
      <c r="AZ13" s="563">
        <f>INDEX($R$10:$Y$229,$AC14,COLUMNS($AR13:AV13))</f>
        <v>3790</v>
      </c>
    </row>
    <row r="14" spans="1:52" x14ac:dyDescent="0.3">
      <c r="D14" s="90" t="s">
        <v>45</v>
      </c>
      <c r="E14" s="90">
        <v>0.14300000000000002</v>
      </c>
      <c r="F14" s="90">
        <v>0.152</v>
      </c>
      <c r="G14" s="90">
        <v>0.17100000000000001</v>
      </c>
      <c r="H14" s="90">
        <v>0.223</v>
      </c>
      <c r="I14" s="90">
        <v>0.311</v>
      </c>
      <c r="J14" s="90" t="s">
        <v>125</v>
      </c>
      <c r="K14" s="90">
        <f>ROWS($J$10:J14)</f>
        <v>5</v>
      </c>
      <c r="L14" s="90">
        <f t="shared" si="0"/>
        <v>5</v>
      </c>
      <c r="M14" s="90">
        <f>IFERROR(SMALL($L$10:$L$229,ROWS(L$10:L14)),"")</f>
        <v>5</v>
      </c>
      <c r="Q14" s="90" t="s">
        <v>45</v>
      </c>
      <c r="R14" s="90">
        <v>1745</v>
      </c>
      <c r="S14" s="90">
        <v>1860</v>
      </c>
      <c r="T14" s="90">
        <v>2090</v>
      </c>
      <c r="U14" s="90">
        <v>2720</v>
      </c>
      <c r="V14" s="90">
        <v>3790</v>
      </c>
      <c r="W14" s="90">
        <v>85</v>
      </c>
      <c r="X14" s="90">
        <v>12290</v>
      </c>
      <c r="Y14" s="90">
        <v>12205</v>
      </c>
      <c r="Z14" s="90" t="s">
        <v>125</v>
      </c>
      <c r="AA14" s="90">
        <f>ROWS($J$10:Z14)</f>
        <v>5</v>
      </c>
      <c r="AB14" s="90">
        <f t="shared" si="1"/>
        <v>5</v>
      </c>
      <c r="AC14" s="90">
        <f>IFERROR(SMALL($AB$10:$AB$229,ROWS(AB$10:AB14)),"")</f>
        <v>5</v>
      </c>
      <c r="AI14" s="554"/>
      <c r="AJ14" s="255"/>
      <c r="AK14" s="256" t="s">
        <v>46</v>
      </c>
      <c r="AL14" s="257">
        <f>INDEX($E$10:$I$1936,$M15,COLUMNS(AL14:$AL14))</f>
        <v>0.14300000000000002</v>
      </c>
      <c r="AM14" s="257">
        <f>INDEX($E$10:$I$1936,$M15,COLUMNS($AL14:AM14))</f>
        <v>0.14799999999999999</v>
      </c>
      <c r="AN14" s="257">
        <f>INDEX($E$10:$I$1936,$M15,COLUMNS($AL14:AN14))</f>
        <v>0.17200000000000001</v>
      </c>
      <c r="AO14" s="257">
        <f>INDEX($E$10:$I$1936,$M15,COLUMNS($AL14:AO14))</f>
        <v>0.224</v>
      </c>
      <c r="AP14" s="478">
        <f>INDEX($E$10:$I$1936,$M15,COLUMNS($AL14:AP14))</f>
        <v>0.313</v>
      </c>
      <c r="AQ14" s="70"/>
      <c r="AS14" s="554"/>
      <c r="AT14" s="255"/>
      <c r="AU14" s="256" t="s">
        <v>46</v>
      </c>
      <c r="AV14" s="292">
        <f>INDEX($R$10:$Y$229,$AC15,COLUMNS($AR14:AR14))</f>
        <v>1820</v>
      </c>
      <c r="AW14" s="292">
        <f>INDEX($R$10:$Y$229,$AC15,COLUMNS($AR14:AS14))</f>
        <v>1880</v>
      </c>
      <c r="AX14" s="292">
        <f>INDEX($R$10:$Y$229,$AC15,COLUMNS($AR14:AT14))</f>
        <v>2180</v>
      </c>
      <c r="AY14" s="292">
        <f>INDEX($R$10:$Y$229,$AC15,COLUMNS($AR14:AU14))</f>
        <v>2845</v>
      </c>
      <c r="AZ14" s="563">
        <f>INDEX($R$10:$Y$229,$AC15,COLUMNS($AR14:AV14))</f>
        <v>3980</v>
      </c>
    </row>
    <row r="15" spans="1:52" x14ac:dyDescent="0.3">
      <c r="D15" s="90" t="s">
        <v>46</v>
      </c>
      <c r="E15" s="90">
        <v>0.14300000000000002</v>
      </c>
      <c r="F15" s="90">
        <v>0.14799999999999999</v>
      </c>
      <c r="G15" s="90">
        <v>0.17200000000000001</v>
      </c>
      <c r="H15" s="90">
        <v>0.224</v>
      </c>
      <c r="I15" s="90">
        <v>0.313</v>
      </c>
      <c r="J15" s="90" t="s">
        <v>125</v>
      </c>
      <c r="K15" s="90">
        <f>ROWS($J$10:J15)</f>
        <v>6</v>
      </c>
      <c r="L15" s="90">
        <f t="shared" si="0"/>
        <v>6</v>
      </c>
      <c r="M15" s="90">
        <f>IFERROR(SMALL($L$10:$L$229,ROWS(L$10:L15)),"")</f>
        <v>6</v>
      </c>
      <c r="Q15" s="90" t="s">
        <v>46</v>
      </c>
      <c r="R15" s="90">
        <v>1820</v>
      </c>
      <c r="S15" s="90">
        <v>1880</v>
      </c>
      <c r="T15" s="90">
        <v>2180</v>
      </c>
      <c r="U15" s="90">
        <v>2845</v>
      </c>
      <c r="V15" s="90">
        <v>3980</v>
      </c>
      <c r="W15" s="90">
        <v>90</v>
      </c>
      <c r="X15" s="90">
        <v>12790</v>
      </c>
      <c r="Y15" s="90">
        <v>12700</v>
      </c>
      <c r="Z15" s="90" t="s">
        <v>125</v>
      </c>
      <c r="AA15" s="90">
        <f>ROWS($J$10:Z15)</f>
        <v>6</v>
      </c>
      <c r="AB15" s="90">
        <f t="shared" si="1"/>
        <v>6</v>
      </c>
      <c r="AC15" s="90">
        <f>IFERROR(SMALL($AB$10:$AB$229,ROWS(AB$10:AB15)),"")</f>
        <v>6</v>
      </c>
      <c r="AI15" s="554"/>
      <c r="AJ15" s="187"/>
      <c r="AK15" s="256" t="s">
        <v>47</v>
      </c>
      <c r="AL15" s="257">
        <f>INDEX($E$10:$I$1936,$M16,COLUMNS(AL15:$AL15))</f>
        <v>0.14799999999999999</v>
      </c>
      <c r="AM15" s="257">
        <f>INDEX($E$10:$I$1936,$M16,COLUMNS($AL15:AM15))</f>
        <v>0.14799999999999999</v>
      </c>
      <c r="AN15" s="257">
        <f>INDEX($E$10:$I$1936,$M16,COLUMNS($AL15:AN15))</f>
        <v>0.17500000000000002</v>
      </c>
      <c r="AO15" s="257">
        <f>INDEX($E$10:$I$1936,$M16,COLUMNS($AL15:AO15))</f>
        <v>0.22500000000000001</v>
      </c>
      <c r="AP15" s="478">
        <f>INDEX($E$10:$I$1936,$M16,COLUMNS($AL15:AP15))</f>
        <v>0.30499999999999999</v>
      </c>
      <c r="AQ15" s="70"/>
      <c r="AS15" s="554"/>
      <c r="AT15" s="187"/>
      <c r="AU15" s="256" t="s">
        <v>47</v>
      </c>
      <c r="AV15" s="292">
        <f>INDEX($R$10:$Y$229,$AC16,COLUMNS($AR15:AR15))</f>
        <v>1810</v>
      </c>
      <c r="AW15" s="292">
        <f>INDEX($R$10:$Y$229,$AC16,COLUMNS($AR15:AS15))</f>
        <v>1815</v>
      </c>
      <c r="AX15" s="292">
        <f>INDEX($R$10:$Y$229,$AC16,COLUMNS($AR15:AT15))</f>
        <v>2145</v>
      </c>
      <c r="AY15" s="292">
        <f>INDEX($R$10:$Y$229,$AC16,COLUMNS($AR15:AU15))</f>
        <v>2760</v>
      </c>
      <c r="AZ15" s="563">
        <f>INDEX($R$10:$Y$229,$AC16,COLUMNS($AR15:AV15))</f>
        <v>3735</v>
      </c>
    </row>
    <row r="16" spans="1:52" x14ac:dyDescent="0.3">
      <c r="D16" s="90" t="s">
        <v>47</v>
      </c>
      <c r="E16" s="90">
        <v>0.14799999999999999</v>
      </c>
      <c r="F16" s="90">
        <v>0.14799999999999999</v>
      </c>
      <c r="G16" s="90">
        <v>0.17500000000000002</v>
      </c>
      <c r="H16" s="90">
        <v>0.22500000000000001</v>
      </c>
      <c r="I16" s="90">
        <v>0.30499999999999999</v>
      </c>
      <c r="J16" s="90" t="s">
        <v>125</v>
      </c>
      <c r="K16" s="90">
        <f>ROWS($J$10:J16)</f>
        <v>7</v>
      </c>
      <c r="L16" s="90">
        <f t="shared" si="0"/>
        <v>7</v>
      </c>
      <c r="M16" s="90">
        <f>IFERROR(SMALL($L$10:$L$229,ROWS(L$10:L16)),"")</f>
        <v>7</v>
      </c>
      <c r="Q16" s="90" t="s">
        <v>47</v>
      </c>
      <c r="R16" s="90">
        <v>1810</v>
      </c>
      <c r="S16" s="90">
        <v>1815</v>
      </c>
      <c r="T16" s="90">
        <v>2145</v>
      </c>
      <c r="U16" s="90">
        <v>2760</v>
      </c>
      <c r="V16" s="90">
        <v>3735</v>
      </c>
      <c r="W16" s="90">
        <v>255</v>
      </c>
      <c r="X16" s="90">
        <v>12520</v>
      </c>
      <c r="Y16" s="90">
        <v>12265</v>
      </c>
      <c r="Z16" s="90" t="s">
        <v>125</v>
      </c>
      <c r="AA16" s="90">
        <f>ROWS($J$10:Z16)</f>
        <v>7</v>
      </c>
      <c r="AB16" s="90">
        <f t="shared" si="1"/>
        <v>7</v>
      </c>
      <c r="AC16" s="90">
        <f>IFERROR(SMALL($AB$10:$AB$229,ROWS(AB$10:AB16)),"")</f>
        <v>7</v>
      </c>
      <c r="AI16" s="554"/>
      <c r="AJ16" s="187"/>
      <c r="AK16" s="256" t="s">
        <v>48</v>
      </c>
      <c r="AL16" s="257">
        <f>INDEX($E$10:$I$1936,$M17,COLUMNS(AL16:$AL16))</f>
        <v>0.151</v>
      </c>
      <c r="AM16" s="257">
        <f>INDEX($E$10:$I$1936,$M17,COLUMNS($AL16:AM16))</f>
        <v>0.14599999999999999</v>
      </c>
      <c r="AN16" s="257">
        <f>INDEX($E$10:$I$1936,$M17,COLUMNS($AL16:AN16))</f>
        <v>0.18099999999999999</v>
      </c>
      <c r="AO16" s="257">
        <f>INDEX($E$10:$I$1936,$M17,COLUMNS($AL16:AO16))</f>
        <v>0.22</v>
      </c>
      <c r="AP16" s="478">
        <f>INDEX($E$10:$I$1936,$M17,COLUMNS($AL16:AP16))</f>
        <v>0.30299999999999999</v>
      </c>
      <c r="AQ16" s="70"/>
      <c r="AS16" s="554"/>
      <c r="AT16" s="187"/>
      <c r="AU16" s="256" t="s">
        <v>48</v>
      </c>
      <c r="AV16" s="292">
        <f>INDEX($R$10:$Y$229,$AC17,COLUMNS($AR16:AR16))</f>
        <v>1995</v>
      </c>
      <c r="AW16" s="292">
        <f>INDEX($R$10:$Y$229,$AC17,COLUMNS($AR16:AS16))</f>
        <v>1935</v>
      </c>
      <c r="AX16" s="292">
        <f>INDEX($R$10:$Y$229,$AC17,COLUMNS($AR16:AT16))</f>
        <v>2395</v>
      </c>
      <c r="AY16" s="292">
        <f>INDEX($R$10:$Y$229,$AC17,COLUMNS($AR16:AU16))</f>
        <v>2915</v>
      </c>
      <c r="AZ16" s="563">
        <f>INDEX($R$10:$Y$229,$AC17,COLUMNS($AR16:AV16))</f>
        <v>4010</v>
      </c>
    </row>
    <row r="17" spans="2:52" x14ac:dyDescent="0.3">
      <c r="D17" s="90" t="s">
        <v>48</v>
      </c>
      <c r="E17" s="90">
        <v>0.151</v>
      </c>
      <c r="F17" s="90">
        <v>0.14599999999999999</v>
      </c>
      <c r="G17" s="90">
        <v>0.18099999999999999</v>
      </c>
      <c r="H17" s="90">
        <v>0.22</v>
      </c>
      <c r="I17" s="90">
        <v>0.30299999999999999</v>
      </c>
      <c r="J17" s="90" t="s">
        <v>125</v>
      </c>
      <c r="K17" s="90">
        <f>ROWS($J$10:J17)</f>
        <v>8</v>
      </c>
      <c r="L17" s="90">
        <f t="shared" si="0"/>
        <v>8</v>
      </c>
      <c r="M17" s="90">
        <f>IFERROR(SMALL($L$10:$L$229,ROWS(L$10:L17)),"")</f>
        <v>8</v>
      </c>
      <c r="Q17" s="90" t="s">
        <v>48</v>
      </c>
      <c r="R17" s="90">
        <v>1995</v>
      </c>
      <c r="S17" s="90">
        <v>1935</v>
      </c>
      <c r="T17" s="90">
        <v>2395</v>
      </c>
      <c r="U17" s="90">
        <v>2915</v>
      </c>
      <c r="V17" s="90">
        <v>4010</v>
      </c>
      <c r="W17" s="90">
        <v>65</v>
      </c>
      <c r="X17" s="90">
        <v>13310</v>
      </c>
      <c r="Y17" s="90">
        <v>13245</v>
      </c>
      <c r="Z17" s="90" t="s">
        <v>125</v>
      </c>
      <c r="AA17" s="90">
        <f>ROWS($J$10:Z17)</f>
        <v>8</v>
      </c>
      <c r="AB17" s="90">
        <f t="shared" si="1"/>
        <v>8</v>
      </c>
      <c r="AC17" s="90">
        <f>IFERROR(SMALL($AB$10:$AB$229,ROWS(AB$10:AB17)),"")</f>
        <v>8</v>
      </c>
      <c r="AI17" s="554"/>
      <c r="AJ17" s="187"/>
      <c r="AK17" s="187" t="s">
        <v>49</v>
      </c>
      <c r="AL17" s="257">
        <f>INDEX($E$10:$I$1936,$M18,COLUMNS(AL17:$AL17))</f>
        <v>0.14200000000000002</v>
      </c>
      <c r="AM17" s="257">
        <f>INDEX($E$10:$I$1936,$M18,COLUMNS($AL17:AM17))</f>
        <v>0.153</v>
      </c>
      <c r="AN17" s="257">
        <f>INDEX($E$10:$I$1936,$M18,COLUMNS($AL17:AN17))</f>
        <v>0.17599999999999999</v>
      </c>
      <c r="AO17" s="257">
        <f>INDEX($E$10:$I$1936,$M18,COLUMNS($AL17:AO17))</f>
        <v>0.23</v>
      </c>
      <c r="AP17" s="478">
        <f>INDEX($E$10:$I$1936,$M18,COLUMNS($AL17:AP17))</f>
        <v>0.3</v>
      </c>
      <c r="AQ17" s="70"/>
      <c r="AS17" s="554"/>
      <c r="AT17" s="187"/>
      <c r="AU17" s="187" t="s">
        <v>49</v>
      </c>
      <c r="AV17" s="292">
        <f>INDEX($R$10:$Y$229,$AC18,COLUMNS($AR17:AR17))</f>
        <v>1910</v>
      </c>
      <c r="AW17" s="292">
        <f>INDEX($R$10:$Y$229,$AC18,COLUMNS($AR17:AS17))</f>
        <v>2055</v>
      </c>
      <c r="AX17" s="292">
        <f>INDEX($R$10:$Y$229,$AC18,COLUMNS($AR17:AT17))</f>
        <v>2365</v>
      </c>
      <c r="AY17" s="292">
        <f>INDEX($R$10:$Y$229,$AC18,COLUMNS($AR17:AU17))</f>
        <v>3090</v>
      </c>
      <c r="AZ17" s="563">
        <f>INDEX($R$10:$Y$229,$AC18,COLUMNS($AR17:AV17))</f>
        <v>4030</v>
      </c>
    </row>
    <row r="18" spans="2:52" x14ac:dyDescent="0.3">
      <c r="D18" s="90" t="s">
        <v>49</v>
      </c>
      <c r="E18" s="90">
        <v>0.14200000000000002</v>
      </c>
      <c r="F18" s="90">
        <v>0.153</v>
      </c>
      <c r="G18" s="90">
        <v>0.17599999999999999</v>
      </c>
      <c r="H18" s="90">
        <v>0.23</v>
      </c>
      <c r="I18" s="90">
        <v>0.3</v>
      </c>
      <c r="J18" s="90" t="s">
        <v>125</v>
      </c>
      <c r="K18" s="90">
        <f>ROWS($J$10:J18)</f>
        <v>9</v>
      </c>
      <c r="L18" s="90">
        <f t="shared" si="0"/>
        <v>9</v>
      </c>
      <c r="M18" s="90">
        <f>IFERROR(SMALL($L$10:$L$229,ROWS(L$10:L18)),"")</f>
        <v>9</v>
      </c>
      <c r="Q18" s="90" t="s">
        <v>49</v>
      </c>
      <c r="R18" s="90">
        <v>1910</v>
      </c>
      <c r="S18" s="90">
        <v>2055</v>
      </c>
      <c r="T18" s="90">
        <v>2365</v>
      </c>
      <c r="U18" s="90">
        <v>3090</v>
      </c>
      <c r="V18" s="90">
        <v>4030</v>
      </c>
      <c r="W18" s="90">
        <v>10</v>
      </c>
      <c r="X18" s="90">
        <v>13460</v>
      </c>
      <c r="Y18" s="90">
        <v>13450</v>
      </c>
      <c r="Z18" s="90" t="s">
        <v>125</v>
      </c>
      <c r="AA18" s="90">
        <f>ROWS($J$10:Z18)</f>
        <v>9</v>
      </c>
      <c r="AB18" s="90">
        <f t="shared" si="1"/>
        <v>9</v>
      </c>
      <c r="AC18" s="90">
        <f>IFERROR(SMALL($AB$10:$AB$229,ROWS(AB$10:AB18)),"")</f>
        <v>9</v>
      </c>
      <c r="AI18" s="554"/>
      <c r="AJ18" s="187"/>
      <c r="AK18" s="187" t="s">
        <v>483</v>
      </c>
      <c r="AL18" s="257">
        <f>INDEX($E$10:$I$1936,$M19,COLUMNS(AL18:$AL18))</f>
        <v>0.14499999999999999</v>
      </c>
      <c r="AM18" s="257">
        <f>INDEX($E$10:$I$1936,$M19,COLUMNS($AL18:AM18))</f>
        <v>0.14899999999999999</v>
      </c>
      <c r="AN18" s="257">
        <f>INDEX($E$10:$I$1936,$M19,COLUMNS($AL18:AN18))</f>
        <v>0.16800000000000001</v>
      </c>
      <c r="AO18" s="257">
        <f>INDEX($E$10:$I$1936,$M19,COLUMNS($AL18:AO18))</f>
        <v>0.22500000000000001</v>
      </c>
      <c r="AP18" s="478">
        <f>INDEX($E$10:$I$1936,$M19,COLUMNS($AL18:AP18))</f>
        <v>0.313</v>
      </c>
      <c r="AQ18" s="70"/>
      <c r="AS18" s="554"/>
      <c r="AT18" s="187"/>
      <c r="AU18" s="187" t="s">
        <v>483</v>
      </c>
      <c r="AV18" s="292">
        <f>INDEX($R$10:$Y$229,$AC19,COLUMNS($AR18:AR18))</f>
        <v>1920</v>
      </c>
      <c r="AW18" s="292">
        <f>INDEX($R$10:$Y$229,$AC19,COLUMNS($AR18:AS18))</f>
        <v>1965</v>
      </c>
      <c r="AX18" s="292">
        <f>INDEX($R$10:$Y$229,$AC19,COLUMNS($AR18:AT18))</f>
        <v>2225</v>
      </c>
      <c r="AY18" s="292">
        <f>INDEX($R$10:$Y$229,$AC19,COLUMNS($AR18:AU18))</f>
        <v>2980</v>
      </c>
      <c r="AZ18" s="563">
        <f>INDEX($R$10:$Y$229,$AC19,COLUMNS($AR18:AV18))</f>
        <v>4140</v>
      </c>
    </row>
    <row r="19" spans="2:52" x14ac:dyDescent="0.3">
      <c r="D19" s="90" t="s">
        <v>483</v>
      </c>
      <c r="E19" s="90">
        <v>0.14499999999999999</v>
      </c>
      <c r="F19" s="90">
        <v>0.14899999999999999</v>
      </c>
      <c r="G19" s="90">
        <v>0.16800000000000001</v>
      </c>
      <c r="H19" s="90">
        <v>0.22500000000000001</v>
      </c>
      <c r="I19" s="90">
        <v>0.313</v>
      </c>
      <c r="J19" s="90" t="s">
        <v>125</v>
      </c>
      <c r="K19" s="90">
        <f>ROWS($J$10:J19)</f>
        <v>10</v>
      </c>
      <c r="L19" s="90">
        <f t="shared" si="0"/>
        <v>10</v>
      </c>
      <c r="M19" s="90">
        <f>IFERROR(SMALL($L$10:$L$229,ROWS(L$10:L19)),"")</f>
        <v>10</v>
      </c>
      <c r="Q19" s="90" t="s">
        <v>483</v>
      </c>
      <c r="R19" s="90">
        <v>1920</v>
      </c>
      <c r="S19" s="90">
        <v>1965</v>
      </c>
      <c r="T19" s="90">
        <v>2225</v>
      </c>
      <c r="U19" s="90">
        <v>2980</v>
      </c>
      <c r="V19" s="90">
        <v>4140</v>
      </c>
      <c r="W19" s="90">
        <v>50</v>
      </c>
      <c r="X19" s="90">
        <v>13280</v>
      </c>
      <c r="Y19" s="90">
        <v>13230</v>
      </c>
      <c r="Z19" s="90" t="s">
        <v>125</v>
      </c>
      <c r="AA19" s="90">
        <f>ROWS($J$10:Z19)</f>
        <v>10</v>
      </c>
      <c r="AB19" s="90">
        <f t="shared" si="1"/>
        <v>10</v>
      </c>
      <c r="AC19" s="90">
        <f>IFERROR(SMALL($AB$10:$AB$229,ROWS(AB$10:AB19)),"")</f>
        <v>10</v>
      </c>
      <c r="AI19" s="554"/>
      <c r="AJ19" s="188"/>
      <c r="AK19" s="188" t="s">
        <v>646</v>
      </c>
      <c r="AL19" s="369">
        <f>INDEX($E$10:$I$1936,$M20,COLUMNS(AL19:$AL19))</f>
        <v>0.15</v>
      </c>
      <c r="AM19" s="369">
        <f>INDEX($E$10:$I$1936,$M20,COLUMNS($AL19:AM19))</f>
        <v>0.154</v>
      </c>
      <c r="AN19" s="369">
        <f>INDEX($E$10:$I$1936,$M20,COLUMNS($AL19:AN19))</f>
        <v>0.157</v>
      </c>
      <c r="AO19" s="369">
        <f>INDEX($E$10:$I$1936,$M20,COLUMNS($AL19:AO19))</f>
        <v>0.23200000000000001</v>
      </c>
      <c r="AP19" s="556">
        <f>INDEX($E$10:$I$1936,$M20,COLUMNS($AL19:AP19))</f>
        <v>0.307</v>
      </c>
      <c r="AQ19" s="70"/>
      <c r="AS19" s="554"/>
      <c r="AT19" s="188"/>
      <c r="AU19" s="188" t="s">
        <v>646</v>
      </c>
      <c r="AV19" s="371">
        <f>INDEX($R$10:$Y$229,$AC20,COLUMNS($AR19:AR19))</f>
        <v>1985</v>
      </c>
      <c r="AW19" s="371">
        <f>INDEX($R$10:$Y$229,$AC20,COLUMNS($AR19:AS19))</f>
        <v>2040</v>
      </c>
      <c r="AX19" s="371">
        <f>INDEX($R$10:$Y$229,$AC20,COLUMNS($AR19:AT19))</f>
        <v>2080</v>
      </c>
      <c r="AY19" s="371">
        <f>INDEX($R$10:$Y$229,$AC20,COLUMNS($AR19:AU19))</f>
        <v>3080</v>
      </c>
      <c r="AZ19" s="565">
        <f>INDEX($R$10:$Y$229,$AC20,COLUMNS($AR19:AV19))</f>
        <v>4070</v>
      </c>
    </row>
    <row r="20" spans="2:52" x14ac:dyDescent="0.3">
      <c r="D20" s="90" t="s">
        <v>646</v>
      </c>
      <c r="E20" s="90">
        <v>0.15</v>
      </c>
      <c r="F20" s="90">
        <v>0.154</v>
      </c>
      <c r="G20" s="90">
        <v>0.157</v>
      </c>
      <c r="H20" s="90">
        <v>0.23200000000000001</v>
      </c>
      <c r="I20" s="90">
        <v>0.307</v>
      </c>
      <c r="J20" s="90" t="s">
        <v>125</v>
      </c>
      <c r="K20" s="90">
        <f>ROWS($J$10:J20)</f>
        <v>11</v>
      </c>
      <c r="L20" s="90">
        <f t="shared" si="0"/>
        <v>11</v>
      </c>
      <c r="M20" s="90">
        <f>IFERROR(SMALL($L$10:$L$229,ROWS(L$10:L20)),"")</f>
        <v>11</v>
      </c>
      <c r="Q20" s="90" t="s">
        <v>646</v>
      </c>
      <c r="R20" s="90">
        <v>1985</v>
      </c>
      <c r="S20" s="90">
        <v>2040</v>
      </c>
      <c r="T20" s="90">
        <v>2080</v>
      </c>
      <c r="U20" s="90">
        <v>3080</v>
      </c>
      <c r="V20" s="90">
        <v>4070</v>
      </c>
      <c r="W20" s="90">
        <v>115</v>
      </c>
      <c r="X20" s="90">
        <v>13370</v>
      </c>
      <c r="Y20" s="90">
        <v>13255</v>
      </c>
      <c r="Z20" s="90" t="s">
        <v>125</v>
      </c>
      <c r="AA20" s="90">
        <f>ROWS($J$10:Z20)</f>
        <v>11</v>
      </c>
      <c r="AB20" s="90">
        <f t="shared" si="1"/>
        <v>11</v>
      </c>
      <c r="AC20" s="90">
        <f>IFERROR(SMALL($AB$10:$AB$229,ROWS(AB$10:AB20)),"")</f>
        <v>11</v>
      </c>
      <c r="AI20" s="554"/>
      <c r="AJ20" s="255" t="s">
        <v>143</v>
      </c>
      <c r="AK20" s="256" t="s">
        <v>41</v>
      </c>
      <c r="AL20" s="257">
        <f>INDEX($E$10:$I$1936,$M21,COLUMNS(AL20:$AL20))</f>
        <v>0.14499999999999999</v>
      </c>
      <c r="AM20" s="257">
        <f>INDEX($E$10:$I$1936,$M21,COLUMNS($AL20:AM20))</f>
        <v>0.156</v>
      </c>
      <c r="AN20" s="257">
        <f>INDEX($E$10:$I$1936,$M21,COLUMNS($AL20:AN20))</f>
        <v>0.19</v>
      </c>
      <c r="AO20" s="257">
        <f>INDEX($E$10:$I$1936,$M21,COLUMNS($AL20:AO20))</f>
        <v>0.23500000000000001</v>
      </c>
      <c r="AP20" s="478">
        <f>INDEX($E$10:$I$1936,$M21,COLUMNS($AL20:AP20))</f>
        <v>0.27400000000000002</v>
      </c>
      <c r="AQ20" s="70"/>
      <c r="AS20" s="554"/>
      <c r="AT20" s="255" t="s">
        <v>143</v>
      </c>
      <c r="AU20" s="256" t="s">
        <v>41</v>
      </c>
      <c r="AV20" s="292">
        <f>INDEX($R$10:$Y$229,$AC21,COLUMNS($AR20:AR20))</f>
        <v>2325</v>
      </c>
      <c r="AW20" s="292">
        <f>INDEX($R$10:$Y$229,$AC21,COLUMNS($AR20:AS20))</f>
        <v>2500</v>
      </c>
      <c r="AX20" s="292">
        <f>INDEX($R$10:$Y$229,$AC21,COLUMNS($AR20:AT20))</f>
        <v>3045</v>
      </c>
      <c r="AY20" s="292">
        <f>INDEX($R$10:$Y$229,$AC21,COLUMNS($AR20:AU20))</f>
        <v>3760</v>
      </c>
      <c r="AZ20" s="563">
        <f>INDEX($R$10:$Y$229,$AC21,COLUMNS($AR20:AV20))</f>
        <v>4400</v>
      </c>
    </row>
    <row r="21" spans="2:52" x14ac:dyDescent="0.3">
      <c r="C21" s="90" t="s">
        <v>143</v>
      </c>
      <c r="D21" s="90" t="s">
        <v>41</v>
      </c>
      <c r="E21" s="90">
        <v>0.14499999999999999</v>
      </c>
      <c r="F21" s="90">
        <v>0.156</v>
      </c>
      <c r="G21" s="90">
        <v>0.19</v>
      </c>
      <c r="H21" s="90">
        <v>0.23500000000000001</v>
      </c>
      <c r="I21" s="90">
        <v>0.27400000000000002</v>
      </c>
      <c r="J21" s="90" t="s">
        <v>125</v>
      </c>
      <c r="K21" s="90">
        <f>ROWS($J$10:J21)</f>
        <v>12</v>
      </c>
      <c r="L21" s="90">
        <f t="shared" si="0"/>
        <v>12</v>
      </c>
      <c r="M21" s="90">
        <f>IFERROR(SMALL($L$10:$L$229,ROWS(L$10:L21)),"")</f>
        <v>12</v>
      </c>
      <c r="P21" s="90" t="s">
        <v>143</v>
      </c>
      <c r="Q21" s="90" t="s">
        <v>41</v>
      </c>
      <c r="R21" s="90">
        <v>2325</v>
      </c>
      <c r="S21" s="90">
        <v>2500</v>
      </c>
      <c r="T21" s="90">
        <v>3045</v>
      </c>
      <c r="U21" s="90">
        <v>3760</v>
      </c>
      <c r="V21" s="90">
        <v>4400</v>
      </c>
      <c r="W21" s="90">
        <v>60</v>
      </c>
      <c r="X21" s="90">
        <v>16095</v>
      </c>
      <c r="Y21" s="90">
        <v>16035</v>
      </c>
      <c r="Z21" s="90" t="s">
        <v>125</v>
      </c>
      <c r="AA21" s="90">
        <f>ROWS($J$10:Z21)</f>
        <v>12</v>
      </c>
      <c r="AB21" s="90">
        <f t="shared" si="1"/>
        <v>12</v>
      </c>
      <c r="AC21" s="90">
        <f>IFERROR(SMALL($AB$10:$AB$229,ROWS(AB$10:AB21)),"")</f>
        <v>12</v>
      </c>
      <c r="AI21" s="554"/>
      <c r="AJ21" s="255"/>
      <c r="AK21" s="256" t="s">
        <v>42</v>
      </c>
      <c r="AL21" s="257">
        <f>INDEX($E$10:$I$1936,$M22,COLUMNS(AL21:$AL21))</f>
        <v>0.14599999999999999</v>
      </c>
      <c r="AM21" s="257">
        <f>INDEX($E$10:$I$1936,$M22,COLUMNS($AL21:AM21))</f>
        <v>0.16400000000000001</v>
      </c>
      <c r="AN21" s="257">
        <f>INDEX($E$10:$I$1936,$M22,COLUMNS($AL21:AN21))</f>
        <v>0.19400000000000001</v>
      </c>
      <c r="AO21" s="257">
        <f>INDEX($E$10:$I$1936,$M22,COLUMNS($AL21:AO21))</f>
        <v>0.23</v>
      </c>
      <c r="AP21" s="478">
        <f>INDEX($E$10:$I$1936,$M22,COLUMNS($AL21:AP21))</f>
        <v>0.26600000000000001</v>
      </c>
      <c r="AQ21" s="70"/>
      <c r="AS21" s="554"/>
      <c r="AT21" s="255"/>
      <c r="AU21" s="256" t="s">
        <v>42</v>
      </c>
      <c r="AV21" s="292">
        <f>INDEX($R$10:$Y$229,$AC22,COLUMNS($AR21:AR21))</f>
        <v>2410</v>
      </c>
      <c r="AW21" s="292">
        <f>INDEX($R$10:$Y$229,$AC22,COLUMNS($AR21:AS21))</f>
        <v>2705</v>
      </c>
      <c r="AX21" s="292">
        <f>INDEX($R$10:$Y$229,$AC22,COLUMNS($AR21:AT21))</f>
        <v>3210</v>
      </c>
      <c r="AY21" s="292">
        <f>INDEX($R$10:$Y$229,$AC22,COLUMNS($AR21:AU21))</f>
        <v>3800</v>
      </c>
      <c r="AZ21" s="563">
        <f>INDEX($R$10:$Y$229,$AC22,COLUMNS($AR21:AV21))</f>
        <v>4405</v>
      </c>
    </row>
    <row r="22" spans="2:52" x14ac:dyDescent="0.3">
      <c r="D22" s="90" t="s">
        <v>42</v>
      </c>
      <c r="E22" s="90">
        <v>0.14599999999999999</v>
      </c>
      <c r="F22" s="90">
        <v>0.16400000000000001</v>
      </c>
      <c r="G22" s="90">
        <v>0.19400000000000001</v>
      </c>
      <c r="H22" s="90">
        <v>0.23</v>
      </c>
      <c r="I22" s="90">
        <v>0.26600000000000001</v>
      </c>
      <c r="J22" s="90" t="s">
        <v>125</v>
      </c>
      <c r="K22" s="90">
        <f>ROWS($J$10:J22)</f>
        <v>13</v>
      </c>
      <c r="L22" s="90">
        <f t="shared" si="0"/>
        <v>13</v>
      </c>
      <c r="M22" s="90">
        <f>IFERROR(SMALL($L$10:$L$229,ROWS(L$10:L22)),"")</f>
        <v>13</v>
      </c>
      <c r="Q22" s="90" t="s">
        <v>42</v>
      </c>
      <c r="R22" s="90">
        <v>2410</v>
      </c>
      <c r="S22" s="90">
        <v>2705</v>
      </c>
      <c r="T22" s="90">
        <v>3210</v>
      </c>
      <c r="U22" s="90">
        <v>3800</v>
      </c>
      <c r="V22" s="90">
        <v>4405</v>
      </c>
      <c r="W22" s="90">
        <v>55</v>
      </c>
      <c r="X22" s="90">
        <v>16585</v>
      </c>
      <c r="Y22" s="90">
        <v>16525</v>
      </c>
      <c r="Z22" s="90" t="s">
        <v>125</v>
      </c>
      <c r="AA22" s="90">
        <f>ROWS($J$10:Z22)</f>
        <v>13</v>
      </c>
      <c r="AB22" s="90">
        <f t="shared" si="1"/>
        <v>13</v>
      </c>
      <c r="AC22" s="90">
        <f>IFERROR(SMALL($AB$10:$AB$229,ROWS(AB$10:AB22)),"")</f>
        <v>13</v>
      </c>
      <c r="AI22" s="554"/>
      <c r="AJ22" s="255"/>
      <c r="AK22" s="256" t="s">
        <v>43</v>
      </c>
      <c r="AL22" s="257">
        <f>INDEX($E$10:$I$1936,$M23,COLUMNS(AL22:$AL22))</f>
        <v>0.14799999999999999</v>
      </c>
      <c r="AM22" s="257">
        <f>INDEX($E$10:$I$1936,$M23,COLUMNS($AL22:AM22))</f>
        <v>0.16900000000000001</v>
      </c>
      <c r="AN22" s="257">
        <f>INDEX($E$10:$I$1936,$M23,COLUMNS($AL22:AN22))</f>
        <v>0.193</v>
      </c>
      <c r="AO22" s="257">
        <f>INDEX($E$10:$I$1936,$M23,COLUMNS($AL22:AO22))</f>
        <v>0.224</v>
      </c>
      <c r="AP22" s="478">
        <f>INDEX($E$10:$I$1936,$M23,COLUMNS($AL22:AP22))</f>
        <v>0.26700000000000002</v>
      </c>
      <c r="AQ22" s="70"/>
      <c r="AS22" s="554"/>
      <c r="AT22" s="255"/>
      <c r="AU22" s="256" t="s">
        <v>43</v>
      </c>
      <c r="AV22" s="292">
        <f>INDEX($R$10:$Y$229,$AC23,COLUMNS($AR22:AR22))</f>
        <v>2465</v>
      </c>
      <c r="AW22" s="292">
        <f>INDEX($R$10:$Y$229,$AC23,COLUMNS($AR22:AS22))</f>
        <v>2810</v>
      </c>
      <c r="AX22" s="292">
        <f>INDEX($R$10:$Y$229,$AC23,COLUMNS($AR22:AT22))</f>
        <v>3210</v>
      </c>
      <c r="AY22" s="292">
        <f>INDEX($R$10:$Y$229,$AC23,COLUMNS($AR22:AU22))</f>
        <v>3730</v>
      </c>
      <c r="AZ22" s="563">
        <f>INDEX($R$10:$Y$229,$AC23,COLUMNS($AR22:AV22))</f>
        <v>4450</v>
      </c>
    </row>
    <row r="23" spans="2:52" ht="15" customHeight="1" x14ac:dyDescent="0.3">
      <c r="D23" s="90" t="s">
        <v>43</v>
      </c>
      <c r="E23" s="90">
        <v>0.14799999999999999</v>
      </c>
      <c r="F23" s="90">
        <v>0.16900000000000001</v>
      </c>
      <c r="G23" s="90">
        <v>0.193</v>
      </c>
      <c r="H23" s="90">
        <v>0.224</v>
      </c>
      <c r="I23" s="90">
        <v>0.26700000000000002</v>
      </c>
      <c r="J23" s="90" t="s">
        <v>125</v>
      </c>
      <c r="K23" s="90">
        <f>ROWS($J$10:J23)</f>
        <v>14</v>
      </c>
      <c r="L23" s="90">
        <f t="shared" si="0"/>
        <v>14</v>
      </c>
      <c r="M23" s="90">
        <f>IFERROR(SMALL($L$10:$L$229,ROWS(L$10:L23)),"")</f>
        <v>14</v>
      </c>
      <c r="Q23" s="90" t="s">
        <v>43</v>
      </c>
      <c r="R23" s="90">
        <v>2465</v>
      </c>
      <c r="S23" s="90">
        <v>2810</v>
      </c>
      <c r="T23" s="90">
        <v>3210</v>
      </c>
      <c r="U23" s="90">
        <v>3730</v>
      </c>
      <c r="V23" s="90">
        <v>4450</v>
      </c>
      <c r="W23" s="90">
        <v>95</v>
      </c>
      <c r="X23" s="90">
        <v>16760</v>
      </c>
      <c r="Y23" s="90">
        <v>16670</v>
      </c>
      <c r="Z23" s="90" t="s">
        <v>125</v>
      </c>
      <c r="AA23" s="90">
        <f>ROWS($J$10:Z23)</f>
        <v>14</v>
      </c>
      <c r="AB23" s="90">
        <f t="shared" si="1"/>
        <v>14</v>
      </c>
      <c r="AC23" s="90">
        <f>IFERROR(SMALL($AB$10:$AB$229,ROWS(AB$10:AB23)),"")</f>
        <v>14</v>
      </c>
      <c r="AI23" s="554"/>
      <c r="AJ23" s="255"/>
      <c r="AK23" s="256" t="s">
        <v>44</v>
      </c>
      <c r="AL23" s="257">
        <f>INDEX($E$10:$I$1936,$M24,COLUMNS(AL23:$AL23))</f>
        <v>0.14699999999999999</v>
      </c>
      <c r="AM23" s="257">
        <f>INDEX($E$10:$I$1936,$M24,COLUMNS($AL23:AM23))</f>
        <v>0.16700000000000001</v>
      </c>
      <c r="AN23" s="257">
        <f>INDEX($E$10:$I$1936,$M24,COLUMNS($AL23:AN23))</f>
        <v>0.19500000000000001</v>
      </c>
      <c r="AO23" s="257">
        <f>INDEX($E$10:$I$1936,$M24,COLUMNS($AL23:AO23))</f>
        <v>0.22700000000000001</v>
      </c>
      <c r="AP23" s="478">
        <f>INDEX($E$10:$I$1936,$M24,COLUMNS($AL23:AP23))</f>
        <v>0.26500000000000001</v>
      </c>
      <c r="AS23" s="554"/>
      <c r="AT23" s="255"/>
      <c r="AU23" s="256" t="s">
        <v>44</v>
      </c>
      <c r="AV23" s="292">
        <f>INDEX($R$10:$Y$229,$AC24,COLUMNS($AR23:AR23))</f>
        <v>2450</v>
      </c>
      <c r="AW23" s="292">
        <f>INDEX($R$10:$Y$229,$AC24,COLUMNS($AR23:AS23))</f>
        <v>2790</v>
      </c>
      <c r="AX23" s="292">
        <f>INDEX($R$10:$Y$229,$AC24,COLUMNS($AR23:AT23))</f>
        <v>3255</v>
      </c>
      <c r="AY23" s="292">
        <f>INDEX($R$10:$Y$229,$AC24,COLUMNS($AR23:AU23))</f>
        <v>3785</v>
      </c>
      <c r="AZ23" s="563">
        <f>INDEX($R$10:$Y$229,$AC24,COLUMNS($AR23:AV23))</f>
        <v>4425</v>
      </c>
    </row>
    <row r="24" spans="2:52" ht="15" customHeight="1" x14ac:dyDescent="0.3">
      <c r="D24" s="90" t="s">
        <v>44</v>
      </c>
      <c r="E24" s="90">
        <v>0.14699999999999999</v>
      </c>
      <c r="F24" s="90">
        <v>0.16700000000000001</v>
      </c>
      <c r="G24" s="90">
        <v>0.19500000000000001</v>
      </c>
      <c r="H24" s="90">
        <v>0.22700000000000001</v>
      </c>
      <c r="I24" s="90">
        <v>0.26500000000000001</v>
      </c>
      <c r="J24" s="90" t="s">
        <v>125</v>
      </c>
      <c r="K24" s="90">
        <f>ROWS($J$10:J24)</f>
        <v>15</v>
      </c>
      <c r="L24" s="90">
        <f t="shared" si="0"/>
        <v>15</v>
      </c>
      <c r="M24" s="90">
        <f>IFERROR(SMALL($L$10:$L$229,ROWS(L$10:L24)),"")</f>
        <v>15</v>
      </c>
      <c r="Q24" s="90" t="s">
        <v>44</v>
      </c>
      <c r="R24" s="90">
        <v>2450</v>
      </c>
      <c r="S24" s="90">
        <v>2790</v>
      </c>
      <c r="T24" s="90">
        <v>3255</v>
      </c>
      <c r="U24" s="90">
        <v>3785</v>
      </c>
      <c r="V24" s="90">
        <v>4425</v>
      </c>
      <c r="W24" s="90">
        <v>70</v>
      </c>
      <c r="X24" s="90">
        <v>16780</v>
      </c>
      <c r="Y24" s="90">
        <v>16705</v>
      </c>
      <c r="Z24" s="90" t="s">
        <v>125</v>
      </c>
      <c r="AA24" s="90">
        <f>ROWS($J$10:Z24)</f>
        <v>15</v>
      </c>
      <c r="AB24" s="90">
        <f t="shared" si="1"/>
        <v>15</v>
      </c>
      <c r="AC24" s="90">
        <f>IFERROR(SMALL($AB$10:$AB$229,ROWS(AB$10:AB24)),"")</f>
        <v>15</v>
      </c>
      <c r="AI24" s="554"/>
      <c r="AJ24" s="255"/>
      <c r="AK24" s="256" t="s">
        <v>45</v>
      </c>
      <c r="AL24" s="257">
        <f>INDEX($E$10:$I$1936,$M25,COLUMNS(AL24:$AL24))</f>
        <v>0.16600000000000001</v>
      </c>
      <c r="AM24" s="257">
        <f>INDEX($E$10:$I$1936,$M25,COLUMNS($AL24:AM24))</f>
        <v>0.16800000000000001</v>
      </c>
      <c r="AN24" s="257">
        <f>INDEX($E$10:$I$1936,$M25,COLUMNS($AL24:AN24))</f>
        <v>0.187</v>
      </c>
      <c r="AO24" s="257">
        <f>INDEX($E$10:$I$1936,$M25,COLUMNS($AL24:AO24))</f>
        <v>0.217</v>
      </c>
      <c r="AP24" s="478">
        <f>INDEX($E$10:$I$1936,$M25,COLUMNS($AL24:AP24))</f>
        <v>0.26200000000000001</v>
      </c>
      <c r="AS24" s="554"/>
      <c r="AT24" s="255"/>
      <c r="AU24" s="256" t="s">
        <v>45</v>
      </c>
      <c r="AV24" s="292">
        <f>INDEX($R$10:$Y$229,$AC25,COLUMNS($AR24:AR24))</f>
        <v>2900</v>
      </c>
      <c r="AW24" s="292">
        <f>INDEX($R$10:$Y$229,$AC25,COLUMNS($AR24:AS24))</f>
        <v>2935</v>
      </c>
      <c r="AX24" s="292">
        <f>INDEX($R$10:$Y$229,$AC25,COLUMNS($AR24:AT24))</f>
        <v>3270</v>
      </c>
      <c r="AY24" s="292">
        <f>INDEX($R$10:$Y$229,$AC25,COLUMNS($AR24:AU24))</f>
        <v>3800</v>
      </c>
      <c r="AZ24" s="563">
        <f>INDEX($R$10:$Y$229,$AC25,COLUMNS($AR24:AV24))</f>
        <v>4585</v>
      </c>
    </row>
    <row r="25" spans="2:52" x14ac:dyDescent="0.3">
      <c r="D25" s="90" t="s">
        <v>45</v>
      </c>
      <c r="E25" s="90">
        <v>0.16600000000000001</v>
      </c>
      <c r="F25" s="90">
        <v>0.16800000000000001</v>
      </c>
      <c r="G25" s="90">
        <v>0.187</v>
      </c>
      <c r="H25" s="90">
        <v>0.217</v>
      </c>
      <c r="I25" s="90">
        <v>0.26200000000000001</v>
      </c>
      <c r="J25" s="90" t="s">
        <v>125</v>
      </c>
      <c r="K25" s="90">
        <f>ROWS($J$10:J25)</f>
        <v>16</v>
      </c>
      <c r="L25" s="90">
        <f t="shared" si="0"/>
        <v>16</v>
      </c>
      <c r="M25" s="90">
        <f>IFERROR(SMALL($L$10:$L$229,ROWS(L$10:L25)),"")</f>
        <v>16</v>
      </c>
      <c r="Q25" s="90" t="s">
        <v>45</v>
      </c>
      <c r="R25" s="90">
        <v>2900</v>
      </c>
      <c r="S25" s="90">
        <v>2935</v>
      </c>
      <c r="T25" s="90">
        <v>3270</v>
      </c>
      <c r="U25" s="90">
        <v>3800</v>
      </c>
      <c r="V25" s="90">
        <v>4585</v>
      </c>
      <c r="W25" s="90">
        <v>80</v>
      </c>
      <c r="X25" s="90">
        <v>17570</v>
      </c>
      <c r="Y25" s="90">
        <v>17490</v>
      </c>
      <c r="Z25" s="90" t="s">
        <v>125</v>
      </c>
      <c r="AA25" s="90">
        <f>ROWS($J$10:Z25)</f>
        <v>16</v>
      </c>
      <c r="AB25" s="90">
        <f t="shared" si="1"/>
        <v>16</v>
      </c>
      <c r="AC25" s="90">
        <f>IFERROR(SMALL($AB$10:$AB$229,ROWS(AB$10:AB25)),"")</f>
        <v>16</v>
      </c>
      <c r="AI25" s="489"/>
      <c r="AK25" s="256" t="s">
        <v>46</v>
      </c>
      <c r="AL25" s="257">
        <f>INDEX($E$10:$I$1936,$M26,COLUMNS(AL25:$AL25))</f>
        <v>0.16900000000000001</v>
      </c>
      <c r="AM25" s="257">
        <f>INDEX($E$10:$I$1936,$M26,COLUMNS($AL25:AM25))</f>
        <v>0.17</v>
      </c>
      <c r="AN25" s="257">
        <f>INDEX($E$10:$I$1936,$M26,COLUMNS($AL25:AN25))</f>
        <v>0.188</v>
      </c>
      <c r="AO25" s="257">
        <f>INDEX($E$10:$I$1936,$M26,COLUMNS($AL25:AO25))</f>
        <v>0.219</v>
      </c>
      <c r="AP25" s="478">
        <f>INDEX($E$10:$I$1936,$M26,COLUMNS($AL25:AP25))</f>
        <v>0.253</v>
      </c>
      <c r="AS25" s="489"/>
      <c r="AU25" s="256" t="s">
        <v>46</v>
      </c>
      <c r="AV25" s="292">
        <f>INDEX($R$10:$Y$229,$AC26,COLUMNS($AR25:AR25))</f>
        <v>3075</v>
      </c>
      <c r="AW25" s="292">
        <f>INDEX($R$10:$Y$229,$AC26,COLUMNS($AR25:AS25))</f>
        <v>3090</v>
      </c>
      <c r="AX25" s="292">
        <f>INDEX($R$10:$Y$229,$AC26,COLUMNS($AR25:AT25))</f>
        <v>3415</v>
      </c>
      <c r="AY25" s="292">
        <f>INDEX($R$10:$Y$229,$AC26,COLUMNS($AR25:AU25))</f>
        <v>3975</v>
      </c>
      <c r="AZ25" s="563">
        <f>INDEX($R$10:$Y$229,$AC26,COLUMNS($AR25:AV25))</f>
        <v>4600</v>
      </c>
    </row>
    <row r="26" spans="2:52" x14ac:dyDescent="0.3">
      <c r="D26" s="90" t="s">
        <v>46</v>
      </c>
      <c r="E26" s="90">
        <v>0.16900000000000001</v>
      </c>
      <c r="F26" s="90">
        <v>0.17</v>
      </c>
      <c r="G26" s="90">
        <v>0.188</v>
      </c>
      <c r="H26" s="90">
        <v>0.219</v>
      </c>
      <c r="I26" s="90">
        <v>0.253</v>
      </c>
      <c r="J26" s="90" t="s">
        <v>125</v>
      </c>
      <c r="K26" s="90">
        <f>ROWS($J$10:J26)</f>
        <v>17</v>
      </c>
      <c r="L26" s="90">
        <f t="shared" si="0"/>
        <v>17</v>
      </c>
      <c r="M26" s="90">
        <f>IFERROR(SMALL($L$10:$L$229,ROWS(L$10:L26)),"")</f>
        <v>17</v>
      </c>
      <c r="Q26" s="90" t="s">
        <v>46</v>
      </c>
      <c r="R26" s="90">
        <v>3075</v>
      </c>
      <c r="S26" s="90">
        <v>3090</v>
      </c>
      <c r="T26" s="90">
        <v>3415</v>
      </c>
      <c r="U26" s="90">
        <v>3975</v>
      </c>
      <c r="V26" s="90">
        <v>4600</v>
      </c>
      <c r="W26" s="90">
        <v>95</v>
      </c>
      <c r="X26" s="90">
        <v>18250</v>
      </c>
      <c r="Y26" s="90">
        <v>18155</v>
      </c>
      <c r="Z26" s="90" t="s">
        <v>125</v>
      </c>
      <c r="AA26" s="90">
        <f>ROWS($J$10:Z26)</f>
        <v>17</v>
      </c>
      <c r="AB26" s="90">
        <f t="shared" si="1"/>
        <v>17</v>
      </c>
      <c r="AC26" s="90">
        <f>IFERROR(SMALL($AB$10:$AB$229,ROWS(AB$10:AB26)),"")</f>
        <v>17</v>
      </c>
      <c r="AI26" s="489"/>
      <c r="AJ26" s="187"/>
      <c r="AK26" s="256" t="s">
        <v>47</v>
      </c>
      <c r="AL26" s="257">
        <f>INDEX($E$10:$I$1936,$M27,COLUMNS(AL26:$AL26))</f>
        <v>0.17599999999999999</v>
      </c>
      <c r="AM26" s="257">
        <f>INDEX($E$10:$I$1936,$M27,COLUMNS($AL26:AM26))</f>
        <v>0.157</v>
      </c>
      <c r="AN26" s="257">
        <f>INDEX($E$10:$I$1936,$M27,COLUMNS($AL26:AN26))</f>
        <v>0.187</v>
      </c>
      <c r="AO26" s="257">
        <f>INDEX($E$10:$I$1936,$M27,COLUMNS($AL26:AO26))</f>
        <v>0.219</v>
      </c>
      <c r="AP26" s="478">
        <f>INDEX($E$10:$I$1936,$M27,COLUMNS($AL26:AP26))</f>
        <v>0.26200000000000001</v>
      </c>
      <c r="AS26" s="489"/>
      <c r="AT26" s="187"/>
      <c r="AU26" s="256" t="s">
        <v>47</v>
      </c>
      <c r="AV26" s="292">
        <f>INDEX($R$10:$Y$229,$AC27,COLUMNS($AR26:AR26))</f>
        <v>3150</v>
      </c>
      <c r="AW26" s="292">
        <f>INDEX($R$10:$Y$229,$AC27,COLUMNS($AR26:AS26))</f>
        <v>2815</v>
      </c>
      <c r="AX26" s="292">
        <f>INDEX($R$10:$Y$229,$AC27,COLUMNS($AR26:AT26))</f>
        <v>3355</v>
      </c>
      <c r="AY26" s="292">
        <f>INDEX($R$10:$Y$229,$AC27,COLUMNS($AR26:AU26))</f>
        <v>3925</v>
      </c>
      <c r="AZ26" s="563">
        <f>INDEX($R$10:$Y$229,$AC27,COLUMNS($AR26:AV26))</f>
        <v>4695</v>
      </c>
    </row>
    <row r="27" spans="2:52" x14ac:dyDescent="0.3">
      <c r="D27" s="90" t="s">
        <v>47</v>
      </c>
      <c r="E27" s="90">
        <v>0.17599999999999999</v>
      </c>
      <c r="F27" s="90">
        <v>0.157</v>
      </c>
      <c r="G27" s="90">
        <v>0.187</v>
      </c>
      <c r="H27" s="90">
        <v>0.219</v>
      </c>
      <c r="I27" s="90">
        <v>0.26200000000000001</v>
      </c>
      <c r="J27" s="90" t="s">
        <v>125</v>
      </c>
      <c r="K27" s="90">
        <f>ROWS($J$10:J27)</f>
        <v>18</v>
      </c>
      <c r="L27" s="90">
        <f t="shared" si="0"/>
        <v>18</v>
      </c>
      <c r="M27" s="90">
        <f>IFERROR(SMALL($L$10:$L$229,ROWS(L$10:L27)),"")</f>
        <v>18</v>
      </c>
      <c r="Q27" s="90" t="s">
        <v>47</v>
      </c>
      <c r="R27" s="90">
        <v>3150</v>
      </c>
      <c r="S27" s="90">
        <v>2815</v>
      </c>
      <c r="T27" s="90">
        <v>3355</v>
      </c>
      <c r="U27" s="90">
        <v>3925</v>
      </c>
      <c r="V27" s="90">
        <v>4695</v>
      </c>
      <c r="W27" s="90">
        <v>120</v>
      </c>
      <c r="X27" s="90">
        <v>18060</v>
      </c>
      <c r="Y27" s="90">
        <v>17940</v>
      </c>
      <c r="Z27" s="90" t="s">
        <v>125</v>
      </c>
      <c r="AA27" s="90">
        <f>ROWS($J$10:Z27)</f>
        <v>18</v>
      </c>
      <c r="AB27" s="90">
        <f t="shared" si="1"/>
        <v>18</v>
      </c>
      <c r="AC27" s="90">
        <f>IFERROR(SMALL($AB$10:$AB$229,ROWS(AB$10:AB27)),"")</f>
        <v>18</v>
      </c>
      <c r="AI27" s="489"/>
      <c r="AJ27" s="187"/>
      <c r="AK27" s="256" t="s">
        <v>48</v>
      </c>
      <c r="AL27" s="257">
        <f>INDEX($E$10:$I$1936,$M28,COLUMNS(AL27:$AL27))</f>
        <v>0.17799999999999999</v>
      </c>
      <c r="AM27" s="257">
        <f>INDEX($E$10:$I$1936,$M28,COLUMNS($AL27:AM27))</f>
        <v>0.16900000000000001</v>
      </c>
      <c r="AN27" s="257">
        <f>INDEX($E$10:$I$1936,$M28,COLUMNS($AL27:AN27))</f>
        <v>0.191</v>
      </c>
      <c r="AO27" s="257">
        <f>INDEX($E$10:$I$1936,$M28,COLUMNS($AL27:AO27))</f>
        <v>0.214</v>
      </c>
      <c r="AP27" s="478">
        <f>INDEX($E$10:$I$1936,$M28,COLUMNS($AL27:AP27))</f>
        <v>0.248</v>
      </c>
      <c r="AS27" s="489"/>
      <c r="AT27" s="187"/>
      <c r="AU27" s="256" t="s">
        <v>48</v>
      </c>
      <c r="AV27" s="292">
        <f>INDEX($R$10:$Y$229,$AC28,COLUMNS($AR27:AR27))</f>
        <v>3510</v>
      </c>
      <c r="AW27" s="292">
        <f>INDEX($R$10:$Y$229,$AC28,COLUMNS($AR27:AS27))</f>
        <v>3330</v>
      </c>
      <c r="AX27" s="292">
        <f>INDEX($R$10:$Y$229,$AC28,COLUMNS($AR27:AT27))</f>
        <v>3760</v>
      </c>
      <c r="AY27" s="292">
        <f>INDEX($R$10:$Y$229,$AC28,COLUMNS($AR27:AU27))</f>
        <v>4225</v>
      </c>
      <c r="AZ27" s="563">
        <f>INDEX($R$10:$Y$229,$AC28,COLUMNS($AR27:AV27))</f>
        <v>4900</v>
      </c>
    </row>
    <row r="28" spans="2:52" x14ac:dyDescent="0.3">
      <c r="D28" s="90" t="s">
        <v>48</v>
      </c>
      <c r="E28" s="90">
        <v>0.17799999999999999</v>
      </c>
      <c r="F28" s="90">
        <v>0.16900000000000001</v>
      </c>
      <c r="G28" s="90">
        <v>0.191</v>
      </c>
      <c r="H28" s="90">
        <v>0.214</v>
      </c>
      <c r="I28" s="90">
        <v>0.248</v>
      </c>
      <c r="J28" s="90" t="s">
        <v>125</v>
      </c>
      <c r="K28" s="90">
        <f>ROWS($J$10:J28)</f>
        <v>19</v>
      </c>
      <c r="L28" s="90">
        <f t="shared" si="0"/>
        <v>19</v>
      </c>
      <c r="M28" s="90">
        <f>IFERROR(SMALL($L$10:$L$229,ROWS(L$10:L28)),"")</f>
        <v>19</v>
      </c>
      <c r="Q28" s="90" t="s">
        <v>48</v>
      </c>
      <c r="R28" s="90">
        <v>3510</v>
      </c>
      <c r="S28" s="90">
        <v>3330</v>
      </c>
      <c r="T28" s="90">
        <v>3760</v>
      </c>
      <c r="U28" s="90">
        <v>4225</v>
      </c>
      <c r="V28" s="90">
        <v>4900</v>
      </c>
      <c r="W28" s="90">
        <v>60</v>
      </c>
      <c r="X28" s="90">
        <v>19790</v>
      </c>
      <c r="Y28" s="90">
        <v>19725</v>
      </c>
      <c r="Z28" s="90" t="s">
        <v>125</v>
      </c>
      <c r="AA28" s="90">
        <f>ROWS($J$10:Z28)</f>
        <v>19</v>
      </c>
      <c r="AB28" s="90">
        <f t="shared" si="1"/>
        <v>19</v>
      </c>
      <c r="AC28" s="90">
        <f>IFERROR(SMALL($AB$10:$AB$229,ROWS(AB$10:AB28)),"")</f>
        <v>19</v>
      </c>
      <c r="AI28" s="554"/>
      <c r="AJ28" s="187"/>
      <c r="AK28" s="187" t="s">
        <v>49</v>
      </c>
      <c r="AL28" s="257">
        <f>INDEX($E$10:$I$1936,$M29,COLUMNS(AL28:$AL28))</f>
        <v>0.18</v>
      </c>
      <c r="AM28" s="257">
        <f>INDEX($E$10:$I$1936,$M29,COLUMNS($AL28:AM28))</f>
        <v>0.17799999999999999</v>
      </c>
      <c r="AN28" s="257">
        <f>INDEX($E$10:$I$1936,$M29,COLUMNS($AL28:AN28))</f>
        <v>0.184</v>
      </c>
      <c r="AO28" s="257">
        <f>INDEX($E$10:$I$1936,$M29,COLUMNS($AL28:AO28))</f>
        <v>0.218</v>
      </c>
      <c r="AP28" s="478">
        <f>INDEX($E$10:$I$1936,$M29,COLUMNS($AL28:AP28))</f>
        <v>0.24</v>
      </c>
      <c r="AS28" s="554"/>
      <c r="AT28" s="187"/>
      <c r="AU28" s="187" t="s">
        <v>49</v>
      </c>
      <c r="AV28" s="292">
        <f>INDEX($R$10:$Y$229,$AC29,COLUMNS($AR28:AR28))</f>
        <v>3665</v>
      </c>
      <c r="AW28" s="292">
        <f>INDEX($R$10:$Y$229,$AC29,COLUMNS($AR28:AS28))</f>
        <v>3610</v>
      </c>
      <c r="AX28" s="292">
        <f>INDEX($R$10:$Y$229,$AC29,COLUMNS($AR28:AT28))</f>
        <v>3740</v>
      </c>
      <c r="AY28" s="292">
        <f>INDEX($R$10:$Y$229,$AC29,COLUMNS($AR28:AU28))</f>
        <v>4435</v>
      </c>
      <c r="AZ28" s="563">
        <f>INDEX($R$10:$Y$229,$AC29,COLUMNS($AR28:AV28))</f>
        <v>4870</v>
      </c>
    </row>
    <row r="29" spans="2:52" x14ac:dyDescent="0.3">
      <c r="D29" s="90" t="s">
        <v>49</v>
      </c>
      <c r="E29" s="90">
        <v>0.18</v>
      </c>
      <c r="F29" s="90">
        <v>0.17799999999999999</v>
      </c>
      <c r="G29" s="90">
        <v>0.184</v>
      </c>
      <c r="H29" s="90">
        <v>0.218</v>
      </c>
      <c r="I29" s="90">
        <v>0.24</v>
      </c>
      <c r="J29" s="90" t="s">
        <v>125</v>
      </c>
      <c r="K29" s="90">
        <f>ROWS($J$10:J29)</f>
        <v>20</v>
      </c>
      <c r="L29" s="90">
        <f t="shared" si="0"/>
        <v>20</v>
      </c>
      <c r="M29" s="90">
        <f>IFERROR(SMALL($L$10:$L$229,ROWS(L$10:L29)),"")</f>
        <v>20</v>
      </c>
      <c r="Q29" s="90" t="s">
        <v>49</v>
      </c>
      <c r="R29" s="90">
        <v>3665</v>
      </c>
      <c r="S29" s="90">
        <v>3610</v>
      </c>
      <c r="T29" s="90">
        <v>3740</v>
      </c>
      <c r="U29" s="90">
        <v>4435</v>
      </c>
      <c r="V29" s="90">
        <v>4870</v>
      </c>
      <c r="W29" s="90">
        <v>20</v>
      </c>
      <c r="X29" s="90">
        <v>20335</v>
      </c>
      <c r="Y29" s="90">
        <v>20315</v>
      </c>
      <c r="Z29" s="90" t="s">
        <v>125</v>
      </c>
      <c r="AA29" s="90">
        <f>ROWS($J$10:Z29)</f>
        <v>20</v>
      </c>
      <c r="AB29" s="90">
        <f t="shared" si="1"/>
        <v>20</v>
      </c>
      <c r="AC29" s="90">
        <f>IFERROR(SMALL($AB$10:$AB$229,ROWS(AB$10:AB29)),"")</f>
        <v>20</v>
      </c>
      <c r="AI29" s="554"/>
      <c r="AJ29" s="187"/>
      <c r="AK29" s="187" t="s">
        <v>483</v>
      </c>
      <c r="AL29" s="257">
        <f>INDEX($E$10:$I$1936,$M30,COLUMNS(AL29:$AL29))</f>
        <v>0.17500000000000002</v>
      </c>
      <c r="AM29" s="257">
        <f>INDEX($E$10:$I$1936,$M30,COLUMNS($AL29:AM29))</f>
        <v>0.17200000000000001</v>
      </c>
      <c r="AN29" s="257">
        <f>INDEX($E$10:$I$1936,$M30,COLUMNS($AL29:AN29))</f>
        <v>0.18</v>
      </c>
      <c r="AO29" s="257">
        <f>INDEX($E$10:$I$1936,$M30,COLUMNS($AL29:AO29))</f>
        <v>0.22500000000000001</v>
      </c>
      <c r="AP29" s="478">
        <f>INDEX($E$10:$I$1936,$M30,COLUMNS($AL29:AP29))</f>
        <v>0.249</v>
      </c>
      <c r="AS29" s="554"/>
      <c r="AT29" s="187"/>
      <c r="AU29" s="187" t="s">
        <v>483</v>
      </c>
      <c r="AV29" s="292">
        <f>INDEX($R$10:$Y$229,$AC30,COLUMNS($AR29:AR29))</f>
        <v>3380</v>
      </c>
      <c r="AW29" s="292">
        <f>INDEX($R$10:$Y$229,$AC30,COLUMNS($AR29:AS29))</f>
        <v>3315</v>
      </c>
      <c r="AX29" s="292">
        <f>INDEX($R$10:$Y$229,$AC30,COLUMNS($AR29:AT29))</f>
        <v>3475</v>
      </c>
      <c r="AY29" s="292">
        <f>INDEX($R$10:$Y$229,$AC30,COLUMNS($AR29:AU29))</f>
        <v>4355</v>
      </c>
      <c r="AZ29" s="563">
        <f>INDEX($R$10:$Y$229,$AC30,COLUMNS($AR29:AV29))</f>
        <v>4805</v>
      </c>
    </row>
    <row r="30" spans="2:52" x14ac:dyDescent="0.3">
      <c r="D30" s="90" t="s">
        <v>483</v>
      </c>
      <c r="E30" s="90">
        <v>0.17500000000000002</v>
      </c>
      <c r="F30" s="90">
        <v>0.17200000000000001</v>
      </c>
      <c r="G30" s="90">
        <v>0.18</v>
      </c>
      <c r="H30" s="90">
        <v>0.22500000000000001</v>
      </c>
      <c r="I30" s="90">
        <v>0.249</v>
      </c>
      <c r="J30" s="90" t="s">
        <v>125</v>
      </c>
      <c r="K30" s="90">
        <f>ROWS($J$10:J30)</f>
        <v>21</v>
      </c>
      <c r="L30" s="90">
        <f t="shared" si="0"/>
        <v>21</v>
      </c>
      <c r="M30" s="90">
        <f>IFERROR(SMALL($L$10:$L$229,ROWS(L$10:L30)),"")</f>
        <v>21</v>
      </c>
      <c r="Q30" s="90" t="s">
        <v>483</v>
      </c>
      <c r="R30" s="90">
        <v>3380</v>
      </c>
      <c r="S30" s="90">
        <v>3315</v>
      </c>
      <c r="T30" s="90">
        <v>3475</v>
      </c>
      <c r="U30" s="90">
        <v>4355</v>
      </c>
      <c r="V30" s="90">
        <v>4805</v>
      </c>
      <c r="W30" s="90">
        <v>75</v>
      </c>
      <c r="X30">
        <v>19410</v>
      </c>
      <c r="Y30" s="90">
        <v>19335</v>
      </c>
      <c r="Z30" s="90" t="s">
        <v>125</v>
      </c>
      <c r="AA30" s="90">
        <f>ROWS($J$10:Z30)</f>
        <v>21</v>
      </c>
      <c r="AB30" s="90">
        <f t="shared" si="1"/>
        <v>21</v>
      </c>
      <c r="AC30" s="90">
        <f>IFERROR(SMALL($AB$10:$AB$229,ROWS(AB$10:AB30)),"")</f>
        <v>21</v>
      </c>
      <c r="AI30" s="557"/>
      <c r="AJ30" s="188"/>
      <c r="AK30" s="188" t="s">
        <v>646</v>
      </c>
      <c r="AL30" s="369">
        <f>INDEX($E$10:$I$1936,$M31,COLUMNS(AL30:$AL30))</f>
        <v>0.17799999999999999</v>
      </c>
      <c r="AM30" s="369">
        <f>INDEX($E$10:$I$1936,$M31,COLUMNS($AL30:AM30))</f>
        <v>0.16500000000000001</v>
      </c>
      <c r="AN30" s="369">
        <f>INDEX($E$10:$I$1936,$M31,COLUMNS($AL30:AN30))</f>
        <v>0.17599999999999999</v>
      </c>
      <c r="AO30" s="369">
        <f>INDEX($E$10:$I$1936,$M31,COLUMNS($AL30:AO30))</f>
        <v>0.224</v>
      </c>
      <c r="AP30" s="556">
        <f>INDEX($E$10:$I$1936,$M31,COLUMNS($AL30:AP30))</f>
        <v>0.25600000000000001</v>
      </c>
      <c r="AS30" s="557"/>
      <c r="AT30" s="188"/>
      <c r="AU30" s="188" t="s">
        <v>646</v>
      </c>
      <c r="AV30" s="371">
        <f>INDEX($R$10:$Y$229,$AC31,COLUMNS($AR30:AR30))</f>
        <v>3435</v>
      </c>
      <c r="AW30" s="371">
        <f>INDEX($R$10:$Y$229,$AC31,COLUMNS($AR30:AS30))</f>
        <v>3200</v>
      </c>
      <c r="AX30" s="371">
        <f>INDEX($R$10:$Y$229,$AC31,COLUMNS($AR30:AT30))</f>
        <v>3410</v>
      </c>
      <c r="AY30" s="371">
        <f>INDEX($R$10:$Y$229,$AC31,COLUMNS($AR30:AU30))</f>
        <v>4330</v>
      </c>
      <c r="AZ30" s="565">
        <f>INDEX($R$10:$Y$229,$AC31,COLUMNS($AR30:AV30))</f>
        <v>4955</v>
      </c>
    </row>
    <row r="31" spans="2:52" x14ac:dyDescent="0.3">
      <c r="D31" s="90" t="s">
        <v>646</v>
      </c>
      <c r="E31" s="90">
        <v>0.17799999999999999</v>
      </c>
      <c r="F31" s="90">
        <v>0.16500000000000001</v>
      </c>
      <c r="G31" s="90">
        <v>0.17599999999999999</v>
      </c>
      <c r="H31" s="90">
        <v>0.224</v>
      </c>
      <c r="I31" s="90">
        <v>0.25600000000000001</v>
      </c>
      <c r="J31" s="90" t="s">
        <v>125</v>
      </c>
      <c r="K31" s="90">
        <f>ROWS($J$10:J31)</f>
        <v>22</v>
      </c>
      <c r="L31" s="90">
        <f t="shared" si="0"/>
        <v>22</v>
      </c>
      <c r="M31" s="90">
        <f>IFERROR(SMALL($L$10:$L$229,ROWS(L$10:L31)),"")</f>
        <v>22</v>
      </c>
      <c r="Q31" s="90" t="s">
        <v>646</v>
      </c>
      <c r="R31" s="90">
        <v>3435</v>
      </c>
      <c r="S31" s="90">
        <v>3200</v>
      </c>
      <c r="T31" s="90">
        <v>3410</v>
      </c>
      <c r="U31" s="90">
        <v>4330</v>
      </c>
      <c r="V31" s="90">
        <v>4955</v>
      </c>
      <c r="W31" s="90">
        <v>35</v>
      </c>
      <c r="X31">
        <v>19370</v>
      </c>
      <c r="Y31" s="90">
        <v>19335</v>
      </c>
      <c r="Z31" s="90" t="s">
        <v>125</v>
      </c>
      <c r="AA31" s="90">
        <f>ROWS($J$10:Z31)</f>
        <v>22</v>
      </c>
      <c r="AB31" s="90">
        <f t="shared" si="1"/>
        <v>22</v>
      </c>
      <c r="AC31" s="90">
        <f>IFERROR(SMALL($AB$10:$AB$229,ROWS(AB$10:AB31)),"")</f>
        <v>22</v>
      </c>
      <c r="AI31" s="559" t="s">
        <v>174</v>
      </c>
      <c r="AJ31" s="255" t="s">
        <v>200</v>
      </c>
      <c r="AK31" s="256" t="s">
        <v>41</v>
      </c>
      <c r="AL31" s="257">
        <f>INDEX($E$10:$I$1936,$M32,COLUMNS(AL31:$AL31))</f>
        <v>0.23200000000000001</v>
      </c>
      <c r="AM31" s="257">
        <f>INDEX($E$10:$I$1936,$M32,COLUMNS($AL31:AM31))</f>
        <v>0.16800000000000001</v>
      </c>
      <c r="AN31" s="257">
        <f>INDEX($E$10:$I$1936,$M32,COLUMNS($AL31:AN31))</f>
        <v>0.17200000000000001</v>
      </c>
      <c r="AO31" s="257">
        <f>INDEX($E$10:$I$1936,$M32,COLUMNS($AL31:AO31))</f>
        <v>0.182</v>
      </c>
      <c r="AP31" s="478">
        <f>INDEX($E$10:$I$1936,$M32,COLUMNS($AL31:AP31))</f>
        <v>0.246</v>
      </c>
      <c r="AS31" s="559" t="s">
        <v>174</v>
      </c>
      <c r="AT31" s="255" t="s">
        <v>200</v>
      </c>
      <c r="AU31" s="256" t="s">
        <v>41</v>
      </c>
      <c r="AV31" s="292">
        <f>INDEX($R$10:$Y$229,$AC32,COLUMNS($AR31:AR31))</f>
        <v>490</v>
      </c>
      <c r="AW31" s="292">
        <f>INDEX($R$10:$Y$229,$AC32,COLUMNS($AR31:AS31))</f>
        <v>355</v>
      </c>
      <c r="AX31" s="292">
        <f>INDEX($R$10:$Y$229,$AC32,COLUMNS($AR31:AT31))</f>
        <v>365</v>
      </c>
      <c r="AY31" s="292">
        <f>INDEX($R$10:$Y$229,$AC32,COLUMNS($AR31:AU31))</f>
        <v>385</v>
      </c>
      <c r="AZ31" s="563">
        <f>INDEX($R$10:$Y$229,$AC32,COLUMNS($AR31:AV31))</f>
        <v>520</v>
      </c>
    </row>
    <row r="32" spans="2:52" x14ac:dyDescent="0.3">
      <c r="B32" s="90" t="s">
        <v>174</v>
      </c>
      <c r="C32" s="90" t="s">
        <v>200</v>
      </c>
      <c r="D32" s="90" t="s">
        <v>41</v>
      </c>
      <c r="E32" s="90">
        <v>0.23200000000000001</v>
      </c>
      <c r="F32" s="90">
        <v>0.16800000000000001</v>
      </c>
      <c r="G32" s="90">
        <v>0.17200000000000001</v>
      </c>
      <c r="H32" s="90">
        <v>0.182</v>
      </c>
      <c r="I32" s="90">
        <v>0.246</v>
      </c>
      <c r="J32" s="90" t="s">
        <v>125</v>
      </c>
      <c r="K32" s="90">
        <f>ROWS($J$10:J32)</f>
        <v>23</v>
      </c>
      <c r="L32" s="90">
        <f t="shared" si="0"/>
        <v>23</v>
      </c>
      <c r="M32" s="90">
        <f>IFERROR(SMALL($L$10:$L$229,ROWS(L$10:L32)),"")</f>
        <v>23</v>
      </c>
      <c r="O32" s="90" t="s">
        <v>174</v>
      </c>
      <c r="P32" s="90" t="s">
        <v>200</v>
      </c>
      <c r="Q32" s="90" t="s">
        <v>41</v>
      </c>
      <c r="R32" s="90">
        <v>490</v>
      </c>
      <c r="S32" s="90">
        <v>355</v>
      </c>
      <c r="T32" s="90">
        <v>365</v>
      </c>
      <c r="U32" s="90">
        <v>385</v>
      </c>
      <c r="V32" s="90">
        <v>520</v>
      </c>
      <c r="W32" s="90">
        <v>15</v>
      </c>
      <c r="X32" s="90">
        <v>2130</v>
      </c>
      <c r="Y32" s="90">
        <v>2115</v>
      </c>
      <c r="Z32" s="90" t="s">
        <v>125</v>
      </c>
      <c r="AA32" s="90">
        <f>ROWS($J$10:Z32)</f>
        <v>23</v>
      </c>
      <c r="AB32" s="90">
        <f t="shared" si="1"/>
        <v>23</v>
      </c>
      <c r="AC32" s="90">
        <f>IFERROR(SMALL($AB$10:$AB$229,ROWS(AB$10:AB32)),"")</f>
        <v>23</v>
      </c>
      <c r="AI32" s="554"/>
      <c r="AJ32" s="255"/>
      <c r="AK32" s="256" t="s">
        <v>42</v>
      </c>
      <c r="AL32" s="257">
        <f>INDEX($E$10:$I$1936,$M33,COLUMNS(AL32:$AL32))</f>
        <v>0.23100000000000001</v>
      </c>
      <c r="AM32" s="257">
        <f>INDEX($E$10:$I$1936,$M33,COLUMNS($AL32:AM32))</f>
        <v>0.18</v>
      </c>
      <c r="AN32" s="257">
        <f>INDEX($E$10:$I$1936,$M33,COLUMNS($AL32:AN32))</f>
        <v>0.16800000000000001</v>
      </c>
      <c r="AO32" s="257">
        <f>INDEX($E$10:$I$1936,$M33,COLUMNS($AL32:AO32))</f>
        <v>0.16300000000000001</v>
      </c>
      <c r="AP32" s="478">
        <f>INDEX($E$10:$I$1936,$M33,COLUMNS($AL32:AP32))</f>
        <v>0.25700000000000001</v>
      </c>
      <c r="AS32" s="554"/>
      <c r="AT32" s="255"/>
      <c r="AU32" s="256" t="s">
        <v>42</v>
      </c>
      <c r="AV32" s="292">
        <f>INDEX($R$10:$Y$229,$AC33,COLUMNS($AR32:AR32))</f>
        <v>460</v>
      </c>
      <c r="AW32" s="292">
        <f>INDEX($R$10:$Y$229,$AC33,COLUMNS($AR32:AS32))</f>
        <v>360</v>
      </c>
      <c r="AX32" s="292">
        <f>INDEX($R$10:$Y$229,$AC33,COLUMNS($AR32:AT32))</f>
        <v>335</v>
      </c>
      <c r="AY32" s="292">
        <f>INDEX($R$10:$Y$229,$AC33,COLUMNS($AR32:AU32))</f>
        <v>325</v>
      </c>
      <c r="AZ32" s="563">
        <f>INDEX($R$10:$Y$229,$AC33,COLUMNS($AR32:AV32))</f>
        <v>515</v>
      </c>
    </row>
    <row r="33" spans="3:52" x14ac:dyDescent="0.3">
      <c r="D33" s="90" t="s">
        <v>42</v>
      </c>
      <c r="E33" s="90">
        <v>0.23100000000000001</v>
      </c>
      <c r="F33" s="90">
        <v>0.18</v>
      </c>
      <c r="G33" s="90">
        <v>0.16800000000000001</v>
      </c>
      <c r="H33" s="90">
        <v>0.16300000000000001</v>
      </c>
      <c r="I33" s="90">
        <v>0.25700000000000001</v>
      </c>
      <c r="J33" s="90" t="s">
        <v>125</v>
      </c>
      <c r="K33" s="90">
        <f>ROWS($J$10:J33)</f>
        <v>24</v>
      </c>
      <c r="L33" s="90">
        <f t="shared" si="0"/>
        <v>24</v>
      </c>
      <c r="M33" s="90">
        <f>IFERROR(SMALL($L$10:$L$229,ROWS(L$10:L33)),"")</f>
        <v>24</v>
      </c>
      <c r="Q33" s="90" t="s">
        <v>42</v>
      </c>
      <c r="R33" s="90">
        <v>460</v>
      </c>
      <c r="S33" s="90">
        <v>360</v>
      </c>
      <c r="T33" s="90">
        <v>335</v>
      </c>
      <c r="U33" s="90">
        <v>325</v>
      </c>
      <c r="V33" s="90">
        <v>515</v>
      </c>
      <c r="W33" s="90">
        <v>15</v>
      </c>
      <c r="X33" s="90">
        <v>2015</v>
      </c>
      <c r="Y33" s="90">
        <v>2000</v>
      </c>
      <c r="Z33" s="90" t="s">
        <v>125</v>
      </c>
      <c r="AA33" s="90">
        <f>ROWS($J$10:Z33)</f>
        <v>24</v>
      </c>
      <c r="AB33" s="90">
        <f t="shared" si="1"/>
        <v>24</v>
      </c>
      <c r="AC33" s="90">
        <f>IFERROR(SMALL($AB$10:$AB$229,ROWS(AB$10:AB33)),"")</f>
        <v>24</v>
      </c>
      <c r="AI33" s="555" t="s">
        <v>182</v>
      </c>
      <c r="AJ33" s="255"/>
      <c r="AK33" s="256" t="s">
        <v>43</v>
      </c>
      <c r="AL33" s="257">
        <f>INDEX($E$10:$I$1936,$M34,COLUMNS(AL33:$AL33))</f>
        <v>0.23800000000000002</v>
      </c>
      <c r="AM33" s="257">
        <f>INDEX($E$10:$I$1936,$M34,COLUMNS($AL33:AM33))</f>
        <v>0.17899999999999999</v>
      </c>
      <c r="AN33" s="257">
        <f>INDEX($E$10:$I$1936,$M34,COLUMNS($AL33:AN33))</f>
        <v>0.16500000000000001</v>
      </c>
      <c r="AO33" s="257">
        <f>INDEX($E$10:$I$1936,$M34,COLUMNS($AL33:AO33))</f>
        <v>0.17699999999999999</v>
      </c>
      <c r="AP33" s="478">
        <f>INDEX($E$10:$I$1936,$M34,COLUMNS($AL33:AP33))</f>
        <v>0.24099999999999999</v>
      </c>
      <c r="AS33" s="555" t="s">
        <v>182</v>
      </c>
      <c r="AT33" s="255"/>
      <c r="AU33" s="256" t="s">
        <v>43</v>
      </c>
      <c r="AV33" s="292">
        <f>INDEX($R$10:$Y$229,$AC34,COLUMNS($AR33:AR33))</f>
        <v>540</v>
      </c>
      <c r="AW33" s="292">
        <f>INDEX($R$10:$Y$229,$AC34,COLUMNS($AR33:AS33))</f>
        <v>405</v>
      </c>
      <c r="AX33" s="292">
        <f>INDEX($R$10:$Y$229,$AC34,COLUMNS($AR33:AT33))</f>
        <v>370</v>
      </c>
      <c r="AY33" s="292">
        <f>INDEX($R$10:$Y$229,$AC34,COLUMNS($AR33:AU33))</f>
        <v>400</v>
      </c>
      <c r="AZ33" s="563">
        <f>INDEX($R$10:$Y$229,$AC34,COLUMNS($AR33:AV33))</f>
        <v>545</v>
      </c>
    </row>
    <row r="34" spans="3:52" x14ac:dyDescent="0.3">
      <c r="D34" s="90" t="s">
        <v>43</v>
      </c>
      <c r="E34" s="90">
        <v>0.23800000000000002</v>
      </c>
      <c r="F34" s="90">
        <v>0.17899999999999999</v>
      </c>
      <c r="G34" s="90">
        <v>0.16500000000000001</v>
      </c>
      <c r="H34" s="90">
        <v>0.17699999999999999</v>
      </c>
      <c r="I34" s="90">
        <v>0.24099999999999999</v>
      </c>
      <c r="J34" s="90" t="s">
        <v>125</v>
      </c>
      <c r="K34" s="90">
        <f>ROWS($J$10:J34)</f>
        <v>25</v>
      </c>
      <c r="L34" s="90">
        <f t="shared" si="0"/>
        <v>25</v>
      </c>
      <c r="M34" s="90">
        <f>IFERROR(SMALL($L$10:$L$229,ROWS(L$10:L34)),"")</f>
        <v>25</v>
      </c>
      <c r="Q34" s="90" t="s">
        <v>43</v>
      </c>
      <c r="R34" s="90">
        <v>540</v>
      </c>
      <c r="S34" s="90">
        <v>405</v>
      </c>
      <c r="T34" s="90">
        <v>370</v>
      </c>
      <c r="U34" s="90">
        <v>400</v>
      </c>
      <c r="V34" s="90">
        <v>545</v>
      </c>
      <c r="W34" s="90">
        <v>30</v>
      </c>
      <c r="X34" s="90">
        <v>2285</v>
      </c>
      <c r="Y34" s="90">
        <v>2255</v>
      </c>
      <c r="Z34" s="90" t="s">
        <v>125</v>
      </c>
      <c r="AA34" s="90">
        <f>ROWS($J$10:Z34)</f>
        <v>25</v>
      </c>
      <c r="AB34" s="90">
        <f t="shared" si="1"/>
        <v>25</v>
      </c>
      <c r="AC34" s="90">
        <f>IFERROR(SMALL($AB$10:$AB$229,ROWS(AB$10:AB34)),"")</f>
        <v>25</v>
      </c>
      <c r="AI34" s="554"/>
      <c r="AJ34" s="255"/>
      <c r="AK34" s="256" t="s">
        <v>44</v>
      </c>
      <c r="AL34" s="257">
        <f>INDEX($E$10:$I$1936,$M35,COLUMNS(AL34:$AL34))</f>
        <v>0.24199999999999999</v>
      </c>
      <c r="AM34" s="257">
        <f>INDEX($E$10:$I$1936,$M35,COLUMNS($AL34:AM34))</f>
        <v>0.18</v>
      </c>
      <c r="AN34" s="257">
        <f>INDEX($E$10:$I$1936,$M35,COLUMNS($AL34:AN34))</f>
        <v>0.155</v>
      </c>
      <c r="AO34" s="257">
        <f>INDEX($E$10:$I$1936,$M35,COLUMNS($AL34:AO34))</f>
        <v>0.186</v>
      </c>
      <c r="AP34" s="478">
        <f>INDEX($E$10:$I$1936,$M35,COLUMNS($AL34:AP34))</f>
        <v>0.23600000000000002</v>
      </c>
      <c r="AS34" s="554"/>
      <c r="AT34" s="255"/>
      <c r="AU34" s="256" t="s">
        <v>44</v>
      </c>
      <c r="AV34" s="292">
        <f>INDEX($R$10:$Y$229,$AC35,COLUMNS($AR34:AR34))</f>
        <v>555</v>
      </c>
      <c r="AW34" s="292">
        <f>INDEX($R$10:$Y$229,$AC35,COLUMNS($AR34:AS34))</f>
        <v>415</v>
      </c>
      <c r="AX34" s="292">
        <f>INDEX($R$10:$Y$229,$AC35,COLUMNS($AR34:AT34))</f>
        <v>355</v>
      </c>
      <c r="AY34" s="292">
        <f>INDEX($R$10:$Y$229,$AC35,COLUMNS($AR34:AU34))</f>
        <v>430</v>
      </c>
      <c r="AZ34" s="563">
        <f>INDEX($R$10:$Y$229,$AC35,COLUMNS($AR34:AV34))</f>
        <v>540</v>
      </c>
    </row>
    <row r="35" spans="3:52" x14ac:dyDescent="0.3">
      <c r="D35" s="90" t="s">
        <v>44</v>
      </c>
      <c r="E35" s="90">
        <v>0.24199999999999999</v>
      </c>
      <c r="F35" s="90">
        <v>0.18</v>
      </c>
      <c r="G35" s="90">
        <v>0.155</v>
      </c>
      <c r="H35" s="90">
        <v>0.186</v>
      </c>
      <c r="I35" s="90">
        <v>0.23600000000000002</v>
      </c>
      <c r="J35" s="90" t="s">
        <v>125</v>
      </c>
      <c r="K35" s="90">
        <f>ROWS($J$10:J35)</f>
        <v>26</v>
      </c>
      <c r="L35" s="90">
        <f t="shared" si="0"/>
        <v>26</v>
      </c>
      <c r="M35" s="90">
        <f>IFERROR(SMALL($L$10:$L$229,ROWS(L$10:L35)),"")</f>
        <v>26</v>
      </c>
      <c r="Q35" s="90" t="s">
        <v>44</v>
      </c>
      <c r="R35" s="90">
        <v>555</v>
      </c>
      <c r="S35" s="90">
        <v>415</v>
      </c>
      <c r="T35" s="90">
        <v>355</v>
      </c>
      <c r="U35" s="90">
        <v>430</v>
      </c>
      <c r="V35" s="90">
        <v>540</v>
      </c>
      <c r="W35" s="90">
        <v>15</v>
      </c>
      <c r="X35" s="90">
        <v>2315</v>
      </c>
      <c r="Y35" s="90">
        <v>2295</v>
      </c>
      <c r="Z35" s="90" t="s">
        <v>125</v>
      </c>
      <c r="AA35" s="90">
        <f>ROWS($J$10:Z35)</f>
        <v>26</v>
      </c>
      <c r="AB35" s="90">
        <f t="shared" si="1"/>
        <v>26</v>
      </c>
      <c r="AC35" s="90">
        <f>IFERROR(SMALL($AB$10:$AB$229,ROWS(AB$10:AB35)),"")</f>
        <v>26</v>
      </c>
      <c r="AI35" s="554"/>
      <c r="AJ35" s="255"/>
      <c r="AK35" s="256" t="s">
        <v>45</v>
      </c>
      <c r="AL35" s="257">
        <f>INDEX($E$10:$I$1936,$M36,COLUMNS(AL35:$AL35))</f>
        <v>0.26500000000000001</v>
      </c>
      <c r="AM35" s="257">
        <f>INDEX($E$10:$I$1936,$M36,COLUMNS($AL35:AM35))</f>
        <v>0.16700000000000001</v>
      </c>
      <c r="AN35" s="257">
        <f>INDEX($E$10:$I$1936,$M36,COLUMNS($AL35:AN35))</f>
        <v>0.157</v>
      </c>
      <c r="AO35" s="257">
        <f>INDEX($E$10:$I$1936,$M36,COLUMNS($AL35:AO35))</f>
        <v>0.17599999999999999</v>
      </c>
      <c r="AP35" s="478">
        <f>INDEX($E$10:$I$1936,$M36,COLUMNS($AL35:AP35))</f>
        <v>0.23600000000000002</v>
      </c>
      <c r="AS35" s="554"/>
      <c r="AT35" s="255"/>
      <c r="AU35" s="256" t="s">
        <v>45</v>
      </c>
      <c r="AV35" s="292">
        <f>INDEX($R$10:$Y$229,$AC36,COLUMNS($AR35:AR35))</f>
        <v>685</v>
      </c>
      <c r="AW35" s="292">
        <f>INDEX($R$10:$Y$229,$AC36,COLUMNS($AR35:AS35))</f>
        <v>430</v>
      </c>
      <c r="AX35" s="292">
        <f>INDEX($R$10:$Y$229,$AC36,COLUMNS($AR35:AT35))</f>
        <v>405</v>
      </c>
      <c r="AY35" s="292">
        <f>INDEX($R$10:$Y$229,$AC36,COLUMNS($AR35:AU35))</f>
        <v>455</v>
      </c>
      <c r="AZ35" s="563">
        <f>INDEX($R$10:$Y$229,$AC36,COLUMNS($AR35:AV35))</f>
        <v>610</v>
      </c>
    </row>
    <row r="36" spans="3:52" x14ac:dyDescent="0.3">
      <c r="D36" s="90" t="s">
        <v>45</v>
      </c>
      <c r="E36" s="90">
        <v>0.26500000000000001</v>
      </c>
      <c r="F36" s="90">
        <v>0.16700000000000001</v>
      </c>
      <c r="G36" s="90">
        <v>0.157</v>
      </c>
      <c r="H36" s="90">
        <v>0.17599999999999999</v>
      </c>
      <c r="I36" s="90">
        <v>0.23600000000000002</v>
      </c>
      <c r="J36" s="90" t="s">
        <v>125</v>
      </c>
      <c r="K36" s="90">
        <f>ROWS($J$10:J36)</f>
        <v>27</v>
      </c>
      <c r="L36" s="90">
        <f t="shared" si="0"/>
        <v>27</v>
      </c>
      <c r="M36" s="90">
        <f>IFERROR(SMALL($L$10:$L$229,ROWS(L$10:L36)),"")</f>
        <v>27</v>
      </c>
      <c r="Q36" s="90" t="s">
        <v>45</v>
      </c>
      <c r="R36" s="90">
        <v>685</v>
      </c>
      <c r="S36" s="90">
        <v>430</v>
      </c>
      <c r="T36" s="90">
        <v>405</v>
      </c>
      <c r="U36" s="90">
        <v>455</v>
      </c>
      <c r="V36" s="90">
        <v>610</v>
      </c>
      <c r="W36" s="90">
        <v>30</v>
      </c>
      <c r="X36" s="90">
        <v>2615</v>
      </c>
      <c r="Y36" s="90">
        <v>2580</v>
      </c>
      <c r="Z36" s="90" t="s">
        <v>125</v>
      </c>
      <c r="AA36" s="90">
        <f>ROWS($J$10:Z36)</f>
        <v>27</v>
      </c>
      <c r="AB36" s="90">
        <f t="shared" si="1"/>
        <v>27</v>
      </c>
      <c r="AC36" s="90">
        <f>IFERROR(SMALL($AB$10:$AB$229,ROWS(AB$10:AB36)),"")</f>
        <v>27</v>
      </c>
      <c r="AI36" s="554"/>
      <c r="AJ36" s="187"/>
      <c r="AK36" s="256" t="s">
        <v>46</v>
      </c>
      <c r="AL36" s="257">
        <f>INDEX($E$10:$I$1936,$M37,COLUMNS(AL36:$AL36))</f>
        <v>0.27</v>
      </c>
      <c r="AM36" s="257">
        <f>INDEX($E$10:$I$1936,$M37,COLUMNS($AL36:AM36))</f>
        <v>0.16600000000000001</v>
      </c>
      <c r="AN36" s="257">
        <f>INDEX($E$10:$I$1936,$M37,COLUMNS($AL36:AN36))</f>
        <v>0.159</v>
      </c>
      <c r="AO36" s="257">
        <f>INDEX($E$10:$I$1936,$M37,COLUMNS($AL36:AO36))</f>
        <v>0.16600000000000001</v>
      </c>
      <c r="AP36" s="478">
        <f>INDEX($E$10:$I$1936,$M37,COLUMNS($AL36:AP36))</f>
        <v>0.23900000000000002</v>
      </c>
      <c r="AS36" s="554"/>
      <c r="AT36" s="187"/>
      <c r="AU36" s="256" t="s">
        <v>46</v>
      </c>
      <c r="AV36" s="292">
        <f>INDEX($R$10:$Y$229,$AC37,COLUMNS($AR36:AR36))</f>
        <v>770</v>
      </c>
      <c r="AW36" s="292">
        <f>INDEX($R$10:$Y$229,$AC37,COLUMNS($AR36:AS36))</f>
        <v>475</v>
      </c>
      <c r="AX36" s="292">
        <f>INDEX($R$10:$Y$229,$AC37,COLUMNS($AR36:AT36))</f>
        <v>455</v>
      </c>
      <c r="AY36" s="292">
        <f>INDEX($R$10:$Y$229,$AC37,COLUMNS($AR36:AU36))</f>
        <v>475</v>
      </c>
      <c r="AZ36" s="563">
        <f>INDEX($R$10:$Y$229,$AC37,COLUMNS($AR36:AV36))</f>
        <v>680</v>
      </c>
    </row>
    <row r="37" spans="3:52" ht="15" customHeight="1" x14ac:dyDescent="0.3">
      <c r="D37" s="90" t="s">
        <v>46</v>
      </c>
      <c r="E37" s="90">
        <v>0.27</v>
      </c>
      <c r="F37" s="90">
        <v>0.16600000000000001</v>
      </c>
      <c r="G37" s="90">
        <v>0.159</v>
      </c>
      <c r="H37" s="90">
        <v>0.16600000000000001</v>
      </c>
      <c r="I37" s="90">
        <v>0.23900000000000002</v>
      </c>
      <c r="J37" s="90" t="s">
        <v>125</v>
      </c>
      <c r="K37" s="90">
        <f>ROWS($J$10:J37)</f>
        <v>28</v>
      </c>
      <c r="L37" s="90">
        <f t="shared" si="0"/>
        <v>28</v>
      </c>
      <c r="M37" s="90">
        <f>IFERROR(SMALL($L$10:$L$229,ROWS(L$10:L37)),"")</f>
        <v>28</v>
      </c>
      <c r="Q37" s="90" t="s">
        <v>46</v>
      </c>
      <c r="R37" s="90">
        <v>770</v>
      </c>
      <c r="S37" s="90">
        <v>475</v>
      </c>
      <c r="T37" s="90">
        <v>455</v>
      </c>
      <c r="U37" s="90">
        <v>475</v>
      </c>
      <c r="V37" s="90">
        <v>680</v>
      </c>
      <c r="W37" s="90">
        <v>45</v>
      </c>
      <c r="X37" s="90">
        <v>2895</v>
      </c>
      <c r="Y37" s="90">
        <v>2850</v>
      </c>
      <c r="Z37" s="90" t="s">
        <v>125</v>
      </c>
      <c r="AA37" s="90">
        <f>ROWS($J$10:Z37)</f>
        <v>28</v>
      </c>
      <c r="AB37" s="90">
        <f t="shared" si="1"/>
        <v>28</v>
      </c>
      <c r="AC37" s="90">
        <f>IFERROR(SMALL($AB$10:$AB$229,ROWS(AB$10:AB37)),"")</f>
        <v>28</v>
      </c>
      <c r="AI37" s="554"/>
      <c r="AJ37" s="255"/>
      <c r="AK37" s="256" t="s">
        <v>47</v>
      </c>
      <c r="AL37" s="257">
        <f>INDEX($E$10:$I$1936,$M38,COLUMNS(AL37:$AL37))</f>
        <v>0.27100000000000002</v>
      </c>
      <c r="AM37" s="257">
        <f>INDEX($E$10:$I$1936,$M38,COLUMNS($AL37:AM37))</f>
        <v>0.16200000000000001</v>
      </c>
      <c r="AN37" s="257">
        <f>INDEX($E$10:$I$1936,$M38,COLUMNS($AL37:AN37))</f>
        <v>0.16</v>
      </c>
      <c r="AO37" s="257">
        <f>INDEX($E$10:$I$1936,$M38,COLUMNS($AL37:AO37))</f>
        <v>0.16200000000000001</v>
      </c>
      <c r="AP37" s="478">
        <f>INDEX($E$10:$I$1936,$M38,COLUMNS($AL37:AP37))</f>
        <v>0.246</v>
      </c>
      <c r="AS37" s="554"/>
      <c r="AT37" s="255"/>
      <c r="AU37" s="256" t="s">
        <v>47</v>
      </c>
      <c r="AV37" s="292">
        <f>INDEX($R$10:$Y$229,$AC38,COLUMNS($AR37:AR37))</f>
        <v>805</v>
      </c>
      <c r="AW37" s="292">
        <f>INDEX($R$10:$Y$229,$AC38,COLUMNS($AR37:AS37))</f>
        <v>480</v>
      </c>
      <c r="AX37" s="292">
        <f>INDEX($R$10:$Y$229,$AC38,COLUMNS($AR37:AT37))</f>
        <v>475</v>
      </c>
      <c r="AY37" s="292">
        <f>INDEX($R$10:$Y$229,$AC38,COLUMNS($AR37:AU37))</f>
        <v>480</v>
      </c>
      <c r="AZ37" s="563">
        <f>INDEX($R$10:$Y$229,$AC38,COLUMNS($AR37:AV37))</f>
        <v>730</v>
      </c>
    </row>
    <row r="38" spans="3:52" x14ac:dyDescent="0.3">
      <c r="D38" s="90" t="s">
        <v>47</v>
      </c>
      <c r="E38" s="90">
        <v>0.27100000000000002</v>
      </c>
      <c r="F38" s="90">
        <v>0.16200000000000001</v>
      </c>
      <c r="G38" s="90">
        <v>0.16</v>
      </c>
      <c r="H38" s="90">
        <v>0.16200000000000001</v>
      </c>
      <c r="I38" s="90">
        <v>0.246</v>
      </c>
      <c r="J38" s="90" t="s">
        <v>125</v>
      </c>
      <c r="K38" s="90">
        <f>ROWS($J$10:J38)</f>
        <v>29</v>
      </c>
      <c r="L38" s="90">
        <f t="shared" si="0"/>
        <v>29</v>
      </c>
      <c r="M38" s="90">
        <f>IFERROR(SMALL($L$10:$L$229,ROWS(L$10:L38)),"")</f>
        <v>29</v>
      </c>
      <c r="Q38" s="90" t="s">
        <v>47</v>
      </c>
      <c r="R38" s="90">
        <v>805</v>
      </c>
      <c r="S38" s="90">
        <v>480</v>
      </c>
      <c r="T38" s="90">
        <v>475</v>
      </c>
      <c r="U38" s="90">
        <v>480</v>
      </c>
      <c r="V38" s="90">
        <v>730</v>
      </c>
      <c r="W38" s="90">
        <v>30</v>
      </c>
      <c r="X38" s="90">
        <v>2995</v>
      </c>
      <c r="Y38" s="90">
        <v>2970</v>
      </c>
      <c r="Z38" s="90" t="s">
        <v>125</v>
      </c>
      <c r="AA38" s="90">
        <f>ROWS($J$10:Z38)</f>
        <v>29</v>
      </c>
      <c r="AB38" s="90">
        <f t="shared" si="1"/>
        <v>29</v>
      </c>
      <c r="AC38" s="90">
        <f>IFERROR(SMALL($AB$10:$AB$229,ROWS(AB$10:AB38)),"")</f>
        <v>29</v>
      </c>
      <c r="AI38" s="554"/>
      <c r="AJ38" s="255"/>
      <c r="AK38" s="256" t="s">
        <v>48</v>
      </c>
      <c r="AL38" s="257">
        <f>INDEX($E$10:$I$1936,$M39,COLUMNS(AL38:$AL38))</f>
        <v>0.29199999999999998</v>
      </c>
      <c r="AM38" s="257">
        <f>INDEX($E$10:$I$1936,$M39,COLUMNS($AL38:AM38))</f>
        <v>0.17</v>
      </c>
      <c r="AN38" s="257">
        <f>INDEX($E$10:$I$1936,$M39,COLUMNS($AL38:AN38))</f>
        <v>0.156</v>
      </c>
      <c r="AO38" s="257">
        <f>INDEX($E$10:$I$1936,$M39,COLUMNS($AL38:AO38))</f>
        <v>0.157</v>
      </c>
      <c r="AP38" s="478">
        <f>INDEX($E$10:$I$1936,$M39,COLUMNS($AL38:AP38))</f>
        <v>0.224</v>
      </c>
      <c r="AS38" s="554"/>
      <c r="AT38" s="255"/>
      <c r="AU38" s="256" t="s">
        <v>48</v>
      </c>
      <c r="AV38" s="292">
        <f>INDEX($R$10:$Y$229,$AC39,COLUMNS($AR38:AR38))</f>
        <v>1030</v>
      </c>
      <c r="AW38" s="292">
        <f>INDEX($R$10:$Y$229,$AC39,COLUMNS($AR38:AS38))</f>
        <v>600</v>
      </c>
      <c r="AX38" s="292">
        <f>INDEX($R$10:$Y$229,$AC39,COLUMNS($AR38:AT38))</f>
        <v>550</v>
      </c>
      <c r="AY38" s="292">
        <f>INDEX($R$10:$Y$229,$AC39,COLUMNS($AR38:AU38))</f>
        <v>555</v>
      </c>
      <c r="AZ38" s="563">
        <f>INDEX($R$10:$Y$229,$AC39,COLUMNS($AR38:AV38))</f>
        <v>790</v>
      </c>
    </row>
    <row r="39" spans="3:52" x14ac:dyDescent="0.3">
      <c r="D39" s="90" t="s">
        <v>48</v>
      </c>
      <c r="E39" s="90">
        <v>0.29199999999999998</v>
      </c>
      <c r="F39" s="90">
        <v>0.17</v>
      </c>
      <c r="G39" s="90">
        <v>0.156</v>
      </c>
      <c r="H39" s="90">
        <v>0.157</v>
      </c>
      <c r="I39" s="90">
        <v>0.224</v>
      </c>
      <c r="J39" s="90" t="s">
        <v>125</v>
      </c>
      <c r="K39" s="90">
        <f>ROWS($J$10:J39)</f>
        <v>30</v>
      </c>
      <c r="L39" s="90">
        <f t="shared" si="0"/>
        <v>30</v>
      </c>
      <c r="M39" s="90">
        <f>IFERROR(SMALL($L$10:$L$229,ROWS(L$10:L39)),"")</f>
        <v>30</v>
      </c>
      <c r="Q39" s="90" t="s">
        <v>48</v>
      </c>
      <c r="R39" s="90">
        <v>1030</v>
      </c>
      <c r="S39" s="90">
        <v>600</v>
      </c>
      <c r="T39" s="90">
        <v>550</v>
      </c>
      <c r="U39" s="90">
        <v>555</v>
      </c>
      <c r="V39" s="90">
        <v>790</v>
      </c>
      <c r="W39" s="90">
        <v>10</v>
      </c>
      <c r="X39" s="90">
        <v>3535</v>
      </c>
      <c r="Y39" s="90">
        <v>3525</v>
      </c>
      <c r="Z39" s="90" t="s">
        <v>125</v>
      </c>
      <c r="AA39" s="90">
        <f>ROWS($J$10:Z39)</f>
        <v>30</v>
      </c>
      <c r="AB39" s="90">
        <f t="shared" si="1"/>
        <v>30</v>
      </c>
      <c r="AC39" s="90">
        <f>IFERROR(SMALL($AB$10:$AB$229,ROWS(AB$10:AB39)),"")</f>
        <v>30</v>
      </c>
      <c r="AI39" s="554"/>
      <c r="AJ39" s="255"/>
      <c r="AK39" s="187" t="s">
        <v>49</v>
      </c>
      <c r="AL39" s="257">
        <f>INDEX($E$10:$I$1936,$M40,COLUMNS(AL39:$AL39))</f>
        <v>0.26700000000000002</v>
      </c>
      <c r="AM39" s="257">
        <f>INDEX($E$10:$I$1936,$M40,COLUMNS($AL39:AM39))</f>
        <v>0.17799999999999999</v>
      </c>
      <c r="AN39" s="257">
        <f>INDEX($E$10:$I$1936,$M40,COLUMNS($AL39:AN39))</f>
        <v>0.14200000000000002</v>
      </c>
      <c r="AO39" s="257">
        <f>INDEX($E$10:$I$1936,$M40,COLUMNS($AL39:AO39))</f>
        <v>0.188</v>
      </c>
      <c r="AP39" s="478">
        <f>INDEX($E$10:$I$1936,$M40,COLUMNS($AL39:AP39))</f>
        <v>0.224</v>
      </c>
      <c r="AS39" s="554"/>
      <c r="AT39" s="255"/>
      <c r="AU39" s="187" t="s">
        <v>49</v>
      </c>
      <c r="AV39" s="292">
        <f>INDEX($R$10:$Y$229,$AC40,COLUMNS($AR39:AR39))</f>
        <v>925</v>
      </c>
      <c r="AW39" s="292">
        <f>INDEX($R$10:$Y$229,$AC40,COLUMNS($AR39:AS39))</f>
        <v>620</v>
      </c>
      <c r="AX39" s="292">
        <f>INDEX($R$10:$Y$229,$AC40,COLUMNS($AR39:AT39))</f>
        <v>495</v>
      </c>
      <c r="AY39" s="292">
        <f>INDEX($R$10:$Y$229,$AC40,COLUMNS($AR39:AU39))</f>
        <v>650</v>
      </c>
      <c r="AZ39" s="563">
        <f>INDEX($R$10:$Y$229,$AC40,COLUMNS($AR39:AV39))</f>
        <v>780</v>
      </c>
    </row>
    <row r="40" spans="3:52" x14ac:dyDescent="0.3">
      <c r="D40" s="90" t="s">
        <v>49</v>
      </c>
      <c r="E40" s="90">
        <v>0.26700000000000002</v>
      </c>
      <c r="F40" s="90">
        <v>0.17799999999999999</v>
      </c>
      <c r="G40" s="90">
        <v>0.14200000000000002</v>
      </c>
      <c r="H40" s="90">
        <v>0.188</v>
      </c>
      <c r="I40" s="90">
        <v>0.224</v>
      </c>
      <c r="J40" s="90" t="s">
        <v>125</v>
      </c>
      <c r="K40" s="90">
        <f>ROWS($J$10:J40)</f>
        <v>31</v>
      </c>
      <c r="L40" s="90">
        <f t="shared" si="0"/>
        <v>31</v>
      </c>
      <c r="M40" s="90">
        <f>IFERROR(SMALL($L$10:$L$229,ROWS(L$10:L40)),"")</f>
        <v>31</v>
      </c>
      <c r="Q40" s="90" t="s">
        <v>49</v>
      </c>
      <c r="R40" s="90">
        <v>925</v>
      </c>
      <c r="S40" s="90">
        <v>620</v>
      </c>
      <c r="T40" s="90">
        <v>495</v>
      </c>
      <c r="U40" s="90">
        <v>650</v>
      </c>
      <c r="V40" s="90">
        <v>780</v>
      </c>
      <c r="W40" s="90">
        <v>10</v>
      </c>
      <c r="X40" s="90">
        <v>3475</v>
      </c>
      <c r="Y40" s="90">
        <v>3465</v>
      </c>
      <c r="Z40" s="90" t="s">
        <v>125</v>
      </c>
      <c r="AA40" s="90">
        <f>ROWS($J$10:Z40)</f>
        <v>31</v>
      </c>
      <c r="AB40" s="90">
        <f t="shared" si="1"/>
        <v>31</v>
      </c>
      <c r="AC40" s="90">
        <f>IFERROR(SMALL($AB$10:$AB$229,ROWS(AB$10:AB40)),"")</f>
        <v>31</v>
      </c>
      <c r="AI40" s="554"/>
      <c r="AJ40" s="255"/>
      <c r="AK40" s="187" t="s">
        <v>483</v>
      </c>
      <c r="AL40" s="257">
        <f>INDEX($E$10:$I$1936,$M41,COLUMNS(AL40:$AL40))</f>
        <v>0.27400000000000002</v>
      </c>
      <c r="AM40" s="257">
        <f>INDEX($E$10:$I$1936,$M41,COLUMNS($AL40:AM40))</f>
        <v>0.17100000000000001</v>
      </c>
      <c r="AN40" s="257">
        <f>INDEX($E$10:$I$1936,$M41,COLUMNS($AL40:AN40))</f>
        <v>0.13300000000000001</v>
      </c>
      <c r="AO40" s="257">
        <f>INDEX($E$10:$I$1936,$M41,COLUMNS($AL40:AO40))</f>
        <v>0.187</v>
      </c>
      <c r="AP40" s="478">
        <f>INDEX($E$10:$I$1936,$M41,COLUMNS($AL40:AP40))</f>
        <v>0.23500000000000001</v>
      </c>
      <c r="AS40" s="554"/>
      <c r="AT40" s="255"/>
      <c r="AU40" s="187" t="s">
        <v>483</v>
      </c>
      <c r="AV40" s="292">
        <f>INDEX($R$10:$Y$229,$AC41,COLUMNS($AR40:AR40))</f>
        <v>1065</v>
      </c>
      <c r="AW40" s="292">
        <f>INDEX($R$10:$Y$229,$AC41,COLUMNS($AR40:AS40))</f>
        <v>665</v>
      </c>
      <c r="AX40" s="292">
        <f>INDEX($R$10:$Y$229,$AC41,COLUMNS($AR40:AT40))</f>
        <v>520</v>
      </c>
      <c r="AY40" s="292">
        <f>INDEX($R$10:$Y$229,$AC41,COLUMNS($AR40:AU40))</f>
        <v>725</v>
      </c>
      <c r="AZ40" s="563">
        <f>INDEX($R$10:$Y$229,$AC41,COLUMNS($AR40:AV40))</f>
        <v>915</v>
      </c>
    </row>
    <row r="41" spans="3:52" x14ac:dyDescent="0.3">
      <c r="D41" s="90" t="s">
        <v>483</v>
      </c>
      <c r="E41" s="90">
        <v>0.27400000000000002</v>
      </c>
      <c r="F41" s="90">
        <v>0.17100000000000001</v>
      </c>
      <c r="G41" s="90">
        <v>0.13300000000000001</v>
      </c>
      <c r="H41" s="90">
        <v>0.187</v>
      </c>
      <c r="I41" s="90">
        <v>0.23500000000000001</v>
      </c>
      <c r="J41" s="90" t="s">
        <v>125</v>
      </c>
      <c r="K41" s="90">
        <f>ROWS($J$10:J41)</f>
        <v>32</v>
      </c>
      <c r="L41" s="90">
        <f t="shared" si="0"/>
        <v>32</v>
      </c>
      <c r="M41" s="90">
        <f>IFERROR(SMALL($L$10:$L$229,ROWS(L$10:L41)),"")</f>
        <v>32</v>
      </c>
      <c r="Q41" s="90" t="s">
        <v>483</v>
      </c>
      <c r="R41" s="90">
        <v>1065</v>
      </c>
      <c r="S41" s="90">
        <v>665</v>
      </c>
      <c r="T41" s="90">
        <v>520</v>
      </c>
      <c r="U41" s="90">
        <v>725</v>
      </c>
      <c r="V41" s="90">
        <v>915</v>
      </c>
      <c r="W41" s="90">
        <v>25</v>
      </c>
      <c r="X41" s="90">
        <v>3915</v>
      </c>
      <c r="Y41" s="90">
        <v>3890</v>
      </c>
      <c r="Z41" s="90" t="s">
        <v>125</v>
      </c>
      <c r="AA41" s="90">
        <f>ROWS($J$10:Z41)</f>
        <v>32</v>
      </c>
      <c r="AB41" s="90">
        <f t="shared" si="1"/>
        <v>32</v>
      </c>
      <c r="AC41" s="90">
        <f>IFERROR(SMALL($AB$10:$AB$229,ROWS(AB$10:AB41)),"")</f>
        <v>32</v>
      </c>
      <c r="AI41" s="554"/>
      <c r="AJ41" s="260"/>
      <c r="AK41" s="188" t="s">
        <v>646</v>
      </c>
      <c r="AL41" s="369">
        <f>INDEX($E$10:$I$1936,$M42,COLUMNS(AL41:$AL41))</f>
        <v>0.28000000000000003</v>
      </c>
      <c r="AM41" s="369">
        <f>INDEX($E$10:$I$1936,$M42,COLUMNS($AL41:AM41))</f>
        <v>0.17799999999999999</v>
      </c>
      <c r="AN41" s="369">
        <f>INDEX($E$10:$I$1936,$M42,COLUMNS($AL41:AN41))</f>
        <v>0.13400000000000001</v>
      </c>
      <c r="AO41" s="369">
        <f>INDEX($E$10:$I$1936,$M42,COLUMNS($AL41:AO41))</f>
        <v>0.188</v>
      </c>
      <c r="AP41" s="556">
        <f>INDEX($E$10:$I$1936,$M42,COLUMNS($AL41:AP41))</f>
        <v>0.22</v>
      </c>
      <c r="AS41" s="554"/>
      <c r="AT41" s="260"/>
      <c r="AU41" s="188" t="s">
        <v>646</v>
      </c>
      <c r="AV41" s="371">
        <f>INDEX($R$10:$Y$229,$AC42,COLUMNS($AR41:AR41))</f>
        <v>1235</v>
      </c>
      <c r="AW41" s="371">
        <f>INDEX($R$10:$Y$229,$AC42,COLUMNS($AR41:AS41))</f>
        <v>785</v>
      </c>
      <c r="AX41" s="371">
        <f>INDEX($R$10:$Y$229,$AC42,COLUMNS($AR41:AT41))</f>
        <v>590</v>
      </c>
      <c r="AY41" s="371">
        <f>INDEX($R$10:$Y$229,$AC42,COLUMNS($AR41:AU41))</f>
        <v>830</v>
      </c>
      <c r="AZ41" s="565">
        <f>INDEX($R$10:$Y$229,$AC42,COLUMNS($AR41:AV41))</f>
        <v>975</v>
      </c>
    </row>
    <row r="42" spans="3:52" x14ac:dyDescent="0.3">
      <c r="D42" s="90" t="s">
        <v>646</v>
      </c>
      <c r="E42" s="90">
        <v>0.28000000000000003</v>
      </c>
      <c r="F42" s="90">
        <v>0.17799999999999999</v>
      </c>
      <c r="G42" s="90">
        <v>0.13400000000000001</v>
      </c>
      <c r="H42" s="90">
        <v>0.188</v>
      </c>
      <c r="I42" s="90">
        <v>0.22</v>
      </c>
      <c r="J42" s="90" t="s">
        <v>125</v>
      </c>
      <c r="K42" s="90">
        <f>ROWS($J$10:J42)</f>
        <v>33</v>
      </c>
      <c r="L42" s="90">
        <f t="shared" si="0"/>
        <v>33</v>
      </c>
      <c r="M42" s="90">
        <f>IFERROR(SMALL($L$10:$L$229,ROWS(L$10:L42)),"")</f>
        <v>33</v>
      </c>
      <c r="Q42" s="90" t="s">
        <v>646</v>
      </c>
      <c r="R42">
        <v>1235</v>
      </c>
      <c r="S42">
        <v>785</v>
      </c>
      <c r="T42">
        <v>590</v>
      </c>
      <c r="U42">
        <v>830</v>
      </c>
      <c r="V42">
        <v>975</v>
      </c>
      <c r="W42">
        <v>15</v>
      </c>
      <c r="X42">
        <v>4435</v>
      </c>
      <c r="Y42">
        <v>4420</v>
      </c>
      <c r="Z42" s="90" t="s">
        <v>125</v>
      </c>
      <c r="AA42" s="90">
        <f>ROWS($J$10:Z42)</f>
        <v>33</v>
      </c>
      <c r="AB42" s="90">
        <f t="shared" si="1"/>
        <v>33</v>
      </c>
      <c r="AC42" s="90">
        <f>IFERROR(SMALL($AB$10:$AB$229,ROWS(AB$10:AB42)),"")</f>
        <v>33</v>
      </c>
      <c r="AI42" s="554"/>
      <c r="AJ42" s="255" t="s">
        <v>179</v>
      </c>
      <c r="AK42" s="256" t="s">
        <v>41</v>
      </c>
      <c r="AL42" s="257">
        <f>INDEX($E$10:$I$1936,$M43,COLUMNS(AL42:$AL42))</f>
        <v>0.129</v>
      </c>
      <c r="AM42" s="257">
        <f>INDEX($E$10:$I$1936,$M43,COLUMNS($AL42:AM42))</f>
        <v>0.151</v>
      </c>
      <c r="AN42" s="257">
        <f>INDEX($E$10:$I$1936,$M43,COLUMNS($AL42:AN42))</f>
        <v>0.189</v>
      </c>
      <c r="AO42" s="257">
        <f>INDEX($E$10:$I$1936,$M43,COLUMNS($AL42:AO42))</f>
        <v>0.23600000000000002</v>
      </c>
      <c r="AP42" s="478">
        <f>INDEX($E$10:$I$1936,$M43,COLUMNS($AL42:AP42))</f>
        <v>0.29599999999999999</v>
      </c>
      <c r="AS42" s="554"/>
      <c r="AT42" s="255" t="s">
        <v>179</v>
      </c>
      <c r="AU42" s="256" t="s">
        <v>41</v>
      </c>
      <c r="AV42" s="292">
        <f>INDEX($R$10:$Y$229,$AC43,COLUMNS($AR42:AR42))</f>
        <v>3325</v>
      </c>
      <c r="AW42" s="292">
        <f>INDEX($R$10:$Y$229,$AC43,COLUMNS($AR42:AS42))</f>
        <v>3910</v>
      </c>
      <c r="AX42" s="292">
        <f>INDEX($R$10:$Y$229,$AC43,COLUMNS($AR42:AT42))</f>
        <v>4880</v>
      </c>
      <c r="AY42" s="292">
        <f>INDEX($R$10:$Y$229,$AC43,COLUMNS($AR42:AU42))</f>
        <v>6095</v>
      </c>
      <c r="AZ42" s="563">
        <f>INDEX($R$10:$Y$229,$AC43,COLUMNS($AR42:AV42))</f>
        <v>7640</v>
      </c>
    </row>
    <row r="43" spans="3:52" x14ac:dyDescent="0.3">
      <c r="C43" s="90" t="s">
        <v>179</v>
      </c>
      <c r="D43" s="90" t="s">
        <v>41</v>
      </c>
      <c r="E43" s="90">
        <v>0.129</v>
      </c>
      <c r="F43" s="90">
        <v>0.151</v>
      </c>
      <c r="G43" s="90">
        <v>0.189</v>
      </c>
      <c r="H43" s="90">
        <v>0.23600000000000002</v>
      </c>
      <c r="I43" s="90">
        <v>0.29599999999999999</v>
      </c>
      <c r="J43" s="90" t="s">
        <v>125</v>
      </c>
      <c r="K43" s="90">
        <f>ROWS($J$10:J43)</f>
        <v>34</v>
      </c>
      <c r="L43" s="90">
        <f t="shared" si="0"/>
        <v>34</v>
      </c>
      <c r="M43" s="90">
        <f>IFERROR(SMALL($L$10:$L$229,ROWS(L$10:L43)),"")</f>
        <v>34</v>
      </c>
      <c r="P43" s="90" t="s">
        <v>179</v>
      </c>
      <c r="Q43" s="90" t="s">
        <v>41</v>
      </c>
      <c r="R43" s="90">
        <v>3325</v>
      </c>
      <c r="S43" s="90">
        <v>3910</v>
      </c>
      <c r="T43" s="90">
        <v>4880</v>
      </c>
      <c r="U43" s="90">
        <v>6095</v>
      </c>
      <c r="V43" s="90">
        <v>7640</v>
      </c>
      <c r="W43" s="90">
        <v>90</v>
      </c>
      <c r="X43" s="90">
        <v>25945</v>
      </c>
      <c r="Y43" s="90">
        <v>25855</v>
      </c>
      <c r="Z43" s="90" t="s">
        <v>125</v>
      </c>
      <c r="AA43" s="90">
        <f>ROWS($J$10:Z43)</f>
        <v>34</v>
      </c>
      <c r="AB43" s="90">
        <f t="shared" si="1"/>
        <v>34</v>
      </c>
      <c r="AC43" s="90">
        <f>IFERROR(SMALL($AB$10:$AB$229,ROWS(AB$10:AB43)),"")</f>
        <v>34</v>
      </c>
      <c r="AI43" s="554"/>
      <c r="AJ43" s="255"/>
      <c r="AK43" s="256" t="s">
        <v>42</v>
      </c>
      <c r="AL43" s="257">
        <f>INDEX($E$10:$I$1936,$M44,COLUMNS(AL43:$AL43))</f>
        <v>0.13200000000000001</v>
      </c>
      <c r="AM43" s="257">
        <f>INDEX($E$10:$I$1936,$M44,COLUMNS($AL43:AM43))</f>
        <v>0.157</v>
      </c>
      <c r="AN43" s="257">
        <f>INDEX($E$10:$I$1936,$M44,COLUMNS($AL43:AN43))</f>
        <v>0.19</v>
      </c>
      <c r="AO43" s="257">
        <f>INDEX($E$10:$I$1936,$M44,COLUMNS($AL43:AO43))</f>
        <v>0.23300000000000001</v>
      </c>
      <c r="AP43" s="478">
        <f>INDEX($E$10:$I$1936,$M44,COLUMNS($AL43:AP43))</f>
        <v>0.28800000000000003</v>
      </c>
      <c r="AS43" s="554"/>
      <c r="AT43" s="255"/>
      <c r="AU43" s="256" t="s">
        <v>42</v>
      </c>
      <c r="AV43" s="292">
        <f>INDEX($R$10:$Y$229,$AC44,COLUMNS($AR43:AR43))</f>
        <v>3475</v>
      </c>
      <c r="AW43" s="292">
        <f>INDEX($R$10:$Y$229,$AC44,COLUMNS($AR43:AS43))</f>
        <v>4130</v>
      </c>
      <c r="AX43" s="292">
        <f>INDEX($R$10:$Y$229,$AC44,COLUMNS($AR43:AT43))</f>
        <v>4995</v>
      </c>
      <c r="AY43" s="292">
        <f>INDEX($R$10:$Y$229,$AC44,COLUMNS($AR43:AU43))</f>
        <v>6140</v>
      </c>
      <c r="AZ43" s="563">
        <f>INDEX($R$10:$Y$229,$AC44,COLUMNS($AR43:AV43))</f>
        <v>7595</v>
      </c>
    </row>
    <row r="44" spans="3:52" ht="15" customHeight="1" x14ac:dyDescent="0.3">
      <c r="D44" s="90" t="s">
        <v>42</v>
      </c>
      <c r="E44" s="90">
        <v>0.13200000000000001</v>
      </c>
      <c r="F44" s="90">
        <v>0.157</v>
      </c>
      <c r="G44" s="90">
        <v>0.19</v>
      </c>
      <c r="H44" s="90">
        <v>0.23300000000000001</v>
      </c>
      <c r="I44" s="90">
        <v>0.28800000000000003</v>
      </c>
      <c r="J44" s="90" t="s">
        <v>125</v>
      </c>
      <c r="K44" s="90">
        <f>ROWS($J$10:J44)</f>
        <v>35</v>
      </c>
      <c r="L44" s="90">
        <f t="shared" si="0"/>
        <v>35</v>
      </c>
      <c r="M44" s="90">
        <f>IFERROR(SMALL($L$10:$L$229,ROWS(L$10:L44)),"")</f>
        <v>35</v>
      </c>
      <c r="Q44" s="90" t="s">
        <v>42</v>
      </c>
      <c r="R44" s="90">
        <v>3475</v>
      </c>
      <c r="S44" s="90">
        <v>4130</v>
      </c>
      <c r="T44" s="90">
        <v>4995</v>
      </c>
      <c r="U44" s="90">
        <v>6140</v>
      </c>
      <c r="V44" s="90">
        <v>7595</v>
      </c>
      <c r="W44" s="90">
        <v>100</v>
      </c>
      <c r="X44" s="90">
        <v>26435</v>
      </c>
      <c r="Y44" s="90">
        <v>26335</v>
      </c>
      <c r="Z44" s="90" t="s">
        <v>125</v>
      </c>
      <c r="AA44" s="90">
        <f>ROWS($J$10:Z44)</f>
        <v>35</v>
      </c>
      <c r="AB44" s="90">
        <f t="shared" si="1"/>
        <v>35</v>
      </c>
      <c r="AC44" s="90">
        <f>IFERROR(SMALL($AB$10:$AB$229,ROWS(AB$10:AB44)),"")</f>
        <v>35</v>
      </c>
      <c r="AI44" s="554" t="s">
        <v>0</v>
      </c>
      <c r="AJ44" s="255"/>
      <c r="AK44" s="256" t="s">
        <v>43</v>
      </c>
      <c r="AL44" s="257">
        <f>INDEX($E$10:$I$1936,$M45,COLUMNS(AL44:$AL44))</f>
        <v>0.13200000000000001</v>
      </c>
      <c r="AM44" s="257">
        <f>INDEX($E$10:$I$1936,$M45,COLUMNS($AL44:AM44))</f>
        <v>0.156</v>
      </c>
      <c r="AN44" s="257">
        <f>INDEX($E$10:$I$1936,$M45,COLUMNS($AL44:AN44))</f>
        <v>0.19</v>
      </c>
      <c r="AO44" s="257">
        <f>INDEX($E$10:$I$1936,$M45,COLUMNS($AL44:AO44))</f>
        <v>0.23200000000000001</v>
      </c>
      <c r="AP44" s="478">
        <f>INDEX($E$10:$I$1936,$M45,COLUMNS($AL44:AP44))</f>
        <v>0.28899999999999998</v>
      </c>
      <c r="AS44" s="554" t="s">
        <v>0</v>
      </c>
      <c r="AT44" s="255"/>
      <c r="AU44" s="256" t="s">
        <v>43</v>
      </c>
      <c r="AV44" s="292">
        <f>INDEX($R$10:$Y$229,$AC45,COLUMNS($AR44:AR44))</f>
        <v>3455</v>
      </c>
      <c r="AW44" s="292">
        <f>INDEX($R$10:$Y$229,$AC45,COLUMNS($AR44:AS44))</f>
        <v>4090</v>
      </c>
      <c r="AX44" s="292">
        <f>INDEX($R$10:$Y$229,$AC45,COLUMNS($AR44:AT44))</f>
        <v>4980</v>
      </c>
      <c r="AY44" s="292">
        <f>INDEX($R$10:$Y$229,$AC45,COLUMNS($AR44:AU44))</f>
        <v>6070</v>
      </c>
      <c r="AZ44" s="563">
        <f>INDEX($R$10:$Y$229,$AC45,COLUMNS($AR44:AV44))</f>
        <v>7565</v>
      </c>
    </row>
    <row r="45" spans="3:52" x14ac:dyDescent="0.3">
      <c r="D45" s="90" t="s">
        <v>43</v>
      </c>
      <c r="E45" s="90">
        <v>0.13200000000000001</v>
      </c>
      <c r="F45" s="90">
        <v>0.156</v>
      </c>
      <c r="G45" s="90">
        <v>0.19</v>
      </c>
      <c r="H45" s="90">
        <v>0.23200000000000001</v>
      </c>
      <c r="I45" s="90">
        <v>0.28899999999999998</v>
      </c>
      <c r="J45" s="90" t="s">
        <v>125</v>
      </c>
      <c r="K45" s="90">
        <f>ROWS($J$10:J45)</f>
        <v>36</v>
      </c>
      <c r="L45" s="90">
        <f t="shared" si="0"/>
        <v>36</v>
      </c>
      <c r="M45" s="90">
        <f>IFERROR(SMALL($L$10:$L$229,ROWS(L$10:L45)),"")</f>
        <v>36</v>
      </c>
      <c r="Q45" s="90" t="s">
        <v>43</v>
      </c>
      <c r="R45" s="90">
        <v>3455</v>
      </c>
      <c r="S45" s="90">
        <v>4090</v>
      </c>
      <c r="T45" s="90">
        <v>4980</v>
      </c>
      <c r="U45" s="90">
        <v>6070</v>
      </c>
      <c r="V45" s="90">
        <v>7565</v>
      </c>
      <c r="W45" s="90">
        <v>150</v>
      </c>
      <c r="X45" s="90">
        <v>26305</v>
      </c>
      <c r="Y45" s="90">
        <v>26155</v>
      </c>
      <c r="Z45" s="90" t="s">
        <v>125</v>
      </c>
      <c r="AA45" s="90">
        <f>ROWS($J$10:Z45)</f>
        <v>36</v>
      </c>
      <c r="AB45" s="90">
        <f t="shared" si="1"/>
        <v>36</v>
      </c>
      <c r="AC45" s="90">
        <f>IFERROR(SMALL($AB$10:$AB$229,ROWS(AB$10:AB45)),"")</f>
        <v>36</v>
      </c>
      <c r="AI45" s="554"/>
      <c r="AJ45" s="255"/>
      <c r="AK45" s="256" t="s">
        <v>44</v>
      </c>
      <c r="AL45" s="257">
        <f>INDEX($E$10:$I$1936,$M46,COLUMNS(AL45:$AL45))</f>
        <v>0.128</v>
      </c>
      <c r="AM45" s="257">
        <f>INDEX($E$10:$I$1936,$M46,COLUMNS($AL45:AM45))</f>
        <v>0.156</v>
      </c>
      <c r="AN45" s="257">
        <f>INDEX($E$10:$I$1936,$M46,COLUMNS($AL45:AN45))</f>
        <v>0.191</v>
      </c>
      <c r="AO45" s="257">
        <f>INDEX($E$10:$I$1936,$M46,COLUMNS($AL45:AO45))</f>
        <v>0.23200000000000001</v>
      </c>
      <c r="AP45" s="478">
        <f>INDEX($E$10:$I$1936,$M46,COLUMNS($AL45:AP45))</f>
        <v>0.29299999999999998</v>
      </c>
      <c r="AS45" s="554"/>
      <c r="AT45" s="255"/>
      <c r="AU45" s="256" t="s">
        <v>44</v>
      </c>
      <c r="AV45" s="292">
        <f>INDEX($R$10:$Y$229,$AC46,COLUMNS($AR45:AR45))</f>
        <v>3355</v>
      </c>
      <c r="AW45" s="292">
        <f>INDEX($R$10:$Y$229,$AC46,COLUMNS($AR45:AS45))</f>
        <v>4105</v>
      </c>
      <c r="AX45" s="292">
        <f>INDEX($R$10:$Y$229,$AC46,COLUMNS($AR45:AT45))</f>
        <v>5020</v>
      </c>
      <c r="AY45" s="292">
        <f>INDEX($R$10:$Y$229,$AC46,COLUMNS($AR45:AU45))</f>
        <v>6090</v>
      </c>
      <c r="AZ45" s="563">
        <f>INDEX($R$10:$Y$229,$AC46,COLUMNS($AR45:AV45))</f>
        <v>7685</v>
      </c>
    </row>
    <row r="46" spans="3:52" x14ac:dyDescent="0.3">
      <c r="D46" s="90" t="s">
        <v>44</v>
      </c>
      <c r="E46" s="90">
        <v>0.128</v>
      </c>
      <c r="F46" s="90">
        <v>0.156</v>
      </c>
      <c r="G46" s="90">
        <v>0.191</v>
      </c>
      <c r="H46" s="90">
        <v>0.23200000000000001</v>
      </c>
      <c r="I46" s="90">
        <v>0.29299999999999998</v>
      </c>
      <c r="J46" s="90" t="s">
        <v>125</v>
      </c>
      <c r="K46" s="90">
        <f>ROWS($J$10:J46)</f>
        <v>37</v>
      </c>
      <c r="L46" s="90">
        <f t="shared" si="0"/>
        <v>37</v>
      </c>
      <c r="M46" s="90">
        <f>IFERROR(SMALL($L$10:$L$229,ROWS(L$10:L46)),"")</f>
        <v>37</v>
      </c>
      <c r="Q46" s="90" t="s">
        <v>44</v>
      </c>
      <c r="R46" s="90">
        <v>3355</v>
      </c>
      <c r="S46" s="90">
        <v>4105</v>
      </c>
      <c r="T46" s="90">
        <v>5020</v>
      </c>
      <c r="U46" s="90">
        <v>6090</v>
      </c>
      <c r="V46" s="90">
        <v>7685</v>
      </c>
      <c r="W46" s="90">
        <v>100</v>
      </c>
      <c r="X46" s="90">
        <v>26355</v>
      </c>
      <c r="Y46" s="90">
        <v>26250</v>
      </c>
      <c r="Z46" s="90" t="s">
        <v>125</v>
      </c>
      <c r="AA46" s="90">
        <f>ROWS($J$10:Z46)</f>
        <v>37</v>
      </c>
      <c r="AB46" s="90">
        <f t="shared" si="1"/>
        <v>37</v>
      </c>
      <c r="AC46" s="90">
        <f>IFERROR(SMALL($AB$10:$AB$229,ROWS(AB$10:AB46)),"")</f>
        <v>37</v>
      </c>
      <c r="AI46" s="489"/>
      <c r="AK46" s="256" t="s">
        <v>45</v>
      </c>
      <c r="AL46" s="257">
        <f>INDEX($E$10:$I$1936,$M47,COLUMNS(AL46:$AL46))</f>
        <v>0.14599999999999999</v>
      </c>
      <c r="AM46" s="257">
        <f>INDEX($E$10:$I$1936,$M47,COLUMNS($AL46:AM46))</f>
        <v>0.161</v>
      </c>
      <c r="AN46" s="257">
        <f>INDEX($E$10:$I$1936,$M47,COLUMNS($AL46:AN46))</f>
        <v>0.183</v>
      </c>
      <c r="AO46" s="257">
        <f>INDEX($E$10:$I$1936,$M47,COLUMNS($AL46:AO46))</f>
        <v>0.224</v>
      </c>
      <c r="AP46" s="478">
        <f>INDEX($E$10:$I$1936,$M47,COLUMNS($AL46:AP46))</f>
        <v>0.28600000000000003</v>
      </c>
      <c r="AS46" s="554"/>
      <c r="AU46" s="256" t="s">
        <v>45</v>
      </c>
      <c r="AV46" s="292">
        <f>INDEX($R$10:$Y$229,$AC47,COLUMNS($AR46:AR46))</f>
        <v>3935</v>
      </c>
      <c r="AW46" s="292">
        <f>INDEX($R$10:$Y$229,$AC47,COLUMNS($AR46:AS46))</f>
        <v>4335</v>
      </c>
      <c r="AX46" s="292">
        <f>INDEX($R$10:$Y$229,$AC47,COLUMNS($AR46:AT46))</f>
        <v>4925</v>
      </c>
      <c r="AY46" s="292">
        <f>INDEX($R$10:$Y$229,$AC47,COLUMNS($AR46:AU46))</f>
        <v>6030</v>
      </c>
      <c r="AZ46" s="563">
        <f>INDEX($R$10:$Y$229,$AC47,COLUMNS($AR46:AV46))</f>
        <v>7715</v>
      </c>
    </row>
    <row r="47" spans="3:52" x14ac:dyDescent="0.3">
      <c r="D47" s="90" t="s">
        <v>45</v>
      </c>
      <c r="E47" s="90">
        <v>0.14599999999999999</v>
      </c>
      <c r="F47" s="90">
        <v>0.161</v>
      </c>
      <c r="G47" s="90">
        <v>0.183</v>
      </c>
      <c r="H47" s="90">
        <v>0.224</v>
      </c>
      <c r="I47" s="90">
        <v>0.28600000000000003</v>
      </c>
      <c r="J47" s="90" t="s">
        <v>125</v>
      </c>
      <c r="K47" s="90">
        <f>ROWS($J$10:J47)</f>
        <v>38</v>
      </c>
      <c r="L47" s="90">
        <f t="shared" si="0"/>
        <v>38</v>
      </c>
      <c r="M47" s="90">
        <f>IFERROR(SMALL($L$10:$L$229,ROWS(L$10:L47)),"")</f>
        <v>38</v>
      </c>
      <c r="Q47" s="90" t="s">
        <v>45</v>
      </c>
      <c r="R47" s="90">
        <v>3935</v>
      </c>
      <c r="S47" s="90">
        <v>4335</v>
      </c>
      <c r="T47" s="90">
        <v>4925</v>
      </c>
      <c r="U47" s="90">
        <v>6030</v>
      </c>
      <c r="V47" s="90">
        <v>7715</v>
      </c>
      <c r="W47" s="90">
        <v>80</v>
      </c>
      <c r="X47" s="90">
        <v>27020</v>
      </c>
      <c r="Y47" s="90">
        <v>26940</v>
      </c>
      <c r="Z47" s="90" t="s">
        <v>125</v>
      </c>
      <c r="AA47" s="90">
        <f>ROWS($J$10:Z47)</f>
        <v>38</v>
      </c>
      <c r="AB47" s="90">
        <f t="shared" si="1"/>
        <v>38</v>
      </c>
      <c r="AC47" s="90">
        <f>IFERROR(SMALL($AB$10:$AB$229,ROWS(AB$10:AB47)),"")</f>
        <v>38</v>
      </c>
      <c r="AI47" s="489"/>
      <c r="AJ47" s="187"/>
      <c r="AK47" s="256" t="s">
        <v>46</v>
      </c>
      <c r="AL47" s="257">
        <f>INDEX($E$10:$I$1936,$M48,COLUMNS(AL47:$AL47))</f>
        <v>0.14699999999999999</v>
      </c>
      <c r="AM47" s="257">
        <f>INDEX($E$10:$I$1936,$M48,COLUMNS($AL47:AM47))</f>
        <v>0.16</v>
      </c>
      <c r="AN47" s="257">
        <f>INDEX($E$10:$I$1936,$M48,COLUMNS($AL47:AN47))</f>
        <v>0.184</v>
      </c>
      <c r="AO47" s="257">
        <f>INDEX($E$10:$I$1936,$M48,COLUMNS($AL47:AO47))</f>
        <v>0.22700000000000001</v>
      </c>
      <c r="AP47" s="478">
        <f>INDEX($E$10:$I$1936,$M48,COLUMNS($AL47:AP47))</f>
        <v>0.28200000000000003</v>
      </c>
      <c r="AS47" s="489"/>
      <c r="AT47" s="187"/>
      <c r="AU47" s="256" t="s">
        <v>46</v>
      </c>
      <c r="AV47" s="292">
        <f>INDEX($R$10:$Y$229,$AC48,COLUMNS($AR47:AR47))</f>
        <v>4075</v>
      </c>
      <c r="AW47" s="292">
        <f>INDEX($R$10:$Y$229,$AC48,COLUMNS($AR47:AS47))</f>
        <v>4455</v>
      </c>
      <c r="AX47" s="292">
        <f>INDEX($R$10:$Y$229,$AC48,COLUMNS($AR47:AT47))</f>
        <v>5105</v>
      </c>
      <c r="AY47" s="292">
        <f>INDEX($R$10:$Y$229,$AC48,COLUMNS($AR47:AU47))</f>
        <v>6300</v>
      </c>
      <c r="AZ47" s="563">
        <f>INDEX($R$10:$Y$229,$AC48,COLUMNS($AR47:AV47))</f>
        <v>7840</v>
      </c>
    </row>
    <row r="48" spans="3:52" ht="14.4" customHeight="1" x14ac:dyDescent="0.3">
      <c r="D48" s="90" t="s">
        <v>46</v>
      </c>
      <c r="E48" s="90">
        <v>0.14699999999999999</v>
      </c>
      <c r="F48" s="90">
        <v>0.16</v>
      </c>
      <c r="G48" s="90">
        <v>0.184</v>
      </c>
      <c r="H48" s="90">
        <v>0.22700000000000001</v>
      </c>
      <c r="I48" s="90">
        <v>0.28200000000000003</v>
      </c>
      <c r="J48" s="90" t="s">
        <v>125</v>
      </c>
      <c r="K48" s="90">
        <f>ROWS($J$10:J48)</f>
        <v>39</v>
      </c>
      <c r="L48" s="90">
        <f t="shared" si="0"/>
        <v>39</v>
      </c>
      <c r="M48" s="90">
        <f>IFERROR(SMALL($L$10:$L$229,ROWS(L$10:L48)),"")</f>
        <v>39</v>
      </c>
      <c r="Q48" s="90" t="s">
        <v>46</v>
      </c>
      <c r="R48" s="90">
        <v>4075</v>
      </c>
      <c r="S48" s="90">
        <v>4455</v>
      </c>
      <c r="T48" s="90">
        <v>5105</v>
      </c>
      <c r="U48" s="90">
        <v>6300</v>
      </c>
      <c r="V48" s="90">
        <v>7840</v>
      </c>
      <c r="W48" s="90">
        <v>90</v>
      </c>
      <c r="X48" s="90">
        <v>27865</v>
      </c>
      <c r="Y48" s="90">
        <v>27780</v>
      </c>
      <c r="Z48" s="90" t="s">
        <v>125</v>
      </c>
      <c r="AA48" s="90">
        <f>ROWS($J$10:Z48)</f>
        <v>39</v>
      </c>
      <c r="AB48" s="90">
        <f t="shared" si="1"/>
        <v>39</v>
      </c>
      <c r="AC48" s="90">
        <f>IFERROR(SMALL($AB$10:$AB$229,ROWS(AB$10:AB48)),"")</f>
        <v>39</v>
      </c>
      <c r="AI48" s="554"/>
      <c r="AJ48" s="255"/>
      <c r="AK48" s="256" t="s">
        <v>47</v>
      </c>
      <c r="AL48" s="257">
        <f>INDEX($E$10:$I$1936,$M49,COLUMNS(AL48:$AL48))</f>
        <v>0.153</v>
      </c>
      <c r="AM48" s="257">
        <f>INDEX($E$10:$I$1936,$M49,COLUMNS($AL48:AM48))</f>
        <v>0.152</v>
      </c>
      <c r="AN48" s="257">
        <f>INDEX($E$10:$I$1936,$M49,COLUMNS($AL48:AN48))</f>
        <v>0.184</v>
      </c>
      <c r="AO48" s="257">
        <f>INDEX($E$10:$I$1936,$M49,COLUMNS($AL48:AO48))</f>
        <v>0.22800000000000001</v>
      </c>
      <c r="AP48" s="478">
        <f>INDEX($E$10:$I$1936,$M49,COLUMNS($AL48:AP48))</f>
        <v>0.28300000000000003</v>
      </c>
      <c r="AS48" s="554"/>
      <c r="AT48" s="255"/>
      <c r="AU48" s="256" t="s">
        <v>47</v>
      </c>
      <c r="AV48" s="292">
        <f>INDEX($R$10:$Y$229,$AC49,COLUMNS($AR48:AR48))</f>
        <v>4125</v>
      </c>
      <c r="AW48" s="292">
        <f>INDEX($R$10:$Y$229,$AC49,COLUMNS($AR48:AS48))</f>
        <v>4120</v>
      </c>
      <c r="AX48" s="292">
        <f>INDEX($R$10:$Y$229,$AC49,COLUMNS($AR48:AT48))</f>
        <v>4980</v>
      </c>
      <c r="AY48" s="292">
        <f>INDEX($R$10:$Y$229,$AC49,COLUMNS($AR48:AU48))</f>
        <v>6160</v>
      </c>
      <c r="AZ48" s="563">
        <f>INDEX($R$10:$Y$229,$AC49,COLUMNS($AR48:AV48))</f>
        <v>7650</v>
      </c>
    </row>
    <row r="49" spans="2:52" x14ac:dyDescent="0.3">
      <c r="D49" s="90" t="s">
        <v>47</v>
      </c>
      <c r="E49" s="90">
        <v>0.153</v>
      </c>
      <c r="F49" s="90">
        <v>0.152</v>
      </c>
      <c r="G49" s="90">
        <v>0.184</v>
      </c>
      <c r="H49" s="90">
        <v>0.22800000000000001</v>
      </c>
      <c r="I49" s="90">
        <v>0.28300000000000003</v>
      </c>
      <c r="J49" s="90" t="s">
        <v>125</v>
      </c>
      <c r="K49" s="90">
        <f>ROWS($J$10:J49)</f>
        <v>40</v>
      </c>
      <c r="L49" s="90">
        <f t="shared" si="0"/>
        <v>40</v>
      </c>
      <c r="M49" s="90">
        <f>IFERROR(SMALL($L$10:$L$229,ROWS(L$10:L49)),"")</f>
        <v>40</v>
      </c>
      <c r="Q49" s="90" t="s">
        <v>47</v>
      </c>
      <c r="R49" s="90">
        <v>4125</v>
      </c>
      <c r="S49" s="90">
        <v>4120</v>
      </c>
      <c r="T49" s="90">
        <v>4980</v>
      </c>
      <c r="U49" s="90">
        <v>6160</v>
      </c>
      <c r="V49" s="90">
        <v>7650</v>
      </c>
      <c r="W49" s="90">
        <v>295</v>
      </c>
      <c r="X49" s="90">
        <v>27340</v>
      </c>
      <c r="Y49" s="90">
        <v>27040</v>
      </c>
      <c r="Z49" s="90" t="s">
        <v>125</v>
      </c>
      <c r="AA49" s="90">
        <f>ROWS($J$10:Z49)</f>
        <v>40</v>
      </c>
      <c r="AB49" s="90">
        <f t="shared" si="1"/>
        <v>40</v>
      </c>
      <c r="AC49" s="90">
        <f>IFERROR(SMALL($AB$10:$AB$229,ROWS(AB$10:AB49)),"")</f>
        <v>40</v>
      </c>
      <c r="AI49" s="554"/>
      <c r="AJ49" s="255"/>
      <c r="AK49" s="256" t="s">
        <v>48</v>
      </c>
      <c r="AL49" s="257">
        <f>INDEX($E$10:$I$1936,$M50,COLUMNS(AL49:$AL49))</f>
        <v>0.152</v>
      </c>
      <c r="AM49" s="257">
        <f>INDEX($E$10:$I$1936,$M50,COLUMNS($AL49:AM49))</f>
        <v>0.158</v>
      </c>
      <c r="AN49" s="257">
        <f>INDEX($E$10:$I$1936,$M50,COLUMNS($AL49:AN49))</f>
        <v>0.19</v>
      </c>
      <c r="AO49" s="257">
        <f>INDEX($E$10:$I$1936,$M50,COLUMNS($AL49:AO49))</f>
        <v>0.224</v>
      </c>
      <c r="AP49" s="478">
        <f>INDEX($E$10:$I$1936,$M50,COLUMNS($AL49:AP49))</f>
        <v>0.27600000000000002</v>
      </c>
      <c r="AS49" s="554"/>
      <c r="AT49" s="255"/>
      <c r="AU49" s="256" t="s">
        <v>48</v>
      </c>
      <c r="AV49" s="292">
        <f>INDEX($R$10:$Y$229,$AC50,COLUMNS($AR49:AR49))</f>
        <v>4430</v>
      </c>
      <c r="AW49" s="292">
        <f>INDEX($R$10:$Y$229,$AC50,COLUMNS($AR49:AS49))</f>
        <v>4610</v>
      </c>
      <c r="AX49" s="292">
        <f>INDEX($R$10:$Y$229,$AC50,COLUMNS($AR49:AT49))</f>
        <v>5560</v>
      </c>
      <c r="AY49" s="292">
        <f>INDEX($R$10:$Y$229,$AC50,COLUMNS($AR49:AU49))</f>
        <v>6555</v>
      </c>
      <c r="AZ49" s="563">
        <f>INDEX($R$10:$Y$229,$AC50,COLUMNS($AR49:AV49))</f>
        <v>8055</v>
      </c>
    </row>
    <row r="50" spans="2:52" ht="15" customHeight="1" x14ac:dyDescent="0.3">
      <c r="D50" s="90" t="s">
        <v>48</v>
      </c>
      <c r="E50" s="90">
        <v>0.152</v>
      </c>
      <c r="F50" s="90">
        <v>0.158</v>
      </c>
      <c r="G50" s="90">
        <v>0.19</v>
      </c>
      <c r="H50" s="90">
        <v>0.224</v>
      </c>
      <c r="I50" s="90">
        <v>0.27600000000000002</v>
      </c>
      <c r="J50" s="90" t="s">
        <v>125</v>
      </c>
      <c r="K50" s="90">
        <f>ROWS($J$10:J50)</f>
        <v>41</v>
      </c>
      <c r="L50" s="90">
        <f t="shared" si="0"/>
        <v>41</v>
      </c>
      <c r="M50" s="90">
        <f>IFERROR(SMALL($L$10:$L$229,ROWS(L$10:L50)),"")</f>
        <v>41</v>
      </c>
      <c r="Q50" s="90" t="s">
        <v>48</v>
      </c>
      <c r="R50" s="90">
        <v>4430</v>
      </c>
      <c r="S50" s="90">
        <v>4610</v>
      </c>
      <c r="T50" s="90">
        <v>5560</v>
      </c>
      <c r="U50" s="90">
        <v>6555</v>
      </c>
      <c r="V50" s="90">
        <v>8055</v>
      </c>
      <c r="W50" s="90">
        <v>90</v>
      </c>
      <c r="X50" s="90">
        <v>29300</v>
      </c>
      <c r="Y50" s="90">
        <v>29205</v>
      </c>
      <c r="Z50" s="90" t="s">
        <v>125</v>
      </c>
      <c r="AA50" s="90">
        <f>ROWS($J$10:Z50)</f>
        <v>41</v>
      </c>
      <c r="AB50" s="90">
        <f t="shared" si="1"/>
        <v>41</v>
      </c>
      <c r="AC50" s="90">
        <f>IFERROR(SMALL($AB$10:$AB$229,ROWS(AB$10:AB50)),"")</f>
        <v>41</v>
      </c>
      <c r="AI50" s="489"/>
      <c r="AJ50" s="255"/>
      <c r="AK50" s="187" t="s">
        <v>49</v>
      </c>
      <c r="AL50" s="257">
        <f>INDEX($E$10:$I$1936,$M51,COLUMNS(AL50:$AL50))</f>
        <v>0.152</v>
      </c>
      <c r="AM50" s="257">
        <f>INDEX($E$10:$I$1936,$M51,COLUMNS($AL50:AM50))</f>
        <v>0.16700000000000001</v>
      </c>
      <c r="AN50" s="257">
        <f>INDEX($E$10:$I$1936,$M51,COLUMNS($AL50:AN50))</f>
        <v>0.185</v>
      </c>
      <c r="AO50" s="257">
        <f>INDEX($E$10:$I$1936,$M51,COLUMNS($AL50:AO50))</f>
        <v>0.22700000000000001</v>
      </c>
      <c r="AP50" s="478">
        <f>INDEX($E$10:$I$1936,$M51,COLUMNS($AL50:AP50))</f>
        <v>0.26900000000000002</v>
      </c>
      <c r="AS50" s="489"/>
      <c r="AT50" s="255"/>
      <c r="AU50" s="187" t="s">
        <v>49</v>
      </c>
      <c r="AV50" s="292">
        <f>INDEX($R$10:$Y$229,$AC51,COLUMNS($AR50:AR50))</f>
        <v>4555</v>
      </c>
      <c r="AW50" s="292">
        <f>INDEX($R$10:$Y$229,$AC51,COLUMNS($AR50:AS50))</f>
        <v>5000</v>
      </c>
      <c r="AX50" s="292">
        <f>INDEX($R$10:$Y$229,$AC51,COLUMNS($AR50:AT50))</f>
        <v>5555</v>
      </c>
      <c r="AY50" s="292">
        <f>INDEX($R$10:$Y$229,$AC51,COLUMNS($AR50:AU50))</f>
        <v>6810</v>
      </c>
      <c r="AZ50" s="563">
        <f>INDEX($R$10:$Y$229,$AC51,COLUMNS($AR50:AV50))</f>
        <v>8055</v>
      </c>
    </row>
    <row r="51" spans="2:52" x14ac:dyDescent="0.3">
      <c r="D51" s="90" t="s">
        <v>49</v>
      </c>
      <c r="E51" s="90">
        <v>0.152</v>
      </c>
      <c r="F51" s="90">
        <v>0.16700000000000001</v>
      </c>
      <c r="G51" s="90">
        <v>0.185</v>
      </c>
      <c r="H51" s="90">
        <v>0.22700000000000001</v>
      </c>
      <c r="I51" s="90">
        <v>0.26900000000000002</v>
      </c>
      <c r="J51" s="90" t="s">
        <v>125</v>
      </c>
      <c r="K51" s="90">
        <f>ROWS($J$10:J51)</f>
        <v>42</v>
      </c>
      <c r="L51" s="90">
        <f t="shared" si="0"/>
        <v>42</v>
      </c>
      <c r="M51" s="90">
        <f>IFERROR(SMALL($L$10:$L$229,ROWS(L$10:L51)),"")</f>
        <v>42</v>
      </c>
      <c r="Q51" s="90" t="s">
        <v>49</v>
      </c>
      <c r="R51" s="90">
        <v>4555</v>
      </c>
      <c r="S51" s="90">
        <v>5000</v>
      </c>
      <c r="T51" s="90">
        <v>5555</v>
      </c>
      <c r="U51" s="90">
        <v>6810</v>
      </c>
      <c r="V51" s="90">
        <v>8055</v>
      </c>
      <c r="W51" s="90">
        <v>20</v>
      </c>
      <c r="X51" s="90">
        <v>29995</v>
      </c>
      <c r="Y51" s="90">
        <v>29975</v>
      </c>
      <c r="Z51" s="90" t="s">
        <v>125</v>
      </c>
      <c r="AA51" s="90">
        <f>ROWS($J$10:Z51)</f>
        <v>42</v>
      </c>
      <c r="AB51" s="90">
        <f t="shared" si="1"/>
        <v>42</v>
      </c>
      <c r="AC51" s="90">
        <f>IFERROR(SMALL($AB$10:$AB$229,ROWS(AB$10:AB51)),"")</f>
        <v>42</v>
      </c>
      <c r="AI51" s="489"/>
      <c r="AJ51" s="255"/>
      <c r="AK51" s="187" t="s">
        <v>483</v>
      </c>
      <c r="AL51" s="257">
        <f>INDEX($E$10:$I$1936,$M52,COLUMNS(AL51:$AL51))</f>
        <v>0.14699999999999999</v>
      </c>
      <c r="AM51" s="257">
        <f>INDEX($E$10:$I$1936,$M52,COLUMNS($AL51:AM51))</f>
        <v>0.161</v>
      </c>
      <c r="AN51" s="257">
        <f>INDEX($E$10:$I$1936,$M52,COLUMNS($AL51:AN51))</f>
        <v>0.18099999999999999</v>
      </c>
      <c r="AO51" s="257">
        <f>INDEX($E$10:$I$1936,$M52,COLUMNS($AL51:AO51))</f>
        <v>0.23100000000000001</v>
      </c>
      <c r="AP51" s="478">
        <f>INDEX($E$10:$I$1936,$M52,COLUMNS($AL51:AP51))</f>
        <v>0.28000000000000003</v>
      </c>
      <c r="AS51" s="489"/>
      <c r="AT51" s="255"/>
      <c r="AU51" s="187" t="s">
        <v>483</v>
      </c>
      <c r="AV51" s="292">
        <f>INDEX($R$10:$Y$229,$AC52,COLUMNS($AR51:AR51))</f>
        <v>4170</v>
      </c>
      <c r="AW51" s="292">
        <f>INDEX($R$10:$Y$229,$AC52,COLUMNS($AR51:AS51))</f>
        <v>4550</v>
      </c>
      <c r="AX51" s="292">
        <f>INDEX($R$10:$Y$229,$AC52,COLUMNS($AR51:AT51))</f>
        <v>5110</v>
      </c>
      <c r="AY51" s="292">
        <f>INDEX($R$10:$Y$229,$AC52,COLUMNS($AR51:AU51))</f>
        <v>6540</v>
      </c>
      <c r="AZ51" s="563">
        <f>INDEX($R$10:$Y$229,$AC52,COLUMNS($AR51:AV51))</f>
        <v>7935</v>
      </c>
    </row>
    <row r="52" spans="2:52" x14ac:dyDescent="0.3">
      <c r="D52" s="90" t="s">
        <v>483</v>
      </c>
      <c r="E52" s="90">
        <v>0.14699999999999999</v>
      </c>
      <c r="F52" s="90">
        <v>0.161</v>
      </c>
      <c r="G52" s="90">
        <v>0.18099999999999999</v>
      </c>
      <c r="H52" s="90">
        <v>0.23100000000000001</v>
      </c>
      <c r="I52" s="90">
        <v>0.28000000000000003</v>
      </c>
      <c r="J52" s="90" t="s">
        <v>125</v>
      </c>
      <c r="K52" s="90">
        <f>ROWS($J$10:J52)</f>
        <v>43</v>
      </c>
      <c r="L52" s="90">
        <f t="shared" si="0"/>
        <v>43</v>
      </c>
      <c r="M52" s="90">
        <f>IFERROR(SMALL($L$10:$L$229,ROWS(L$10:L52)),"")</f>
        <v>43</v>
      </c>
      <c r="Q52" s="90" t="s">
        <v>483</v>
      </c>
      <c r="R52" s="90">
        <v>4170</v>
      </c>
      <c r="S52" s="90">
        <v>4550</v>
      </c>
      <c r="T52" s="90">
        <v>5110</v>
      </c>
      <c r="U52" s="90">
        <v>6540</v>
      </c>
      <c r="V52" s="90">
        <v>7935</v>
      </c>
      <c r="W52" s="90">
        <v>65</v>
      </c>
      <c r="X52" s="90">
        <v>28375</v>
      </c>
      <c r="Y52" s="90">
        <v>28310</v>
      </c>
      <c r="Z52" s="90" t="s">
        <v>125</v>
      </c>
      <c r="AA52" s="90">
        <f>ROWS($J$10:Z52)</f>
        <v>43</v>
      </c>
      <c r="AB52" s="90">
        <f t="shared" si="1"/>
        <v>43</v>
      </c>
      <c r="AC52" s="90">
        <f>IFERROR(SMALL($AB$10:$AB$229,ROWS(AB$10:AB52)),"")</f>
        <v>43</v>
      </c>
      <c r="AI52" s="558"/>
      <c r="AJ52" s="260"/>
      <c r="AK52" s="188" t="s">
        <v>646</v>
      </c>
      <c r="AL52" s="369">
        <f>INDEX($E$10:$I$1936,$M53,COLUMNS(AL52:$AL52))</f>
        <v>0.14799999999999999</v>
      </c>
      <c r="AM52" s="369">
        <f>INDEX($E$10:$I$1936,$M53,COLUMNS($AL52:AM52))</f>
        <v>0.158</v>
      </c>
      <c r="AN52" s="369">
        <f>INDEX($E$10:$I$1936,$M53,COLUMNS($AL52:AN52))</f>
        <v>0.17400000000000002</v>
      </c>
      <c r="AO52" s="369">
        <f>INDEX($E$10:$I$1936,$M53,COLUMNS($AL52:AO52))</f>
        <v>0.23400000000000001</v>
      </c>
      <c r="AP52" s="556">
        <f>INDEX($E$10:$I$1936,$M53,COLUMNS($AL52:AP52))</f>
        <v>0.28600000000000003</v>
      </c>
      <c r="AS52" s="558"/>
      <c r="AT52" s="260"/>
      <c r="AU52" s="188" t="s">
        <v>646</v>
      </c>
      <c r="AV52" s="371">
        <f>INDEX($R$10:$Y$229,$AC53,COLUMNS($AR52:AR52))</f>
        <v>4130</v>
      </c>
      <c r="AW52" s="371">
        <f>INDEX($R$10:$Y$229,$AC53,COLUMNS($AR52:AS52))</f>
        <v>4395</v>
      </c>
      <c r="AX52" s="371">
        <f>INDEX($R$10:$Y$229,$AC53,COLUMNS($AR52:AT52))</f>
        <v>4845</v>
      </c>
      <c r="AY52" s="371">
        <f>INDEX($R$10:$Y$229,$AC53,COLUMNS($AR52:AU52))</f>
        <v>6510</v>
      </c>
      <c r="AZ52" s="565">
        <f>INDEX($R$10:$Y$229,$AC53,COLUMNS($AR52:AV52))</f>
        <v>7945</v>
      </c>
    </row>
    <row r="53" spans="2:52" ht="15" customHeight="1" x14ac:dyDescent="0.3">
      <c r="D53" s="90" t="s">
        <v>646</v>
      </c>
      <c r="E53" s="90">
        <v>0.14799999999999999</v>
      </c>
      <c r="F53" s="90">
        <v>0.158</v>
      </c>
      <c r="G53" s="90">
        <v>0.17400000000000002</v>
      </c>
      <c r="H53" s="90">
        <v>0.23400000000000001</v>
      </c>
      <c r="I53" s="90">
        <v>0.28600000000000003</v>
      </c>
      <c r="J53" s="90" t="s">
        <v>125</v>
      </c>
      <c r="K53" s="90">
        <f>ROWS($J$10:J53)</f>
        <v>44</v>
      </c>
      <c r="L53" s="90">
        <f t="shared" si="0"/>
        <v>44</v>
      </c>
      <c r="M53" s="90">
        <f>IFERROR(SMALL($L$10:$L$229,ROWS(L$10:L53)),"")</f>
        <v>44</v>
      </c>
      <c r="Q53" s="90" t="s">
        <v>646</v>
      </c>
      <c r="R53" s="90">
        <v>4130</v>
      </c>
      <c r="S53" s="90">
        <v>4395</v>
      </c>
      <c r="T53" s="90">
        <v>4845</v>
      </c>
      <c r="U53" s="90">
        <v>6510</v>
      </c>
      <c r="V53" s="90">
        <v>7945</v>
      </c>
      <c r="W53" s="90">
        <v>125</v>
      </c>
      <c r="X53" s="90">
        <v>27955</v>
      </c>
      <c r="Y53" s="90">
        <v>27825</v>
      </c>
      <c r="Z53" s="90" t="s">
        <v>125</v>
      </c>
      <c r="AA53" s="90">
        <f>ROWS($J$10:Z53)</f>
        <v>44</v>
      </c>
      <c r="AB53" s="90">
        <f t="shared" si="1"/>
        <v>44</v>
      </c>
      <c r="AC53" s="90">
        <f>IFERROR(SMALL($AB$10:$AB$229,ROWS(AB$10:AB53)),"")</f>
        <v>44</v>
      </c>
      <c r="AI53" s="553" t="s">
        <v>201</v>
      </c>
      <c r="AJ53" s="252" t="s">
        <v>202</v>
      </c>
      <c r="AK53" s="253" t="s">
        <v>41</v>
      </c>
      <c r="AL53" s="254">
        <f>INDEX($E$10:$I$1936,$M54,COLUMNS(AL53:$AL53))</f>
        <v>0.13300000000000001</v>
      </c>
      <c r="AM53" s="254">
        <f>INDEX($E$10:$I$1936,$M54,COLUMNS($AL53:AM53))</f>
        <v>0.151</v>
      </c>
      <c r="AN53" s="254">
        <f>INDEX($E$10:$I$1936,$M54,COLUMNS($AL53:AN53))</f>
        <v>0.17400000000000002</v>
      </c>
      <c r="AO53" s="254">
        <f>INDEX($E$10:$I$1936,$M54,COLUMNS($AL53:AO53))</f>
        <v>0.23700000000000002</v>
      </c>
      <c r="AP53" s="477">
        <f>INDEX($E$10:$I$1936,$M54,COLUMNS($AL53:AP53))</f>
        <v>0.30599999999999999</v>
      </c>
      <c r="AS53" s="553" t="s">
        <v>201</v>
      </c>
      <c r="AT53" s="252" t="s">
        <v>202</v>
      </c>
      <c r="AU53" s="253" t="s">
        <v>41</v>
      </c>
      <c r="AV53" s="259">
        <f>INDEX($R$10:$Y$229,$AC54,COLUMNS($AR53:AR53))</f>
        <v>380</v>
      </c>
      <c r="AW53" s="259">
        <f>INDEX($R$10:$Y$229,$AC54,COLUMNS($AR53:AS53))</f>
        <v>430</v>
      </c>
      <c r="AX53" s="259">
        <f>INDEX($R$10:$Y$229,$AC54,COLUMNS($AR53:AT53))</f>
        <v>495</v>
      </c>
      <c r="AY53" s="259">
        <f>INDEX($R$10:$Y$229,$AC54,COLUMNS($AR53:AU53))</f>
        <v>675</v>
      </c>
      <c r="AZ53" s="562">
        <f>INDEX($R$10:$Y$229,$AC54,COLUMNS($AR53:AV53))</f>
        <v>875</v>
      </c>
    </row>
    <row r="54" spans="2:52" x14ac:dyDescent="0.3">
      <c r="B54" s="90" t="s">
        <v>201</v>
      </c>
      <c r="C54" s="90" t="s">
        <v>203</v>
      </c>
      <c r="D54" s="90" t="s">
        <v>41</v>
      </c>
      <c r="E54" s="90">
        <v>0.13300000000000001</v>
      </c>
      <c r="F54" s="90">
        <v>0.151</v>
      </c>
      <c r="G54" s="90">
        <v>0.17400000000000002</v>
      </c>
      <c r="H54" s="90">
        <v>0.23700000000000002</v>
      </c>
      <c r="I54" s="90">
        <v>0.30599999999999999</v>
      </c>
      <c r="J54" s="90" t="s">
        <v>125</v>
      </c>
      <c r="K54" s="90">
        <f>ROWS($J$10:J54)</f>
        <v>45</v>
      </c>
      <c r="L54" s="90">
        <f t="shared" si="0"/>
        <v>45</v>
      </c>
      <c r="M54" s="90">
        <f>IFERROR(SMALL($L$10:$L$229,ROWS(L$10:L54)),"")</f>
        <v>45</v>
      </c>
      <c r="O54" s="90" t="s">
        <v>201</v>
      </c>
      <c r="P54" s="90" t="s">
        <v>203</v>
      </c>
      <c r="Q54" s="90" t="s">
        <v>41</v>
      </c>
      <c r="R54" s="90">
        <v>380</v>
      </c>
      <c r="S54" s="90">
        <v>430</v>
      </c>
      <c r="T54" s="90">
        <v>495</v>
      </c>
      <c r="U54" s="90">
        <v>675</v>
      </c>
      <c r="V54" s="90">
        <v>875</v>
      </c>
      <c r="W54" s="90">
        <v>5</v>
      </c>
      <c r="X54" s="90">
        <v>2855</v>
      </c>
      <c r="Y54" s="90">
        <v>2855</v>
      </c>
      <c r="Z54" s="90" t="s">
        <v>125</v>
      </c>
      <c r="AA54" s="90">
        <f>ROWS($J$10:Z54)</f>
        <v>45</v>
      </c>
      <c r="AB54" s="90">
        <f t="shared" si="1"/>
        <v>45</v>
      </c>
      <c r="AC54" s="90">
        <f>IFERROR(SMALL($AB$10:$AB$229,ROWS(AB$10:AB54)),"")</f>
        <v>45</v>
      </c>
      <c r="AI54" s="554"/>
      <c r="AJ54" s="255"/>
      <c r="AK54" s="256" t="s">
        <v>42</v>
      </c>
      <c r="AL54" s="257">
        <f>INDEX($E$10:$I$1936,$M55,COLUMNS(AL54:$AL54))</f>
        <v>0.13300000000000001</v>
      </c>
      <c r="AM54" s="257">
        <f>INDEX($E$10:$I$1936,$M55,COLUMNS($AL54:AM54))</f>
        <v>0.159</v>
      </c>
      <c r="AN54" s="257">
        <f>INDEX($E$10:$I$1936,$M55,COLUMNS($AL54:AN54))</f>
        <v>0.189</v>
      </c>
      <c r="AO54" s="257">
        <f>INDEX($E$10:$I$1936,$M55,COLUMNS($AL54:AO54))</f>
        <v>0.224</v>
      </c>
      <c r="AP54" s="478">
        <f>INDEX($E$10:$I$1936,$M55,COLUMNS($AL54:AP54))</f>
        <v>0.29399999999999998</v>
      </c>
      <c r="AS54" s="554"/>
      <c r="AT54" s="255"/>
      <c r="AU54" s="256" t="s">
        <v>42</v>
      </c>
      <c r="AV54" s="292">
        <f>INDEX($R$10:$Y$229,$AC55,COLUMNS($AR54:AR54))</f>
        <v>400</v>
      </c>
      <c r="AW54" s="292">
        <f>INDEX($R$10:$Y$229,$AC55,COLUMNS($AR54:AS54))</f>
        <v>480</v>
      </c>
      <c r="AX54" s="292">
        <f>INDEX($R$10:$Y$229,$AC55,COLUMNS($AR54:AT54))</f>
        <v>570</v>
      </c>
      <c r="AY54" s="292">
        <f>INDEX($R$10:$Y$229,$AC55,COLUMNS($AR54:AU54))</f>
        <v>675</v>
      </c>
      <c r="AZ54" s="563">
        <f>INDEX($R$10:$Y$229,$AC55,COLUMNS($AR54:AV54))</f>
        <v>890</v>
      </c>
    </row>
    <row r="55" spans="2:52" x14ac:dyDescent="0.3">
      <c r="D55" s="90" t="s">
        <v>42</v>
      </c>
      <c r="E55" s="90">
        <v>0.13300000000000001</v>
      </c>
      <c r="F55" s="90">
        <v>0.159</v>
      </c>
      <c r="G55" s="90">
        <v>0.189</v>
      </c>
      <c r="H55" s="90">
        <v>0.224</v>
      </c>
      <c r="I55" s="90">
        <v>0.29399999999999998</v>
      </c>
      <c r="J55" s="90" t="s">
        <v>125</v>
      </c>
      <c r="K55" s="90">
        <f>ROWS($J$10:J55)</f>
        <v>46</v>
      </c>
      <c r="L55" s="90">
        <f t="shared" si="0"/>
        <v>46</v>
      </c>
      <c r="M55" s="90">
        <f>IFERROR(SMALL($L$10:$L$229,ROWS(L$10:L55)),"")</f>
        <v>46</v>
      </c>
      <c r="Q55" s="90" t="s">
        <v>42</v>
      </c>
      <c r="R55" s="90">
        <v>400</v>
      </c>
      <c r="S55" s="90">
        <v>480</v>
      </c>
      <c r="T55" s="90">
        <v>570</v>
      </c>
      <c r="U55" s="90">
        <v>675</v>
      </c>
      <c r="V55" s="90">
        <v>890</v>
      </c>
      <c r="W55" s="90">
        <v>15</v>
      </c>
      <c r="X55" s="90">
        <v>3035</v>
      </c>
      <c r="Y55" s="90">
        <v>3020</v>
      </c>
      <c r="Z55" s="90" t="s">
        <v>125</v>
      </c>
      <c r="AA55" s="90">
        <f>ROWS($J$10:Z55)</f>
        <v>46</v>
      </c>
      <c r="AB55" s="90">
        <f t="shared" si="1"/>
        <v>46</v>
      </c>
      <c r="AC55" s="90">
        <f>IFERROR(SMALL($AB$10:$AB$229,ROWS(AB$10:AB55)),"")</f>
        <v>46</v>
      </c>
      <c r="AI55" s="555" t="s">
        <v>513</v>
      </c>
      <c r="AJ55" s="255"/>
      <c r="AK55" s="256" t="s">
        <v>43</v>
      </c>
      <c r="AL55" s="257">
        <f>INDEX($E$10:$I$1936,$M56,COLUMNS(AL55:$AL55))</f>
        <v>0.14100000000000001</v>
      </c>
      <c r="AM55" s="257">
        <f>INDEX($E$10:$I$1936,$M56,COLUMNS($AL55:AM55))</f>
        <v>0.15</v>
      </c>
      <c r="AN55" s="257">
        <f>INDEX($E$10:$I$1936,$M56,COLUMNS($AL55:AN55))</f>
        <v>0.19600000000000001</v>
      </c>
      <c r="AO55" s="257">
        <f>INDEX($E$10:$I$1936,$M56,COLUMNS($AL55:AO55))</f>
        <v>0.22600000000000001</v>
      </c>
      <c r="AP55" s="478">
        <f>INDEX($E$10:$I$1936,$M56,COLUMNS($AL55:AP55))</f>
        <v>0.28800000000000003</v>
      </c>
      <c r="AS55" s="555" t="s">
        <v>513</v>
      </c>
      <c r="AT55" s="255"/>
      <c r="AU55" s="256" t="s">
        <v>43</v>
      </c>
      <c r="AV55" s="292">
        <f>INDEX($R$10:$Y$229,$AC56,COLUMNS($AR55:AR55))</f>
        <v>465</v>
      </c>
      <c r="AW55" s="292">
        <f>INDEX($R$10:$Y$229,$AC56,COLUMNS($AR55:AS55))</f>
        <v>495</v>
      </c>
      <c r="AX55" s="292">
        <f>INDEX($R$10:$Y$229,$AC56,COLUMNS($AR55:AT55))</f>
        <v>645</v>
      </c>
      <c r="AY55" s="292">
        <f>INDEX($R$10:$Y$229,$AC56,COLUMNS($AR55:AU55))</f>
        <v>745</v>
      </c>
      <c r="AZ55" s="563">
        <f>INDEX($R$10:$Y$229,$AC56,COLUMNS($AR55:AV55))</f>
        <v>945</v>
      </c>
    </row>
    <row r="56" spans="2:52" x14ac:dyDescent="0.3">
      <c r="D56" s="90" t="s">
        <v>43</v>
      </c>
      <c r="E56" s="90">
        <v>0.14100000000000001</v>
      </c>
      <c r="F56" s="90">
        <v>0.15</v>
      </c>
      <c r="G56" s="90">
        <v>0.19600000000000001</v>
      </c>
      <c r="H56" s="90">
        <v>0.22600000000000001</v>
      </c>
      <c r="I56" s="90">
        <v>0.28800000000000003</v>
      </c>
      <c r="J56" s="90" t="s">
        <v>125</v>
      </c>
      <c r="K56" s="90">
        <f>ROWS($J$10:J56)</f>
        <v>47</v>
      </c>
      <c r="L56" s="90">
        <f t="shared" si="0"/>
        <v>47</v>
      </c>
      <c r="M56" s="90">
        <f>IFERROR(SMALL($L$10:$L$229,ROWS(L$10:L56)),"")</f>
        <v>47</v>
      </c>
      <c r="Q56" s="90" t="s">
        <v>43</v>
      </c>
      <c r="R56" s="90">
        <v>465</v>
      </c>
      <c r="S56" s="90">
        <v>495</v>
      </c>
      <c r="T56" s="90">
        <v>645</v>
      </c>
      <c r="U56" s="90">
        <v>745</v>
      </c>
      <c r="V56" s="90">
        <v>945</v>
      </c>
      <c r="W56" s="90">
        <v>15</v>
      </c>
      <c r="X56" s="90">
        <v>3310</v>
      </c>
      <c r="Y56" s="90">
        <v>3295</v>
      </c>
      <c r="Z56" s="90" t="s">
        <v>125</v>
      </c>
      <c r="AA56" s="90">
        <f>ROWS($J$10:Z56)</f>
        <v>47</v>
      </c>
      <c r="AB56" s="90">
        <f t="shared" si="1"/>
        <v>47</v>
      </c>
      <c r="AC56" s="90">
        <f>IFERROR(SMALL($AB$10:$AB$229,ROWS(AB$10:AB56)),"")</f>
        <v>47</v>
      </c>
      <c r="AI56" s="554"/>
      <c r="AJ56" s="255"/>
      <c r="AK56" s="256" t="s">
        <v>44</v>
      </c>
      <c r="AL56" s="257">
        <f>INDEX($E$10:$I$1936,$M57,COLUMNS(AL56:$AL56))</f>
        <v>0.128</v>
      </c>
      <c r="AM56" s="257">
        <f>INDEX($E$10:$I$1936,$M57,COLUMNS($AL56:AM56))</f>
        <v>0.16600000000000001</v>
      </c>
      <c r="AN56" s="257">
        <f>INDEX($E$10:$I$1936,$M57,COLUMNS($AL56:AN56))</f>
        <v>0.17899999999999999</v>
      </c>
      <c r="AO56" s="257">
        <f>INDEX($E$10:$I$1936,$M57,COLUMNS($AL56:AO56))</f>
        <v>0.23800000000000002</v>
      </c>
      <c r="AP56" s="478">
        <f>INDEX($E$10:$I$1936,$M57,COLUMNS($AL56:AP56))</f>
        <v>0.28899999999999998</v>
      </c>
      <c r="AS56" s="554"/>
      <c r="AT56" s="255"/>
      <c r="AU56" s="256" t="s">
        <v>44</v>
      </c>
      <c r="AV56" s="292">
        <f>INDEX($R$10:$Y$229,$AC57,COLUMNS($AR56:AR56))</f>
        <v>450</v>
      </c>
      <c r="AW56" s="292">
        <f>INDEX($R$10:$Y$229,$AC57,COLUMNS($AR56:AS56))</f>
        <v>590</v>
      </c>
      <c r="AX56" s="292">
        <f>INDEX($R$10:$Y$229,$AC57,COLUMNS($AR56:AT56))</f>
        <v>635</v>
      </c>
      <c r="AY56" s="292">
        <f>INDEX($R$10:$Y$229,$AC57,COLUMNS($AR56:AU56))</f>
        <v>840</v>
      </c>
      <c r="AZ56" s="563">
        <f>INDEX($R$10:$Y$229,$AC57,COLUMNS($AR56:AV56))</f>
        <v>1025</v>
      </c>
    </row>
    <row r="57" spans="2:52" ht="15" customHeight="1" x14ac:dyDescent="0.3">
      <c r="D57" s="90" t="s">
        <v>44</v>
      </c>
      <c r="E57" s="90">
        <v>0.128</v>
      </c>
      <c r="F57" s="90">
        <v>0.16600000000000001</v>
      </c>
      <c r="G57" s="90">
        <v>0.17899999999999999</v>
      </c>
      <c r="H57" s="90">
        <v>0.23800000000000002</v>
      </c>
      <c r="I57" s="90">
        <v>0.28899999999999998</v>
      </c>
      <c r="J57" s="90" t="s">
        <v>125</v>
      </c>
      <c r="K57" s="90">
        <f>ROWS($J$10:J57)</f>
        <v>48</v>
      </c>
      <c r="L57" s="90">
        <f t="shared" si="0"/>
        <v>48</v>
      </c>
      <c r="M57" s="90">
        <f>IFERROR(SMALL($L$10:$L$229,ROWS(L$10:L57)),"")</f>
        <v>48</v>
      </c>
      <c r="Q57" s="90" t="s">
        <v>44</v>
      </c>
      <c r="R57" s="90">
        <v>450</v>
      </c>
      <c r="S57" s="90">
        <v>590</v>
      </c>
      <c r="T57" s="90">
        <v>635</v>
      </c>
      <c r="U57" s="90">
        <v>840</v>
      </c>
      <c r="V57" s="90">
        <v>1025</v>
      </c>
      <c r="W57" s="90">
        <v>15</v>
      </c>
      <c r="X57" s="90">
        <v>3555</v>
      </c>
      <c r="Y57" s="90">
        <v>3540</v>
      </c>
      <c r="Z57" s="90" t="s">
        <v>125</v>
      </c>
      <c r="AA57" s="90">
        <f>ROWS($J$10:Z57)</f>
        <v>48</v>
      </c>
      <c r="AB57" s="90">
        <f t="shared" si="1"/>
        <v>48</v>
      </c>
      <c r="AC57" s="90">
        <f>IFERROR(SMALL($AB$10:$AB$229,ROWS(AB$10:AB57)),"")</f>
        <v>48</v>
      </c>
      <c r="AI57" s="554"/>
      <c r="AJ57" s="187"/>
      <c r="AK57" s="256" t="s">
        <v>45</v>
      </c>
      <c r="AL57" s="257">
        <f>INDEX($E$10:$I$1936,$M58,COLUMNS(AL57:$AL57))</f>
        <v>0.159</v>
      </c>
      <c r="AM57" s="257">
        <f>INDEX($E$10:$I$1936,$M58,COLUMNS($AL57:AM57))</f>
        <v>0.16400000000000001</v>
      </c>
      <c r="AN57" s="257">
        <f>INDEX($E$10:$I$1936,$M58,COLUMNS($AL57:AN57))</f>
        <v>0.18099999999999999</v>
      </c>
      <c r="AO57" s="257">
        <f>INDEX($E$10:$I$1936,$M58,COLUMNS($AL57:AO57))</f>
        <v>0.223</v>
      </c>
      <c r="AP57" s="478">
        <f>INDEX($E$10:$I$1936,$M58,COLUMNS($AL57:AP57))</f>
        <v>0.27300000000000002</v>
      </c>
      <c r="AS57" s="554"/>
      <c r="AT57" s="187"/>
      <c r="AU57" s="256" t="s">
        <v>45</v>
      </c>
      <c r="AV57" s="292">
        <f>INDEX($R$10:$Y$229,$AC58,COLUMNS($AR57:AR57))</f>
        <v>615</v>
      </c>
      <c r="AW57" s="292">
        <f>INDEX($R$10:$Y$229,$AC58,COLUMNS($AR57:AS57))</f>
        <v>630</v>
      </c>
      <c r="AX57" s="292">
        <f>INDEX($R$10:$Y$229,$AC58,COLUMNS($AR57:AT57))</f>
        <v>695</v>
      </c>
      <c r="AY57" s="292">
        <f>INDEX($R$10:$Y$229,$AC58,COLUMNS($AR57:AU57))</f>
        <v>855</v>
      </c>
      <c r="AZ57" s="563">
        <f>INDEX($R$10:$Y$229,$AC58,COLUMNS($AR57:AV57))</f>
        <v>1050</v>
      </c>
    </row>
    <row r="58" spans="2:52" ht="14.4" customHeight="1" x14ac:dyDescent="0.3">
      <c r="D58" s="90" t="s">
        <v>45</v>
      </c>
      <c r="E58" s="90">
        <v>0.159</v>
      </c>
      <c r="F58" s="90">
        <v>0.16400000000000001</v>
      </c>
      <c r="G58" s="90">
        <v>0.18099999999999999</v>
      </c>
      <c r="H58" s="90">
        <v>0.223</v>
      </c>
      <c r="I58" s="90">
        <v>0.27300000000000002</v>
      </c>
      <c r="J58" s="90" t="s">
        <v>125</v>
      </c>
      <c r="K58" s="90">
        <f>ROWS($J$10:J58)</f>
        <v>49</v>
      </c>
      <c r="L58" s="90">
        <f t="shared" si="0"/>
        <v>49</v>
      </c>
      <c r="M58" s="90">
        <f>IFERROR(SMALL($L$10:$L$229,ROWS(L$10:L58)),"")</f>
        <v>49</v>
      </c>
      <c r="Q58" s="90" t="s">
        <v>45</v>
      </c>
      <c r="R58" s="90">
        <v>615</v>
      </c>
      <c r="S58" s="90">
        <v>630</v>
      </c>
      <c r="T58" s="90">
        <v>695</v>
      </c>
      <c r="U58" s="90">
        <v>855</v>
      </c>
      <c r="V58" s="90">
        <v>1050</v>
      </c>
      <c r="W58" s="90">
        <v>15</v>
      </c>
      <c r="X58" s="90">
        <v>3860</v>
      </c>
      <c r="Y58" s="90">
        <v>3845</v>
      </c>
      <c r="Z58" s="90" t="s">
        <v>125</v>
      </c>
      <c r="AA58" s="90">
        <f>ROWS($J$10:Z58)</f>
        <v>49</v>
      </c>
      <c r="AB58" s="90">
        <f t="shared" si="1"/>
        <v>49</v>
      </c>
      <c r="AC58" s="90">
        <f>IFERROR(SMALL($AB$10:$AB$229,ROWS(AB$10:AB58)),"")</f>
        <v>49</v>
      </c>
      <c r="AI58" s="554"/>
      <c r="AJ58" s="258"/>
      <c r="AK58" s="256" t="s">
        <v>46</v>
      </c>
      <c r="AL58" s="257">
        <f>INDEX($E$10:$I$1936,$M59,COLUMNS(AL58:$AL58))</f>
        <v>0.156</v>
      </c>
      <c r="AM58" s="257">
        <f>INDEX($E$10:$I$1936,$M59,COLUMNS($AL58:AM58))</f>
        <v>0.16700000000000001</v>
      </c>
      <c r="AN58" s="257">
        <f>INDEX($E$10:$I$1936,$M59,COLUMNS($AL58:AN58))</f>
        <v>0.187</v>
      </c>
      <c r="AO58" s="257">
        <f>INDEX($E$10:$I$1936,$M59,COLUMNS($AL58:AO58))</f>
        <v>0.21299999999999999</v>
      </c>
      <c r="AP58" s="478">
        <f>INDEX($E$10:$I$1936,$M59,COLUMNS($AL58:AP58))</f>
        <v>0.27700000000000002</v>
      </c>
      <c r="AS58" s="554"/>
      <c r="AT58" s="258"/>
      <c r="AU58" s="256" t="s">
        <v>46</v>
      </c>
      <c r="AV58" s="292">
        <f>INDEX($R$10:$Y$229,$AC59,COLUMNS($AR58:AR58))</f>
        <v>690</v>
      </c>
      <c r="AW58" s="292">
        <f>INDEX($R$10:$Y$229,$AC59,COLUMNS($AR58:AS58))</f>
        <v>740</v>
      </c>
      <c r="AX58" s="292">
        <f>INDEX($R$10:$Y$229,$AC59,COLUMNS($AR58:AT58))</f>
        <v>830</v>
      </c>
      <c r="AY58" s="292">
        <f>INDEX($R$10:$Y$229,$AC59,COLUMNS($AR58:AU58))</f>
        <v>945</v>
      </c>
      <c r="AZ58" s="563">
        <f>INDEX($R$10:$Y$229,$AC59,COLUMNS($AR58:AV58))</f>
        <v>1230</v>
      </c>
    </row>
    <row r="59" spans="2:52" x14ac:dyDescent="0.3">
      <c r="D59" s="90" t="s">
        <v>46</v>
      </c>
      <c r="E59" s="90">
        <v>0.156</v>
      </c>
      <c r="F59" s="90">
        <v>0.16700000000000001</v>
      </c>
      <c r="G59" s="90">
        <v>0.187</v>
      </c>
      <c r="H59" s="90">
        <v>0.21299999999999999</v>
      </c>
      <c r="I59" s="90">
        <v>0.27700000000000002</v>
      </c>
      <c r="J59" s="90" t="s">
        <v>125</v>
      </c>
      <c r="K59" s="90">
        <f>ROWS($J$10:J59)</f>
        <v>50</v>
      </c>
      <c r="L59" s="90">
        <f t="shared" si="0"/>
        <v>50</v>
      </c>
      <c r="M59" s="90">
        <f>IFERROR(SMALL($L$10:$L$229,ROWS(L$10:L59)),"")</f>
        <v>50</v>
      </c>
      <c r="Q59" s="90" t="s">
        <v>46</v>
      </c>
      <c r="R59" s="90">
        <v>690</v>
      </c>
      <c r="S59" s="90">
        <v>740</v>
      </c>
      <c r="T59" s="90">
        <v>830</v>
      </c>
      <c r="U59" s="90">
        <v>945</v>
      </c>
      <c r="V59" s="90">
        <v>1230</v>
      </c>
      <c r="W59" s="90">
        <v>10</v>
      </c>
      <c r="X59" s="90">
        <v>4450</v>
      </c>
      <c r="Y59" s="90">
        <v>4440</v>
      </c>
      <c r="Z59" s="90" t="s">
        <v>125</v>
      </c>
      <c r="AA59" s="90">
        <f>ROWS($J$10:Z59)</f>
        <v>50</v>
      </c>
      <c r="AB59" s="90">
        <f t="shared" si="1"/>
        <v>50</v>
      </c>
      <c r="AC59" s="90">
        <f>IFERROR(SMALL($AB$10:$AB$229,ROWS(AB$10:AB59)),"")</f>
        <v>50</v>
      </c>
      <c r="AI59" s="554"/>
      <c r="AJ59" s="258"/>
      <c r="AK59" s="256" t="s">
        <v>47</v>
      </c>
      <c r="AL59" s="257">
        <f>INDEX($E$10:$I$1936,$M60,COLUMNS(AL59:$AL59))</f>
        <v>0.17100000000000001</v>
      </c>
      <c r="AM59" s="257">
        <f>INDEX($E$10:$I$1936,$M60,COLUMNS($AL59:AM59))</f>
        <v>0.151</v>
      </c>
      <c r="AN59" s="257">
        <f>INDEX($E$10:$I$1936,$M60,COLUMNS($AL59:AN59))</f>
        <v>0.182</v>
      </c>
      <c r="AO59" s="257">
        <f>INDEX($E$10:$I$1936,$M60,COLUMNS($AL59:AO59))</f>
        <v>0.221</v>
      </c>
      <c r="AP59" s="478">
        <f>INDEX($E$10:$I$1936,$M60,COLUMNS($AL59:AP59))</f>
        <v>0.27400000000000002</v>
      </c>
      <c r="AS59" s="554"/>
      <c r="AT59" s="258"/>
      <c r="AU59" s="256" t="s">
        <v>47</v>
      </c>
      <c r="AV59" s="292">
        <f>INDEX($R$10:$Y$229,$AC60,COLUMNS($AR59:AR59))</f>
        <v>780</v>
      </c>
      <c r="AW59" s="292">
        <f>INDEX($R$10:$Y$229,$AC60,COLUMNS($AR59:AS59))</f>
        <v>690</v>
      </c>
      <c r="AX59" s="292">
        <f>INDEX($R$10:$Y$229,$AC60,COLUMNS($AR59:AT59))</f>
        <v>830</v>
      </c>
      <c r="AY59" s="292">
        <f>INDEX($R$10:$Y$229,$AC60,COLUMNS($AR59:AU59))</f>
        <v>1010</v>
      </c>
      <c r="AZ59" s="563">
        <f>INDEX($R$10:$Y$229,$AC60,COLUMNS($AR59:AV59))</f>
        <v>1250</v>
      </c>
    </row>
    <row r="60" spans="2:52" x14ac:dyDescent="0.3">
      <c r="D60" s="90" t="s">
        <v>47</v>
      </c>
      <c r="E60" s="90">
        <v>0.17100000000000001</v>
      </c>
      <c r="F60" s="90">
        <v>0.151</v>
      </c>
      <c r="G60" s="90">
        <v>0.182</v>
      </c>
      <c r="H60" s="90">
        <v>0.221</v>
      </c>
      <c r="I60" s="90">
        <v>0.27400000000000002</v>
      </c>
      <c r="J60" s="90" t="s">
        <v>125</v>
      </c>
      <c r="K60" s="90">
        <f>ROWS($J$10:J60)</f>
        <v>51</v>
      </c>
      <c r="L60" s="90">
        <f t="shared" si="0"/>
        <v>51</v>
      </c>
      <c r="M60" s="90">
        <f>IFERROR(SMALL($L$10:$L$229,ROWS(L$10:L60)),"")</f>
        <v>51</v>
      </c>
      <c r="Q60" s="90" t="s">
        <v>47</v>
      </c>
      <c r="R60" s="90">
        <v>780</v>
      </c>
      <c r="S60" s="90">
        <v>690</v>
      </c>
      <c r="T60" s="90">
        <v>830</v>
      </c>
      <c r="U60" s="90">
        <v>1010</v>
      </c>
      <c r="V60" s="90">
        <v>1250</v>
      </c>
      <c r="W60" s="90">
        <v>30</v>
      </c>
      <c r="X60" s="90">
        <v>4590</v>
      </c>
      <c r="Y60" s="90">
        <v>4560</v>
      </c>
      <c r="Z60" s="90" t="s">
        <v>125</v>
      </c>
      <c r="AA60" s="90">
        <f>ROWS($J$10:Z60)</f>
        <v>51</v>
      </c>
      <c r="AB60" s="90">
        <f t="shared" si="1"/>
        <v>51</v>
      </c>
      <c r="AC60" s="90">
        <f>IFERROR(SMALL($AB$10:$AB$229,ROWS(AB$10:AB60)),"")</f>
        <v>51</v>
      </c>
      <c r="AI60" s="559"/>
      <c r="AJ60" s="258"/>
      <c r="AK60" s="256" t="s">
        <v>48</v>
      </c>
      <c r="AL60" s="257">
        <f>INDEX($E$10:$I$1936,$M61,COLUMNS(AL60:$AL60))</f>
        <v>0.16700000000000001</v>
      </c>
      <c r="AM60" s="257">
        <f>INDEX($E$10:$I$1936,$M61,COLUMNS($AL60:AM60))</f>
        <v>0.16400000000000001</v>
      </c>
      <c r="AN60" s="257">
        <f>INDEX($E$10:$I$1936,$M61,COLUMNS($AL60:AN60))</f>
        <v>0.183</v>
      </c>
      <c r="AO60" s="257">
        <f>INDEX($E$10:$I$1936,$M61,COLUMNS($AL60:AO60))</f>
        <v>0.21299999999999999</v>
      </c>
      <c r="AP60" s="478">
        <f>INDEX($E$10:$I$1936,$M61,COLUMNS($AL60:AP60))</f>
        <v>0.27300000000000002</v>
      </c>
      <c r="AS60" s="559"/>
      <c r="AT60" s="258"/>
      <c r="AU60" s="256" t="s">
        <v>48</v>
      </c>
      <c r="AV60" s="292">
        <f>INDEX($R$10:$Y$229,$AC61,COLUMNS($AR60:AR60))</f>
        <v>905</v>
      </c>
      <c r="AW60" s="292">
        <f>INDEX($R$10:$Y$229,$AC61,COLUMNS($AR60:AS60))</f>
        <v>885</v>
      </c>
      <c r="AX60" s="292">
        <f>INDEX($R$10:$Y$229,$AC61,COLUMNS($AR60:AT60))</f>
        <v>990</v>
      </c>
      <c r="AY60" s="292">
        <f>INDEX($R$10:$Y$229,$AC61,COLUMNS($AR60:AU60))</f>
        <v>1150</v>
      </c>
      <c r="AZ60" s="563">
        <f>INDEX($R$10:$Y$229,$AC61,COLUMNS($AR60:AV60))</f>
        <v>1475</v>
      </c>
    </row>
    <row r="61" spans="2:52" ht="14.4" customHeight="1" x14ac:dyDescent="0.3">
      <c r="D61" s="90" t="s">
        <v>48</v>
      </c>
      <c r="E61" s="90">
        <v>0.16700000000000001</v>
      </c>
      <c r="F61" s="90">
        <v>0.16400000000000001</v>
      </c>
      <c r="G61" s="90">
        <v>0.183</v>
      </c>
      <c r="H61" s="90">
        <v>0.21299999999999999</v>
      </c>
      <c r="I61" s="90">
        <v>0.27300000000000002</v>
      </c>
      <c r="J61" s="90" t="s">
        <v>125</v>
      </c>
      <c r="K61" s="90">
        <f>ROWS($J$10:J61)</f>
        <v>52</v>
      </c>
      <c r="L61" s="90">
        <f t="shared" si="0"/>
        <v>52</v>
      </c>
      <c r="M61" s="90">
        <f>IFERROR(SMALL($L$10:$L$229,ROWS(L$10:L61)),"")</f>
        <v>52</v>
      </c>
      <c r="Q61" s="90" t="s">
        <v>48</v>
      </c>
      <c r="R61" s="90">
        <v>905</v>
      </c>
      <c r="S61" s="90">
        <v>885</v>
      </c>
      <c r="T61" s="90">
        <v>990</v>
      </c>
      <c r="U61" s="90">
        <v>1150</v>
      </c>
      <c r="V61" s="90">
        <v>1475</v>
      </c>
      <c r="W61" s="90">
        <v>10</v>
      </c>
      <c r="X61" s="90">
        <v>5420</v>
      </c>
      <c r="Y61" s="90">
        <v>5410</v>
      </c>
      <c r="Z61" s="90" t="s">
        <v>125</v>
      </c>
      <c r="AA61" s="90">
        <f>ROWS($J$10:Z61)</f>
        <v>52</v>
      </c>
      <c r="AB61" s="90">
        <f t="shared" si="1"/>
        <v>52</v>
      </c>
      <c r="AC61" s="90">
        <f>IFERROR(SMALL($AB$10:$AB$229,ROWS(AB$10:AB61)),"")</f>
        <v>52</v>
      </c>
      <c r="AI61" s="554"/>
      <c r="AJ61" s="258"/>
      <c r="AK61" s="187" t="s">
        <v>49</v>
      </c>
      <c r="AL61" s="257">
        <f>INDEX($E$10:$I$1936,$M62,COLUMNS(AL61:$AL61))</f>
        <v>0.16700000000000001</v>
      </c>
      <c r="AM61" s="257">
        <f>INDEX($E$10:$I$1936,$M62,COLUMNS($AL61:AM61))</f>
        <v>0.17500000000000002</v>
      </c>
      <c r="AN61" s="257">
        <f>INDEX($E$10:$I$1936,$M62,COLUMNS($AL61:AN61))</f>
        <v>0.188</v>
      </c>
      <c r="AO61" s="257">
        <f>INDEX($E$10:$I$1936,$M62,COLUMNS($AL61:AO61))</f>
        <v>0.221</v>
      </c>
      <c r="AP61" s="478">
        <f>INDEX($E$10:$I$1936,$M62,COLUMNS($AL61:AP61))</f>
        <v>0.249</v>
      </c>
      <c r="AS61" s="554"/>
      <c r="AT61" s="258"/>
      <c r="AU61" s="187" t="s">
        <v>49</v>
      </c>
      <c r="AV61" s="292">
        <f>INDEX($R$10:$Y$229,$AC62,COLUMNS($AR61:AR61))</f>
        <v>985</v>
      </c>
      <c r="AW61" s="292">
        <f>INDEX($R$10:$Y$229,$AC62,COLUMNS($AR61:AS61))</f>
        <v>1030</v>
      </c>
      <c r="AX61" s="292">
        <f>INDEX($R$10:$Y$229,$AC62,COLUMNS($AR61:AT61))</f>
        <v>1105</v>
      </c>
      <c r="AY61" s="292">
        <f>INDEX($R$10:$Y$229,$AC62,COLUMNS($AR61:AU61))</f>
        <v>1300</v>
      </c>
      <c r="AZ61" s="563">
        <f>INDEX($R$10:$Y$229,$AC62,COLUMNS($AR61:AV61))</f>
        <v>1465</v>
      </c>
    </row>
    <row r="62" spans="2:52" x14ac:dyDescent="0.3">
      <c r="D62" s="90" t="s">
        <v>49</v>
      </c>
      <c r="E62" s="90">
        <v>0.16700000000000001</v>
      </c>
      <c r="F62" s="90">
        <v>0.17500000000000002</v>
      </c>
      <c r="G62" s="90">
        <v>0.188</v>
      </c>
      <c r="H62" s="90">
        <v>0.221</v>
      </c>
      <c r="I62" s="90">
        <v>0.249</v>
      </c>
      <c r="J62" s="90" t="s">
        <v>125</v>
      </c>
      <c r="K62" s="90">
        <f>ROWS($J$10:J62)</f>
        <v>53</v>
      </c>
      <c r="L62" s="90">
        <f t="shared" si="0"/>
        <v>53</v>
      </c>
      <c r="M62" s="90">
        <f>IFERROR(SMALL($L$10:$L$229,ROWS(L$10:L62)),"")</f>
        <v>53</v>
      </c>
      <c r="Q62" s="90" t="s">
        <v>49</v>
      </c>
      <c r="R62" s="90">
        <v>985</v>
      </c>
      <c r="S62" s="90">
        <v>1030</v>
      </c>
      <c r="T62" s="90">
        <v>1105</v>
      </c>
      <c r="U62" s="90">
        <v>1300</v>
      </c>
      <c r="V62" s="90">
        <v>1465</v>
      </c>
      <c r="W62" s="90">
        <v>10</v>
      </c>
      <c r="X62" s="90">
        <v>5890</v>
      </c>
      <c r="Y62" s="90">
        <v>5885</v>
      </c>
      <c r="Z62" s="90" t="s">
        <v>125</v>
      </c>
      <c r="AA62" s="90">
        <f>ROWS($J$10:Z62)</f>
        <v>53</v>
      </c>
      <c r="AB62" s="90">
        <f t="shared" si="1"/>
        <v>53</v>
      </c>
      <c r="AC62" s="90">
        <f>IFERROR(SMALL($AB$10:$AB$229,ROWS(AB$10:AB62)),"")</f>
        <v>53</v>
      </c>
      <c r="AI62" s="554"/>
      <c r="AJ62" s="258"/>
      <c r="AK62" s="187" t="s">
        <v>483</v>
      </c>
      <c r="AL62" s="257">
        <f>INDEX($E$10:$I$1936,$M63,COLUMNS(AL62:$AL62))</f>
        <v>0.16800000000000001</v>
      </c>
      <c r="AM62" s="257">
        <f>INDEX($E$10:$I$1936,$M63,COLUMNS($AL62:AM62))</f>
        <v>0.17300000000000001</v>
      </c>
      <c r="AN62" s="257">
        <f>INDEX($E$10:$I$1936,$M63,COLUMNS($AL62:AN62))</f>
        <v>0.185</v>
      </c>
      <c r="AO62" s="257">
        <f>INDEX($E$10:$I$1936,$M63,COLUMNS($AL62:AO62))</f>
        <v>0.224</v>
      </c>
      <c r="AP62" s="478">
        <f>INDEX($E$10:$I$1936,$M63,COLUMNS($AL62:AP62))</f>
        <v>0.249</v>
      </c>
      <c r="AS62" s="554"/>
      <c r="AT62" s="258"/>
      <c r="AU62" s="187" t="s">
        <v>483</v>
      </c>
      <c r="AV62" s="292">
        <f>INDEX($R$10:$Y$229,$AC63,COLUMNS($AR62:AR62))</f>
        <v>1135</v>
      </c>
      <c r="AW62" s="292">
        <f>INDEX($R$10:$Y$229,$AC63,COLUMNS($AR62:AS62))</f>
        <v>1165</v>
      </c>
      <c r="AX62" s="292">
        <f>INDEX($R$10:$Y$229,$AC63,COLUMNS($AR62:AT62))</f>
        <v>1250</v>
      </c>
      <c r="AY62" s="292">
        <f>INDEX($R$10:$Y$229,$AC63,COLUMNS($AR62:AU62))</f>
        <v>1515</v>
      </c>
      <c r="AZ62" s="563">
        <f>INDEX($R$10:$Y$229,$AC63,COLUMNS($AR62:AV62))</f>
        <v>1680</v>
      </c>
    </row>
    <row r="63" spans="2:52" x14ac:dyDescent="0.3">
      <c r="D63" s="90" t="s">
        <v>483</v>
      </c>
      <c r="E63" s="90">
        <v>0.16800000000000001</v>
      </c>
      <c r="F63" s="90">
        <v>0.17300000000000001</v>
      </c>
      <c r="G63" s="90">
        <v>0.185</v>
      </c>
      <c r="H63" s="90">
        <v>0.224</v>
      </c>
      <c r="I63" s="90">
        <v>0.249</v>
      </c>
      <c r="J63" s="90" t="s">
        <v>125</v>
      </c>
      <c r="K63" s="90">
        <f>ROWS($J$10:J63)</f>
        <v>54</v>
      </c>
      <c r="L63" s="90">
        <f t="shared" si="0"/>
        <v>54</v>
      </c>
      <c r="M63" s="90">
        <f>IFERROR(SMALL($L$10:$L$229,ROWS(L$10:L63)),"")</f>
        <v>54</v>
      </c>
      <c r="Q63" s="90" t="s">
        <v>483</v>
      </c>
      <c r="R63" s="90">
        <v>1135</v>
      </c>
      <c r="S63" s="90">
        <v>1165</v>
      </c>
      <c r="T63" s="90">
        <v>1250</v>
      </c>
      <c r="U63" s="90">
        <v>1515</v>
      </c>
      <c r="V63" s="90">
        <v>1680</v>
      </c>
      <c r="W63" s="90">
        <v>15</v>
      </c>
      <c r="X63" s="90">
        <v>6765</v>
      </c>
      <c r="Y63" s="90">
        <v>6745</v>
      </c>
      <c r="Z63" s="90" t="s">
        <v>125</v>
      </c>
      <c r="AA63" s="90">
        <f>ROWS($J$10:Z63)</f>
        <v>54</v>
      </c>
      <c r="AB63" s="90">
        <f t="shared" si="1"/>
        <v>54</v>
      </c>
      <c r="AC63" s="90">
        <f>IFERROR(SMALL($AB$10:$AB$229,ROWS(AB$10:AB63)),"")</f>
        <v>54</v>
      </c>
      <c r="AI63" s="554"/>
      <c r="AJ63" s="370"/>
      <c r="AK63" s="188" t="s">
        <v>646</v>
      </c>
      <c r="AL63" s="369">
        <f>INDEX($E$10:$I$1936,$M64,COLUMNS(AL63:$AL63))</f>
        <v>0.18099999999999999</v>
      </c>
      <c r="AM63" s="369">
        <f>INDEX($E$10:$I$1936,$M64,COLUMNS($AL63:AM63))</f>
        <v>0.17</v>
      </c>
      <c r="AN63" s="369">
        <f>INDEX($E$10:$I$1936,$M64,COLUMNS($AL63:AN63))</f>
        <v>0.17</v>
      </c>
      <c r="AO63" s="369">
        <f>INDEX($E$10:$I$1936,$M64,COLUMNS($AL63:AO63))</f>
        <v>0.216</v>
      </c>
      <c r="AP63" s="556">
        <f>INDEX($E$10:$I$1936,$M64,COLUMNS($AL63:AP63))</f>
        <v>0.26400000000000001</v>
      </c>
      <c r="AS63" s="554"/>
      <c r="AT63" s="370"/>
      <c r="AU63" s="188" t="s">
        <v>646</v>
      </c>
      <c r="AV63" s="371">
        <f>INDEX($R$10:$Y$229,$AC64,COLUMNS($AR63:AR63))</f>
        <v>1350</v>
      </c>
      <c r="AW63" s="371">
        <f>INDEX($R$10:$Y$229,$AC64,COLUMNS($AR63:AS63))</f>
        <v>1270</v>
      </c>
      <c r="AX63" s="371">
        <f>INDEX($R$10:$Y$229,$AC64,COLUMNS($AR63:AT63))</f>
        <v>1270</v>
      </c>
      <c r="AY63" s="371">
        <f>INDEX($R$10:$Y$229,$AC64,COLUMNS($AR63:AU63))</f>
        <v>1615</v>
      </c>
      <c r="AZ63" s="565">
        <f>INDEX($R$10:$Y$229,$AC64,COLUMNS($AR63:AV63))</f>
        <v>1970</v>
      </c>
    </row>
    <row r="64" spans="2:52" ht="15" customHeight="1" x14ac:dyDescent="0.3">
      <c r="D64" s="90" t="s">
        <v>646</v>
      </c>
      <c r="E64" s="90">
        <v>0.18099999999999999</v>
      </c>
      <c r="F64" s="90">
        <v>0.17</v>
      </c>
      <c r="G64" s="90">
        <v>0.17</v>
      </c>
      <c r="H64" s="90">
        <v>0.216</v>
      </c>
      <c r="I64" s="90">
        <v>0.26400000000000001</v>
      </c>
      <c r="J64" s="90" t="s">
        <v>125</v>
      </c>
      <c r="K64" s="90">
        <f>ROWS($J$10:J64)</f>
        <v>55</v>
      </c>
      <c r="L64" s="90">
        <f t="shared" si="0"/>
        <v>55</v>
      </c>
      <c r="M64" s="90">
        <f>IFERROR(SMALL($L$10:$L$229,ROWS(L$10:L64)),"")</f>
        <v>55</v>
      </c>
      <c r="Q64" s="90" t="s">
        <v>646</v>
      </c>
      <c r="R64" s="90">
        <v>1350</v>
      </c>
      <c r="S64" s="90">
        <v>1270</v>
      </c>
      <c r="T64" s="90">
        <v>1270</v>
      </c>
      <c r="U64" s="90">
        <v>1615</v>
      </c>
      <c r="V64" s="90">
        <v>1970</v>
      </c>
      <c r="W64" s="90">
        <v>30</v>
      </c>
      <c r="X64" s="90">
        <v>7505</v>
      </c>
      <c r="Y64" s="90">
        <v>7475</v>
      </c>
      <c r="Z64" s="90" t="s">
        <v>125</v>
      </c>
      <c r="AA64" s="90">
        <f>ROWS($J$10:Z64)</f>
        <v>55</v>
      </c>
      <c r="AB64" s="90">
        <f t="shared" si="1"/>
        <v>55</v>
      </c>
      <c r="AC64" s="90">
        <f>IFERROR(SMALL($AB$10:$AB$229,ROWS(AB$10:AB64)),"")</f>
        <v>55</v>
      </c>
      <c r="AI64" s="554"/>
      <c r="AJ64" s="258" t="s">
        <v>205</v>
      </c>
      <c r="AK64" s="256" t="s">
        <v>41</v>
      </c>
      <c r="AL64" s="257">
        <f>INDEX($E$10:$I$1936,$M65,COLUMNS(AL64:$AL64))</f>
        <v>0.13700000000000001</v>
      </c>
      <c r="AM64" s="257">
        <f>INDEX($E$10:$I$1936,$M65,COLUMNS($AL64:AM64))</f>
        <v>0.153</v>
      </c>
      <c r="AN64" s="257">
        <f>INDEX($E$10:$I$1936,$M65,COLUMNS($AL64:AN64))</f>
        <v>0.189</v>
      </c>
      <c r="AO64" s="257">
        <f>INDEX($E$10:$I$1936,$M65,COLUMNS($AL64:AO64))</f>
        <v>0.23100000000000001</v>
      </c>
      <c r="AP64" s="478">
        <f>INDEX($E$10:$I$1936,$M65,COLUMNS($AL64:AP64))</f>
        <v>0.28999999999999998</v>
      </c>
      <c r="AS64" s="554"/>
      <c r="AT64" s="255" t="s">
        <v>204</v>
      </c>
      <c r="AU64" s="256" t="s">
        <v>41</v>
      </c>
      <c r="AV64" s="292">
        <f>INDEX($R$10:$Y$229,$AC65,COLUMNS($AR64:AR64))</f>
        <v>3470</v>
      </c>
      <c r="AW64" s="292">
        <f>INDEX($R$10:$Y$229,$AC65,COLUMNS($AR64:AS64))</f>
        <v>3865</v>
      </c>
      <c r="AX64" s="292">
        <f>INDEX($R$10:$Y$229,$AC65,COLUMNS($AR64:AT64))</f>
        <v>4790</v>
      </c>
      <c r="AY64" s="292">
        <f>INDEX($R$10:$Y$229,$AC65,COLUMNS($AR64:AU64))</f>
        <v>5850</v>
      </c>
      <c r="AZ64" s="563">
        <f>INDEX($R$10:$Y$229,$AC65,COLUMNS($AR64:AV64))</f>
        <v>7355</v>
      </c>
    </row>
    <row r="65" spans="2:52" x14ac:dyDescent="0.3">
      <c r="C65" s="90" t="s">
        <v>205</v>
      </c>
      <c r="D65" s="90" t="s">
        <v>41</v>
      </c>
      <c r="E65" s="90">
        <v>0.13700000000000001</v>
      </c>
      <c r="F65" s="90">
        <v>0.153</v>
      </c>
      <c r="G65" s="90">
        <v>0.189</v>
      </c>
      <c r="H65" s="90">
        <v>0.23100000000000001</v>
      </c>
      <c r="I65" s="90">
        <v>0.28999999999999998</v>
      </c>
      <c r="J65" s="90" t="s">
        <v>125</v>
      </c>
      <c r="K65" s="90">
        <f>ROWS($J$10:J65)</f>
        <v>56</v>
      </c>
      <c r="L65" s="90">
        <f t="shared" si="0"/>
        <v>56</v>
      </c>
      <c r="M65" s="90">
        <f>IFERROR(SMALL($L$10:$L$229,ROWS(L$10:L65)),"")</f>
        <v>56</v>
      </c>
      <c r="P65" s="90" t="s">
        <v>205</v>
      </c>
      <c r="Q65" s="90" t="s">
        <v>41</v>
      </c>
      <c r="R65" s="90">
        <v>3470</v>
      </c>
      <c r="S65" s="90">
        <v>3865</v>
      </c>
      <c r="T65" s="90">
        <v>4790</v>
      </c>
      <c r="U65" s="90">
        <v>5850</v>
      </c>
      <c r="V65" s="90">
        <v>7355</v>
      </c>
      <c r="W65" s="90">
        <v>100</v>
      </c>
      <c r="X65" s="90">
        <v>25425</v>
      </c>
      <c r="Y65" s="90">
        <v>25325</v>
      </c>
      <c r="Z65" s="90" t="s">
        <v>125</v>
      </c>
      <c r="AA65" s="90">
        <f>ROWS($J$10:Z65)</f>
        <v>56</v>
      </c>
      <c r="AB65" s="90">
        <f t="shared" si="1"/>
        <v>56</v>
      </c>
      <c r="AC65" s="90">
        <f>IFERROR(SMALL($AB$10:$AB$229,ROWS(AB$10:AB65)),"")</f>
        <v>56</v>
      </c>
      <c r="AI65" s="554"/>
      <c r="AJ65" s="258"/>
      <c r="AK65" s="256" t="s">
        <v>42</v>
      </c>
      <c r="AL65" s="257">
        <f>INDEX($E$10:$I$1936,$M66,COLUMNS(AL65:$AL65))</f>
        <v>0.14000000000000001</v>
      </c>
      <c r="AM65" s="257">
        <f>INDEX($E$10:$I$1936,$M66,COLUMNS($AL65:AM65))</f>
        <v>0.159</v>
      </c>
      <c r="AN65" s="257">
        <f>INDEX($E$10:$I$1936,$M66,COLUMNS($AL65:AN65))</f>
        <v>0.188</v>
      </c>
      <c r="AO65" s="257">
        <f>INDEX($E$10:$I$1936,$M66,COLUMNS($AL65:AO65))</f>
        <v>0.22800000000000001</v>
      </c>
      <c r="AP65" s="478">
        <f>INDEX($E$10:$I$1936,$M66,COLUMNS($AL65:AP65))</f>
        <v>0.28500000000000003</v>
      </c>
      <c r="AS65" s="554"/>
      <c r="AT65" s="255"/>
      <c r="AU65" s="256" t="s">
        <v>42</v>
      </c>
      <c r="AV65" s="292">
        <f>INDEX($R$10:$Y$229,$AC66,COLUMNS($AR65:AR65))</f>
        <v>3565</v>
      </c>
      <c r="AW65" s="292">
        <f>INDEX($R$10:$Y$229,$AC66,COLUMNS($AR65:AS65))</f>
        <v>4045</v>
      </c>
      <c r="AX65" s="292">
        <f>INDEX($R$10:$Y$229,$AC66,COLUMNS($AR65:AT65))</f>
        <v>4805</v>
      </c>
      <c r="AY65" s="292">
        <f>INDEX($R$10:$Y$229,$AC66,COLUMNS($AR65:AU65))</f>
        <v>5815</v>
      </c>
      <c r="AZ65" s="563">
        <f>INDEX($R$10:$Y$229,$AC66,COLUMNS($AR65:AV65))</f>
        <v>7260</v>
      </c>
    </row>
    <row r="66" spans="2:52" x14ac:dyDescent="0.3">
      <c r="D66" s="90" t="s">
        <v>42</v>
      </c>
      <c r="E66" s="90">
        <v>0.14000000000000001</v>
      </c>
      <c r="F66" s="90">
        <v>0.159</v>
      </c>
      <c r="G66" s="90">
        <v>0.188</v>
      </c>
      <c r="H66" s="90">
        <v>0.22800000000000001</v>
      </c>
      <c r="I66" s="90">
        <v>0.28500000000000003</v>
      </c>
      <c r="J66" s="90" t="s">
        <v>125</v>
      </c>
      <c r="K66" s="90">
        <f>ROWS($J$10:J66)</f>
        <v>57</v>
      </c>
      <c r="L66" s="90">
        <f t="shared" si="0"/>
        <v>57</v>
      </c>
      <c r="M66" s="90">
        <f>IFERROR(SMALL($L$10:$L$229,ROWS(L$10:L66)),"")</f>
        <v>57</v>
      </c>
      <c r="Q66" s="90" t="s">
        <v>42</v>
      </c>
      <c r="R66" s="90">
        <v>3565</v>
      </c>
      <c r="S66" s="90">
        <v>4045</v>
      </c>
      <c r="T66" s="90">
        <v>4805</v>
      </c>
      <c r="U66" s="90">
        <v>5815</v>
      </c>
      <c r="V66" s="90">
        <v>7260</v>
      </c>
      <c r="W66" s="90">
        <v>120</v>
      </c>
      <c r="X66" s="90">
        <v>25605</v>
      </c>
      <c r="Y66" s="90">
        <v>25485</v>
      </c>
      <c r="Z66" s="90" t="s">
        <v>125</v>
      </c>
      <c r="AA66" s="90">
        <f>ROWS($J$10:Z66)</f>
        <v>57</v>
      </c>
      <c r="AB66" s="90">
        <f t="shared" si="1"/>
        <v>57</v>
      </c>
      <c r="AC66" s="90">
        <f>IFERROR(SMALL($AB$10:$AB$229,ROWS(AB$10:AB66)),"")</f>
        <v>57</v>
      </c>
      <c r="AI66" s="554"/>
      <c r="AJ66" s="258"/>
      <c r="AK66" s="256" t="s">
        <v>43</v>
      </c>
      <c r="AL66" s="257">
        <f>INDEX($E$10:$I$1936,$M67,COLUMNS(AL66:$AL66))</f>
        <v>0.14100000000000001</v>
      </c>
      <c r="AM66" s="257">
        <f>INDEX($E$10:$I$1936,$M67,COLUMNS($AL66:AM66))</f>
        <v>0.159</v>
      </c>
      <c r="AN66" s="257">
        <f>INDEX($E$10:$I$1936,$M67,COLUMNS($AL66:AN66))</f>
        <v>0.188</v>
      </c>
      <c r="AO66" s="257">
        <f>INDEX($E$10:$I$1936,$M67,COLUMNS($AL66:AO66))</f>
        <v>0.22800000000000001</v>
      </c>
      <c r="AP66" s="478">
        <f>INDEX($E$10:$I$1936,$M67,COLUMNS($AL66:AP66))</f>
        <v>0.28500000000000003</v>
      </c>
      <c r="AS66" s="554"/>
      <c r="AT66" s="258"/>
      <c r="AU66" s="256" t="s">
        <v>43</v>
      </c>
      <c r="AV66" s="292">
        <f>INDEX($R$10:$Y$229,$AC67,COLUMNS($AR66:AR66))</f>
        <v>3550</v>
      </c>
      <c r="AW66" s="292">
        <f>INDEX($R$10:$Y$229,$AC67,COLUMNS($AR66:AS66))</f>
        <v>4025</v>
      </c>
      <c r="AX66" s="292">
        <f>INDEX($R$10:$Y$229,$AC67,COLUMNS($AR66:AT66))</f>
        <v>4740</v>
      </c>
      <c r="AY66" s="292">
        <f>INDEX($R$10:$Y$229,$AC67,COLUMNS($AR66:AU66))</f>
        <v>5755</v>
      </c>
      <c r="AZ66" s="563">
        <f>INDEX($R$10:$Y$229,$AC67,COLUMNS($AR66:AV66))</f>
        <v>7200</v>
      </c>
    </row>
    <row r="67" spans="2:52" x14ac:dyDescent="0.3">
      <c r="D67" s="90" t="s">
        <v>43</v>
      </c>
      <c r="E67" s="90">
        <v>0.14100000000000001</v>
      </c>
      <c r="F67" s="90">
        <v>0.159</v>
      </c>
      <c r="G67" s="90">
        <v>0.188</v>
      </c>
      <c r="H67" s="90">
        <v>0.22800000000000001</v>
      </c>
      <c r="I67" s="90">
        <v>0.28500000000000003</v>
      </c>
      <c r="J67" s="90" t="s">
        <v>125</v>
      </c>
      <c r="K67" s="90">
        <f>ROWS($J$10:J67)</f>
        <v>58</v>
      </c>
      <c r="L67" s="90">
        <f t="shared" si="0"/>
        <v>58</v>
      </c>
      <c r="M67" s="90">
        <f>IFERROR(SMALL($L$10:$L$229,ROWS(L$10:L67)),"")</f>
        <v>58</v>
      </c>
      <c r="Q67" s="90" t="s">
        <v>43</v>
      </c>
      <c r="R67" s="90">
        <v>3550</v>
      </c>
      <c r="S67" s="90">
        <v>4025</v>
      </c>
      <c r="T67" s="90">
        <v>4740</v>
      </c>
      <c r="U67" s="90">
        <v>5755</v>
      </c>
      <c r="V67" s="90">
        <v>7200</v>
      </c>
      <c r="W67" s="90">
        <v>195</v>
      </c>
      <c r="X67" s="90">
        <v>25465</v>
      </c>
      <c r="Y67" s="90">
        <v>25270</v>
      </c>
      <c r="Z67" s="90" t="s">
        <v>125</v>
      </c>
      <c r="AA67" s="90">
        <f>ROWS($J$10:Z67)</f>
        <v>58</v>
      </c>
      <c r="AB67" s="90">
        <f t="shared" si="1"/>
        <v>58</v>
      </c>
      <c r="AC67" s="90">
        <f>IFERROR(SMALL($AB$10:$AB$229,ROWS(AB$10:AB67)),"")</f>
        <v>58</v>
      </c>
      <c r="AI67" s="489"/>
      <c r="AJ67" s="187"/>
      <c r="AK67" s="256" t="s">
        <v>44</v>
      </c>
      <c r="AL67" s="257">
        <f>INDEX($E$10:$I$1936,$M68,COLUMNS(AL67:$AL67))</f>
        <v>0.13900000000000001</v>
      </c>
      <c r="AM67" s="257">
        <f>INDEX($E$10:$I$1936,$M68,COLUMNS($AL67:AM67))</f>
        <v>0.157</v>
      </c>
      <c r="AN67" s="257">
        <f>INDEX($E$10:$I$1936,$M68,COLUMNS($AL67:AN67))</f>
        <v>0.19</v>
      </c>
      <c r="AO67" s="257">
        <f>INDEX($E$10:$I$1936,$M68,COLUMNS($AL67:AO67))</f>
        <v>0.22600000000000001</v>
      </c>
      <c r="AP67" s="478">
        <f>INDEX($E$10:$I$1936,$M68,COLUMNS($AL67:AP67))</f>
        <v>0.28800000000000003</v>
      </c>
      <c r="AS67" s="489"/>
      <c r="AT67" s="187"/>
      <c r="AU67" s="256" t="s">
        <v>44</v>
      </c>
      <c r="AV67" s="292">
        <f>INDEX($R$10:$Y$229,$AC68,COLUMNS($AR67:AR67))</f>
        <v>3510</v>
      </c>
      <c r="AW67" s="292">
        <f>INDEX($R$10:$Y$229,$AC68,COLUMNS($AR67:AS67))</f>
        <v>3960</v>
      </c>
      <c r="AX67" s="292">
        <f>INDEX($R$10:$Y$229,$AC68,COLUMNS($AR67:AT67))</f>
        <v>4775</v>
      </c>
      <c r="AY67" s="292">
        <f>INDEX($R$10:$Y$229,$AC68,COLUMNS($AR67:AU67))</f>
        <v>5710</v>
      </c>
      <c r="AZ67" s="563">
        <f>INDEX($R$10:$Y$229,$AC68,COLUMNS($AR67:AV67))</f>
        <v>7245</v>
      </c>
    </row>
    <row r="68" spans="2:52" x14ac:dyDescent="0.3">
      <c r="D68" s="90" t="s">
        <v>44</v>
      </c>
      <c r="E68" s="90">
        <v>0.13900000000000001</v>
      </c>
      <c r="F68" s="90">
        <v>0.157</v>
      </c>
      <c r="G68" s="90">
        <v>0.19</v>
      </c>
      <c r="H68" s="90">
        <v>0.22600000000000001</v>
      </c>
      <c r="I68" s="90">
        <v>0.28800000000000003</v>
      </c>
      <c r="J68" s="90" t="s">
        <v>125</v>
      </c>
      <c r="K68" s="90">
        <f>ROWS($J$10:J68)</f>
        <v>59</v>
      </c>
      <c r="L68" s="90">
        <f t="shared" si="0"/>
        <v>59</v>
      </c>
      <c r="M68" s="90">
        <f>IFERROR(SMALL($L$10:$L$229,ROWS(L$10:L68)),"")</f>
        <v>59</v>
      </c>
      <c r="Q68" s="90" t="s">
        <v>44</v>
      </c>
      <c r="R68" s="90">
        <v>3510</v>
      </c>
      <c r="S68" s="90">
        <v>3960</v>
      </c>
      <c r="T68" s="90">
        <v>4775</v>
      </c>
      <c r="U68" s="90">
        <v>5710</v>
      </c>
      <c r="V68" s="90">
        <v>7245</v>
      </c>
      <c r="W68" s="90">
        <v>125</v>
      </c>
      <c r="X68" s="90">
        <v>25330</v>
      </c>
      <c r="Y68" s="90">
        <v>25205</v>
      </c>
      <c r="Z68" s="90" t="s">
        <v>125</v>
      </c>
      <c r="AA68" s="90">
        <f>ROWS($J$10:Z68)</f>
        <v>59</v>
      </c>
      <c r="AB68" s="90">
        <f t="shared" si="1"/>
        <v>59</v>
      </c>
      <c r="AC68" s="90">
        <f>IFERROR(SMALL($AB$10:$AB$229,ROWS(AB$10:AB68)),"")</f>
        <v>59</v>
      </c>
      <c r="AI68" s="554"/>
      <c r="AJ68" s="255"/>
      <c r="AK68" s="256" t="s">
        <v>45</v>
      </c>
      <c r="AL68" s="257">
        <f>INDEX($E$10:$I$1936,$M69,COLUMNS(AL68:$AL68))</f>
        <v>0.156</v>
      </c>
      <c r="AM68" s="257">
        <f>INDEX($E$10:$I$1936,$M69,COLUMNS($AL68:AM68))</f>
        <v>0.161</v>
      </c>
      <c r="AN68" s="257">
        <f>INDEX($E$10:$I$1936,$M69,COLUMNS($AL68:AN68))</f>
        <v>0.18</v>
      </c>
      <c r="AO68" s="257">
        <f>INDEX($E$10:$I$1936,$M69,COLUMNS($AL68:AO68))</f>
        <v>0.219</v>
      </c>
      <c r="AP68" s="478">
        <f>INDEX($E$10:$I$1936,$M69,COLUMNS($AL68:AP68))</f>
        <v>0.28300000000000003</v>
      </c>
      <c r="AS68" s="554"/>
      <c r="AT68" s="255"/>
      <c r="AU68" s="256" t="s">
        <v>45</v>
      </c>
      <c r="AV68" s="292">
        <f>INDEX($R$10:$Y$229,$AC69,COLUMNS($AR68:AR68))</f>
        <v>4035</v>
      </c>
      <c r="AW68" s="292">
        <f>INDEX($R$10:$Y$229,$AC69,COLUMNS($AR68:AS68))</f>
        <v>4170</v>
      </c>
      <c r="AX68" s="292">
        <f>INDEX($R$10:$Y$229,$AC69,COLUMNS($AR68:AT68))</f>
        <v>4670</v>
      </c>
      <c r="AY68" s="292">
        <f>INDEX($R$10:$Y$229,$AC69,COLUMNS($AR68:AU68))</f>
        <v>5665</v>
      </c>
      <c r="AZ68" s="563">
        <f>INDEX($R$10:$Y$229,$AC69,COLUMNS($AR68:AV68))</f>
        <v>7330</v>
      </c>
    </row>
    <row r="69" spans="2:52" x14ac:dyDescent="0.3">
      <c r="D69" s="90" t="s">
        <v>45</v>
      </c>
      <c r="E69" s="90">
        <v>0.156</v>
      </c>
      <c r="F69" s="90">
        <v>0.161</v>
      </c>
      <c r="G69" s="90">
        <v>0.18</v>
      </c>
      <c r="H69" s="90">
        <v>0.219</v>
      </c>
      <c r="I69" s="90">
        <v>0.28300000000000003</v>
      </c>
      <c r="J69" s="90" t="s">
        <v>125</v>
      </c>
      <c r="K69" s="90">
        <f>ROWS($J$10:J69)</f>
        <v>60</v>
      </c>
      <c r="L69" s="90">
        <f t="shared" si="0"/>
        <v>60</v>
      </c>
      <c r="M69" s="90">
        <f>IFERROR(SMALL($L$10:$L$229,ROWS(L$10:L69)),"")</f>
        <v>60</v>
      </c>
      <c r="Q69" s="90" t="s">
        <v>45</v>
      </c>
      <c r="R69" s="90">
        <v>4035</v>
      </c>
      <c r="S69" s="90">
        <v>4170</v>
      </c>
      <c r="T69" s="90">
        <v>4670</v>
      </c>
      <c r="U69" s="90">
        <v>5665</v>
      </c>
      <c r="V69" s="90">
        <v>7330</v>
      </c>
      <c r="W69" s="90">
        <v>150</v>
      </c>
      <c r="X69" s="90">
        <v>26020</v>
      </c>
      <c r="Y69" s="90">
        <v>25875</v>
      </c>
      <c r="Z69" s="90" t="s">
        <v>125</v>
      </c>
      <c r="AA69" s="90">
        <f>ROWS($J$10:Z69)</f>
        <v>60</v>
      </c>
      <c r="AB69" s="90">
        <f t="shared" si="1"/>
        <v>60</v>
      </c>
      <c r="AC69" s="90">
        <f>IFERROR(SMALL($AB$10:$AB$229,ROWS(AB$10:AB69)),"")</f>
        <v>60</v>
      </c>
      <c r="AI69" s="554"/>
      <c r="AJ69" s="255"/>
      <c r="AK69" s="256" t="s">
        <v>46</v>
      </c>
      <c r="AL69" s="257">
        <f>INDEX($E$10:$I$1936,$M70,COLUMNS(AL69:$AL69))</f>
        <v>0.159</v>
      </c>
      <c r="AM69" s="257">
        <f>INDEX($E$10:$I$1936,$M70,COLUMNS($AL69:AM69))</f>
        <v>0.16</v>
      </c>
      <c r="AN69" s="257">
        <f>INDEX($E$10:$I$1936,$M70,COLUMNS($AL69:AN69))</f>
        <v>0.18</v>
      </c>
      <c r="AO69" s="257">
        <f>INDEX($E$10:$I$1936,$M70,COLUMNS($AL69:AO69))</f>
        <v>0.222</v>
      </c>
      <c r="AP69" s="478">
        <f>INDEX($E$10:$I$1936,$M70,COLUMNS($AL69:AP69))</f>
        <v>0.27800000000000002</v>
      </c>
      <c r="AS69" s="554"/>
      <c r="AT69" s="255"/>
      <c r="AU69" s="256" t="s">
        <v>46</v>
      </c>
      <c r="AV69" s="292">
        <f>INDEX($R$10:$Y$229,$AC70,COLUMNS($AR69:AR69))</f>
        <v>4210</v>
      </c>
      <c r="AW69" s="292">
        <f>INDEX($R$10:$Y$229,$AC70,COLUMNS($AR69:AS69))</f>
        <v>4230</v>
      </c>
      <c r="AX69" s="292">
        <f>INDEX($R$10:$Y$229,$AC70,COLUMNS($AR69:AT69))</f>
        <v>4770</v>
      </c>
      <c r="AY69" s="292">
        <f>INDEX($R$10:$Y$229,$AC70,COLUMNS($AR69:AU69))</f>
        <v>5880</v>
      </c>
      <c r="AZ69" s="563">
        <f>INDEX($R$10:$Y$229,$AC70,COLUMNS($AR69:AV69))</f>
        <v>7355</v>
      </c>
    </row>
    <row r="70" spans="2:52" ht="15" customHeight="1" x14ac:dyDescent="0.3">
      <c r="D70" s="90" t="s">
        <v>46</v>
      </c>
      <c r="E70" s="90">
        <v>0.159</v>
      </c>
      <c r="F70" s="90">
        <v>0.16</v>
      </c>
      <c r="G70" s="90">
        <v>0.18</v>
      </c>
      <c r="H70" s="90">
        <v>0.222</v>
      </c>
      <c r="I70" s="90">
        <v>0.27800000000000002</v>
      </c>
      <c r="J70" s="90" t="s">
        <v>125</v>
      </c>
      <c r="K70" s="90">
        <f>ROWS($J$10:J70)</f>
        <v>61</v>
      </c>
      <c r="L70" s="90">
        <f t="shared" si="0"/>
        <v>61</v>
      </c>
      <c r="M70" s="90">
        <f>IFERROR(SMALL($L$10:$L$229,ROWS(L$10:L70)),"")</f>
        <v>61</v>
      </c>
      <c r="Q70" s="90" t="s">
        <v>46</v>
      </c>
      <c r="R70" s="90">
        <v>4210</v>
      </c>
      <c r="S70" s="90">
        <v>4230</v>
      </c>
      <c r="T70" s="90">
        <v>4770</v>
      </c>
      <c r="U70" s="90">
        <v>5880</v>
      </c>
      <c r="V70" s="90">
        <v>7355</v>
      </c>
      <c r="W70" s="90">
        <v>175</v>
      </c>
      <c r="X70" s="90">
        <v>26615</v>
      </c>
      <c r="Y70" s="90">
        <v>26440</v>
      </c>
      <c r="Z70" s="90" t="s">
        <v>125</v>
      </c>
      <c r="AA70" s="90">
        <f>ROWS($J$10:Z70)</f>
        <v>61</v>
      </c>
      <c r="AB70" s="90">
        <f t="shared" si="1"/>
        <v>61</v>
      </c>
      <c r="AC70" s="90">
        <f>IFERROR(SMALL($AB$10:$AB$229,ROWS(AB$10:AB70)),"")</f>
        <v>61</v>
      </c>
      <c r="AI70" s="554"/>
      <c r="AJ70" s="255"/>
      <c r="AK70" s="256" t="s">
        <v>47</v>
      </c>
      <c r="AL70" s="257">
        <f>INDEX($E$10:$I$1936,$M71,COLUMNS(AL70:$AL70))</f>
        <v>0.16300000000000001</v>
      </c>
      <c r="AM70" s="257">
        <f>INDEX($E$10:$I$1936,$M71,COLUMNS($AL70:AM70))</f>
        <v>0.154</v>
      </c>
      <c r="AN70" s="257">
        <f>INDEX($E$10:$I$1936,$M71,COLUMNS($AL70:AN70))</f>
        <v>0.182</v>
      </c>
      <c r="AO70" s="257">
        <f>INDEX($E$10:$I$1936,$M71,COLUMNS($AL70:AO70))</f>
        <v>0.221</v>
      </c>
      <c r="AP70" s="478">
        <f>INDEX($E$10:$I$1936,$M71,COLUMNS($AL70:AP70))</f>
        <v>0.28000000000000003</v>
      </c>
      <c r="AS70" s="554"/>
      <c r="AT70" s="255"/>
      <c r="AU70" s="256" t="s">
        <v>47</v>
      </c>
      <c r="AV70" s="292">
        <f>INDEX($R$10:$Y$229,$AC71,COLUMNS($AR70:AR70))</f>
        <v>4190</v>
      </c>
      <c r="AW70" s="292">
        <f>INDEX($R$10:$Y$229,$AC71,COLUMNS($AR70:AS70))</f>
        <v>3945</v>
      </c>
      <c r="AX70" s="292">
        <f>INDEX($R$10:$Y$229,$AC71,COLUMNS($AR70:AT70))</f>
        <v>4675</v>
      </c>
      <c r="AY70" s="292">
        <f>INDEX($R$10:$Y$229,$AC71,COLUMNS($AR70:AU70))</f>
        <v>5685</v>
      </c>
      <c r="AZ70" s="563">
        <f>INDEX($R$10:$Y$229,$AC71,COLUMNS($AR70:AV70))</f>
        <v>7185</v>
      </c>
    </row>
    <row r="71" spans="2:52" x14ac:dyDescent="0.3">
      <c r="D71" s="90" t="s">
        <v>47</v>
      </c>
      <c r="E71" s="90">
        <v>0.16300000000000001</v>
      </c>
      <c r="F71" s="90">
        <v>0.154</v>
      </c>
      <c r="G71" s="90">
        <v>0.182</v>
      </c>
      <c r="H71" s="90">
        <v>0.221</v>
      </c>
      <c r="I71" s="90">
        <v>0.28000000000000003</v>
      </c>
      <c r="J71" s="90" t="s">
        <v>125</v>
      </c>
      <c r="K71" s="90">
        <f>ROWS($J$10:J71)</f>
        <v>62</v>
      </c>
      <c r="L71" s="90">
        <f t="shared" si="0"/>
        <v>62</v>
      </c>
      <c r="M71" s="90">
        <f>IFERROR(SMALL($L$10:$L$229,ROWS(L$10:L71)),"")</f>
        <v>62</v>
      </c>
      <c r="Q71" s="90" t="s">
        <v>47</v>
      </c>
      <c r="R71" s="90">
        <v>4190</v>
      </c>
      <c r="S71" s="90">
        <v>3945</v>
      </c>
      <c r="T71" s="90">
        <v>4675</v>
      </c>
      <c r="U71" s="90">
        <v>5685</v>
      </c>
      <c r="V71" s="90">
        <v>7185</v>
      </c>
      <c r="W71" s="90">
        <v>345</v>
      </c>
      <c r="X71" s="90">
        <v>26030</v>
      </c>
      <c r="Y71" s="90">
        <v>25685</v>
      </c>
      <c r="Z71" s="90" t="s">
        <v>125</v>
      </c>
      <c r="AA71" s="90">
        <f>ROWS($J$10:Z71)</f>
        <v>62</v>
      </c>
      <c r="AB71" s="90">
        <f t="shared" si="1"/>
        <v>62</v>
      </c>
      <c r="AC71" s="90">
        <f>IFERROR(SMALL($AB$10:$AB$229,ROWS(AB$10:AB71)),"")</f>
        <v>62</v>
      </c>
      <c r="AI71" s="554"/>
      <c r="AJ71" s="255"/>
      <c r="AK71" s="256" t="s">
        <v>48</v>
      </c>
      <c r="AL71" s="257">
        <f>INDEX($E$10:$I$1936,$M72,COLUMNS(AL71:$AL71))</f>
        <v>0.16700000000000001</v>
      </c>
      <c r="AM71" s="257">
        <f>INDEX($E$10:$I$1936,$M72,COLUMNS($AL71:AM71))</f>
        <v>0.159</v>
      </c>
      <c r="AN71" s="257">
        <f>INDEX($E$10:$I$1936,$M72,COLUMNS($AL71:AN71))</f>
        <v>0.188</v>
      </c>
      <c r="AO71" s="257">
        <f>INDEX($E$10:$I$1936,$M72,COLUMNS($AL71:AO71))</f>
        <v>0.217</v>
      </c>
      <c r="AP71" s="478">
        <f>INDEX($E$10:$I$1936,$M72,COLUMNS($AL71:AP71))</f>
        <v>0.26900000000000002</v>
      </c>
      <c r="AS71" s="554"/>
      <c r="AT71" s="255"/>
      <c r="AU71" s="256" t="s">
        <v>48</v>
      </c>
      <c r="AV71" s="292">
        <f>INDEX($R$10:$Y$229,$AC72,COLUMNS($AR71:AR71))</f>
        <v>4605</v>
      </c>
      <c r="AW71" s="292">
        <f>INDEX($R$10:$Y$229,$AC72,COLUMNS($AR71:AS71))</f>
        <v>4380</v>
      </c>
      <c r="AX71" s="292">
        <f>INDEX($R$10:$Y$229,$AC72,COLUMNS($AR71:AT71))</f>
        <v>5175</v>
      </c>
      <c r="AY71" s="292">
        <f>INDEX($R$10:$Y$229,$AC72,COLUMNS($AR71:AU71))</f>
        <v>6000</v>
      </c>
      <c r="AZ71" s="563">
        <f>INDEX($R$10:$Y$229,$AC72,COLUMNS($AR71:AV71))</f>
        <v>7435</v>
      </c>
    </row>
    <row r="72" spans="2:52" x14ac:dyDescent="0.3">
      <c r="D72" s="90" t="s">
        <v>48</v>
      </c>
      <c r="E72" s="90">
        <v>0.16700000000000001</v>
      </c>
      <c r="F72" s="90">
        <v>0.159</v>
      </c>
      <c r="G72" s="90">
        <v>0.188</v>
      </c>
      <c r="H72" s="90">
        <v>0.217</v>
      </c>
      <c r="I72" s="90">
        <v>0.26900000000000002</v>
      </c>
      <c r="J72" s="90" t="s">
        <v>125</v>
      </c>
      <c r="K72" s="90">
        <f>ROWS($J$10:J72)</f>
        <v>63</v>
      </c>
      <c r="L72" s="90">
        <f t="shared" si="0"/>
        <v>63</v>
      </c>
      <c r="M72" s="90">
        <f>IFERROR(SMALL($L$10:$L$229,ROWS(L$10:L72)),"")</f>
        <v>63</v>
      </c>
      <c r="Q72" s="90" t="s">
        <v>48</v>
      </c>
      <c r="R72" s="90">
        <v>4605</v>
      </c>
      <c r="S72" s="90">
        <v>4380</v>
      </c>
      <c r="T72" s="90">
        <v>5175</v>
      </c>
      <c r="U72" s="90">
        <v>6000</v>
      </c>
      <c r="V72" s="90">
        <v>7435</v>
      </c>
      <c r="W72" s="90">
        <v>265</v>
      </c>
      <c r="X72" s="90">
        <v>27865</v>
      </c>
      <c r="Y72" s="90">
        <v>27600</v>
      </c>
      <c r="Z72" s="90" t="s">
        <v>125</v>
      </c>
      <c r="AA72" s="90">
        <f>ROWS($J$10:Z72)</f>
        <v>63</v>
      </c>
      <c r="AB72" s="90">
        <f t="shared" si="1"/>
        <v>63</v>
      </c>
      <c r="AC72" s="90">
        <f>IFERROR(SMALL($AB$10:$AB$229,ROWS(AB$10:AB72)),"")</f>
        <v>63</v>
      </c>
      <c r="AI72" s="554"/>
      <c r="AJ72" s="255"/>
      <c r="AK72" s="187" t="s">
        <v>49</v>
      </c>
      <c r="AL72" s="257">
        <f>INDEX($E$10:$I$1936,$M73,COLUMNS(AL72:$AL72))</f>
        <v>0.16500000000000001</v>
      </c>
      <c r="AM72" s="257">
        <f>INDEX($E$10:$I$1936,$M73,COLUMNS($AL72:AM72))</f>
        <v>0.16700000000000001</v>
      </c>
      <c r="AN72" s="257">
        <f>INDEX($E$10:$I$1936,$M73,COLUMNS($AL72:AN72))</f>
        <v>0.17899999999999999</v>
      </c>
      <c r="AO72" s="257">
        <f>INDEX($E$10:$I$1936,$M73,COLUMNS($AL72:AO72))</f>
        <v>0.223</v>
      </c>
      <c r="AP72" s="478">
        <f>INDEX($E$10:$I$1936,$M73,COLUMNS($AL72:AP72))</f>
        <v>0.26600000000000001</v>
      </c>
      <c r="AS72" s="554"/>
      <c r="AT72" s="255"/>
      <c r="AU72" s="187" t="s">
        <v>49</v>
      </c>
      <c r="AV72" s="292">
        <f>INDEX($R$10:$Y$229,$AC73,COLUMNS($AR72:AR72))</f>
        <v>4610</v>
      </c>
      <c r="AW72" s="292">
        <f>INDEX($R$10:$Y$229,$AC73,COLUMNS($AR72:AS72))</f>
        <v>4660</v>
      </c>
      <c r="AX72" s="292">
        <f>INDEX($R$10:$Y$229,$AC73,COLUMNS($AR72:AT72))</f>
        <v>5015</v>
      </c>
      <c r="AY72" s="292">
        <f>INDEX($R$10:$Y$229,$AC73,COLUMNS($AR72:AU72))</f>
        <v>6235</v>
      </c>
      <c r="AZ72" s="563">
        <f>INDEX($R$10:$Y$229,$AC73,COLUMNS($AR72:AV72))</f>
        <v>7450</v>
      </c>
    </row>
    <row r="73" spans="2:52" x14ac:dyDescent="0.3">
      <c r="D73" s="90" t="s">
        <v>49</v>
      </c>
      <c r="E73" s="90">
        <v>0.16500000000000001</v>
      </c>
      <c r="F73" s="90">
        <v>0.16700000000000001</v>
      </c>
      <c r="G73" s="90">
        <v>0.17899999999999999</v>
      </c>
      <c r="H73" s="90">
        <v>0.223</v>
      </c>
      <c r="I73" s="90">
        <v>0.26600000000000001</v>
      </c>
      <c r="J73" s="90" t="s">
        <v>125</v>
      </c>
      <c r="K73" s="90">
        <f>ROWS($J$10:J73)</f>
        <v>64</v>
      </c>
      <c r="L73" s="90">
        <f t="shared" si="0"/>
        <v>64</v>
      </c>
      <c r="M73" s="90">
        <f>IFERROR(SMALL($L$10:$L$229,ROWS(L$10:L73)),"")</f>
        <v>64</v>
      </c>
      <c r="Q73" s="90" t="s">
        <v>49</v>
      </c>
      <c r="R73" s="90">
        <v>4610</v>
      </c>
      <c r="S73" s="90">
        <v>4660</v>
      </c>
      <c r="T73" s="90">
        <v>5015</v>
      </c>
      <c r="U73" s="90">
        <v>6235</v>
      </c>
      <c r="V73" s="90">
        <v>7450</v>
      </c>
      <c r="W73" s="90">
        <v>25</v>
      </c>
      <c r="X73" s="90">
        <v>27990</v>
      </c>
      <c r="Y73" s="90">
        <v>27965</v>
      </c>
      <c r="Z73" s="90" t="s">
        <v>125</v>
      </c>
      <c r="AA73" s="90">
        <f>ROWS($J$10:Z73)</f>
        <v>64</v>
      </c>
      <c r="AB73" s="90">
        <f t="shared" si="1"/>
        <v>64</v>
      </c>
      <c r="AC73" s="90">
        <f>IFERROR(SMALL($AB$10:$AB$229,ROWS(AB$10:AB73)),"")</f>
        <v>64</v>
      </c>
      <c r="AI73" s="554"/>
      <c r="AJ73" s="255"/>
      <c r="AK73" s="187" t="s">
        <v>483</v>
      </c>
      <c r="AL73" s="257">
        <f>INDEX($E$10:$I$1936,$M74,COLUMNS(AL73:$AL73))</f>
        <v>0.16</v>
      </c>
      <c r="AM73" s="257">
        <f>INDEX($E$10:$I$1936,$M74,COLUMNS($AL73:AM73))</f>
        <v>0.158</v>
      </c>
      <c r="AN73" s="257">
        <f>INDEX($E$10:$I$1936,$M74,COLUMNS($AL73:AN73))</f>
        <v>0.17300000000000001</v>
      </c>
      <c r="AO73" s="257">
        <f>INDEX($E$10:$I$1936,$M74,COLUMNS($AL73:AO73))</f>
        <v>0.22600000000000001</v>
      </c>
      <c r="AP73" s="478">
        <f>INDEX($E$10:$I$1936,$M74,COLUMNS($AL73:AP73))</f>
        <v>0.28300000000000003</v>
      </c>
      <c r="AS73" s="554"/>
      <c r="AT73" s="255"/>
      <c r="AU73" s="187" t="s">
        <v>483</v>
      </c>
      <c r="AV73" s="292">
        <f>INDEX($R$10:$Y$229,$AC74,COLUMNS($AR73:AR73))</f>
        <v>4030</v>
      </c>
      <c r="AW73" s="292">
        <f>INDEX($R$10:$Y$229,$AC74,COLUMNS($AR73:AS73))</f>
        <v>4000</v>
      </c>
      <c r="AX73" s="292">
        <f>INDEX($R$10:$Y$229,$AC74,COLUMNS($AR73:AT73))</f>
        <v>4370</v>
      </c>
      <c r="AY73" s="292">
        <f>INDEX($R$10:$Y$229,$AC74,COLUMNS($AR73:AU73))</f>
        <v>5720</v>
      </c>
      <c r="AZ73" s="563">
        <f>INDEX($R$10:$Y$229,$AC74,COLUMNS($AR73:AV73))</f>
        <v>7135</v>
      </c>
    </row>
    <row r="74" spans="2:52" x14ac:dyDescent="0.3">
      <c r="D74" s="90" t="s">
        <v>483</v>
      </c>
      <c r="E74" s="90">
        <v>0.16</v>
      </c>
      <c r="F74" s="90">
        <v>0.158</v>
      </c>
      <c r="G74" s="90">
        <v>0.17300000000000001</v>
      </c>
      <c r="H74" s="90">
        <v>0.22600000000000001</v>
      </c>
      <c r="I74" s="90">
        <v>0.28300000000000003</v>
      </c>
      <c r="J74" s="90" t="s">
        <v>125</v>
      </c>
      <c r="K74" s="90">
        <f>ROWS($J$10:J74)</f>
        <v>65</v>
      </c>
      <c r="L74" s="90">
        <f t="shared" si="0"/>
        <v>65</v>
      </c>
      <c r="M74" s="90">
        <f>IFERROR(SMALL($L$10:$L$229,ROWS(L$10:L74)),"")</f>
        <v>65</v>
      </c>
      <c r="Q74" s="90" t="s">
        <v>483</v>
      </c>
      <c r="R74" s="90">
        <v>4030</v>
      </c>
      <c r="S74" s="90">
        <v>4000</v>
      </c>
      <c r="T74" s="90">
        <v>4370</v>
      </c>
      <c r="U74" s="90">
        <v>5720</v>
      </c>
      <c r="V74" s="90">
        <v>7135</v>
      </c>
      <c r="W74" s="90">
        <v>70</v>
      </c>
      <c r="X74" s="90">
        <v>25330</v>
      </c>
      <c r="Y74" s="90">
        <v>25260</v>
      </c>
      <c r="Z74" s="90" t="s">
        <v>125</v>
      </c>
      <c r="AA74" s="90">
        <f>ROWS($J$10:Z74)</f>
        <v>65</v>
      </c>
      <c r="AB74" s="90">
        <f t="shared" si="1"/>
        <v>65</v>
      </c>
      <c r="AC74" s="90">
        <f>IFERROR(SMALL($AB$10:$AB$229,ROWS(AB$10:AB74)),"")</f>
        <v>65</v>
      </c>
      <c r="AI74" s="557"/>
      <c r="AJ74" s="260"/>
      <c r="AK74" s="188" t="s">
        <v>646</v>
      </c>
      <c r="AL74" s="369">
        <f>INDEX($E$10:$I$1936,$M75,COLUMNS(AL74:$AL74))</f>
        <v>0.16200000000000001</v>
      </c>
      <c r="AM74" s="369">
        <f>INDEX($E$10:$I$1936,$M75,COLUMNS($AL74:AM74))</f>
        <v>0.159</v>
      </c>
      <c r="AN74" s="369">
        <f>INDEX($E$10:$I$1936,$M75,COLUMNS($AL74:AN74))</f>
        <v>0.16800000000000001</v>
      </c>
      <c r="AO74" s="369">
        <f>INDEX($E$10:$I$1936,$M75,COLUMNS($AL74:AO74))</f>
        <v>0.23100000000000001</v>
      </c>
      <c r="AP74" s="556">
        <f>INDEX($E$10:$I$1936,$M75,COLUMNS($AL74:AP74))</f>
        <v>0.28100000000000003</v>
      </c>
      <c r="AS74" s="557"/>
      <c r="AT74" s="260"/>
      <c r="AU74" s="188" t="s">
        <v>646</v>
      </c>
      <c r="AV74" s="371">
        <f>INDEX($R$10:$Y$229,$AC75,COLUMNS($AR74:AR74))</f>
        <v>4000</v>
      </c>
      <c r="AW74" s="371">
        <f>INDEX($R$10:$Y$229,$AC75,COLUMNS($AR74:AS74))</f>
        <v>3905</v>
      </c>
      <c r="AX74" s="371">
        <f>INDEX($R$10:$Y$229,$AC75,COLUMNS($AR74:AT74))</f>
        <v>4130</v>
      </c>
      <c r="AY74" s="371">
        <f>INDEX($R$10:$Y$229,$AC75,COLUMNS($AR74:AU74))</f>
        <v>5685</v>
      </c>
      <c r="AZ74" s="565">
        <f>INDEX($R$10:$Y$229,$AC75,COLUMNS($AR74:AV74))</f>
        <v>6920</v>
      </c>
    </row>
    <row r="75" spans="2:52" x14ac:dyDescent="0.3">
      <c r="D75" s="90" t="s">
        <v>646</v>
      </c>
      <c r="E75" s="90">
        <v>0.16200000000000001</v>
      </c>
      <c r="F75" s="90">
        <v>0.159</v>
      </c>
      <c r="G75" s="90">
        <v>0.16800000000000001</v>
      </c>
      <c r="H75" s="90">
        <v>0.23100000000000001</v>
      </c>
      <c r="I75" s="90">
        <v>0.28100000000000003</v>
      </c>
      <c r="J75" s="90" t="s">
        <v>125</v>
      </c>
      <c r="K75" s="90">
        <f>ROWS($J$10:J75)</f>
        <v>66</v>
      </c>
      <c r="L75" s="90">
        <f t="shared" ref="L75:L138" si="2">IF($AM$4=J75,K75,"")</f>
        <v>66</v>
      </c>
      <c r="M75" s="90">
        <f>IFERROR(SMALL($L$10:$L$229,ROWS(L$10:L75)),"")</f>
        <v>66</v>
      </c>
      <c r="Q75" s="90" t="s">
        <v>646</v>
      </c>
      <c r="R75" s="90">
        <v>4000</v>
      </c>
      <c r="S75" s="90">
        <v>3905</v>
      </c>
      <c r="T75" s="90">
        <v>4130</v>
      </c>
      <c r="U75" s="90">
        <v>5685</v>
      </c>
      <c r="V75" s="90">
        <v>6920</v>
      </c>
      <c r="W75" s="90">
        <v>85</v>
      </c>
      <c r="X75" s="90">
        <v>24725</v>
      </c>
      <c r="Y75" s="90">
        <v>24640</v>
      </c>
      <c r="Z75" s="90" t="s">
        <v>125</v>
      </c>
      <c r="AA75" s="90">
        <f>ROWS($J$10:Z75)</f>
        <v>66</v>
      </c>
      <c r="AB75" s="90">
        <f t="shared" ref="AB75:AB138" si="3">IF($AM$4=Z75,AA75,"")</f>
        <v>66</v>
      </c>
      <c r="AC75" s="90">
        <f>IFERROR(SMALL($AB$10:$AB$229,ROWS(AB$10:AB75)),"")</f>
        <v>66</v>
      </c>
      <c r="AI75" s="553" t="s">
        <v>206</v>
      </c>
      <c r="AJ75" s="252" t="s">
        <v>591</v>
      </c>
      <c r="AK75" s="253" t="s">
        <v>41</v>
      </c>
      <c r="AL75" s="254">
        <f>INDEX($E$10:$I$1936,$M76,COLUMNS(AL75:$AL75))</f>
        <v>0.16200000000000001</v>
      </c>
      <c r="AM75" s="254">
        <f>INDEX($E$10:$I$1936,$M76,COLUMNS($AL75:AM75))</f>
        <v>0.23200000000000001</v>
      </c>
      <c r="AN75" s="254">
        <f>INDEX($E$10:$I$1936,$M76,COLUMNS($AL75:AN75))</f>
        <v>0.17599999999999999</v>
      </c>
      <c r="AO75" s="254">
        <f>INDEX($E$10:$I$1936,$M76,COLUMNS($AL75:AO75))</f>
        <v>0.14100000000000001</v>
      </c>
      <c r="AP75" s="477">
        <f>INDEX($E$10:$I$1936,$M76,COLUMNS($AL75:AP75))</f>
        <v>0.28899999999999998</v>
      </c>
      <c r="AS75" s="553" t="s">
        <v>206</v>
      </c>
      <c r="AT75" s="252" t="s">
        <v>183</v>
      </c>
      <c r="AU75" s="253" t="s">
        <v>41</v>
      </c>
      <c r="AV75" s="259">
        <f>INDEX($R$10:$Y$229,$AC76,COLUMNS($AR75:AR75))</f>
        <v>25</v>
      </c>
      <c r="AW75" s="259">
        <f>INDEX($R$10:$Y$229,$AC76,COLUMNS($AR75:AS75))</f>
        <v>35</v>
      </c>
      <c r="AX75" s="259">
        <f>INDEX($R$10:$Y$229,$AC76,COLUMNS($AR75:AT75))</f>
        <v>25</v>
      </c>
      <c r="AY75" s="259">
        <f>INDEX($R$10:$Y$229,$AC76,COLUMNS($AR75:AU75))</f>
        <v>20</v>
      </c>
      <c r="AZ75" s="562">
        <f>INDEX($R$10:$Y$229,$AC76,COLUMNS($AR75:AV75))</f>
        <v>40</v>
      </c>
    </row>
    <row r="76" spans="2:52" x14ac:dyDescent="0.3">
      <c r="B76" s="90" t="s">
        <v>206</v>
      </c>
      <c r="C76" s="90" t="s">
        <v>184</v>
      </c>
      <c r="D76" s="90" t="s">
        <v>41</v>
      </c>
      <c r="E76" s="90">
        <v>0.16200000000000001</v>
      </c>
      <c r="F76" s="90">
        <v>0.23200000000000001</v>
      </c>
      <c r="G76" s="90">
        <v>0.17599999999999999</v>
      </c>
      <c r="H76" s="90">
        <v>0.14100000000000001</v>
      </c>
      <c r="I76" s="90">
        <v>0.28899999999999998</v>
      </c>
      <c r="J76" s="90" t="s">
        <v>125</v>
      </c>
      <c r="K76" s="90">
        <f>ROWS($J$10:J76)</f>
        <v>67</v>
      </c>
      <c r="L76" s="90">
        <f t="shared" si="2"/>
        <v>67</v>
      </c>
      <c r="M76" s="90">
        <f>IFERROR(SMALL($L$10:$L$229,ROWS(L$10:L76)),"")</f>
        <v>67</v>
      </c>
      <c r="O76" s="90" t="s">
        <v>206</v>
      </c>
      <c r="P76" s="90" t="s">
        <v>184</v>
      </c>
      <c r="Q76" s="90" t="s">
        <v>41</v>
      </c>
      <c r="R76" s="90">
        <v>25</v>
      </c>
      <c r="S76" s="90">
        <v>35</v>
      </c>
      <c r="T76" s="90">
        <v>25</v>
      </c>
      <c r="U76" s="90">
        <v>20</v>
      </c>
      <c r="V76" s="90">
        <v>40</v>
      </c>
      <c r="W76" s="90">
        <v>0</v>
      </c>
      <c r="X76" s="90">
        <v>145</v>
      </c>
      <c r="Y76" s="90">
        <v>140</v>
      </c>
      <c r="Z76" s="90" t="s">
        <v>125</v>
      </c>
      <c r="AA76" s="90">
        <f>ROWS($J$10:Z76)</f>
        <v>67</v>
      </c>
      <c r="AB76" s="90">
        <f t="shared" si="3"/>
        <v>67</v>
      </c>
      <c r="AC76" s="90">
        <f>IFERROR(SMALL($AB$10:$AB$229,ROWS(AB$10:AB76)),"")</f>
        <v>67</v>
      </c>
      <c r="AI76" s="554"/>
      <c r="AJ76" s="255"/>
      <c r="AK76" s="256" t="s">
        <v>42</v>
      </c>
      <c r="AL76" s="257">
        <f>INDEX($E$10:$I$1936,$M77,COLUMNS(AL76:$AL76))</f>
        <v>0.27900000000000003</v>
      </c>
      <c r="AM76" s="257">
        <f>INDEX($E$10:$I$1936,$M77,COLUMNS($AL76:AM76))</f>
        <v>0.20300000000000001</v>
      </c>
      <c r="AN76" s="257">
        <f>INDEX($E$10:$I$1936,$M77,COLUMNS($AL76:AN76))</f>
        <v>0.186</v>
      </c>
      <c r="AO76" s="257">
        <f>INDEX($E$10:$I$1936,$M77,COLUMNS($AL76:AO76))</f>
        <v>0.157</v>
      </c>
      <c r="AP76" s="478">
        <f>INDEX($E$10:$I$1936,$M77,COLUMNS($AL76:AP76))</f>
        <v>0.17400000000000002</v>
      </c>
      <c r="AS76" s="554"/>
      <c r="AT76" s="255"/>
      <c r="AU76" s="256" t="s">
        <v>42</v>
      </c>
      <c r="AV76" s="292">
        <f>INDEX($R$10:$Y$229,$AC77,COLUMNS($AR76:AR76))</f>
        <v>50</v>
      </c>
      <c r="AW76" s="292">
        <f>INDEX($R$10:$Y$229,$AC77,COLUMNS($AR76:AS76))</f>
        <v>35</v>
      </c>
      <c r="AX76" s="292">
        <f>INDEX($R$10:$Y$229,$AC77,COLUMNS($AR76:AT76))</f>
        <v>30</v>
      </c>
      <c r="AY76" s="292">
        <f>INDEX($R$10:$Y$229,$AC77,COLUMNS($AR76:AU76))</f>
        <v>25</v>
      </c>
      <c r="AZ76" s="563">
        <f>INDEX($R$10:$Y$229,$AC77,COLUMNS($AR76:AV76))</f>
        <v>30</v>
      </c>
    </row>
    <row r="77" spans="2:52" x14ac:dyDescent="0.3">
      <c r="D77" s="90" t="s">
        <v>42</v>
      </c>
      <c r="E77" s="90">
        <v>0.27900000000000003</v>
      </c>
      <c r="F77" s="90">
        <v>0.20300000000000001</v>
      </c>
      <c r="G77" s="90">
        <v>0.186</v>
      </c>
      <c r="H77" s="90">
        <v>0.157</v>
      </c>
      <c r="I77" s="90">
        <v>0.17400000000000002</v>
      </c>
      <c r="J77" s="90" t="s">
        <v>125</v>
      </c>
      <c r="K77" s="90">
        <f>ROWS($J$10:J77)</f>
        <v>68</v>
      </c>
      <c r="L77" s="90">
        <f t="shared" si="2"/>
        <v>68</v>
      </c>
      <c r="M77" s="90">
        <f>IFERROR(SMALL($L$10:$L$229,ROWS(L$10:L77)),"")</f>
        <v>68</v>
      </c>
      <c r="Q77" s="90" t="s">
        <v>42</v>
      </c>
      <c r="R77" s="90">
        <v>50</v>
      </c>
      <c r="S77" s="90">
        <v>35</v>
      </c>
      <c r="T77" s="90">
        <v>30</v>
      </c>
      <c r="U77" s="90">
        <v>25</v>
      </c>
      <c r="V77" s="90">
        <v>30</v>
      </c>
      <c r="W77" s="90">
        <v>0</v>
      </c>
      <c r="X77" s="90">
        <v>170</v>
      </c>
      <c r="Y77" s="90">
        <v>170</v>
      </c>
      <c r="Z77" s="90" t="s">
        <v>125</v>
      </c>
      <c r="AA77" s="90">
        <f>ROWS($J$10:Z77)</f>
        <v>68</v>
      </c>
      <c r="AB77" s="90">
        <f t="shared" si="3"/>
        <v>68</v>
      </c>
      <c r="AC77" s="90">
        <f>IFERROR(SMALL($AB$10:$AB$229,ROWS(AB$10:AB77)),"")</f>
        <v>68</v>
      </c>
      <c r="AI77" s="554"/>
      <c r="AJ77" s="187"/>
      <c r="AK77" s="256" t="s">
        <v>43</v>
      </c>
      <c r="AL77" s="257">
        <f>INDEX($E$10:$I$1936,$M78,COLUMNS(AL77:$AL77))</f>
        <v>0.29299999999999998</v>
      </c>
      <c r="AM77" s="257">
        <f>INDEX($E$10:$I$1936,$M78,COLUMNS($AL77:AM77))</f>
        <v>0.16600000000000001</v>
      </c>
      <c r="AN77" s="257">
        <f>INDEX($E$10:$I$1936,$M78,COLUMNS($AL77:AN77))</f>
        <v>0.16600000000000001</v>
      </c>
      <c r="AO77" s="257">
        <f>INDEX($E$10:$I$1936,$M78,COLUMNS($AL77:AO77))</f>
        <v>0.16600000000000001</v>
      </c>
      <c r="AP77" s="478">
        <f>INDEX($E$10:$I$1936,$M78,COLUMNS($AL77:AP77))</f>
        <v>0.21</v>
      </c>
      <c r="AS77" s="554"/>
      <c r="AT77" s="187"/>
      <c r="AU77" s="256" t="s">
        <v>43</v>
      </c>
      <c r="AV77" s="292">
        <f>INDEX($R$10:$Y$229,$AC78,COLUMNS($AR77:AR77))</f>
        <v>45</v>
      </c>
      <c r="AW77" s="292">
        <f>INDEX($R$10:$Y$229,$AC78,COLUMNS($AR77:AS77))</f>
        <v>25</v>
      </c>
      <c r="AX77" s="292">
        <f>INDEX($R$10:$Y$229,$AC78,COLUMNS($AR77:AT77))</f>
        <v>25</v>
      </c>
      <c r="AY77" s="292">
        <f>INDEX($R$10:$Y$229,$AC78,COLUMNS($AR77:AU77))</f>
        <v>25</v>
      </c>
      <c r="AZ77" s="563">
        <f>INDEX($R$10:$Y$229,$AC78,COLUMNS($AR77:AV77))</f>
        <v>35</v>
      </c>
    </row>
    <row r="78" spans="2:52" x14ac:dyDescent="0.3">
      <c r="D78" s="90" t="s">
        <v>43</v>
      </c>
      <c r="E78" s="90">
        <v>0.29299999999999998</v>
      </c>
      <c r="F78" s="90">
        <v>0.16600000000000001</v>
      </c>
      <c r="G78" s="90">
        <v>0.16600000000000001</v>
      </c>
      <c r="H78" s="90">
        <v>0.16600000000000001</v>
      </c>
      <c r="I78" s="90">
        <v>0.21</v>
      </c>
      <c r="J78" s="90" t="s">
        <v>125</v>
      </c>
      <c r="K78" s="90">
        <f>ROWS($J$10:J78)</f>
        <v>69</v>
      </c>
      <c r="L78" s="90">
        <f t="shared" si="2"/>
        <v>69</v>
      </c>
      <c r="M78" s="90">
        <f>IFERROR(SMALL($L$10:$L$229,ROWS(L$10:L78)),"")</f>
        <v>69</v>
      </c>
      <c r="Q78" s="90" t="s">
        <v>43</v>
      </c>
      <c r="R78" s="90">
        <v>45</v>
      </c>
      <c r="S78" s="90">
        <v>25</v>
      </c>
      <c r="T78" s="90">
        <v>25</v>
      </c>
      <c r="U78" s="90">
        <v>25</v>
      </c>
      <c r="V78" s="90">
        <v>35</v>
      </c>
      <c r="W78" s="90">
        <v>0</v>
      </c>
      <c r="X78" s="90">
        <v>160</v>
      </c>
      <c r="Y78" s="90">
        <v>155</v>
      </c>
      <c r="Z78" s="90" t="s">
        <v>125</v>
      </c>
      <c r="AA78" s="90">
        <f>ROWS($J$10:Z78)</f>
        <v>69</v>
      </c>
      <c r="AB78" s="90">
        <f t="shared" si="3"/>
        <v>69</v>
      </c>
      <c r="AC78" s="90">
        <f>IFERROR(SMALL($AB$10:$AB$229,ROWS(AB$10:AB78)),"")</f>
        <v>69</v>
      </c>
      <c r="AI78" s="559"/>
      <c r="AJ78" s="255"/>
      <c r="AK78" s="256" t="s">
        <v>44</v>
      </c>
      <c r="AL78" s="257">
        <f>INDEX($E$10:$I$1936,$M79,COLUMNS(AL78:$AL78))</f>
        <v>0.19500000000000001</v>
      </c>
      <c r="AM78" s="257">
        <f>INDEX($E$10:$I$1936,$M79,COLUMNS($AL78:AM78))</f>
        <v>0.14200000000000002</v>
      </c>
      <c r="AN78" s="257">
        <f>INDEX($E$10:$I$1936,$M79,COLUMNS($AL78:AN78))</f>
        <v>0.17200000000000001</v>
      </c>
      <c r="AO78" s="257">
        <f>INDEX($E$10:$I$1936,$M79,COLUMNS($AL78:AO78))</f>
        <v>0.24299999999999999</v>
      </c>
      <c r="AP78" s="478">
        <f>INDEX($E$10:$I$1936,$M79,COLUMNS($AL78:AP78))</f>
        <v>0.249</v>
      </c>
      <c r="AS78" s="559"/>
      <c r="AT78" s="255"/>
      <c r="AU78" s="256" t="s">
        <v>44</v>
      </c>
      <c r="AV78" s="292">
        <f>INDEX($R$10:$Y$229,$AC79,COLUMNS($AR78:AR78))</f>
        <v>35</v>
      </c>
      <c r="AW78" s="292">
        <f>INDEX($R$10:$Y$229,$AC79,COLUMNS($AR78:AS78))</f>
        <v>25</v>
      </c>
      <c r="AX78" s="292">
        <f>INDEX($R$10:$Y$229,$AC79,COLUMNS($AR78:AT78))</f>
        <v>30</v>
      </c>
      <c r="AY78" s="292">
        <f>INDEX($R$10:$Y$229,$AC79,COLUMNS($AR78:AU78))</f>
        <v>40</v>
      </c>
      <c r="AZ78" s="563">
        <f>INDEX($R$10:$Y$229,$AC79,COLUMNS($AR78:AV78))</f>
        <v>40</v>
      </c>
    </row>
    <row r="79" spans="2:52" ht="14.4" customHeight="1" x14ac:dyDescent="0.3">
      <c r="D79" s="90" t="s">
        <v>44</v>
      </c>
      <c r="E79" s="90">
        <v>0.19500000000000001</v>
      </c>
      <c r="F79" s="90">
        <v>0.14200000000000002</v>
      </c>
      <c r="G79" s="90">
        <v>0.17200000000000001</v>
      </c>
      <c r="H79" s="90">
        <v>0.24299999999999999</v>
      </c>
      <c r="I79" s="90">
        <v>0.249</v>
      </c>
      <c r="J79" s="90" t="s">
        <v>125</v>
      </c>
      <c r="K79" s="90">
        <f>ROWS($J$10:J79)</f>
        <v>70</v>
      </c>
      <c r="L79" s="90">
        <f t="shared" si="2"/>
        <v>70</v>
      </c>
      <c r="M79" s="90">
        <f>IFERROR(SMALL($L$10:$L$229,ROWS(L$10:L79)),"")</f>
        <v>70</v>
      </c>
      <c r="Q79" s="90" t="s">
        <v>44</v>
      </c>
      <c r="R79" s="90">
        <v>35</v>
      </c>
      <c r="S79" s="90">
        <v>25</v>
      </c>
      <c r="T79" s="90">
        <v>30</v>
      </c>
      <c r="U79" s="90">
        <v>40</v>
      </c>
      <c r="V79" s="90">
        <v>40</v>
      </c>
      <c r="W79" s="90">
        <v>0</v>
      </c>
      <c r="X79" s="90">
        <v>170</v>
      </c>
      <c r="Y79" s="90">
        <v>170</v>
      </c>
      <c r="Z79" s="90" t="s">
        <v>125</v>
      </c>
      <c r="AA79" s="90">
        <f>ROWS($J$10:Z79)</f>
        <v>70</v>
      </c>
      <c r="AB79" s="90">
        <f t="shared" si="3"/>
        <v>70</v>
      </c>
      <c r="AC79" s="90">
        <f>IFERROR(SMALL($AB$10:$AB$229,ROWS(AB$10:AB79)),"")</f>
        <v>70</v>
      </c>
      <c r="AI79" s="554"/>
      <c r="AJ79" s="255"/>
      <c r="AK79" s="256" t="s">
        <v>45</v>
      </c>
      <c r="AL79" s="257">
        <f>INDEX($E$10:$I$1936,$M80,COLUMNS(AL79:$AL79))</f>
        <v>0.255</v>
      </c>
      <c r="AM79" s="257">
        <f>INDEX($E$10:$I$1936,$M80,COLUMNS($AL79:AM79))</f>
        <v>0.23900000000000002</v>
      </c>
      <c r="AN79" s="257">
        <f>INDEX($E$10:$I$1936,$M80,COLUMNS($AL79:AN79))</f>
        <v>0.19900000000000001</v>
      </c>
      <c r="AO79" s="257">
        <f>INDEX($E$10:$I$1936,$M80,COLUMNS($AL79:AO79))</f>
        <v>0.13100000000000001</v>
      </c>
      <c r="AP79" s="478">
        <f>INDEX($E$10:$I$1936,$M80,COLUMNS($AL79:AP79))</f>
        <v>0.17500000000000002</v>
      </c>
      <c r="AS79" s="554"/>
      <c r="AT79" s="255"/>
      <c r="AU79" s="256" t="s">
        <v>45</v>
      </c>
      <c r="AV79" s="292">
        <f>INDEX($R$10:$Y$229,$AC80,COLUMNS($AR79:AR79))</f>
        <v>65</v>
      </c>
      <c r="AW79" s="292">
        <f>INDEX($R$10:$Y$229,$AC80,COLUMNS($AR79:AS79))</f>
        <v>60</v>
      </c>
      <c r="AX79" s="292">
        <f>INDEX($R$10:$Y$229,$AC80,COLUMNS($AR79:AT79))</f>
        <v>50</v>
      </c>
      <c r="AY79" s="292">
        <f>INDEX($R$10:$Y$229,$AC80,COLUMNS($AR79:AU79))</f>
        <v>35</v>
      </c>
      <c r="AZ79" s="563">
        <f>INDEX($R$10:$Y$229,$AC80,COLUMNS($AR79:AV79))</f>
        <v>45</v>
      </c>
    </row>
    <row r="80" spans="2:52" x14ac:dyDescent="0.3">
      <c r="D80" s="90" t="s">
        <v>45</v>
      </c>
      <c r="E80" s="90">
        <v>0.255</v>
      </c>
      <c r="F80" s="90">
        <v>0.23900000000000002</v>
      </c>
      <c r="G80" s="90">
        <v>0.19900000000000001</v>
      </c>
      <c r="H80" s="90">
        <v>0.13100000000000001</v>
      </c>
      <c r="I80" s="90">
        <v>0.17500000000000002</v>
      </c>
      <c r="J80" s="90" t="s">
        <v>125</v>
      </c>
      <c r="K80" s="90">
        <f>ROWS($J$10:J80)</f>
        <v>71</v>
      </c>
      <c r="L80" s="90">
        <f t="shared" si="2"/>
        <v>71</v>
      </c>
      <c r="M80" s="90">
        <f>IFERROR(SMALL($L$10:$L$229,ROWS(L$10:L80)),"")</f>
        <v>71</v>
      </c>
      <c r="Q80" s="90" t="s">
        <v>45</v>
      </c>
      <c r="R80" s="90">
        <v>65</v>
      </c>
      <c r="S80" s="90">
        <v>60</v>
      </c>
      <c r="T80" s="90">
        <v>50</v>
      </c>
      <c r="U80" s="90">
        <v>35</v>
      </c>
      <c r="V80" s="90">
        <v>45</v>
      </c>
      <c r="W80" s="90">
        <v>0</v>
      </c>
      <c r="X80" s="90">
        <v>255</v>
      </c>
      <c r="Y80" s="90">
        <v>250</v>
      </c>
      <c r="Z80" s="90" t="s">
        <v>125</v>
      </c>
      <c r="AA80" s="90">
        <f>ROWS($J$10:Z80)</f>
        <v>71</v>
      </c>
      <c r="AB80" s="90">
        <f t="shared" si="3"/>
        <v>71</v>
      </c>
      <c r="AC80" s="90">
        <f>IFERROR(SMALL($AB$10:$AB$229,ROWS(AB$10:AB80)),"")</f>
        <v>71</v>
      </c>
      <c r="AI80" s="554"/>
      <c r="AJ80" s="255"/>
      <c r="AK80" s="256" t="s">
        <v>46</v>
      </c>
      <c r="AL80" s="257">
        <f>INDEX($E$10:$I$1936,$M81,COLUMNS(AL80:$AL80))</f>
        <v>0.23500000000000001</v>
      </c>
      <c r="AM80" s="257">
        <f>INDEX($E$10:$I$1936,$M81,COLUMNS($AL80:AM80))</f>
        <v>0.17899999999999999</v>
      </c>
      <c r="AN80" s="257">
        <f>INDEX($E$10:$I$1936,$M81,COLUMNS($AL80:AN80))</f>
        <v>0.219</v>
      </c>
      <c r="AO80" s="257">
        <f>INDEX($E$10:$I$1936,$M81,COLUMNS($AL80:AO80))</f>
        <v>0.20700000000000002</v>
      </c>
      <c r="AP80" s="478">
        <f>INDEX($E$10:$I$1936,$M81,COLUMNS($AL80:AP80))</f>
        <v>0.16</v>
      </c>
      <c r="AS80" s="554"/>
      <c r="AT80" s="255"/>
      <c r="AU80" s="256" t="s">
        <v>46</v>
      </c>
      <c r="AV80" s="292">
        <f>INDEX($R$10:$Y$229,$AC81,COLUMNS($AR80:AR80))</f>
        <v>75</v>
      </c>
      <c r="AW80" s="292">
        <f>INDEX($R$10:$Y$229,$AC81,COLUMNS($AR80:AS80))</f>
        <v>55</v>
      </c>
      <c r="AX80" s="292">
        <f>INDEX($R$10:$Y$229,$AC81,COLUMNS($AR80:AT80))</f>
        <v>70</v>
      </c>
      <c r="AY80" s="292">
        <f>INDEX($R$10:$Y$229,$AC81,COLUMNS($AR80:AU80))</f>
        <v>65</v>
      </c>
      <c r="AZ80" s="563">
        <f>INDEX($R$10:$Y$229,$AC81,COLUMNS($AR80:AV80))</f>
        <v>50</v>
      </c>
    </row>
    <row r="81" spans="3:52" x14ac:dyDescent="0.3">
      <c r="D81" s="90" t="s">
        <v>46</v>
      </c>
      <c r="E81" s="90">
        <v>0.23500000000000001</v>
      </c>
      <c r="F81" s="90">
        <v>0.17899999999999999</v>
      </c>
      <c r="G81" s="90">
        <v>0.219</v>
      </c>
      <c r="H81" s="90">
        <v>0.20700000000000002</v>
      </c>
      <c r="I81" s="90">
        <v>0.16</v>
      </c>
      <c r="J81" s="90" t="s">
        <v>125</v>
      </c>
      <c r="K81" s="90">
        <f>ROWS($J$10:J81)</f>
        <v>72</v>
      </c>
      <c r="L81" s="90">
        <f t="shared" si="2"/>
        <v>72</v>
      </c>
      <c r="M81" s="90">
        <f>IFERROR(SMALL($L$10:$L$229,ROWS(L$10:L81)),"")</f>
        <v>72</v>
      </c>
      <c r="Q81" s="90" t="s">
        <v>46</v>
      </c>
      <c r="R81" s="90">
        <v>75</v>
      </c>
      <c r="S81" s="90">
        <v>55</v>
      </c>
      <c r="T81" s="90">
        <v>70</v>
      </c>
      <c r="U81" s="90">
        <v>65</v>
      </c>
      <c r="V81" s="90">
        <v>50</v>
      </c>
      <c r="W81" s="90">
        <v>0</v>
      </c>
      <c r="X81" s="90">
        <v>320</v>
      </c>
      <c r="Y81" s="90">
        <v>320</v>
      </c>
      <c r="Z81" s="90" t="s">
        <v>125</v>
      </c>
      <c r="AA81" s="90">
        <f>ROWS($J$10:Z81)</f>
        <v>72</v>
      </c>
      <c r="AB81" s="90">
        <f t="shared" si="3"/>
        <v>72</v>
      </c>
      <c r="AC81" s="90">
        <f>IFERROR(SMALL($AB$10:$AB$229,ROWS(AB$10:AB81)),"")</f>
        <v>72</v>
      </c>
      <c r="AI81" s="554"/>
      <c r="AJ81" s="255"/>
      <c r="AK81" s="256" t="s">
        <v>47</v>
      </c>
      <c r="AL81" s="257">
        <f>INDEX($E$10:$I$1936,$M82,COLUMNS(AL81:$AL81))</f>
        <v>0.26400000000000001</v>
      </c>
      <c r="AM81" s="257">
        <f>INDEX($E$10:$I$1936,$M82,COLUMNS($AL81:AM81))</f>
        <v>0.20800000000000002</v>
      </c>
      <c r="AN81" s="257">
        <f>INDEX($E$10:$I$1936,$M82,COLUMNS($AL81:AN81))</f>
        <v>0.19400000000000001</v>
      </c>
      <c r="AO81" s="257">
        <f>INDEX($E$10:$I$1936,$M82,COLUMNS($AL81:AO81))</f>
        <v>0.16700000000000001</v>
      </c>
      <c r="AP81" s="478">
        <f>INDEX($E$10:$I$1936,$M82,COLUMNS($AL81:AP81))</f>
        <v>0.18099999999999999</v>
      </c>
      <c r="AS81" s="554"/>
      <c r="AT81" s="255"/>
      <c r="AU81" s="256" t="s">
        <v>47</v>
      </c>
      <c r="AV81" s="292">
        <f>INDEX($R$10:$Y$229,$AC82,COLUMNS($AR81:AR81))</f>
        <v>95</v>
      </c>
      <c r="AW81" s="292">
        <f>INDEX($R$10:$Y$229,$AC82,COLUMNS($AR81:AS81))</f>
        <v>75</v>
      </c>
      <c r="AX81" s="292">
        <f>INDEX($R$10:$Y$229,$AC82,COLUMNS($AR81:AT81))</f>
        <v>70</v>
      </c>
      <c r="AY81" s="292">
        <f>INDEX($R$10:$Y$229,$AC82,COLUMNS($AR81:AU81))</f>
        <v>60</v>
      </c>
      <c r="AZ81" s="563">
        <f>INDEX($R$10:$Y$229,$AC82,COLUMNS($AR81:AV81))</f>
        <v>65</v>
      </c>
    </row>
    <row r="82" spans="3:52" x14ac:dyDescent="0.3">
      <c r="D82" s="90" t="s">
        <v>47</v>
      </c>
      <c r="E82" s="90">
        <v>0.26400000000000001</v>
      </c>
      <c r="F82" s="90">
        <v>0.20800000000000002</v>
      </c>
      <c r="G82" s="90">
        <v>0.19400000000000001</v>
      </c>
      <c r="H82" s="90">
        <v>0.16700000000000001</v>
      </c>
      <c r="I82" s="90">
        <v>0.18099999999999999</v>
      </c>
      <c r="J82" s="90" t="s">
        <v>125</v>
      </c>
      <c r="K82" s="90">
        <f>ROWS($J$10:J82)</f>
        <v>73</v>
      </c>
      <c r="L82" s="90">
        <f t="shared" si="2"/>
        <v>73</v>
      </c>
      <c r="M82" s="90">
        <f>IFERROR(SMALL($L$10:$L$229,ROWS(L$10:L82)),"")</f>
        <v>73</v>
      </c>
      <c r="Q82" s="90" t="s">
        <v>47</v>
      </c>
      <c r="R82" s="90">
        <v>95</v>
      </c>
      <c r="S82" s="90">
        <v>75</v>
      </c>
      <c r="T82" s="90">
        <v>70</v>
      </c>
      <c r="U82" s="90">
        <v>60</v>
      </c>
      <c r="V82" s="90">
        <v>65</v>
      </c>
      <c r="W82" s="90">
        <v>5</v>
      </c>
      <c r="X82" s="90">
        <v>370</v>
      </c>
      <c r="Y82" s="90">
        <v>360</v>
      </c>
      <c r="Z82" s="90" t="s">
        <v>125</v>
      </c>
      <c r="AA82" s="90">
        <f>ROWS($J$10:Z82)</f>
        <v>73</v>
      </c>
      <c r="AB82" s="90">
        <f t="shared" si="3"/>
        <v>73</v>
      </c>
      <c r="AC82" s="90">
        <f>IFERROR(SMALL($AB$10:$AB$229,ROWS(AB$10:AB82)),"")</f>
        <v>73</v>
      </c>
      <c r="AI82" s="554"/>
      <c r="AJ82" s="255"/>
      <c r="AK82" s="256" t="s">
        <v>48</v>
      </c>
      <c r="AL82" s="257">
        <f>INDEX($E$10:$I$1936,$M83,COLUMNS(AL82:$AL82))</f>
        <v>0.314</v>
      </c>
      <c r="AM82" s="257">
        <f>INDEX($E$10:$I$1936,$M83,COLUMNS($AL82:AM82))</f>
        <v>0.188</v>
      </c>
      <c r="AN82" s="257">
        <f>INDEX($E$10:$I$1936,$M83,COLUMNS($AL82:AN82))</f>
        <v>0.16700000000000001</v>
      </c>
      <c r="AO82" s="257">
        <f>INDEX($E$10:$I$1936,$M83,COLUMNS($AL82:AO82))</f>
        <v>0.153</v>
      </c>
      <c r="AP82" s="478">
        <f>INDEX($E$10:$I$1936,$M83,COLUMNS($AL82:AP82))</f>
        <v>0.17799999999999999</v>
      </c>
      <c r="AS82" s="554"/>
      <c r="AT82" s="255"/>
      <c r="AU82" s="256" t="s">
        <v>48</v>
      </c>
      <c r="AV82" s="292">
        <f>INDEX($R$10:$Y$229,$AC83,COLUMNS($AR82:AR82))</f>
        <v>160</v>
      </c>
      <c r="AW82" s="292">
        <f>INDEX($R$10:$Y$229,$AC83,COLUMNS($AR82:AS82))</f>
        <v>95</v>
      </c>
      <c r="AX82" s="292">
        <f>INDEX($R$10:$Y$229,$AC83,COLUMNS($AR82:AT82))</f>
        <v>85</v>
      </c>
      <c r="AY82" s="292">
        <f>INDEX($R$10:$Y$229,$AC83,COLUMNS($AR82:AU82))</f>
        <v>80</v>
      </c>
      <c r="AZ82" s="563">
        <f>INDEX($R$10:$Y$229,$AC83,COLUMNS($AR82:AV82))</f>
        <v>90</v>
      </c>
    </row>
    <row r="83" spans="3:52" x14ac:dyDescent="0.3">
      <c r="D83" s="90" t="s">
        <v>48</v>
      </c>
      <c r="E83" s="90">
        <v>0.314</v>
      </c>
      <c r="F83" s="90">
        <v>0.188</v>
      </c>
      <c r="G83" s="90">
        <v>0.16700000000000001</v>
      </c>
      <c r="H83" s="90">
        <v>0.153</v>
      </c>
      <c r="I83" s="90">
        <v>0.17799999999999999</v>
      </c>
      <c r="J83" s="90" t="s">
        <v>125</v>
      </c>
      <c r="K83" s="90">
        <f>ROWS($J$10:J83)</f>
        <v>74</v>
      </c>
      <c r="L83" s="90">
        <f t="shared" si="2"/>
        <v>74</v>
      </c>
      <c r="M83" s="90">
        <f>IFERROR(SMALL($L$10:$L$229,ROWS(L$10:L83)),"")</f>
        <v>74</v>
      </c>
      <c r="Q83" s="90" t="s">
        <v>48</v>
      </c>
      <c r="R83" s="90">
        <v>160</v>
      </c>
      <c r="S83" s="90">
        <v>95</v>
      </c>
      <c r="T83" s="90">
        <v>85</v>
      </c>
      <c r="U83" s="90">
        <v>80</v>
      </c>
      <c r="V83" s="90">
        <v>90</v>
      </c>
      <c r="W83" s="90">
        <v>0</v>
      </c>
      <c r="X83" s="90">
        <v>510</v>
      </c>
      <c r="Y83" s="90">
        <v>510</v>
      </c>
      <c r="Z83" s="90" t="s">
        <v>125</v>
      </c>
      <c r="AA83" s="90">
        <f>ROWS($J$10:Z83)</f>
        <v>74</v>
      </c>
      <c r="AB83" s="90">
        <f t="shared" si="3"/>
        <v>74</v>
      </c>
      <c r="AC83" s="90">
        <f>IFERROR(SMALL($AB$10:$AB$229,ROWS(AB$10:AB83)),"")</f>
        <v>74</v>
      </c>
      <c r="AI83" s="554"/>
      <c r="AJ83" s="255"/>
      <c r="AK83" s="187" t="s">
        <v>49</v>
      </c>
      <c r="AL83" s="257">
        <f>INDEX($E$10:$I$1936,$M84,COLUMNS(AL83:$AL83))</f>
        <v>0.26500000000000001</v>
      </c>
      <c r="AM83" s="257">
        <f>INDEX($E$10:$I$1936,$M84,COLUMNS($AL83:AM83))</f>
        <v>0.23200000000000001</v>
      </c>
      <c r="AN83" s="257">
        <f>INDEX($E$10:$I$1936,$M84,COLUMNS($AL83:AN83))</f>
        <v>0.20700000000000002</v>
      </c>
      <c r="AO83" s="257">
        <f>INDEX($E$10:$I$1936,$M84,COLUMNS($AL83:AO83))</f>
        <v>0.157</v>
      </c>
      <c r="AP83" s="478">
        <f>INDEX($E$10:$I$1936,$M84,COLUMNS($AL83:AP83))</f>
        <v>0.13900000000000001</v>
      </c>
      <c r="AS83" s="554"/>
      <c r="AT83" s="255"/>
      <c r="AU83" s="187" t="s">
        <v>49</v>
      </c>
      <c r="AV83" s="292">
        <f>INDEX($R$10:$Y$229,$AC84,COLUMNS($AR83:AR83))</f>
        <v>145</v>
      </c>
      <c r="AW83" s="292">
        <f>INDEX($R$10:$Y$229,$AC84,COLUMNS($AR83:AS83))</f>
        <v>125</v>
      </c>
      <c r="AX83" s="292">
        <f>INDEX($R$10:$Y$229,$AC84,COLUMNS($AR83:AT83))</f>
        <v>115</v>
      </c>
      <c r="AY83" s="292">
        <f>INDEX($R$10:$Y$229,$AC84,COLUMNS($AR83:AU83))</f>
        <v>85</v>
      </c>
      <c r="AZ83" s="563">
        <f>INDEX($R$10:$Y$229,$AC84,COLUMNS($AR83:AV83))</f>
        <v>75</v>
      </c>
    </row>
    <row r="84" spans="3:52" x14ac:dyDescent="0.3">
      <c r="D84" s="90" t="s">
        <v>49</v>
      </c>
      <c r="E84" s="90">
        <v>0.26500000000000001</v>
      </c>
      <c r="F84" s="90">
        <v>0.23200000000000001</v>
      </c>
      <c r="G84" s="90">
        <v>0.20700000000000002</v>
      </c>
      <c r="H84" s="90">
        <v>0.157</v>
      </c>
      <c r="I84" s="90">
        <v>0.13900000000000001</v>
      </c>
      <c r="J84" s="90" t="s">
        <v>125</v>
      </c>
      <c r="K84" s="90">
        <f>ROWS($J$10:J84)</f>
        <v>75</v>
      </c>
      <c r="L84" s="90">
        <f t="shared" si="2"/>
        <v>75</v>
      </c>
      <c r="M84" s="90">
        <f>IFERROR(SMALL($L$10:$L$229,ROWS(L$10:L84)),"")</f>
        <v>75</v>
      </c>
      <c r="Q84" s="90" t="s">
        <v>49</v>
      </c>
      <c r="R84" s="90">
        <v>145</v>
      </c>
      <c r="S84" s="90">
        <v>125</v>
      </c>
      <c r="T84" s="90">
        <v>115</v>
      </c>
      <c r="U84" s="90">
        <v>85</v>
      </c>
      <c r="V84" s="90">
        <v>75</v>
      </c>
      <c r="W84" s="90">
        <v>0</v>
      </c>
      <c r="X84" s="90">
        <v>545</v>
      </c>
      <c r="Y84" s="90">
        <v>545</v>
      </c>
      <c r="Z84" s="90" t="s">
        <v>125</v>
      </c>
      <c r="AA84" s="90">
        <f>ROWS($J$10:Z84)</f>
        <v>75</v>
      </c>
      <c r="AB84" s="90">
        <f t="shared" si="3"/>
        <v>75</v>
      </c>
      <c r="AC84" s="90">
        <f>IFERROR(SMALL($AB$10:$AB$229,ROWS(AB$10:AB84)),"")</f>
        <v>75</v>
      </c>
      <c r="AI84" s="554"/>
      <c r="AJ84" s="255"/>
      <c r="AK84" s="187" t="s">
        <v>483</v>
      </c>
      <c r="AL84" s="257">
        <f>INDEX($E$10:$I$1936,$M85,COLUMNS(AL84:$AL84))</f>
        <v>0.32800000000000001</v>
      </c>
      <c r="AM84" s="257">
        <f>INDEX($E$10:$I$1936,$M85,COLUMNS($AL84:AM84))</f>
        <v>0.21099999999999999</v>
      </c>
      <c r="AN84" s="257">
        <f>INDEX($E$10:$I$1936,$M85,COLUMNS($AL84:AN84))</f>
        <v>0.14400000000000002</v>
      </c>
      <c r="AO84" s="257">
        <f>INDEX($E$10:$I$1936,$M85,COLUMNS($AL84:AO84))</f>
        <v>0.16</v>
      </c>
      <c r="AP84" s="478">
        <f>INDEX($E$10:$I$1936,$M85,COLUMNS($AL84:AP84))</f>
        <v>0.156</v>
      </c>
      <c r="AS84" s="554"/>
      <c r="AT84" s="255"/>
      <c r="AU84" s="187" t="s">
        <v>483</v>
      </c>
      <c r="AV84" s="292">
        <f>INDEX($R$10:$Y$229,$AC85,COLUMNS($AR84:AR84))</f>
        <v>190</v>
      </c>
      <c r="AW84" s="292">
        <f>INDEX($R$10:$Y$229,$AC85,COLUMNS($AR84:AS84))</f>
        <v>125</v>
      </c>
      <c r="AX84" s="292">
        <f>INDEX($R$10:$Y$229,$AC85,COLUMNS($AR84:AT84))</f>
        <v>85</v>
      </c>
      <c r="AY84" s="292">
        <f>INDEX($R$10:$Y$229,$AC85,COLUMNS($AR84:AU84))</f>
        <v>95</v>
      </c>
      <c r="AZ84" s="563">
        <f>INDEX($R$10:$Y$229,$AC85,COLUMNS($AR84:AV84))</f>
        <v>90</v>
      </c>
    </row>
    <row r="85" spans="3:52" x14ac:dyDescent="0.3">
      <c r="D85" s="90" t="s">
        <v>483</v>
      </c>
      <c r="E85" s="90">
        <v>0.32800000000000001</v>
      </c>
      <c r="F85" s="90">
        <v>0.21099999999999999</v>
      </c>
      <c r="G85" s="90">
        <v>0.14400000000000002</v>
      </c>
      <c r="H85" s="90">
        <v>0.16</v>
      </c>
      <c r="I85" s="90">
        <v>0.156</v>
      </c>
      <c r="J85" s="90" t="s">
        <v>125</v>
      </c>
      <c r="K85" s="90">
        <f>ROWS($J$10:J85)</f>
        <v>76</v>
      </c>
      <c r="L85" s="90">
        <f t="shared" si="2"/>
        <v>76</v>
      </c>
      <c r="M85" s="90">
        <f>IFERROR(SMALL($L$10:$L$229,ROWS(L$10:L85)),"")</f>
        <v>76</v>
      </c>
      <c r="Q85" s="90" t="s">
        <v>483</v>
      </c>
      <c r="R85" s="90">
        <v>190</v>
      </c>
      <c r="S85" s="90">
        <v>125</v>
      </c>
      <c r="T85" s="90">
        <v>85</v>
      </c>
      <c r="U85" s="90">
        <v>95</v>
      </c>
      <c r="V85" s="90">
        <v>90</v>
      </c>
      <c r="W85" s="90">
        <v>0</v>
      </c>
      <c r="X85" s="90">
        <v>585</v>
      </c>
      <c r="Y85" s="90">
        <v>580</v>
      </c>
      <c r="Z85" s="90" t="s">
        <v>125</v>
      </c>
      <c r="AA85" s="90">
        <f>ROWS($J$10:Z85)</f>
        <v>76</v>
      </c>
      <c r="AB85" s="90">
        <f t="shared" si="3"/>
        <v>76</v>
      </c>
      <c r="AC85" s="90">
        <f>IFERROR(SMALL($AB$10:$AB$229,ROWS(AB$10:AB85)),"")</f>
        <v>76</v>
      </c>
      <c r="AI85" s="554"/>
      <c r="AJ85" s="260"/>
      <c r="AK85" s="188" t="s">
        <v>646</v>
      </c>
      <c r="AL85" s="369">
        <f>INDEX($E$10:$I$1936,$M86,COLUMNS(AL85:$AL85))</f>
        <v>0.309</v>
      </c>
      <c r="AM85" s="369">
        <f>INDEX($E$10:$I$1936,$M86,COLUMNS($AL85:AM85))</f>
        <v>0.218</v>
      </c>
      <c r="AN85" s="369">
        <f>INDEX($E$10:$I$1936,$M86,COLUMNS($AL85:AN85))</f>
        <v>0.14699999999999999</v>
      </c>
      <c r="AO85" s="369">
        <f>INDEX($E$10:$I$1936,$M86,COLUMNS($AL85:AO85))</f>
        <v>0.17799999999999999</v>
      </c>
      <c r="AP85" s="556">
        <f>INDEX($E$10:$I$1936,$M86,COLUMNS($AL85:AP85))</f>
        <v>0.14699999999999999</v>
      </c>
      <c r="AS85" s="554"/>
      <c r="AT85" s="260"/>
      <c r="AU85" s="188" t="s">
        <v>646</v>
      </c>
      <c r="AV85" s="371">
        <f>INDEX($R$10:$Y$229,$AC86,COLUMNS($AR85:AR85))</f>
        <v>190</v>
      </c>
      <c r="AW85" s="371">
        <f>INDEX($R$10:$Y$229,$AC86,COLUMNS($AR85:AS85))</f>
        <v>135</v>
      </c>
      <c r="AX85" s="371">
        <f>INDEX($R$10:$Y$229,$AC86,COLUMNS($AR85:AT85))</f>
        <v>90</v>
      </c>
      <c r="AY85" s="371">
        <f>INDEX($R$10:$Y$229,$AC86,COLUMNS($AR85:AU85))</f>
        <v>110</v>
      </c>
      <c r="AZ85" s="565">
        <f>INDEX($R$10:$Y$229,$AC86,COLUMNS($AR85:AV85))</f>
        <v>90</v>
      </c>
    </row>
    <row r="86" spans="3:52" x14ac:dyDescent="0.3">
      <c r="D86" s="90" t="s">
        <v>646</v>
      </c>
      <c r="E86" s="90">
        <v>0.309</v>
      </c>
      <c r="F86" s="90">
        <v>0.218</v>
      </c>
      <c r="G86" s="90">
        <v>0.14699999999999999</v>
      </c>
      <c r="H86" s="90">
        <v>0.17799999999999999</v>
      </c>
      <c r="I86" s="90">
        <v>0.14699999999999999</v>
      </c>
      <c r="J86" s="90" t="s">
        <v>125</v>
      </c>
      <c r="K86" s="90">
        <f>ROWS($J$10:J86)</f>
        <v>77</v>
      </c>
      <c r="L86" s="90">
        <f t="shared" si="2"/>
        <v>77</v>
      </c>
      <c r="M86" s="90">
        <f>IFERROR(SMALL($L$10:$L$229,ROWS(L$10:L86)),"")</f>
        <v>77</v>
      </c>
      <c r="Q86" s="90" t="s">
        <v>646</v>
      </c>
      <c r="R86" s="90">
        <v>190</v>
      </c>
      <c r="S86" s="90">
        <v>135</v>
      </c>
      <c r="T86" s="90">
        <v>90</v>
      </c>
      <c r="U86" s="90">
        <v>110</v>
      </c>
      <c r="V86" s="90">
        <v>90</v>
      </c>
      <c r="W86" s="90">
        <v>10</v>
      </c>
      <c r="X86" s="90">
        <v>620</v>
      </c>
      <c r="Y86" s="90">
        <v>610</v>
      </c>
      <c r="Z86" s="90" t="s">
        <v>125</v>
      </c>
      <c r="AA86" s="90">
        <f>ROWS($J$10:Z86)</f>
        <v>77</v>
      </c>
      <c r="AB86" s="90">
        <f t="shared" si="3"/>
        <v>77</v>
      </c>
      <c r="AC86" s="90">
        <f>IFERROR(SMALL($AB$10:$AB$229,ROWS(AB$10:AB86)),"")</f>
        <v>77</v>
      </c>
      <c r="AI86" s="554"/>
      <c r="AJ86" s="255" t="s">
        <v>592</v>
      </c>
      <c r="AK86" s="256" t="s">
        <v>41</v>
      </c>
      <c r="AL86" s="257">
        <f>INDEX($E$10:$I$1936,$M87,COLUMNS(AL86:$AL86))</f>
        <v>0.13600000000000001</v>
      </c>
      <c r="AM86" s="257">
        <f>INDEX($E$10:$I$1936,$M87,COLUMNS($AL86:AM86))</f>
        <v>0.152</v>
      </c>
      <c r="AN86" s="257">
        <f>INDEX($E$10:$I$1936,$M87,COLUMNS($AL86:AN86))</f>
        <v>0.188</v>
      </c>
      <c r="AO86" s="257">
        <f>INDEX($E$10:$I$1936,$M87,COLUMNS($AL86:AO86))</f>
        <v>0.23200000000000001</v>
      </c>
      <c r="AP86" s="478">
        <f>INDEX($E$10:$I$1936,$M87,COLUMNS($AL86:AP86))</f>
        <v>0.29199999999999998</v>
      </c>
      <c r="AS86" s="554"/>
      <c r="AT86" s="255" t="s">
        <v>593</v>
      </c>
      <c r="AU86" s="256" t="s">
        <v>41</v>
      </c>
      <c r="AV86" s="292">
        <f>INDEX($R$10:$Y$229,$AC87,COLUMNS($AR86:AR86))</f>
        <v>3825</v>
      </c>
      <c r="AW86" s="292">
        <f>INDEX($R$10:$Y$229,$AC87,COLUMNS($AR86:AS86))</f>
        <v>4260</v>
      </c>
      <c r="AX86" s="292">
        <f>INDEX($R$10:$Y$229,$AC87,COLUMNS($AR86:AT86))</f>
        <v>5260</v>
      </c>
      <c r="AY86" s="292">
        <f>INDEX($R$10:$Y$229,$AC87,COLUMNS($AR86:AU86))</f>
        <v>6505</v>
      </c>
      <c r="AZ86" s="563">
        <f>INDEX($R$10:$Y$229,$AC87,COLUMNS($AR86:AV86))</f>
        <v>8185</v>
      </c>
    </row>
    <row r="87" spans="3:52" x14ac:dyDescent="0.3">
      <c r="C87" s="90" t="s">
        <v>185</v>
      </c>
      <c r="D87" s="90" t="s">
        <v>41</v>
      </c>
      <c r="E87" s="90">
        <v>0.13600000000000001</v>
      </c>
      <c r="F87" s="90">
        <v>0.152</v>
      </c>
      <c r="G87" s="90">
        <v>0.188</v>
      </c>
      <c r="H87" s="90">
        <v>0.23200000000000001</v>
      </c>
      <c r="I87" s="90">
        <v>0.29199999999999998</v>
      </c>
      <c r="J87" s="90" t="s">
        <v>125</v>
      </c>
      <c r="K87" s="90">
        <f>ROWS($J$10:J87)</f>
        <v>78</v>
      </c>
      <c r="L87" s="90">
        <f t="shared" si="2"/>
        <v>78</v>
      </c>
      <c r="M87" s="90">
        <f>IFERROR(SMALL($L$10:$L$229,ROWS(L$10:L87)),"")</f>
        <v>78</v>
      </c>
      <c r="P87" s="90" t="s">
        <v>185</v>
      </c>
      <c r="Q87" s="90" t="s">
        <v>41</v>
      </c>
      <c r="R87" s="90">
        <v>3825</v>
      </c>
      <c r="S87" s="90">
        <v>4260</v>
      </c>
      <c r="T87" s="90">
        <v>5260</v>
      </c>
      <c r="U87" s="90">
        <v>6505</v>
      </c>
      <c r="V87" s="90">
        <v>8185</v>
      </c>
      <c r="W87" s="90">
        <v>105</v>
      </c>
      <c r="X87" s="90">
        <v>28140</v>
      </c>
      <c r="Y87" s="90">
        <v>28040</v>
      </c>
      <c r="Z87" s="90" t="s">
        <v>125</v>
      </c>
      <c r="AA87" s="90">
        <f>ROWS($J$10:Z87)</f>
        <v>78</v>
      </c>
      <c r="AB87" s="90">
        <f t="shared" si="3"/>
        <v>78</v>
      </c>
      <c r="AC87" s="90">
        <f>IFERROR(SMALL($AB$10:$AB$229,ROWS(AB$10:AB87)),"")</f>
        <v>78</v>
      </c>
      <c r="AI87" s="489"/>
      <c r="AK87" s="256" t="s">
        <v>42</v>
      </c>
      <c r="AL87" s="257">
        <f>INDEX($E$10:$I$1936,$M88,COLUMNS(AL87:$AL87))</f>
        <v>0.13800000000000001</v>
      </c>
      <c r="AM87" s="257">
        <f>INDEX($E$10:$I$1936,$M88,COLUMNS($AL87:AM87))</f>
        <v>0.159</v>
      </c>
      <c r="AN87" s="257">
        <f>INDEX($E$10:$I$1936,$M88,COLUMNS($AL87:AN87))</f>
        <v>0.189</v>
      </c>
      <c r="AO87" s="257">
        <f>INDEX($E$10:$I$1936,$M88,COLUMNS($AL87:AO87))</f>
        <v>0.22800000000000001</v>
      </c>
      <c r="AP87" s="478">
        <f>INDEX($E$10:$I$1936,$M88,COLUMNS($AL87:AP87))</f>
        <v>0.28600000000000003</v>
      </c>
      <c r="AS87" s="489"/>
      <c r="AU87" s="256" t="s">
        <v>42</v>
      </c>
      <c r="AV87" s="292">
        <f>INDEX($R$10:$Y$229,$AC88,COLUMNS($AR87:AR87))</f>
        <v>3915</v>
      </c>
      <c r="AW87" s="292">
        <f>INDEX($R$10:$Y$229,$AC88,COLUMNS($AR87:AS87))</f>
        <v>4490</v>
      </c>
      <c r="AX87" s="292">
        <f>INDEX($R$10:$Y$229,$AC88,COLUMNS($AR87:AT87))</f>
        <v>5345</v>
      </c>
      <c r="AY87" s="292">
        <f>INDEX($R$10:$Y$229,$AC88,COLUMNS($AR87:AU87))</f>
        <v>6465</v>
      </c>
      <c r="AZ87" s="563">
        <f>INDEX($R$10:$Y$229,$AC88,COLUMNS($AR87:AV87))</f>
        <v>8115</v>
      </c>
    </row>
    <row r="88" spans="3:52" x14ac:dyDescent="0.3">
      <c r="D88" s="90" t="s">
        <v>42</v>
      </c>
      <c r="E88" s="90">
        <v>0.13800000000000001</v>
      </c>
      <c r="F88" s="90">
        <v>0.159</v>
      </c>
      <c r="G88" s="90">
        <v>0.189</v>
      </c>
      <c r="H88" s="90">
        <v>0.22800000000000001</v>
      </c>
      <c r="I88" s="90">
        <v>0.28600000000000003</v>
      </c>
      <c r="J88" s="90" t="s">
        <v>125</v>
      </c>
      <c r="K88" s="90">
        <f>ROWS($J$10:J88)</f>
        <v>79</v>
      </c>
      <c r="L88" s="90">
        <f t="shared" si="2"/>
        <v>79</v>
      </c>
      <c r="M88" s="90">
        <f>IFERROR(SMALL($L$10:$L$229,ROWS(L$10:L88)),"")</f>
        <v>79</v>
      </c>
      <c r="Q88" s="90" t="s">
        <v>42</v>
      </c>
      <c r="R88" s="90">
        <v>3915</v>
      </c>
      <c r="S88" s="90">
        <v>4490</v>
      </c>
      <c r="T88" s="90">
        <v>5345</v>
      </c>
      <c r="U88" s="90">
        <v>6465</v>
      </c>
      <c r="V88" s="90">
        <v>8115</v>
      </c>
      <c r="W88" s="90">
        <v>135</v>
      </c>
      <c r="X88" s="90">
        <v>28470</v>
      </c>
      <c r="Y88" s="90">
        <v>28335</v>
      </c>
      <c r="Z88" s="90" t="s">
        <v>125</v>
      </c>
      <c r="AA88" s="90">
        <f>ROWS($J$10:Z88)</f>
        <v>79</v>
      </c>
      <c r="AB88" s="90">
        <f t="shared" si="3"/>
        <v>79</v>
      </c>
      <c r="AC88" s="90">
        <f>IFERROR(SMALL($AB$10:$AB$229,ROWS(AB$10:AB88)),"")</f>
        <v>79</v>
      </c>
      <c r="AI88" s="554"/>
      <c r="AJ88" s="187"/>
      <c r="AK88" s="256" t="s">
        <v>43</v>
      </c>
      <c r="AL88" s="257">
        <f>INDEX($E$10:$I$1936,$M89,COLUMNS(AL88:$AL88))</f>
        <v>0.14000000000000001</v>
      </c>
      <c r="AM88" s="257">
        <f>INDEX($E$10:$I$1936,$M89,COLUMNS($AL88:AM88))</f>
        <v>0.158</v>
      </c>
      <c r="AN88" s="257">
        <f>INDEX($E$10:$I$1936,$M89,COLUMNS($AL88:AN88))</f>
        <v>0.189</v>
      </c>
      <c r="AO88" s="257">
        <f>INDEX($E$10:$I$1936,$M89,COLUMNS($AL88:AO88))</f>
        <v>0.22800000000000001</v>
      </c>
      <c r="AP88" s="478">
        <f>INDEX($E$10:$I$1936,$M89,COLUMNS($AL88:AP88))</f>
        <v>0.28600000000000003</v>
      </c>
      <c r="AS88" s="554"/>
      <c r="AT88" s="187"/>
      <c r="AU88" s="256" t="s">
        <v>43</v>
      </c>
      <c r="AV88" s="292">
        <f>INDEX($R$10:$Y$229,$AC89,COLUMNS($AR88:AR88))</f>
        <v>3970</v>
      </c>
      <c r="AW88" s="292">
        <f>INDEX($R$10:$Y$229,$AC89,COLUMNS($AR88:AS88))</f>
        <v>4490</v>
      </c>
      <c r="AX88" s="292">
        <f>INDEX($R$10:$Y$229,$AC89,COLUMNS($AR88:AT88))</f>
        <v>5355</v>
      </c>
      <c r="AY88" s="292">
        <f>INDEX($R$10:$Y$229,$AC89,COLUMNS($AR88:AU88))</f>
        <v>6475</v>
      </c>
      <c r="AZ88" s="563">
        <f>INDEX($R$10:$Y$229,$AC89,COLUMNS($AR88:AV88))</f>
        <v>8115</v>
      </c>
    </row>
    <row r="89" spans="3:52" x14ac:dyDescent="0.3">
      <c r="D89" s="90" t="s">
        <v>43</v>
      </c>
      <c r="E89" s="90">
        <v>0.14000000000000001</v>
      </c>
      <c r="F89" s="90">
        <v>0.158</v>
      </c>
      <c r="G89" s="90">
        <v>0.189</v>
      </c>
      <c r="H89" s="90">
        <v>0.22800000000000001</v>
      </c>
      <c r="I89" s="90">
        <v>0.28600000000000003</v>
      </c>
      <c r="J89" s="90" t="s">
        <v>125</v>
      </c>
      <c r="K89" s="90">
        <f>ROWS($J$10:J89)</f>
        <v>80</v>
      </c>
      <c r="L89" s="90">
        <f t="shared" si="2"/>
        <v>80</v>
      </c>
      <c r="M89" s="90">
        <f>IFERROR(SMALL($L$10:$L$229,ROWS(L$10:L89)),"")</f>
        <v>80</v>
      </c>
      <c r="Q89" s="90" t="s">
        <v>43</v>
      </c>
      <c r="R89" s="90">
        <v>3970</v>
      </c>
      <c r="S89" s="90">
        <v>4490</v>
      </c>
      <c r="T89" s="90">
        <v>5355</v>
      </c>
      <c r="U89" s="90">
        <v>6475</v>
      </c>
      <c r="V89" s="90">
        <v>8115</v>
      </c>
      <c r="W89" s="90">
        <v>210</v>
      </c>
      <c r="X89" s="90">
        <v>28610</v>
      </c>
      <c r="Y89" s="90">
        <v>28405</v>
      </c>
      <c r="Z89" s="90" t="s">
        <v>125</v>
      </c>
      <c r="AA89" s="90">
        <f>ROWS($J$10:Z89)</f>
        <v>80</v>
      </c>
      <c r="AB89" s="90">
        <f t="shared" si="3"/>
        <v>80</v>
      </c>
      <c r="AC89" s="90">
        <f>IFERROR(SMALL($AB$10:$AB$229,ROWS(AB$10:AB89)),"")</f>
        <v>80</v>
      </c>
      <c r="AI89" s="554"/>
      <c r="AJ89" s="255"/>
      <c r="AK89" s="256" t="s">
        <v>44</v>
      </c>
      <c r="AL89" s="257">
        <f>INDEX($E$10:$I$1936,$M90,COLUMNS(AL89:$AL89))</f>
        <v>0.13800000000000001</v>
      </c>
      <c r="AM89" s="257">
        <f>INDEX($E$10:$I$1936,$M90,COLUMNS($AL89:AM89))</f>
        <v>0.158</v>
      </c>
      <c r="AN89" s="257">
        <f>INDEX($E$10:$I$1936,$M90,COLUMNS($AL89:AN89))</f>
        <v>0.188</v>
      </c>
      <c r="AO89" s="257">
        <f>INDEX($E$10:$I$1936,$M90,COLUMNS($AL89:AO89))</f>
        <v>0.22800000000000001</v>
      </c>
      <c r="AP89" s="478">
        <f>INDEX($E$10:$I$1936,$M90,COLUMNS($AL89:AP89))</f>
        <v>0.28800000000000003</v>
      </c>
      <c r="AS89" s="554"/>
      <c r="AT89" s="255"/>
      <c r="AU89" s="256" t="s">
        <v>44</v>
      </c>
      <c r="AV89" s="292">
        <f>INDEX($R$10:$Y$229,$AC90,COLUMNS($AR89:AR89))</f>
        <v>3930</v>
      </c>
      <c r="AW89" s="292">
        <f>INDEX($R$10:$Y$229,$AC90,COLUMNS($AR89:AS89))</f>
        <v>4525</v>
      </c>
      <c r="AX89" s="292">
        <f>INDEX($R$10:$Y$229,$AC90,COLUMNS($AR89:AT89))</f>
        <v>5380</v>
      </c>
      <c r="AY89" s="292">
        <f>INDEX($R$10:$Y$229,$AC90,COLUMNS($AR89:AU89))</f>
        <v>6510</v>
      </c>
      <c r="AZ89" s="563">
        <f>INDEX($R$10:$Y$229,$AC90,COLUMNS($AR89:AV89))</f>
        <v>8225</v>
      </c>
    </row>
    <row r="90" spans="3:52" x14ac:dyDescent="0.3">
      <c r="D90" s="90" t="s">
        <v>44</v>
      </c>
      <c r="E90" s="90">
        <v>0.13800000000000001</v>
      </c>
      <c r="F90" s="90">
        <v>0.158</v>
      </c>
      <c r="G90" s="90">
        <v>0.188</v>
      </c>
      <c r="H90" s="90">
        <v>0.22800000000000001</v>
      </c>
      <c r="I90" s="90">
        <v>0.28800000000000003</v>
      </c>
      <c r="J90" s="90" t="s">
        <v>125</v>
      </c>
      <c r="K90" s="90">
        <f>ROWS($J$10:J90)</f>
        <v>81</v>
      </c>
      <c r="L90" s="90">
        <f t="shared" si="2"/>
        <v>81</v>
      </c>
      <c r="M90" s="90">
        <f>IFERROR(SMALL($L$10:$L$229,ROWS(L$10:L90)),"")</f>
        <v>81</v>
      </c>
      <c r="Q90" s="90" t="s">
        <v>44</v>
      </c>
      <c r="R90" s="90">
        <v>3930</v>
      </c>
      <c r="S90" s="90">
        <v>4525</v>
      </c>
      <c r="T90" s="90">
        <v>5380</v>
      </c>
      <c r="U90" s="90">
        <v>6510</v>
      </c>
      <c r="V90" s="90">
        <v>8225</v>
      </c>
      <c r="W90" s="90">
        <v>140</v>
      </c>
      <c r="X90" s="90">
        <v>28715</v>
      </c>
      <c r="Y90" s="90">
        <v>28570</v>
      </c>
      <c r="Z90" s="90" t="s">
        <v>125</v>
      </c>
      <c r="AA90" s="90">
        <f>ROWS($J$10:Z90)</f>
        <v>81</v>
      </c>
      <c r="AB90" s="90">
        <f t="shared" si="3"/>
        <v>81</v>
      </c>
      <c r="AC90" s="90">
        <f>IFERROR(SMALL($AB$10:$AB$229,ROWS(AB$10:AB90)),"")</f>
        <v>81</v>
      </c>
      <c r="AI90" s="554"/>
      <c r="AJ90" s="255"/>
      <c r="AK90" s="256" t="s">
        <v>45</v>
      </c>
      <c r="AL90" s="257">
        <f>INDEX($E$10:$I$1936,$M91,COLUMNS(AL90:$AL90))</f>
        <v>0.156</v>
      </c>
      <c r="AM90" s="257">
        <f>INDEX($E$10:$I$1936,$M91,COLUMNS($AL90:AM90))</f>
        <v>0.161</v>
      </c>
      <c r="AN90" s="257">
        <f>INDEX($E$10:$I$1936,$M91,COLUMNS($AL90:AN90))</f>
        <v>0.18</v>
      </c>
      <c r="AO90" s="257">
        <f>INDEX($E$10:$I$1936,$M91,COLUMNS($AL90:AO90))</f>
        <v>0.22</v>
      </c>
      <c r="AP90" s="478">
        <f>INDEX($E$10:$I$1936,$M91,COLUMNS($AL90:AP90))</f>
        <v>0.28300000000000003</v>
      </c>
      <c r="AS90" s="554"/>
      <c r="AT90" s="255"/>
      <c r="AU90" s="256" t="s">
        <v>45</v>
      </c>
      <c r="AV90" s="292">
        <f>INDEX($R$10:$Y$229,$AC91,COLUMNS($AR90:AR90))</f>
        <v>4585</v>
      </c>
      <c r="AW90" s="292">
        <f>INDEX($R$10:$Y$229,$AC91,COLUMNS($AR90:AS90))</f>
        <v>4740</v>
      </c>
      <c r="AX90" s="292">
        <f>INDEX($R$10:$Y$229,$AC91,COLUMNS($AR90:AT90))</f>
        <v>5315</v>
      </c>
      <c r="AY90" s="292">
        <f>INDEX($R$10:$Y$229,$AC91,COLUMNS($AR90:AU90))</f>
        <v>6490</v>
      </c>
      <c r="AZ90" s="563">
        <f>INDEX($R$10:$Y$229,$AC91,COLUMNS($AR90:AV90))</f>
        <v>8335</v>
      </c>
    </row>
    <row r="91" spans="3:52" x14ac:dyDescent="0.3">
      <c r="D91" s="90" t="s">
        <v>45</v>
      </c>
      <c r="E91" s="90">
        <v>0.156</v>
      </c>
      <c r="F91" s="90">
        <v>0.161</v>
      </c>
      <c r="G91" s="90">
        <v>0.18</v>
      </c>
      <c r="H91" s="90">
        <v>0.22</v>
      </c>
      <c r="I91" s="90">
        <v>0.28300000000000003</v>
      </c>
      <c r="J91" s="90" t="s">
        <v>125</v>
      </c>
      <c r="K91" s="90">
        <f>ROWS($J$10:J91)</f>
        <v>82</v>
      </c>
      <c r="L91" s="90">
        <f t="shared" si="2"/>
        <v>82</v>
      </c>
      <c r="M91" s="90">
        <f>IFERROR(SMALL($L$10:$L$229,ROWS(L$10:L91)),"")</f>
        <v>82</v>
      </c>
      <c r="Q91" s="90" t="s">
        <v>45</v>
      </c>
      <c r="R91" s="90">
        <v>4585</v>
      </c>
      <c r="S91" s="90">
        <v>4740</v>
      </c>
      <c r="T91" s="90">
        <v>5315</v>
      </c>
      <c r="U91" s="90">
        <v>6490</v>
      </c>
      <c r="V91" s="90">
        <v>8335</v>
      </c>
      <c r="W91" s="90">
        <v>160</v>
      </c>
      <c r="X91" s="90">
        <v>29625</v>
      </c>
      <c r="Y91" s="90">
        <v>29465</v>
      </c>
      <c r="Z91" s="90" t="s">
        <v>125</v>
      </c>
      <c r="AA91" s="90">
        <f>ROWS($J$10:Z91)</f>
        <v>82</v>
      </c>
      <c r="AB91" s="90">
        <f t="shared" si="3"/>
        <v>82</v>
      </c>
      <c r="AC91" s="90">
        <f>IFERROR(SMALL($AB$10:$AB$229,ROWS(AB$10:AB91)),"")</f>
        <v>82</v>
      </c>
      <c r="AI91" s="554"/>
      <c r="AJ91" s="255"/>
      <c r="AK91" s="256" t="s">
        <v>46</v>
      </c>
      <c r="AL91" s="257">
        <f>INDEX($E$10:$I$1936,$M92,COLUMNS(AL91:$AL91))</f>
        <v>0.158</v>
      </c>
      <c r="AM91" s="257">
        <f>INDEX($E$10:$I$1936,$M92,COLUMNS($AL91:AM91))</f>
        <v>0.161</v>
      </c>
      <c r="AN91" s="257">
        <f>INDEX($E$10:$I$1936,$M92,COLUMNS($AL91:AN91))</f>
        <v>0.18099999999999999</v>
      </c>
      <c r="AO91" s="257">
        <f>INDEX($E$10:$I$1936,$M92,COLUMNS($AL91:AO91))</f>
        <v>0.221</v>
      </c>
      <c r="AP91" s="478">
        <f>INDEX($E$10:$I$1936,$M92,COLUMNS($AL91:AP91))</f>
        <v>0.27900000000000003</v>
      </c>
      <c r="AS91" s="554"/>
      <c r="AT91" s="255"/>
      <c r="AU91" s="256" t="s">
        <v>46</v>
      </c>
      <c r="AV91" s="292">
        <f>INDEX($R$10:$Y$229,$AC92,COLUMNS($AR91:AR91))</f>
        <v>4825</v>
      </c>
      <c r="AW91" s="292">
        <f>INDEX($R$10:$Y$229,$AC92,COLUMNS($AR91:AS91))</f>
        <v>4915</v>
      </c>
      <c r="AX91" s="292">
        <f>INDEX($R$10:$Y$229,$AC92,COLUMNS($AR91:AT91))</f>
        <v>5530</v>
      </c>
      <c r="AY91" s="292">
        <f>INDEX($R$10:$Y$229,$AC92,COLUMNS($AR91:AU91))</f>
        <v>6760</v>
      </c>
      <c r="AZ91" s="563">
        <f>INDEX($R$10:$Y$229,$AC92,COLUMNS($AR91:AV91))</f>
        <v>8535</v>
      </c>
    </row>
    <row r="92" spans="3:52" x14ac:dyDescent="0.3">
      <c r="D92" s="90" t="s">
        <v>46</v>
      </c>
      <c r="E92" s="90">
        <v>0.158</v>
      </c>
      <c r="F92" s="90">
        <v>0.161</v>
      </c>
      <c r="G92" s="90">
        <v>0.18099999999999999</v>
      </c>
      <c r="H92" s="90">
        <v>0.221</v>
      </c>
      <c r="I92" s="90">
        <v>0.27900000000000003</v>
      </c>
      <c r="J92" s="90" t="s">
        <v>125</v>
      </c>
      <c r="K92" s="90">
        <f>ROWS($J$10:J92)</f>
        <v>83</v>
      </c>
      <c r="L92" s="90">
        <f t="shared" si="2"/>
        <v>83</v>
      </c>
      <c r="M92" s="90">
        <f>IFERROR(SMALL($L$10:$L$229,ROWS(L$10:L92)),"")</f>
        <v>83</v>
      </c>
      <c r="Q92" s="90" t="s">
        <v>46</v>
      </c>
      <c r="R92" s="90">
        <v>4825</v>
      </c>
      <c r="S92" s="90">
        <v>4915</v>
      </c>
      <c r="T92" s="90">
        <v>5530</v>
      </c>
      <c r="U92" s="90">
        <v>6760</v>
      </c>
      <c r="V92" s="90">
        <v>8535</v>
      </c>
      <c r="W92" s="90">
        <v>180</v>
      </c>
      <c r="X92" s="90">
        <v>30740</v>
      </c>
      <c r="Y92" s="90">
        <v>30560</v>
      </c>
      <c r="Z92" s="90" t="s">
        <v>125</v>
      </c>
      <c r="AA92" s="90">
        <f>ROWS($J$10:Z92)</f>
        <v>83</v>
      </c>
      <c r="AB92" s="90">
        <f t="shared" si="3"/>
        <v>83</v>
      </c>
      <c r="AC92" s="90">
        <f>IFERROR(SMALL($AB$10:$AB$229,ROWS(AB$10:AB92)),"")</f>
        <v>83</v>
      </c>
      <c r="AI92" s="559"/>
      <c r="AJ92" s="255"/>
      <c r="AK92" s="256" t="s">
        <v>47</v>
      </c>
      <c r="AL92" s="257">
        <f>INDEX($E$10:$I$1936,$M93,COLUMNS(AL92:$AL92))</f>
        <v>0.16300000000000001</v>
      </c>
      <c r="AM92" s="257">
        <f>INDEX($E$10:$I$1936,$M93,COLUMNS($AL92:AM92))</f>
        <v>0.153</v>
      </c>
      <c r="AN92" s="257">
        <f>INDEX($E$10:$I$1936,$M93,COLUMNS($AL92:AN92))</f>
        <v>0.182</v>
      </c>
      <c r="AO92" s="257">
        <f>INDEX($E$10:$I$1936,$M93,COLUMNS($AL92:AO92))</f>
        <v>0.222</v>
      </c>
      <c r="AP92" s="478">
        <f>INDEX($E$10:$I$1936,$M93,COLUMNS($AL92:AP92))</f>
        <v>0.28000000000000003</v>
      </c>
      <c r="AS92" s="559"/>
      <c r="AT92" s="255"/>
      <c r="AU92" s="256" t="s">
        <v>47</v>
      </c>
      <c r="AV92" s="292">
        <f>INDEX($R$10:$Y$229,$AC93,COLUMNS($AR92:AR92))</f>
        <v>4875</v>
      </c>
      <c r="AW92" s="292">
        <f>INDEX($R$10:$Y$229,$AC93,COLUMNS($AR92:AS92))</f>
        <v>4565</v>
      </c>
      <c r="AX92" s="292">
        <f>INDEX($R$10:$Y$229,$AC93,COLUMNS($AR92:AT92))</f>
        <v>5435</v>
      </c>
      <c r="AY92" s="292">
        <f>INDEX($R$10:$Y$229,$AC93,COLUMNS($AR92:AU92))</f>
        <v>6635</v>
      </c>
      <c r="AZ92" s="563">
        <f>INDEX($R$10:$Y$229,$AC93,COLUMNS($AR92:AV92))</f>
        <v>8375</v>
      </c>
    </row>
    <row r="93" spans="3:52" x14ac:dyDescent="0.3">
      <c r="D93" s="90" t="s">
        <v>47</v>
      </c>
      <c r="E93" s="90">
        <v>0.16300000000000001</v>
      </c>
      <c r="F93" s="90">
        <v>0.153</v>
      </c>
      <c r="G93" s="90">
        <v>0.182</v>
      </c>
      <c r="H93" s="90">
        <v>0.222</v>
      </c>
      <c r="I93" s="90">
        <v>0.28000000000000003</v>
      </c>
      <c r="J93" s="90" t="s">
        <v>125</v>
      </c>
      <c r="K93" s="90">
        <f>ROWS($J$10:J93)</f>
        <v>84</v>
      </c>
      <c r="L93" s="90">
        <f t="shared" si="2"/>
        <v>84</v>
      </c>
      <c r="M93" s="90">
        <f>IFERROR(SMALL($L$10:$L$229,ROWS(L$10:L93)),"")</f>
        <v>84</v>
      </c>
      <c r="Q93" s="90" t="s">
        <v>47</v>
      </c>
      <c r="R93" s="90">
        <v>4875</v>
      </c>
      <c r="S93" s="90">
        <v>4565</v>
      </c>
      <c r="T93" s="90">
        <v>5435</v>
      </c>
      <c r="U93" s="90">
        <v>6635</v>
      </c>
      <c r="V93" s="90">
        <v>8375</v>
      </c>
      <c r="W93" s="90">
        <v>370</v>
      </c>
      <c r="X93" s="90">
        <v>30250</v>
      </c>
      <c r="Y93" s="90">
        <v>29880</v>
      </c>
      <c r="Z93" s="90" t="s">
        <v>125</v>
      </c>
      <c r="AA93" s="90">
        <f>ROWS($J$10:Z93)</f>
        <v>84</v>
      </c>
      <c r="AB93" s="90">
        <f t="shared" si="3"/>
        <v>84</v>
      </c>
      <c r="AC93" s="90">
        <f>IFERROR(SMALL($AB$10:$AB$229,ROWS(AB$10:AB93)),"")</f>
        <v>84</v>
      </c>
      <c r="AI93" s="489"/>
      <c r="AJ93" s="255"/>
      <c r="AK93" s="256" t="s">
        <v>48</v>
      </c>
      <c r="AL93" s="257">
        <f>INDEX($E$10:$I$1936,$M94,COLUMNS(AL93:$AL93))</f>
        <v>0.16500000000000001</v>
      </c>
      <c r="AM93" s="257">
        <f>INDEX($E$10:$I$1936,$M94,COLUMNS($AL93:AM93))</f>
        <v>0.159</v>
      </c>
      <c r="AN93" s="257">
        <f>INDEX($E$10:$I$1936,$M94,COLUMNS($AL93:AN93))</f>
        <v>0.187</v>
      </c>
      <c r="AO93" s="257">
        <f>INDEX($E$10:$I$1936,$M94,COLUMNS($AL93:AO93))</f>
        <v>0.218</v>
      </c>
      <c r="AP93" s="478">
        <f>INDEX($E$10:$I$1936,$M94,COLUMNS($AL93:AP93))</f>
        <v>0.27100000000000002</v>
      </c>
      <c r="AS93" s="489"/>
      <c r="AT93" s="255"/>
      <c r="AU93" s="256" t="s">
        <v>48</v>
      </c>
      <c r="AV93" s="292">
        <f>INDEX($R$10:$Y$229,$AC94,COLUMNS($AR93:AR93))</f>
        <v>5355</v>
      </c>
      <c r="AW93" s="292">
        <f>INDEX($R$10:$Y$229,$AC94,COLUMNS($AR93:AS93))</f>
        <v>5175</v>
      </c>
      <c r="AX93" s="292">
        <f>INDEX($R$10:$Y$229,$AC94,COLUMNS($AR93:AT93))</f>
        <v>6080</v>
      </c>
      <c r="AY93" s="292">
        <f>INDEX($R$10:$Y$229,$AC94,COLUMNS($AR93:AU93))</f>
        <v>7075</v>
      </c>
      <c r="AZ93" s="563">
        <f>INDEX($R$10:$Y$229,$AC94,COLUMNS($AR93:AV93))</f>
        <v>8820</v>
      </c>
    </row>
    <row r="94" spans="3:52" x14ac:dyDescent="0.3">
      <c r="D94" s="90" t="s">
        <v>48</v>
      </c>
      <c r="E94" s="90">
        <v>0.16500000000000001</v>
      </c>
      <c r="F94" s="90">
        <v>0.159</v>
      </c>
      <c r="G94" s="90">
        <v>0.187</v>
      </c>
      <c r="H94" s="90">
        <v>0.218</v>
      </c>
      <c r="I94" s="90">
        <v>0.27100000000000002</v>
      </c>
      <c r="J94" s="90" t="s">
        <v>125</v>
      </c>
      <c r="K94" s="90">
        <f>ROWS($J$10:J94)</f>
        <v>85</v>
      </c>
      <c r="L94" s="90">
        <f t="shared" si="2"/>
        <v>85</v>
      </c>
      <c r="M94" s="90">
        <f>IFERROR(SMALL($L$10:$L$229,ROWS(L$10:L94)),"")</f>
        <v>85</v>
      </c>
      <c r="Q94" s="90" t="s">
        <v>48</v>
      </c>
      <c r="R94" s="90">
        <v>5355</v>
      </c>
      <c r="S94" s="90">
        <v>5175</v>
      </c>
      <c r="T94" s="90">
        <v>6080</v>
      </c>
      <c r="U94" s="90">
        <v>7075</v>
      </c>
      <c r="V94" s="90">
        <v>8820</v>
      </c>
      <c r="W94" s="90">
        <v>275</v>
      </c>
      <c r="X94" s="90">
        <v>32775</v>
      </c>
      <c r="Y94" s="90">
        <v>32500</v>
      </c>
      <c r="Z94" s="90" t="s">
        <v>125</v>
      </c>
      <c r="AA94" s="90">
        <f>ROWS($J$10:Z94)</f>
        <v>85</v>
      </c>
      <c r="AB94" s="90">
        <f t="shared" si="3"/>
        <v>85</v>
      </c>
      <c r="AC94" s="90">
        <f>IFERROR(SMALL($AB$10:$AB$229,ROWS(AB$10:AB94)),"")</f>
        <v>85</v>
      </c>
      <c r="AI94" s="489"/>
      <c r="AJ94" s="255"/>
      <c r="AK94" s="187" t="s">
        <v>49</v>
      </c>
      <c r="AL94" s="257">
        <f>INDEX($E$10:$I$1936,$M95,COLUMNS(AL94:$AL94))</f>
        <v>0.16400000000000001</v>
      </c>
      <c r="AM94" s="257">
        <f>INDEX($E$10:$I$1936,$M95,COLUMNS($AL94:AM94))</f>
        <v>0.16700000000000001</v>
      </c>
      <c r="AN94" s="257">
        <f>INDEX($E$10:$I$1936,$M95,COLUMNS($AL94:AN94))</f>
        <v>0.18</v>
      </c>
      <c r="AO94" s="257">
        <f>INDEX($E$10:$I$1936,$M95,COLUMNS($AL94:AO94))</f>
        <v>0.224</v>
      </c>
      <c r="AP94" s="478">
        <f>INDEX($E$10:$I$1936,$M95,COLUMNS($AL94:AP94))</f>
        <v>0.26500000000000001</v>
      </c>
      <c r="AS94" s="489"/>
      <c r="AT94" s="255"/>
      <c r="AU94" s="187" t="s">
        <v>49</v>
      </c>
      <c r="AV94" s="292">
        <f>INDEX($R$10:$Y$229,$AC95,COLUMNS($AR94:AR94))</f>
        <v>5450</v>
      </c>
      <c r="AW94" s="292">
        <f>INDEX($R$10:$Y$229,$AC95,COLUMNS($AR94:AS94))</f>
        <v>5565</v>
      </c>
      <c r="AX94" s="292">
        <f>INDEX($R$10:$Y$229,$AC95,COLUMNS($AR94:AT94))</f>
        <v>6005</v>
      </c>
      <c r="AY94" s="292">
        <f>INDEX($R$10:$Y$229,$AC95,COLUMNS($AR94:AU94))</f>
        <v>7450</v>
      </c>
      <c r="AZ94" s="563">
        <f>INDEX($R$10:$Y$229,$AC95,COLUMNS($AR94:AV94))</f>
        <v>8840</v>
      </c>
    </row>
    <row r="95" spans="3:52" x14ac:dyDescent="0.3">
      <c r="D95" s="90" t="s">
        <v>49</v>
      </c>
      <c r="E95" s="90">
        <v>0.16400000000000001</v>
      </c>
      <c r="F95" s="90">
        <v>0.16700000000000001</v>
      </c>
      <c r="G95" s="90">
        <v>0.18</v>
      </c>
      <c r="H95" s="90">
        <v>0.224</v>
      </c>
      <c r="I95" s="90">
        <v>0.26500000000000001</v>
      </c>
      <c r="J95" s="90" t="s">
        <v>125</v>
      </c>
      <c r="K95" s="90">
        <f>ROWS($J$10:J95)</f>
        <v>86</v>
      </c>
      <c r="L95" s="90">
        <f t="shared" si="2"/>
        <v>86</v>
      </c>
      <c r="M95" s="90">
        <f>IFERROR(SMALL($L$10:$L$229,ROWS(L$10:L95)),"")</f>
        <v>86</v>
      </c>
      <c r="Q95" s="90" t="s">
        <v>49</v>
      </c>
      <c r="R95" s="90">
        <v>5450</v>
      </c>
      <c r="S95" s="90">
        <v>5565</v>
      </c>
      <c r="T95" s="90">
        <v>6005</v>
      </c>
      <c r="U95" s="90">
        <v>7450</v>
      </c>
      <c r="V95" s="90">
        <v>8840</v>
      </c>
      <c r="W95" s="90">
        <v>35</v>
      </c>
      <c r="X95" s="90">
        <v>33340</v>
      </c>
      <c r="Y95" s="90">
        <v>33305</v>
      </c>
      <c r="Z95" s="90" t="s">
        <v>125</v>
      </c>
      <c r="AA95" s="90">
        <f>ROWS($J$10:Z95)</f>
        <v>86</v>
      </c>
      <c r="AB95" s="90">
        <f t="shared" si="3"/>
        <v>86</v>
      </c>
      <c r="AC95" s="90">
        <f>IFERROR(SMALL($AB$10:$AB$229,ROWS(AB$10:AB95)),"")</f>
        <v>86</v>
      </c>
      <c r="AI95" s="489"/>
      <c r="AJ95" s="255"/>
      <c r="AK95" s="187" t="s">
        <v>483</v>
      </c>
      <c r="AL95" s="257">
        <f>INDEX($E$10:$I$1936,$M96,COLUMNS(AL95:$AL95))</f>
        <v>0.16</v>
      </c>
      <c r="AM95" s="257">
        <f>INDEX($E$10:$I$1936,$M96,COLUMNS($AL95:AM95))</f>
        <v>0.161</v>
      </c>
      <c r="AN95" s="257">
        <f>INDEX($E$10:$I$1936,$M96,COLUMNS($AL95:AN95))</f>
        <v>0.17599999999999999</v>
      </c>
      <c r="AO95" s="257">
        <f>INDEX($E$10:$I$1936,$M96,COLUMNS($AL95:AO95))</f>
        <v>0.22600000000000001</v>
      </c>
      <c r="AP95" s="478">
        <f>INDEX($E$10:$I$1936,$M96,COLUMNS($AL95:AP95))</f>
        <v>0.27700000000000002</v>
      </c>
      <c r="AS95" s="489"/>
      <c r="AT95" s="255"/>
      <c r="AU95" s="187" t="s">
        <v>483</v>
      </c>
      <c r="AV95" s="292">
        <f>INDEX($R$10:$Y$229,$AC96,COLUMNS($AR95:AR95))</f>
        <v>5120</v>
      </c>
      <c r="AW95" s="292">
        <f>INDEX($R$10:$Y$229,$AC96,COLUMNS($AR95:AS95))</f>
        <v>5175</v>
      </c>
      <c r="AX95" s="292">
        <f>INDEX($R$10:$Y$229,$AC96,COLUMNS($AR95:AT95))</f>
        <v>5630</v>
      </c>
      <c r="AY95" s="292">
        <f>INDEX($R$10:$Y$229,$AC96,COLUMNS($AR95:AU95))</f>
        <v>7260</v>
      </c>
      <c r="AZ95" s="563">
        <f>INDEX($R$10:$Y$229,$AC96,COLUMNS($AR95:AV95))</f>
        <v>8870</v>
      </c>
    </row>
    <row r="96" spans="3:52" x14ac:dyDescent="0.3">
      <c r="D96" s="90" t="s">
        <v>483</v>
      </c>
      <c r="E96" s="90">
        <v>0.16</v>
      </c>
      <c r="F96" s="90">
        <v>0.161</v>
      </c>
      <c r="G96" s="90">
        <v>0.17599999999999999</v>
      </c>
      <c r="H96" s="90">
        <v>0.22600000000000001</v>
      </c>
      <c r="I96" s="90">
        <v>0.27700000000000002</v>
      </c>
      <c r="J96" s="90" t="s">
        <v>125</v>
      </c>
      <c r="K96" s="90">
        <f>ROWS($J$10:J96)</f>
        <v>87</v>
      </c>
      <c r="L96" s="90">
        <f t="shared" si="2"/>
        <v>87</v>
      </c>
      <c r="M96" s="90">
        <f>IFERROR(SMALL($L$10:$L$229,ROWS(L$10:L96)),"")</f>
        <v>87</v>
      </c>
      <c r="Q96" s="90" t="s">
        <v>483</v>
      </c>
      <c r="R96" s="90">
        <v>5120</v>
      </c>
      <c r="S96" s="90">
        <v>5175</v>
      </c>
      <c r="T96" s="90">
        <v>5630</v>
      </c>
      <c r="U96" s="90">
        <v>7260</v>
      </c>
      <c r="V96" s="90">
        <v>8870</v>
      </c>
      <c r="W96" s="90">
        <v>125</v>
      </c>
      <c r="X96" s="90">
        <v>32175</v>
      </c>
      <c r="Y96" s="90">
        <v>32055</v>
      </c>
      <c r="Z96" s="90" t="s">
        <v>125</v>
      </c>
      <c r="AA96" s="90">
        <f>ROWS($J$10:Z96)</f>
        <v>87</v>
      </c>
      <c r="AB96" s="90">
        <f t="shared" si="3"/>
        <v>87</v>
      </c>
      <c r="AC96" s="90">
        <f>IFERROR(SMALL($AB$10:$AB$229,ROWS(AB$10:AB96)),"")</f>
        <v>87</v>
      </c>
      <c r="AI96" s="558"/>
      <c r="AJ96" s="260"/>
      <c r="AK96" s="188" t="s">
        <v>646</v>
      </c>
      <c r="AL96" s="369">
        <f>INDEX($E$10:$I$1936,$M97,COLUMNS(AL96:$AL96))</f>
        <v>0.16400000000000001</v>
      </c>
      <c r="AM96" s="369">
        <f>INDEX($E$10:$I$1936,$M97,COLUMNS($AL96:AM96))</f>
        <v>0.16</v>
      </c>
      <c r="AN96" s="369">
        <f>INDEX($E$10:$I$1936,$M97,COLUMNS($AL96:AN96))</f>
        <v>0.16900000000000001</v>
      </c>
      <c r="AO96" s="369">
        <f>INDEX($E$10:$I$1936,$M97,COLUMNS($AL96:AO96))</f>
        <v>0.22800000000000001</v>
      </c>
      <c r="AP96" s="556">
        <f>INDEX($E$10:$I$1936,$M97,COLUMNS($AL96:AP96))</f>
        <v>0.27900000000000003</v>
      </c>
      <c r="AS96" s="558"/>
      <c r="AT96" s="260"/>
      <c r="AU96" s="188" t="s">
        <v>646</v>
      </c>
      <c r="AV96" s="371">
        <f>INDEX($R$10:$Y$229,$AC97,COLUMNS($AR96:AR96))</f>
        <v>5255</v>
      </c>
      <c r="AW96" s="371">
        <f>INDEX($R$10:$Y$229,$AC97,COLUMNS($AR96:AS96))</f>
        <v>5115</v>
      </c>
      <c r="AX96" s="371">
        <f>INDEX($R$10:$Y$229,$AC97,COLUMNS($AR96:AT96))</f>
        <v>5405</v>
      </c>
      <c r="AY96" s="371">
        <f>INDEX($R$10:$Y$229,$AC97,COLUMNS($AR96:AU96))</f>
        <v>7315</v>
      </c>
      <c r="AZ96" s="565">
        <f>INDEX($R$10:$Y$229,$AC97,COLUMNS($AR96:AV96))</f>
        <v>8955</v>
      </c>
    </row>
    <row r="97" spans="2:52" x14ac:dyDescent="0.3">
      <c r="D97" s="90" t="s">
        <v>646</v>
      </c>
      <c r="E97" s="90">
        <v>0.16400000000000001</v>
      </c>
      <c r="F97" s="90">
        <v>0.16</v>
      </c>
      <c r="G97" s="90">
        <v>0.16900000000000001</v>
      </c>
      <c r="H97" s="90">
        <v>0.22800000000000001</v>
      </c>
      <c r="I97" s="90">
        <v>0.27900000000000003</v>
      </c>
      <c r="J97" s="90" t="s">
        <v>125</v>
      </c>
      <c r="K97" s="90">
        <f>ROWS($J$10:J97)</f>
        <v>88</v>
      </c>
      <c r="L97" s="90">
        <f t="shared" si="2"/>
        <v>88</v>
      </c>
      <c r="M97" s="90">
        <f>IFERROR(SMALL($L$10:$L$229,ROWS(L$10:L97)),"")</f>
        <v>88</v>
      </c>
      <c r="Q97" s="90" t="s">
        <v>646</v>
      </c>
      <c r="R97" s="90">
        <v>5255</v>
      </c>
      <c r="S97" s="90">
        <v>5115</v>
      </c>
      <c r="T97" s="90">
        <v>5405</v>
      </c>
      <c r="U97" s="90">
        <v>7315</v>
      </c>
      <c r="V97" s="90">
        <v>8955</v>
      </c>
      <c r="W97" s="90">
        <v>145</v>
      </c>
      <c r="X97" s="90">
        <v>32190</v>
      </c>
      <c r="Y97" s="90">
        <v>32050</v>
      </c>
      <c r="Z97" s="90" t="s">
        <v>125</v>
      </c>
      <c r="AA97" s="90">
        <f>ROWS($J$10:Z97)</f>
        <v>88</v>
      </c>
      <c r="AB97" s="90">
        <f t="shared" si="3"/>
        <v>88</v>
      </c>
      <c r="AC97" s="90">
        <f>IFERROR(SMALL($AB$10:$AB$229,ROWS(AB$10:AB97)),"")</f>
        <v>88</v>
      </c>
      <c r="AI97" s="559" t="s">
        <v>207</v>
      </c>
      <c r="AJ97" s="255" t="s">
        <v>115</v>
      </c>
      <c r="AK97" s="256" t="s">
        <v>41</v>
      </c>
      <c r="AL97" s="257">
        <f>INDEX($E$10:$I$1936,$M98,COLUMNS(AL97:$AL97))</f>
        <v>0.1</v>
      </c>
      <c r="AM97" s="257">
        <f>INDEX($E$10:$I$1936,$M98,COLUMNS($AL97:AM97))</f>
        <v>0.13400000000000001</v>
      </c>
      <c r="AN97" s="257">
        <f>INDEX($E$10:$I$1936,$M98,COLUMNS($AL97:AN97))</f>
        <v>0.184</v>
      </c>
      <c r="AO97" s="257">
        <f>INDEX($E$10:$I$1936,$M98,COLUMNS($AL97:AO97))</f>
        <v>0.248</v>
      </c>
      <c r="AP97" s="478">
        <f>INDEX($E$10:$I$1936,$M98,COLUMNS($AL97:AP97))</f>
        <v>0.33300000000000002</v>
      </c>
      <c r="AS97" s="559" t="s">
        <v>207</v>
      </c>
      <c r="AT97" s="255" t="s">
        <v>115</v>
      </c>
      <c r="AU97" s="256" t="s">
        <v>41</v>
      </c>
      <c r="AV97" s="292">
        <f>INDEX($R$10:$Y$229,$AC98,COLUMNS($AR97:AR97))</f>
        <v>2085</v>
      </c>
      <c r="AW97" s="292">
        <f>INDEX($R$10:$Y$229,$AC98,COLUMNS($AR97:AS97))</f>
        <v>2795</v>
      </c>
      <c r="AX97" s="292">
        <f>INDEX($R$10:$Y$229,$AC98,COLUMNS($AR97:AT97))</f>
        <v>3825</v>
      </c>
      <c r="AY97" s="292">
        <f>INDEX($R$10:$Y$229,$AC98,COLUMNS($AR97:AU97))</f>
        <v>5150</v>
      </c>
      <c r="AZ97" s="563">
        <f>INDEX($R$10:$Y$229,$AC98,COLUMNS($AR97:AV97))</f>
        <v>6930</v>
      </c>
    </row>
    <row r="98" spans="2:52" x14ac:dyDescent="0.3">
      <c r="B98" s="90" t="s">
        <v>207</v>
      </c>
      <c r="C98" s="90" t="s">
        <v>115</v>
      </c>
      <c r="D98" s="90" t="s">
        <v>41</v>
      </c>
      <c r="E98" s="90">
        <v>0.1</v>
      </c>
      <c r="F98" s="90">
        <v>0.13400000000000001</v>
      </c>
      <c r="G98" s="90">
        <v>0.184</v>
      </c>
      <c r="H98" s="90">
        <v>0.248</v>
      </c>
      <c r="I98" s="90">
        <v>0.33300000000000002</v>
      </c>
      <c r="J98" s="90" t="s">
        <v>125</v>
      </c>
      <c r="K98" s="90">
        <f>ROWS($J$10:J98)</f>
        <v>89</v>
      </c>
      <c r="L98" s="90">
        <f t="shared" si="2"/>
        <v>89</v>
      </c>
      <c r="M98" s="90">
        <f>IFERROR(SMALL($L$10:$L$229,ROWS(L$10:L98)),"")</f>
        <v>89</v>
      </c>
      <c r="O98" s="90" t="s">
        <v>207</v>
      </c>
      <c r="P98" s="90" t="s">
        <v>115</v>
      </c>
      <c r="Q98" s="90" t="s">
        <v>41</v>
      </c>
      <c r="R98" s="90">
        <v>2085</v>
      </c>
      <c r="S98" s="90">
        <v>2795</v>
      </c>
      <c r="T98" s="90">
        <v>3825</v>
      </c>
      <c r="U98" s="90">
        <v>5150</v>
      </c>
      <c r="V98" s="90">
        <v>6930</v>
      </c>
      <c r="W98" s="90">
        <v>75</v>
      </c>
      <c r="X98" s="90">
        <v>20855</v>
      </c>
      <c r="Y98" s="90">
        <v>20780</v>
      </c>
      <c r="Z98" s="90" t="s">
        <v>125</v>
      </c>
      <c r="AA98" s="90">
        <f>ROWS($J$10:Z98)</f>
        <v>89</v>
      </c>
      <c r="AB98" s="90">
        <f t="shared" si="3"/>
        <v>89</v>
      </c>
      <c r="AC98" s="90">
        <f>IFERROR(SMALL($AB$10:$AB$229,ROWS(AB$10:AB98)),"")</f>
        <v>89</v>
      </c>
      <c r="AI98" s="489"/>
      <c r="AJ98" s="262"/>
      <c r="AK98" s="256" t="s">
        <v>42</v>
      </c>
      <c r="AL98" s="257">
        <f>INDEX($E$10:$I$1936,$M99,COLUMNS(AL98:$AL98))</f>
        <v>0.10400000000000001</v>
      </c>
      <c r="AM98" s="257">
        <f>INDEX($E$10:$I$1936,$M99,COLUMNS($AL98:AM98))</f>
        <v>0.13800000000000001</v>
      </c>
      <c r="AN98" s="257">
        <f>INDEX($E$10:$I$1936,$M99,COLUMNS($AL98:AN98))</f>
        <v>0.186</v>
      </c>
      <c r="AO98" s="257">
        <f>INDEX($E$10:$I$1936,$M99,COLUMNS($AL98:AO98))</f>
        <v>0.246</v>
      </c>
      <c r="AP98" s="478">
        <f>INDEX($E$10:$I$1936,$M99,COLUMNS($AL98:AP98))</f>
        <v>0.32700000000000001</v>
      </c>
      <c r="AS98" s="489"/>
      <c r="AT98" s="262"/>
      <c r="AU98" s="256" t="s">
        <v>42</v>
      </c>
      <c r="AV98" s="292">
        <f>INDEX($R$10:$Y$229,$AC99,COLUMNS($AR98:AR98))</f>
        <v>2160</v>
      </c>
      <c r="AW98" s="292">
        <f>INDEX($R$10:$Y$229,$AC99,COLUMNS($AR98:AS98))</f>
        <v>2870</v>
      </c>
      <c r="AX98" s="292">
        <f>INDEX($R$10:$Y$229,$AC99,COLUMNS($AR98:AT98))</f>
        <v>3860</v>
      </c>
      <c r="AY98" s="292">
        <f>INDEX($R$10:$Y$229,$AC99,COLUMNS($AR98:AU98))</f>
        <v>5125</v>
      </c>
      <c r="AZ98" s="563">
        <f>INDEX($R$10:$Y$229,$AC99,COLUMNS($AR98:AV98))</f>
        <v>6805</v>
      </c>
    </row>
    <row r="99" spans="2:52" x14ac:dyDescent="0.3">
      <c r="D99" s="90" t="s">
        <v>42</v>
      </c>
      <c r="E99" s="90">
        <v>0.10400000000000001</v>
      </c>
      <c r="F99" s="90">
        <v>0.13800000000000001</v>
      </c>
      <c r="G99" s="90">
        <v>0.186</v>
      </c>
      <c r="H99" s="90">
        <v>0.246</v>
      </c>
      <c r="I99" s="90">
        <v>0.32700000000000001</v>
      </c>
      <c r="J99" s="90" t="s">
        <v>125</v>
      </c>
      <c r="K99" s="90">
        <f>ROWS($J$10:J99)</f>
        <v>90</v>
      </c>
      <c r="L99" s="90">
        <f t="shared" si="2"/>
        <v>90</v>
      </c>
      <c r="M99" s="90">
        <f>IFERROR(SMALL($L$10:$L$229,ROWS(L$10:L99)),"")</f>
        <v>90</v>
      </c>
      <c r="Q99" s="90" t="s">
        <v>42</v>
      </c>
      <c r="R99" s="90">
        <v>2160</v>
      </c>
      <c r="S99" s="90">
        <v>2870</v>
      </c>
      <c r="T99" s="90">
        <v>3860</v>
      </c>
      <c r="U99" s="90">
        <v>5125</v>
      </c>
      <c r="V99" s="90">
        <v>6805</v>
      </c>
      <c r="W99" s="90">
        <v>100</v>
      </c>
      <c r="X99" s="90">
        <v>20915</v>
      </c>
      <c r="Y99" s="90">
        <v>20815</v>
      </c>
      <c r="Z99" s="90" t="s">
        <v>125</v>
      </c>
      <c r="AA99" s="90">
        <f>ROWS($J$10:Z99)</f>
        <v>90</v>
      </c>
      <c r="AB99" s="90">
        <f t="shared" si="3"/>
        <v>90</v>
      </c>
      <c r="AC99" s="90">
        <f>IFERROR(SMALL($AB$10:$AB$229,ROWS(AB$10:AB99)),"")</f>
        <v>90</v>
      </c>
      <c r="AI99" s="489"/>
      <c r="AJ99" s="255"/>
      <c r="AK99" s="256" t="s">
        <v>43</v>
      </c>
      <c r="AL99" s="257">
        <f>INDEX($E$10:$I$1936,$M100,COLUMNS(AL99:$AL99))</f>
        <v>0.10200000000000001</v>
      </c>
      <c r="AM99" s="257">
        <f>INDEX($E$10:$I$1936,$M100,COLUMNS($AL99:AM99))</f>
        <v>0.13600000000000001</v>
      </c>
      <c r="AN99" s="257">
        <f>INDEX($E$10:$I$1936,$M100,COLUMNS($AL99:AN99))</f>
        <v>0.186</v>
      </c>
      <c r="AO99" s="257">
        <f>INDEX($E$10:$I$1936,$M100,COLUMNS($AL99:AO99))</f>
        <v>0.249</v>
      </c>
      <c r="AP99" s="478">
        <f>INDEX($E$10:$I$1936,$M100,COLUMNS($AL99:AP99))</f>
        <v>0.32700000000000001</v>
      </c>
      <c r="AS99" s="489"/>
      <c r="AT99" s="255"/>
      <c r="AU99" s="256" t="s">
        <v>43</v>
      </c>
      <c r="AV99" s="292">
        <f>INDEX($R$10:$Y$229,$AC100,COLUMNS($AR99:AR99))</f>
        <v>2120</v>
      </c>
      <c r="AW99" s="292">
        <f>INDEX($R$10:$Y$229,$AC100,COLUMNS($AR99:AS99))</f>
        <v>2820</v>
      </c>
      <c r="AX99" s="292">
        <f>INDEX($R$10:$Y$229,$AC100,COLUMNS($AR99:AT99))</f>
        <v>3860</v>
      </c>
      <c r="AY99" s="292">
        <f>INDEX($R$10:$Y$229,$AC100,COLUMNS($AR99:AU99))</f>
        <v>5155</v>
      </c>
      <c r="AZ99" s="563">
        <f>INDEX($R$10:$Y$229,$AC100,COLUMNS($AR99:AV99))</f>
        <v>6785</v>
      </c>
    </row>
    <row r="100" spans="2:52" x14ac:dyDescent="0.3">
      <c r="D100" s="90" t="s">
        <v>43</v>
      </c>
      <c r="E100" s="90">
        <v>0.10200000000000001</v>
      </c>
      <c r="F100" s="90">
        <v>0.13600000000000001</v>
      </c>
      <c r="G100" s="90">
        <v>0.186</v>
      </c>
      <c r="H100" s="90">
        <v>0.249</v>
      </c>
      <c r="I100" s="90">
        <v>0.32700000000000001</v>
      </c>
      <c r="J100" s="90" t="s">
        <v>125</v>
      </c>
      <c r="K100" s="90">
        <f>ROWS($J$10:J100)</f>
        <v>91</v>
      </c>
      <c r="L100" s="90">
        <f t="shared" si="2"/>
        <v>91</v>
      </c>
      <c r="M100" s="90">
        <f>IFERROR(SMALL($L$10:$L$229,ROWS(L$10:L100)),"")</f>
        <v>91</v>
      </c>
      <c r="Q100" s="90" t="s">
        <v>43</v>
      </c>
      <c r="R100" s="90">
        <v>2120</v>
      </c>
      <c r="S100" s="90">
        <v>2820</v>
      </c>
      <c r="T100" s="90">
        <v>3860</v>
      </c>
      <c r="U100" s="90">
        <v>5155</v>
      </c>
      <c r="V100" s="90">
        <v>6785</v>
      </c>
      <c r="W100" s="90">
        <v>130</v>
      </c>
      <c r="X100" s="90">
        <v>20870</v>
      </c>
      <c r="Y100" s="90">
        <v>20740</v>
      </c>
      <c r="Z100" s="90" t="s">
        <v>125</v>
      </c>
      <c r="AA100" s="90">
        <f>ROWS($J$10:Z100)</f>
        <v>91</v>
      </c>
      <c r="AB100" s="90">
        <f t="shared" si="3"/>
        <v>91</v>
      </c>
      <c r="AC100" s="90">
        <f>IFERROR(SMALL($AB$10:$AB$229,ROWS(AB$10:AB100)),"")</f>
        <v>91</v>
      </c>
      <c r="AI100" s="489"/>
      <c r="AJ100" s="255"/>
      <c r="AK100" s="256" t="s">
        <v>44</v>
      </c>
      <c r="AL100" s="257">
        <f>INDEX($E$10:$I$1936,$M101,COLUMNS(AL100:$AL100))</f>
        <v>0.10100000000000001</v>
      </c>
      <c r="AM100" s="257">
        <f>INDEX($E$10:$I$1936,$M101,COLUMNS($AL100:AM100))</f>
        <v>0.13700000000000001</v>
      </c>
      <c r="AN100" s="257">
        <f>INDEX($E$10:$I$1936,$M101,COLUMNS($AL100:AN100))</f>
        <v>0.186</v>
      </c>
      <c r="AO100" s="257">
        <f>INDEX($E$10:$I$1936,$M101,COLUMNS($AL100:AO100))</f>
        <v>0.247</v>
      </c>
      <c r="AP100" s="478">
        <f>INDEX($E$10:$I$1936,$M101,COLUMNS($AL100:AP100))</f>
        <v>0.32900000000000001</v>
      </c>
      <c r="AS100" s="489"/>
      <c r="AT100" s="255"/>
      <c r="AU100" s="256" t="s">
        <v>44</v>
      </c>
      <c r="AV100" s="292">
        <f>INDEX($R$10:$Y$229,$AC101,COLUMNS($AR100:AR100))</f>
        <v>2140</v>
      </c>
      <c r="AW100" s="292">
        <f>INDEX($R$10:$Y$229,$AC101,COLUMNS($AR100:AS100))</f>
        <v>2890</v>
      </c>
      <c r="AX100" s="292">
        <f>INDEX($R$10:$Y$229,$AC101,COLUMNS($AR100:AT100))</f>
        <v>3920</v>
      </c>
      <c r="AY100" s="292">
        <f>INDEX($R$10:$Y$229,$AC101,COLUMNS($AR100:AU100))</f>
        <v>5225</v>
      </c>
      <c r="AZ100" s="563">
        <f>INDEX($R$10:$Y$229,$AC101,COLUMNS($AR100:AV100))</f>
        <v>6945</v>
      </c>
    </row>
    <row r="101" spans="2:52" x14ac:dyDescent="0.3">
      <c r="D101" s="90" t="s">
        <v>44</v>
      </c>
      <c r="E101" s="90">
        <v>0.10100000000000001</v>
      </c>
      <c r="F101" s="90">
        <v>0.13700000000000001</v>
      </c>
      <c r="G101" s="90">
        <v>0.186</v>
      </c>
      <c r="H101" s="90">
        <v>0.247</v>
      </c>
      <c r="I101" s="90">
        <v>0.32900000000000001</v>
      </c>
      <c r="J101" s="90" t="s">
        <v>125</v>
      </c>
      <c r="K101" s="90">
        <f>ROWS($J$10:J101)</f>
        <v>92</v>
      </c>
      <c r="L101" s="90">
        <f t="shared" si="2"/>
        <v>92</v>
      </c>
      <c r="M101" s="90">
        <f>IFERROR(SMALL($L$10:$L$229,ROWS(L$10:L101)),"")</f>
        <v>92</v>
      </c>
      <c r="Q101" s="90" t="s">
        <v>44</v>
      </c>
      <c r="R101" s="90">
        <v>2140</v>
      </c>
      <c r="S101" s="90">
        <v>2890</v>
      </c>
      <c r="T101" s="90">
        <v>3920</v>
      </c>
      <c r="U101" s="90">
        <v>5225</v>
      </c>
      <c r="V101" s="90">
        <v>6945</v>
      </c>
      <c r="W101" s="90">
        <v>105</v>
      </c>
      <c r="X101" s="90">
        <v>21225</v>
      </c>
      <c r="Y101" s="90">
        <v>21120</v>
      </c>
      <c r="Z101" s="90" t="s">
        <v>125</v>
      </c>
      <c r="AA101" s="90">
        <f>ROWS($J$10:Z101)</f>
        <v>92</v>
      </c>
      <c r="AB101" s="90">
        <f t="shared" si="3"/>
        <v>92</v>
      </c>
      <c r="AC101" s="90">
        <f>IFERROR(SMALL($AB$10:$AB$229,ROWS(AB$10:AB101)),"")</f>
        <v>92</v>
      </c>
      <c r="AI101" s="489"/>
      <c r="AJ101" s="255"/>
      <c r="AK101" s="256" t="s">
        <v>45</v>
      </c>
      <c r="AL101" s="257">
        <f>INDEX($E$10:$I$1936,$M102,COLUMNS(AL101:$AL101))</f>
        <v>0.115</v>
      </c>
      <c r="AM101" s="257">
        <f>INDEX($E$10:$I$1936,$M102,COLUMNS($AL101:AM101))</f>
        <v>0.14300000000000002</v>
      </c>
      <c r="AN101" s="257">
        <f>INDEX($E$10:$I$1936,$M102,COLUMNS($AL101:AN101))</f>
        <v>0.17799999999999999</v>
      </c>
      <c r="AO101" s="257">
        <f>INDEX($E$10:$I$1936,$M102,COLUMNS($AL101:AO101))</f>
        <v>0.23800000000000002</v>
      </c>
      <c r="AP101" s="478">
        <f>INDEX($E$10:$I$1936,$M102,COLUMNS($AL101:AP101))</f>
        <v>0.32500000000000001</v>
      </c>
      <c r="AS101" s="489"/>
      <c r="AT101" s="255"/>
      <c r="AU101" s="256" t="s">
        <v>45</v>
      </c>
      <c r="AV101" s="292">
        <f>INDEX($R$10:$Y$229,$AC102,COLUMNS($AR101:AR101))</f>
        <v>2465</v>
      </c>
      <c r="AW101" s="292">
        <f>INDEX($R$10:$Y$229,$AC102,COLUMNS($AR101:AS101))</f>
        <v>3075</v>
      </c>
      <c r="AX101" s="292">
        <f>INDEX($R$10:$Y$229,$AC102,COLUMNS($AR101:AT101))</f>
        <v>3820</v>
      </c>
      <c r="AY101" s="292">
        <f>INDEX($R$10:$Y$229,$AC102,COLUMNS($AR101:AU101))</f>
        <v>5110</v>
      </c>
      <c r="AZ101" s="563">
        <f>INDEX($R$10:$Y$229,$AC102,COLUMNS($AR101:AV101))</f>
        <v>6980</v>
      </c>
    </row>
    <row r="102" spans="2:52" x14ac:dyDescent="0.3">
      <c r="D102" s="90" t="s">
        <v>45</v>
      </c>
      <c r="E102" s="90">
        <v>0.115</v>
      </c>
      <c r="F102" s="90">
        <v>0.14300000000000002</v>
      </c>
      <c r="G102" s="90">
        <v>0.17799999999999999</v>
      </c>
      <c r="H102" s="90">
        <v>0.23800000000000002</v>
      </c>
      <c r="I102" s="90">
        <v>0.32500000000000001</v>
      </c>
      <c r="J102" s="90" t="s">
        <v>125</v>
      </c>
      <c r="K102" s="90">
        <f>ROWS($J$10:J102)</f>
        <v>93</v>
      </c>
      <c r="L102" s="90">
        <f t="shared" si="2"/>
        <v>93</v>
      </c>
      <c r="M102" s="90">
        <f>IFERROR(SMALL($L$10:$L$229,ROWS(L$10:L102)),"")</f>
        <v>93</v>
      </c>
      <c r="Q102" s="90" t="s">
        <v>45</v>
      </c>
      <c r="R102" s="90">
        <v>2465</v>
      </c>
      <c r="S102" s="90">
        <v>3075</v>
      </c>
      <c r="T102" s="90">
        <v>3820</v>
      </c>
      <c r="U102" s="90">
        <v>5110</v>
      </c>
      <c r="V102" s="90">
        <v>6980</v>
      </c>
      <c r="W102" s="90">
        <v>110</v>
      </c>
      <c r="X102" s="90">
        <v>21555</v>
      </c>
      <c r="Y102" s="90">
        <v>21445</v>
      </c>
      <c r="Z102" s="90" t="s">
        <v>125</v>
      </c>
      <c r="AA102" s="90">
        <f>ROWS($J$10:Z102)</f>
        <v>93</v>
      </c>
      <c r="AB102" s="90">
        <f t="shared" si="3"/>
        <v>93</v>
      </c>
      <c r="AC102" s="90">
        <f>IFERROR(SMALL($AB$10:$AB$229,ROWS(AB$10:AB102)),"")</f>
        <v>93</v>
      </c>
      <c r="AI102" s="489"/>
      <c r="AJ102" s="255"/>
      <c r="AK102" s="256" t="s">
        <v>46</v>
      </c>
      <c r="AL102" s="257">
        <f>INDEX($E$10:$I$1936,$M103,COLUMNS(AL102:$AL102))</f>
        <v>0.11900000000000001</v>
      </c>
      <c r="AM102" s="257">
        <f>INDEX($E$10:$I$1936,$M103,COLUMNS($AL102:AM102))</f>
        <v>0.13900000000000001</v>
      </c>
      <c r="AN102" s="257">
        <f>INDEX($E$10:$I$1936,$M103,COLUMNS($AL102:AN102))</f>
        <v>0.17799999999999999</v>
      </c>
      <c r="AO102" s="257">
        <f>INDEX($E$10:$I$1936,$M103,COLUMNS($AL102:AO102))</f>
        <v>0.24199999999999999</v>
      </c>
      <c r="AP102" s="478">
        <f>INDEX($E$10:$I$1936,$M103,COLUMNS($AL102:AP102))</f>
        <v>0.32300000000000001</v>
      </c>
      <c r="AS102" s="489"/>
      <c r="AT102" s="255"/>
      <c r="AU102" s="256" t="s">
        <v>46</v>
      </c>
      <c r="AV102" s="292">
        <f>INDEX($R$10:$Y$229,$AC103,COLUMNS($AR102:AR102))</f>
        <v>2575</v>
      </c>
      <c r="AW102" s="292">
        <f>INDEX($R$10:$Y$229,$AC103,COLUMNS($AR102:AS102))</f>
        <v>3020</v>
      </c>
      <c r="AX102" s="292">
        <f>INDEX($R$10:$Y$229,$AC103,COLUMNS($AR102:AT102))</f>
        <v>3860</v>
      </c>
      <c r="AY102" s="292">
        <f>INDEX($R$10:$Y$229,$AC103,COLUMNS($AR102:AU102))</f>
        <v>5245</v>
      </c>
      <c r="AZ102" s="563">
        <f>INDEX($R$10:$Y$229,$AC103,COLUMNS($AR102:AV102))</f>
        <v>7015</v>
      </c>
    </row>
    <row r="103" spans="2:52" x14ac:dyDescent="0.3">
      <c r="D103" s="90" t="s">
        <v>46</v>
      </c>
      <c r="E103" s="90">
        <v>0.11900000000000001</v>
      </c>
      <c r="F103" s="90">
        <v>0.13900000000000001</v>
      </c>
      <c r="G103" s="90">
        <v>0.17799999999999999</v>
      </c>
      <c r="H103" s="90">
        <v>0.24199999999999999</v>
      </c>
      <c r="I103" s="90">
        <v>0.32300000000000001</v>
      </c>
      <c r="J103" s="90" t="s">
        <v>125</v>
      </c>
      <c r="K103" s="90">
        <f>ROWS($J$10:J103)</f>
        <v>94</v>
      </c>
      <c r="L103" s="90">
        <f t="shared" si="2"/>
        <v>94</v>
      </c>
      <c r="M103" s="90">
        <f>IFERROR(SMALL($L$10:$L$229,ROWS(L$10:L103)),"")</f>
        <v>94</v>
      </c>
      <c r="Q103" s="90" t="s">
        <v>46</v>
      </c>
      <c r="R103" s="90">
        <v>2575</v>
      </c>
      <c r="S103" s="90">
        <v>3020</v>
      </c>
      <c r="T103" s="90">
        <v>3860</v>
      </c>
      <c r="U103" s="90">
        <v>5245</v>
      </c>
      <c r="V103" s="90">
        <v>7015</v>
      </c>
      <c r="W103" s="90">
        <v>130</v>
      </c>
      <c r="X103" s="90">
        <v>21850</v>
      </c>
      <c r="Y103" s="90">
        <v>21720</v>
      </c>
      <c r="Z103" s="90" t="s">
        <v>125</v>
      </c>
      <c r="AA103" s="90">
        <f>ROWS($J$10:Z103)</f>
        <v>94</v>
      </c>
      <c r="AB103" s="90">
        <f t="shared" si="3"/>
        <v>94</v>
      </c>
      <c r="AC103" s="90">
        <f>IFERROR(SMALL($AB$10:$AB$229,ROWS(AB$10:AB103)),"")</f>
        <v>94</v>
      </c>
      <c r="AI103" s="489"/>
      <c r="AJ103" s="255"/>
      <c r="AK103" s="256" t="s">
        <v>47</v>
      </c>
      <c r="AL103" s="257">
        <f>INDEX($E$10:$I$1936,$M104,COLUMNS(AL103:$AL103))</f>
        <v>0.121</v>
      </c>
      <c r="AM103" s="257">
        <f>INDEX($E$10:$I$1936,$M104,COLUMNS($AL103:AM103))</f>
        <v>0.13200000000000001</v>
      </c>
      <c r="AN103" s="257">
        <f>INDEX($E$10:$I$1936,$M104,COLUMNS($AL103:AN103))</f>
        <v>0.17899999999999999</v>
      </c>
      <c r="AO103" s="257">
        <f>INDEX($E$10:$I$1936,$M104,COLUMNS($AL103:AO103))</f>
        <v>0.24199999999999999</v>
      </c>
      <c r="AP103" s="478">
        <f>INDEX($E$10:$I$1936,$M104,COLUMNS($AL103:AP103))</f>
        <v>0.32600000000000001</v>
      </c>
      <c r="AS103" s="489"/>
      <c r="AT103" s="255"/>
      <c r="AU103" s="256" t="s">
        <v>47</v>
      </c>
      <c r="AV103" s="292">
        <f>INDEX($R$10:$Y$229,$AC104,COLUMNS($AR103:AR103))</f>
        <v>2545</v>
      </c>
      <c r="AW103" s="292">
        <f>INDEX($R$10:$Y$229,$AC104,COLUMNS($AR103:AS103))</f>
        <v>2795</v>
      </c>
      <c r="AX103" s="292">
        <f>INDEX($R$10:$Y$229,$AC104,COLUMNS($AR103:AT103))</f>
        <v>3770</v>
      </c>
      <c r="AY103" s="292">
        <f>INDEX($R$10:$Y$229,$AC104,COLUMNS($AR103:AU103))</f>
        <v>5110</v>
      </c>
      <c r="AZ103" s="563">
        <f>INDEX($R$10:$Y$229,$AC104,COLUMNS($AR103:AV103))</f>
        <v>6885</v>
      </c>
    </row>
    <row r="104" spans="2:52" x14ac:dyDescent="0.3">
      <c r="D104" s="90" t="s">
        <v>47</v>
      </c>
      <c r="E104" s="90">
        <v>0.121</v>
      </c>
      <c r="F104" s="90">
        <v>0.13200000000000001</v>
      </c>
      <c r="G104" s="90">
        <v>0.17899999999999999</v>
      </c>
      <c r="H104" s="90">
        <v>0.24199999999999999</v>
      </c>
      <c r="I104" s="90">
        <v>0.32600000000000001</v>
      </c>
      <c r="J104" s="90" t="s">
        <v>125</v>
      </c>
      <c r="K104" s="90">
        <f>ROWS($J$10:J104)</f>
        <v>95</v>
      </c>
      <c r="L104" s="90">
        <f t="shared" si="2"/>
        <v>95</v>
      </c>
      <c r="M104" s="90">
        <f>IFERROR(SMALL($L$10:$L$229,ROWS(L$10:L104)),"")</f>
        <v>95</v>
      </c>
      <c r="Q104" s="90" t="s">
        <v>47</v>
      </c>
      <c r="R104" s="90">
        <v>2545</v>
      </c>
      <c r="S104" s="90">
        <v>2795</v>
      </c>
      <c r="T104" s="90">
        <v>3770</v>
      </c>
      <c r="U104" s="90">
        <v>5110</v>
      </c>
      <c r="V104" s="90">
        <v>6885</v>
      </c>
      <c r="W104" s="90">
        <v>185</v>
      </c>
      <c r="X104" s="90">
        <v>21285</v>
      </c>
      <c r="Y104" s="90">
        <v>21100</v>
      </c>
      <c r="Z104" s="90" t="s">
        <v>125</v>
      </c>
      <c r="AA104" s="90">
        <f>ROWS($J$10:Z104)</f>
        <v>95</v>
      </c>
      <c r="AB104" s="90">
        <f t="shared" si="3"/>
        <v>95</v>
      </c>
      <c r="AC104" s="90">
        <f>IFERROR(SMALL($AB$10:$AB$229,ROWS(AB$10:AB104)),"")</f>
        <v>95</v>
      </c>
      <c r="AI104" s="489"/>
      <c r="AJ104" s="187"/>
      <c r="AK104" s="256" t="s">
        <v>48</v>
      </c>
      <c r="AL104" s="257">
        <f>INDEX($E$10:$I$1936,$M105,COLUMNS(AL104:$AL104))</f>
        <v>0.124</v>
      </c>
      <c r="AM104" s="257">
        <f>INDEX($E$10:$I$1936,$M105,COLUMNS($AL104:AM104))</f>
        <v>0.13700000000000001</v>
      </c>
      <c r="AN104" s="257">
        <f>INDEX($E$10:$I$1936,$M105,COLUMNS($AL104:AN104))</f>
        <v>0.184</v>
      </c>
      <c r="AO104" s="257">
        <f>INDEX($E$10:$I$1936,$M105,COLUMNS($AL104:AO104))</f>
        <v>0.23600000000000002</v>
      </c>
      <c r="AP104" s="478">
        <f>INDEX($E$10:$I$1936,$M105,COLUMNS($AL104:AP104))</f>
        <v>0.31900000000000001</v>
      </c>
      <c r="AS104" s="489"/>
      <c r="AT104" s="187"/>
      <c r="AU104" s="256" t="s">
        <v>48</v>
      </c>
      <c r="AV104" s="292">
        <f>INDEX($R$10:$Y$229,$AC105,COLUMNS($AR104:AR104))</f>
        <v>2730</v>
      </c>
      <c r="AW104" s="292">
        <f>INDEX($R$10:$Y$229,$AC105,COLUMNS($AR104:AS104))</f>
        <v>3030</v>
      </c>
      <c r="AX104" s="292">
        <f>INDEX($R$10:$Y$229,$AC105,COLUMNS($AR104:AT104))</f>
        <v>4065</v>
      </c>
      <c r="AY104" s="292">
        <f>INDEX($R$10:$Y$229,$AC105,COLUMNS($AR104:AU104))</f>
        <v>5215</v>
      </c>
      <c r="AZ104" s="563">
        <f>INDEX($R$10:$Y$229,$AC105,COLUMNS($AR104:AV104))</f>
        <v>7040</v>
      </c>
    </row>
    <row r="105" spans="2:52" x14ac:dyDescent="0.3">
      <c r="D105" s="90" t="s">
        <v>48</v>
      </c>
      <c r="E105" s="90">
        <v>0.124</v>
      </c>
      <c r="F105" s="90">
        <v>0.13700000000000001</v>
      </c>
      <c r="G105" s="90">
        <v>0.184</v>
      </c>
      <c r="H105" s="90">
        <v>0.23600000000000002</v>
      </c>
      <c r="I105" s="90">
        <v>0.31900000000000001</v>
      </c>
      <c r="J105" s="90" t="s">
        <v>125</v>
      </c>
      <c r="K105" s="90">
        <f>ROWS($J$10:J105)</f>
        <v>96</v>
      </c>
      <c r="L105" s="90">
        <f t="shared" si="2"/>
        <v>96</v>
      </c>
      <c r="M105" s="90">
        <f>IFERROR(SMALL($L$10:$L$229,ROWS(L$10:L105)),"")</f>
        <v>96</v>
      </c>
      <c r="Q105" s="90" t="s">
        <v>48</v>
      </c>
      <c r="R105" s="90">
        <v>2730</v>
      </c>
      <c r="S105" s="90">
        <v>3030</v>
      </c>
      <c r="T105" s="90">
        <v>4065</v>
      </c>
      <c r="U105" s="90">
        <v>5215</v>
      </c>
      <c r="V105" s="90">
        <v>7040</v>
      </c>
      <c r="W105" s="90">
        <v>140</v>
      </c>
      <c r="X105" s="90">
        <v>22225</v>
      </c>
      <c r="Y105" s="90">
        <v>22085</v>
      </c>
      <c r="Z105" s="90" t="s">
        <v>125</v>
      </c>
      <c r="AA105" s="90">
        <f>ROWS($J$10:Z105)</f>
        <v>96</v>
      </c>
      <c r="AB105" s="90">
        <f t="shared" si="3"/>
        <v>96</v>
      </c>
      <c r="AC105" s="90">
        <f>IFERROR(SMALL($AB$10:$AB$229,ROWS(AB$10:AB105)),"")</f>
        <v>96</v>
      </c>
      <c r="AI105" s="489"/>
      <c r="AJ105" s="187"/>
      <c r="AK105" s="187" t="s">
        <v>49</v>
      </c>
      <c r="AL105" s="257">
        <f>INDEX($E$10:$I$1936,$M106,COLUMNS(AL105:$AL105))</f>
        <v>0.128</v>
      </c>
      <c r="AM105" s="257">
        <f>INDEX($E$10:$I$1936,$M106,COLUMNS($AL105:AM105))</f>
        <v>0.14499999999999999</v>
      </c>
      <c r="AN105" s="257">
        <f>INDEX($E$10:$I$1936,$M106,COLUMNS($AL105:AN105))</f>
        <v>0.17899999999999999</v>
      </c>
      <c r="AO105" s="257">
        <f>INDEX($E$10:$I$1936,$M106,COLUMNS($AL105:AO105))</f>
        <v>0.24099999999999999</v>
      </c>
      <c r="AP105" s="478">
        <f>INDEX($E$10:$I$1936,$M106,COLUMNS($AL105:AP105))</f>
        <v>0.308</v>
      </c>
      <c r="AS105" s="489"/>
      <c r="AT105" s="187"/>
      <c r="AU105" s="187" t="s">
        <v>49</v>
      </c>
      <c r="AV105" s="292">
        <f>INDEX($R$10:$Y$229,$AC106,COLUMNS($AR105:AR105))</f>
        <v>3005</v>
      </c>
      <c r="AW105" s="292">
        <f>INDEX($R$10:$Y$229,$AC106,COLUMNS($AR105:AS105))</f>
        <v>3405</v>
      </c>
      <c r="AX105" s="292">
        <f>INDEX($R$10:$Y$229,$AC106,COLUMNS($AR105:AT105))</f>
        <v>4210</v>
      </c>
      <c r="AY105" s="292">
        <f>INDEX($R$10:$Y$229,$AC106,COLUMNS($AR105:AU105))</f>
        <v>5680</v>
      </c>
      <c r="AZ105" s="563">
        <f>INDEX($R$10:$Y$229,$AC106,COLUMNS($AR105:AV105))</f>
        <v>7255</v>
      </c>
    </row>
    <row r="106" spans="2:52" x14ac:dyDescent="0.3">
      <c r="D106" s="90" t="s">
        <v>49</v>
      </c>
      <c r="E106" s="90">
        <v>0.128</v>
      </c>
      <c r="F106" s="90">
        <v>0.14499999999999999</v>
      </c>
      <c r="G106" s="90">
        <v>0.17899999999999999</v>
      </c>
      <c r="H106" s="90">
        <v>0.24099999999999999</v>
      </c>
      <c r="I106" s="90">
        <v>0.308</v>
      </c>
      <c r="J106" s="90" t="s">
        <v>125</v>
      </c>
      <c r="K106" s="90">
        <f>ROWS($J$10:J106)</f>
        <v>97</v>
      </c>
      <c r="L106" s="90">
        <f t="shared" si="2"/>
        <v>97</v>
      </c>
      <c r="M106" s="90">
        <f>IFERROR(SMALL($L$10:$L$229,ROWS(L$10:L106)),"")</f>
        <v>97</v>
      </c>
      <c r="Q106" s="90" t="s">
        <v>49</v>
      </c>
      <c r="R106" s="90">
        <v>3005</v>
      </c>
      <c r="S106" s="90">
        <v>3405</v>
      </c>
      <c r="T106" s="90">
        <v>4210</v>
      </c>
      <c r="U106" s="90">
        <v>5680</v>
      </c>
      <c r="V106" s="90">
        <v>7255</v>
      </c>
      <c r="W106" s="90">
        <v>20</v>
      </c>
      <c r="X106" s="90">
        <v>23580</v>
      </c>
      <c r="Y106" s="90">
        <v>23560</v>
      </c>
      <c r="Z106" s="90" t="s">
        <v>125</v>
      </c>
      <c r="AA106" s="90">
        <f>ROWS($J$10:Z106)</f>
        <v>97</v>
      </c>
      <c r="AB106" s="90">
        <f t="shared" si="3"/>
        <v>97</v>
      </c>
      <c r="AC106" s="90">
        <f>IFERROR(SMALL($AB$10:$AB$229,ROWS(AB$10:AB106)),"")</f>
        <v>97</v>
      </c>
      <c r="AI106" s="489"/>
      <c r="AJ106" s="187"/>
      <c r="AK106" s="187" t="s">
        <v>483</v>
      </c>
      <c r="AL106" s="257">
        <f>INDEX($E$10:$I$1936,$M107,COLUMNS(AL106:$AL106))</f>
        <v>0.124</v>
      </c>
      <c r="AM106" s="257">
        <f>INDEX($E$10:$I$1936,$M107,COLUMNS($AL106:AM106))</f>
        <v>0.14300000000000002</v>
      </c>
      <c r="AN106" s="257">
        <f>INDEX($E$10:$I$1936,$M107,COLUMNS($AL106:AN106))</f>
        <v>0.17300000000000001</v>
      </c>
      <c r="AO106" s="257">
        <f>INDEX($E$10:$I$1936,$M107,COLUMNS($AL106:AO106))</f>
        <v>0.24199999999999999</v>
      </c>
      <c r="AP106" s="478">
        <f>INDEX($E$10:$I$1936,$M107,COLUMNS($AL106:AP106))</f>
        <v>0.318</v>
      </c>
      <c r="AS106" s="489"/>
      <c r="AT106" s="187"/>
      <c r="AU106" s="187" t="s">
        <v>483</v>
      </c>
      <c r="AV106" s="292">
        <f>INDEX($R$10:$Y$229,$AC107,COLUMNS($AR106:AR106))</f>
        <v>2930</v>
      </c>
      <c r="AW106" s="292">
        <f>INDEX($R$10:$Y$229,$AC107,COLUMNS($AR106:AS106))</f>
        <v>3370</v>
      </c>
      <c r="AX106" s="292">
        <f>INDEX($R$10:$Y$229,$AC107,COLUMNS($AR106:AT106))</f>
        <v>4090</v>
      </c>
      <c r="AY106" s="292">
        <f>INDEX($R$10:$Y$229,$AC107,COLUMNS($AR106:AU106))</f>
        <v>5725</v>
      </c>
      <c r="AZ106" s="563">
        <f>INDEX($R$10:$Y$229,$AC107,COLUMNS($AR106:AV106))</f>
        <v>7510</v>
      </c>
    </row>
    <row r="107" spans="2:52" x14ac:dyDescent="0.3">
      <c r="D107" s="90" t="s">
        <v>483</v>
      </c>
      <c r="E107" s="90">
        <v>0.124</v>
      </c>
      <c r="F107" s="90">
        <v>0.14300000000000002</v>
      </c>
      <c r="G107" s="90">
        <v>0.17300000000000001</v>
      </c>
      <c r="H107" s="90">
        <v>0.24199999999999999</v>
      </c>
      <c r="I107" s="90">
        <v>0.318</v>
      </c>
      <c r="J107" s="90" t="s">
        <v>125</v>
      </c>
      <c r="K107" s="90">
        <f>ROWS($J$10:J107)</f>
        <v>98</v>
      </c>
      <c r="L107" s="90">
        <f t="shared" si="2"/>
        <v>98</v>
      </c>
      <c r="M107" s="90">
        <f>IFERROR(SMALL($L$10:$L$229,ROWS(L$10:L107)),"")</f>
        <v>98</v>
      </c>
      <c r="Q107" s="90" t="s">
        <v>483</v>
      </c>
      <c r="R107" s="90">
        <v>2930</v>
      </c>
      <c r="S107" s="90">
        <v>3370</v>
      </c>
      <c r="T107" s="90">
        <v>4090</v>
      </c>
      <c r="U107" s="90">
        <v>5725</v>
      </c>
      <c r="V107" s="90">
        <v>7510</v>
      </c>
      <c r="W107" s="90">
        <v>90</v>
      </c>
      <c r="X107" s="90">
        <v>23715</v>
      </c>
      <c r="Y107" s="90">
        <v>23620</v>
      </c>
      <c r="Z107" s="90" t="s">
        <v>125</v>
      </c>
      <c r="AA107" s="90">
        <f>ROWS($J$10:Z107)</f>
        <v>98</v>
      </c>
      <c r="AB107" s="90">
        <f t="shared" si="3"/>
        <v>98</v>
      </c>
      <c r="AC107" s="90">
        <f>IFERROR(SMALL($AB$10:$AB$229,ROWS(AB$10:AB107)),"")</f>
        <v>98</v>
      </c>
      <c r="AI107" s="489"/>
      <c r="AJ107" s="188"/>
      <c r="AK107" s="188" t="s">
        <v>646</v>
      </c>
      <c r="AL107" s="369">
        <f>INDEX($E$10:$I$1936,$M108,COLUMNS(AL107:$AL107))</f>
        <v>0.13100000000000001</v>
      </c>
      <c r="AM107" s="369">
        <f>INDEX($E$10:$I$1936,$M108,COLUMNS($AL107:AM107))</f>
        <v>0.14200000000000002</v>
      </c>
      <c r="AN107" s="369">
        <f>INDEX($E$10:$I$1936,$M108,COLUMNS($AL107:AN107))</f>
        <v>0.16700000000000001</v>
      </c>
      <c r="AO107" s="369">
        <f>INDEX($E$10:$I$1936,$M108,COLUMNS($AL107:AO107))</f>
        <v>0.24399999999999999</v>
      </c>
      <c r="AP107" s="556">
        <f>INDEX($E$10:$I$1936,$M108,COLUMNS($AL107:AP107))</f>
        <v>0.316</v>
      </c>
      <c r="AS107" s="489"/>
      <c r="AT107" s="188"/>
      <c r="AU107" s="188" t="s">
        <v>646</v>
      </c>
      <c r="AV107" s="371">
        <f>INDEX($R$10:$Y$229,$AC108,COLUMNS($AR107:AR107))</f>
        <v>3140</v>
      </c>
      <c r="AW107" s="371">
        <f>INDEX($R$10:$Y$229,$AC108,COLUMNS($AR107:AS107))</f>
        <v>3410</v>
      </c>
      <c r="AX107" s="371">
        <f>INDEX($R$10:$Y$229,$AC108,COLUMNS($AR107:AT107))</f>
        <v>4015</v>
      </c>
      <c r="AY107" s="371">
        <f>INDEX($R$10:$Y$229,$AC108,COLUMNS($AR107:AU107))</f>
        <v>5860</v>
      </c>
      <c r="AZ107" s="565">
        <f>INDEX($R$10:$Y$229,$AC108,COLUMNS($AR107:AV107))</f>
        <v>7595</v>
      </c>
    </row>
    <row r="108" spans="2:52" x14ac:dyDescent="0.3">
      <c r="D108" s="90" t="s">
        <v>646</v>
      </c>
      <c r="E108" s="90">
        <v>0.13100000000000001</v>
      </c>
      <c r="F108" s="90">
        <v>0.14200000000000002</v>
      </c>
      <c r="G108" s="90">
        <v>0.16700000000000001</v>
      </c>
      <c r="H108" s="90">
        <v>0.24399999999999999</v>
      </c>
      <c r="I108" s="90">
        <v>0.316</v>
      </c>
      <c r="J108" s="90" t="s">
        <v>125</v>
      </c>
      <c r="K108" s="90">
        <f>ROWS($J$10:J108)</f>
        <v>99</v>
      </c>
      <c r="L108" s="90">
        <f t="shared" si="2"/>
        <v>99</v>
      </c>
      <c r="M108" s="90">
        <f>IFERROR(SMALL($L$10:$L$229,ROWS(L$10:L108)),"")</f>
        <v>99</v>
      </c>
      <c r="Q108" s="90" t="s">
        <v>646</v>
      </c>
      <c r="R108" s="90">
        <v>3140</v>
      </c>
      <c r="S108" s="90">
        <v>3410</v>
      </c>
      <c r="T108" s="90">
        <v>4015</v>
      </c>
      <c r="U108" s="90">
        <v>5860</v>
      </c>
      <c r="V108" s="90">
        <v>7595</v>
      </c>
      <c r="W108" s="90">
        <v>90</v>
      </c>
      <c r="X108" s="90">
        <v>24110</v>
      </c>
      <c r="Y108" s="90">
        <v>24020</v>
      </c>
      <c r="Z108" s="90" t="s">
        <v>125</v>
      </c>
      <c r="AA108" s="90">
        <f>ROWS($J$10:Z108)</f>
        <v>99</v>
      </c>
      <c r="AB108" s="90">
        <f t="shared" si="3"/>
        <v>99</v>
      </c>
      <c r="AC108" s="90">
        <f>IFERROR(SMALL($AB$10:$AB$229,ROWS(AB$10:AB108)),"")</f>
        <v>99</v>
      </c>
      <c r="AI108" s="489"/>
      <c r="AJ108" s="255" t="s">
        <v>208</v>
      </c>
      <c r="AK108" s="256" t="s">
        <v>41</v>
      </c>
      <c r="AL108" s="257">
        <f>INDEX($E$10:$I$1936,$M109,COLUMNS(AL108:$AL108))</f>
        <v>0.23900000000000002</v>
      </c>
      <c r="AM108" s="257">
        <f>INDEX($E$10:$I$1936,$M109,COLUMNS($AL108:AM108))</f>
        <v>0.20300000000000001</v>
      </c>
      <c r="AN108" s="257">
        <f>INDEX($E$10:$I$1936,$M109,COLUMNS($AL108:AN108))</f>
        <v>0.19700000000000001</v>
      </c>
      <c r="AO108" s="257">
        <f>INDEX($E$10:$I$1936,$M109,COLUMNS($AL108:AO108))</f>
        <v>0.186</v>
      </c>
      <c r="AP108" s="478">
        <f>INDEX($E$10:$I$1936,$M109,COLUMNS($AL108:AP108))</f>
        <v>0.17500000000000002</v>
      </c>
      <c r="AS108" s="489"/>
      <c r="AT108" s="255" t="s">
        <v>208</v>
      </c>
      <c r="AU108" s="256" t="s">
        <v>41</v>
      </c>
      <c r="AV108" s="292">
        <f>INDEX($R$10:$Y$229,$AC109,COLUMNS($AR108:AR108))</f>
        <v>1765</v>
      </c>
      <c r="AW108" s="292">
        <f>INDEX($R$10:$Y$229,$AC109,COLUMNS($AR108:AS108))</f>
        <v>1500</v>
      </c>
      <c r="AX108" s="292">
        <f>INDEX($R$10:$Y$229,$AC109,COLUMNS($AR108:AT108))</f>
        <v>1455</v>
      </c>
      <c r="AY108" s="292">
        <f>INDEX($R$10:$Y$229,$AC109,COLUMNS($AR108:AU108))</f>
        <v>1375</v>
      </c>
      <c r="AZ108" s="563">
        <f>INDEX($R$10:$Y$229,$AC109,COLUMNS($AR108:AV108))</f>
        <v>1295</v>
      </c>
    </row>
    <row r="109" spans="2:52" x14ac:dyDescent="0.3">
      <c r="C109" s="90" t="s">
        <v>208</v>
      </c>
      <c r="D109" s="90" t="s">
        <v>41</v>
      </c>
      <c r="E109" s="90">
        <v>0.23900000000000002</v>
      </c>
      <c r="F109" s="90">
        <v>0.20300000000000001</v>
      </c>
      <c r="G109" s="90">
        <v>0.19700000000000001</v>
      </c>
      <c r="H109" s="90">
        <v>0.186</v>
      </c>
      <c r="I109" s="90">
        <v>0.17500000000000002</v>
      </c>
      <c r="J109" s="90" t="s">
        <v>125</v>
      </c>
      <c r="K109" s="90">
        <f>ROWS($J$10:J109)</f>
        <v>100</v>
      </c>
      <c r="L109" s="90">
        <f t="shared" si="2"/>
        <v>100</v>
      </c>
      <c r="M109" s="90">
        <f>IFERROR(SMALL($L$10:$L$229,ROWS(L$10:L109)),"")</f>
        <v>100</v>
      </c>
      <c r="P109" s="90" t="s">
        <v>208</v>
      </c>
      <c r="Q109" s="90" t="s">
        <v>41</v>
      </c>
      <c r="R109" s="90">
        <v>1765</v>
      </c>
      <c r="S109" s="90">
        <v>1500</v>
      </c>
      <c r="T109" s="90">
        <v>1455</v>
      </c>
      <c r="U109" s="90">
        <v>1375</v>
      </c>
      <c r="V109" s="90">
        <v>1295</v>
      </c>
      <c r="W109" s="90">
        <v>30</v>
      </c>
      <c r="X109" s="90">
        <v>7430</v>
      </c>
      <c r="Y109" s="90">
        <v>7400</v>
      </c>
      <c r="Z109" s="90" t="s">
        <v>125</v>
      </c>
      <c r="AA109" s="90">
        <f>ROWS($J$10:Z109)</f>
        <v>100</v>
      </c>
      <c r="AB109" s="90">
        <f t="shared" si="3"/>
        <v>100</v>
      </c>
      <c r="AC109" s="90">
        <f>IFERROR(SMALL($AB$10:$AB$229,ROWS(AB$10:AB109)),"")</f>
        <v>100</v>
      </c>
      <c r="AI109" s="489"/>
      <c r="AK109" s="256" t="s">
        <v>42</v>
      </c>
      <c r="AL109" s="257">
        <f>INDEX($E$10:$I$1936,$M110,COLUMNS(AL109:$AL109))</f>
        <v>0.23500000000000001</v>
      </c>
      <c r="AM109" s="257">
        <f>INDEX($E$10:$I$1936,$M110,COLUMNS($AL109:AM109))</f>
        <v>0.216</v>
      </c>
      <c r="AN109" s="257">
        <f>INDEX($E$10:$I$1936,$M110,COLUMNS($AL109:AN109))</f>
        <v>0.19700000000000001</v>
      </c>
      <c r="AO109" s="257">
        <f>INDEX($E$10:$I$1936,$M110,COLUMNS($AL109:AO109))</f>
        <v>0.17799999999999999</v>
      </c>
      <c r="AP109" s="478">
        <f>INDEX($E$10:$I$1936,$M110,COLUMNS($AL109:AP109))</f>
        <v>0.17500000000000002</v>
      </c>
      <c r="AS109" s="489"/>
      <c r="AU109" s="256" t="s">
        <v>42</v>
      </c>
      <c r="AV109" s="292">
        <f>INDEX($R$10:$Y$229,$AC110,COLUMNS($AR109:AR109))</f>
        <v>1805</v>
      </c>
      <c r="AW109" s="292">
        <f>INDEX($R$10:$Y$229,$AC110,COLUMNS($AR109:AS109))</f>
        <v>1660</v>
      </c>
      <c r="AX109" s="292">
        <f>INDEX($R$10:$Y$229,$AC110,COLUMNS($AR109:AT109))</f>
        <v>1515</v>
      </c>
      <c r="AY109" s="292">
        <f>INDEX($R$10:$Y$229,$AC110,COLUMNS($AR109:AU109))</f>
        <v>1370</v>
      </c>
      <c r="AZ109" s="563">
        <f>INDEX($R$10:$Y$229,$AC110,COLUMNS($AR109:AV109))</f>
        <v>1345</v>
      </c>
    </row>
    <row r="110" spans="2:52" x14ac:dyDescent="0.3">
      <c r="D110" s="90" t="s">
        <v>42</v>
      </c>
      <c r="E110" s="90">
        <v>0.23500000000000001</v>
      </c>
      <c r="F110" s="90">
        <v>0.216</v>
      </c>
      <c r="G110" s="90">
        <v>0.19700000000000001</v>
      </c>
      <c r="H110" s="90">
        <v>0.17799999999999999</v>
      </c>
      <c r="I110" s="90">
        <v>0.17500000000000002</v>
      </c>
      <c r="J110" s="90" t="s">
        <v>125</v>
      </c>
      <c r="K110" s="90">
        <f>ROWS($J$10:J110)</f>
        <v>101</v>
      </c>
      <c r="L110" s="90">
        <f t="shared" si="2"/>
        <v>101</v>
      </c>
      <c r="M110" s="90">
        <f>IFERROR(SMALL($L$10:$L$229,ROWS(L$10:L110)),"")</f>
        <v>101</v>
      </c>
      <c r="Q110" s="90" t="s">
        <v>42</v>
      </c>
      <c r="R110" s="90">
        <v>1805</v>
      </c>
      <c r="S110" s="90">
        <v>1660</v>
      </c>
      <c r="T110" s="90">
        <v>1515</v>
      </c>
      <c r="U110" s="90">
        <v>1370</v>
      </c>
      <c r="V110" s="90">
        <v>1345</v>
      </c>
      <c r="W110" s="90">
        <v>35</v>
      </c>
      <c r="X110" s="90">
        <v>7725</v>
      </c>
      <c r="Y110" s="90">
        <v>7690</v>
      </c>
      <c r="Z110" s="90" t="s">
        <v>125</v>
      </c>
      <c r="AA110" s="90">
        <f>ROWS($J$10:Z110)</f>
        <v>101</v>
      </c>
      <c r="AB110" s="90">
        <f t="shared" si="3"/>
        <v>101</v>
      </c>
      <c r="AC110" s="90">
        <f>IFERROR(SMALL($AB$10:$AB$229,ROWS(AB$10:AB110)),"")</f>
        <v>101</v>
      </c>
      <c r="AI110" s="489"/>
      <c r="AJ110" s="187"/>
      <c r="AK110" s="256" t="s">
        <v>43</v>
      </c>
      <c r="AL110" s="257">
        <f>INDEX($E$10:$I$1936,$M111,COLUMNS(AL110:$AL110))</f>
        <v>0.24199999999999999</v>
      </c>
      <c r="AM110" s="257">
        <f>INDEX($E$10:$I$1936,$M111,COLUMNS($AL110:AM110))</f>
        <v>0.217</v>
      </c>
      <c r="AN110" s="257">
        <f>INDEX($E$10:$I$1936,$M111,COLUMNS($AL110:AN110))</f>
        <v>0.19500000000000001</v>
      </c>
      <c r="AO110" s="257">
        <f>INDEX($E$10:$I$1936,$M111,COLUMNS($AL110:AO110))</f>
        <v>0.17200000000000001</v>
      </c>
      <c r="AP110" s="478">
        <f>INDEX($E$10:$I$1936,$M111,COLUMNS($AL110:AP110))</f>
        <v>0.17400000000000002</v>
      </c>
      <c r="AS110" s="489"/>
      <c r="AT110" s="187"/>
      <c r="AU110" s="256" t="s">
        <v>43</v>
      </c>
      <c r="AV110" s="292">
        <f>INDEX($R$10:$Y$229,$AC111,COLUMNS($AR110:AR110))</f>
        <v>1895</v>
      </c>
      <c r="AW110" s="292">
        <f>INDEX($R$10:$Y$229,$AC111,COLUMNS($AR110:AS110))</f>
        <v>1700</v>
      </c>
      <c r="AX110" s="292">
        <f>INDEX($R$10:$Y$229,$AC111,COLUMNS($AR110:AT110))</f>
        <v>1520</v>
      </c>
      <c r="AY110" s="292">
        <f>INDEX($R$10:$Y$229,$AC111,COLUMNS($AR110:AU110))</f>
        <v>1345</v>
      </c>
      <c r="AZ110" s="563">
        <f>INDEX($R$10:$Y$229,$AC111,COLUMNS($AR110:AV110))</f>
        <v>1360</v>
      </c>
    </row>
    <row r="111" spans="2:52" x14ac:dyDescent="0.3">
      <c r="D111" s="90" t="s">
        <v>43</v>
      </c>
      <c r="E111" s="90">
        <v>0.24199999999999999</v>
      </c>
      <c r="F111" s="90">
        <v>0.217</v>
      </c>
      <c r="G111" s="90">
        <v>0.19500000000000001</v>
      </c>
      <c r="H111" s="90">
        <v>0.17200000000000001</v>
      </c>
      <c r="I111" s="90">
        <v>0.17400000000000002</v>
      </c>
      <c r="J111" s="90" t="s">
        <v>125</v>
      </c>
      <c r="K111" s="90">
        <f>ROWS($J$10:J111)</f>
        <v>102</v>
      </c>
      <c r="L111" s="90">
        <f t="shared" si="2"/>
        <v>102</v>
      </c>
      <c r="M111" s="90">
        <f>IFERROR(SMALL($L$10:$L$229,ROWS(L$10:L111)),"")</f>
        <v>102</v>
      </c>
      <c r="Q111" s="90" t="s">
        <v>43</v>
      </c>
      <c r="R111" s="90">
        <v>1895</v>
      </c>
      <c r="S111" s="90">
        <v>1700</v>
      </c>
      <c r="T111" s="90">
        <v>1520</v>
      </c>
      <c r="U111" s="90">
        <v>1345</v>
      </c>
      <c r="V111" s="90">
        <v>1360</v>
      </c>
      <c r="W111" s="90">
        <v>80</v>
      </c>
      <c r="X111" s="90">
        <v>7900</v>
      </c>
      <c r="Y111" s="90">
        <v>7820</v>
      </c>
      <c r="Z111" s="90" t="s">
        <v>125</v>
      </c>
      <c r="AA111" s="90">
        <f>ROWS($J$10:Z111)</f>
        <v>102</v>
      </c>
      <c r="AB111" s="90">
        <f t="shared" si="3"/>
        <v>102</v>
      </c>
      <c r="AC111" s="90">
        <f>IFERROR(SMALL($AB$10:$AB$229,ROWS(AB$10:AB111)),"")</f>
        <v>102</v>
      </c>
      <c r="AI111" s="489"/>
      <c r="AJ111" s="187"/>
      <c r="AK111" s="256" t="s">
        <v>44</v>
      </c>
      <c r="AL111" s="257">
        <f>INDEX($E$10:$I$1936,$M112,COLUMNS(AL111:$AL111))</f>
        <v>0.23900000000000002</v>
      </c>
      <c r="AM111" s="257">
        <f>INDEX($E$10:$I$1936,$M112,COLUMNS($AL111:AM111))</f>
        <v>0.218</v>
      </c>
      <c r="AN111" s="257">
        <f>INDEX($E$10:$I$1936,$M112,COLUMNS($AL111:AN111))</f>
        <v>0.19600000000000001</v>
      </c>
      <c r="AO111" s="257">
        <f>INDEX($E$10:$I$1936,$M112,COLUMNS($AL111:AO111))</f>
        <v>0.17400000000000002</v>
      </c>
      <c r="AP111" s="478">
        <f>INDEX($E$10:$I$1936,$M112,COLUMNS($AL111:AP111))</f>
        <v>0.17400000000000002</v>
      </c>
      <c r="AS111" s="489"/>
      <c r="AT111" s="187"/>
      <c r="AU111" s="256" t="s">
        <v>44</v>
      </c>
      <c r="AV111" s="292">
        <f>INDEX($R$10:$Y$229,$AC112,COLUMNS($AR111:AR111))</f>
        <v>1825</v>
      </c>
      <c r="AW111" s="292">
        <f>INDEX($R$10:$Y$229,$AC112,COLUMNS($AR111:AS111))</f>
        <v>1660</v>
      </c>
      <c r="AX111" s="292">
        <f>INDEX($R$10:$Y$229,$AC112,COLUMNS($AR111:AT111))</f>
        <v>1490</v>
      </c>
      <c r="AY111" s="292">
        <f>INDEX($R$10:$Y$229,$AC112,COLUMNS($AR111:AU111))</f>
        <v>1325</v>
      </c>
      <c r="AZ111" s="563">
        <f>INDEX($R$10:$Y$229,$AC112,COLUMNS($AR111:AV111))</f>
        <v>1325</v>
      </c>
    </row>
    <row r="112" spans="2:52" x14ac:dyDescent="0.3">
      <c r="D112" s="90" t="s">
        <v>44</v>
      </c>
      <c r="E112" s="90">
        <v>0.23900000000000002</v>
      </c>
      <c r="F112" s="90">
        <v>0.218</v>
      </c>
      <c r="G112" s="90">
        <v>0.19600000000000001</v>
      </c>
      <c r="H112" s="90">
        <v>0.17400000000000002</v>
      </c>
      <c r="I112" s="90">
        <v>0.17400000000000002</v>
      </c>
      <c r="J112" s="90" t="s">
        <v>125</v>
      </c>
      <c r="K112" s="90">
        <f>ROWS($J$10:J112)</f>
        <v>103</v>
      </c>
      <c r="L112" s="90">
        <f t="shared" si="2"/>
        <v>103</v>
      </c>
      <c r="M112" s="90">
        <f>IFERROR(SMALL($L$10:$L$229,ROWS(L$10:L112)),"")</f>
        <v>103</v>
      </c>
      <c r="Q112" s="90" t="s">
        <v>44</v>
      </c>
      <c r="R112" s="90">
        <v>1825</v>
      </c>
      <c r="S112" s="90">
        <v>1660</v>
      </c>
      <c r="T112" s="90">
        <v>1490</v>
      </c>
      <c r="U112" s="90">
        <v>1325</v>
      </c>
      <c r="V112" s="90">
        <v>1325</v>
      </c>
      <c r="W112" s="90">
        <v>40</v>
      </c>
      <c r="X112" s="90">
        <v>7660</v>
      </c>
      <c r="Y112" s="90">
        <v>7620</v>
      </c>
      <c r="Z112" s="90" t="s">
        <v>125</v>
      </c>
      <c r="AA112" s="90">
        <f>ROWS($J$10:Z112)</f>
        <v>103</v>
      </c>
      <c r="AB112" s="90">
        <f t="shared" si="3"/>
        <v>103</v>
      </c>
      <c r="AC112" s="90">
        <f>IFERROR(SMALL($AB$10:$AB$229,ROWS(AB$10:AB112)),"")</f>
        <v>103</v>
      </c>
      <c r="AI112" s="489"/>
      <c r="AJ112" s="187"/>
      <c r="AK112" s="256" t="s">
        <v>45</v>
      </c>
      <c r="AL112" s="257">
        <f>INDEX($E$10:$I$1936,$M113,COLUMNS(AL112:$AL112))</f>
        <v>0.26400000000000001</v>
      </c>
      <c r="AM112" s="257">
        <f>INDEX($E$10:$I$1936,$M113,COLUMNS($AL112:AM112))</f>
        <v>0.20899999999999999</v>
      </c>
      <c r="AN112" s="257">
        <f>INDEX($E$10:$I$1936,$M113,COLUMNS($AL112:AN112))</f>
        <v>0.187</v>
      </c>
      <c r="AO112" s="257">
        <f>INDEX($E$10:$I$1936,$M113,COLUMNS($AL112:AO112))</f>
        <v>0.17100000000000001</v>
      </c>
      <c r="AP112" s="478">
        <f>INDEX($E$10:$I$1936,$M113,COLUMNS($AL112:AP112))</f>
        <v>0.16900000000000001</v>
      </c>
      <c r="AS112" s="489"/>
      <c r="AT112" s="187"/>
      <c r="AU112" s="256" t="s">
        <v>45</v>
      </c>
      <c r="AV112" s="292">
        <f>INDEX($R$10:$Y$229,$AC113,COLUMNS($AR112:AR112))</f>
        <v>2185</v>
      </c>
      <c r="AW112" s="292">
        <f>INDEX($R$10:$Y$229,$AC113,COLUMNS($AR112:AS112))</f>
        <v>1725</v>
      </c>
      <c r="AX112" s="292">
        <f>INDEX($R$10:$Y$229,$AC113,COLUMNS($AR112:AT112))</f>
        <v>1545</v>
      </c>
      <c r="AY112" s="292">
        <f>INDEX($R$10:$Y$229,$AC113,COLUMNS($AR112:AU112))</f>
        <v>1410</v>
      </c>
      <c r="AZ112" s="563">
        <f>INDEX($R$10:$Y$229,$AC113,COLUMNS($AR112:AV112))</f>
        <v>1400</v>
      </c>
    </row>
    <row r="113" spans="2:52" x14ac:dyDescent="0.3">
      <c r="D113" s="90" t="s">
        <v>45</v>
      </c>
      <c r="E113" s="90">
        <v>0.26400000000000001</v>
      </c>
      <c r="F113" s="90">
        <v>0.20899999999999999</v>
      </c>
      <c r="G113" s="90">
        <v>0.187</v>
      </c>
      <c r="H113" s="90">
        <v>0.17100000000000001</v>
      </c>
      <c r="I113" s="90">
        <v>0.16900000000000001</v>
      </c>
      <c r="J113" s="90" t="s">
        <v>125</v>
      </c>
      <c r="K113" s="90">
        <f>ROWS($J$10:J113)</f>
        <v>104</v>
      </c>
      <c r="L113" s="90">
        <f t="shared" si="2"/>
        <v>104</v>
      </c>
      <c r="M113" s="90">
        <f>IFERROR(SMALL($L$10:$L$229,ROWS(L$10:L113)),"")</f>
        <v>104</v>
      </c>
      <c r="Q113" s="90" t="s">
        <v>45</v>
      </c>
      <c r="R113" s="90">
        <v>2185</v>
      </c>
      <c r="S113" s="90">
        <v>1725</v>
      </c>
      <c r="T113" s="90">
        <v>1545</v>
      </c>
      <c r="U113" s="90">
        <v>1410</v>
      </c>
      <c r="V113" s="90">
        <v>1400</v>
      </c>
      <c r="W113" s="90">
        <v>50</v>
      </c>
      <c r="X113" s="90">
        <v>8320</v>
      </c>
      <c r="Y113" s="90">
        <v>8275</v>
      </c>
      <c r="Z113" s="90" t="s">
        <v>125</v>
      </c>
      <c r="AA113" s="90">
        <f>ROWS($J$10:Z113)</f>
        <v>104</v>
      </c>
      <c r="AB113" s="90">
        <f t="shared" si="3"/>
        <v>104</v>
      </c>
      <c r="AC113" s="90">
        <f>IFERROR(SMALL($AB$10:$AB$229,ROWS(AB$10:AB113)),"")</f>
        <v>104</v>
      </c>
      <c r="AI113" s="489"/>
      <c r="AJ113" s="187"/>
      <c r="AK113" s="256" t="s">
        <v>46</v>
      </c>
      <c r="AL113" s="257">
        <f>INDEX($E$10:$I$1936,$M114,COLUMNS(AL113:$AL113))</f>
        <v>0.254</v>
      </c>
      <c r="AM113" s="257">
        <f>INDEX($E$10:$I$1936,$M114,COLUMNS($AL113:AM113))</f>
        <v>0.21299999999999999</v>
      </c>
      <c r="AN113" s="257">
        <f>INDEX($E$10:$I$1936,$M114,COLUMNS($AL113:AN113))</f>
        <v>0.19</v>
      </c>
      <c r="AO113" s="257">
        <f>INDEX($E$10:$I$1936,$M114,COLUMNS($AL113:AO113))</f>
        <v>0.17200000000000001</v>
      </c>
      <c r="AP113" s="478">
        <f>INDEX($E$10:$I$1936,$M114,COLUMNS($AL113:AP113))</f>
        <v>0.17100000000000001</v>
      </c>
      <c r="AS113" s="489"/>
      <c r="AT113" s="187"/>
      <c r="AU113" s="256" t="s">
        <v>46</v>
      </c>
      <c r="AV113" s="292">
        <f>INDEX($R$10:$Y$229,$AC114,COLUMNS($AR113:AR113))</f>
        <v>2325</v>
      </c>
      <c r="AW113" s="292">
        <f>INDEX($R$10:$Y$229,$AC114,COLUMNS($AR113:AS113))</f>
        <v>1950</v>
      </c>
      <c r="AX113" s="292">
        <f>INDEX($R$10:$Y$229,$AC114,COLUMNS($AR113:AT113))</f>
        <v>1740</v>
      </c>
      <c r="AY113" s="292">
        <f>INDEX($R$10:$Y$229,$AC114,COLUMNS($AR113:AU113))</f>
        <v>1580</v>
      </c>
      <c r="AZ113" s="563">
        <f>INDEX($R$10:$Y$229,$AC114,COLUMNS($AR113:AV113))</f>
        <v>1570</v>
      </c>
    </row>
    <row r="114" spans="2:52" x14ac:dyDescent="0.3">
      <c r="D114" s="90" t="s">
        <v>46</v>
      </c>
      <c r="E114" s="90">
        <v>0.254</v>
      </c>
      <c r="F114" s="90">
        <v>0.21299999999999999</v>
      </c>
      <c r="G114" s="90">
        <v>0.19</v>
      </c>
      <c r="H114" s="90">
        <v>0.17200000000000001</v>
      </c>
      <c r="I114" s="90">
        <v>0.17100000000000001</v>
      </c>
      <c r="J114" s="90" t="s">
        <v>125</v>
      </c>
      <c r="K114" s="90">
        <f>ROWS($J$10:J114)</f>
        <v>105</v>
      </c>
      <c r="L114" s="90">
        <f t="shared" si="2"/>
        <v>105</v>
      </c>
      <c r="M114" s="90">
        <f>IFERROR(SMALL($L$10:$L$229,ROWS(L$10:L114)),"")</f>
        <v>105</v>
      </c>
      <c r="Q114" s="90" t="s">
        <v>46</v>
      </c>
      <c r="R114" s="90">
        <v>2325</v>
      </c>
      <c r="S114" s="90">
        <v>1950</v>
      </c>
      <c r="T114" s="90">
        <v>1740</v>
      </c>
      <c r="U114" s="90">
        <v>1580</v>
      </c>
      <c r="V114" s="90">
        <v>1570</v>
      </c>
      <c r="W114" s="90">
        <v>55</v>
      </c>
      <c r="X114" s="90">
        <v>9215</v>
      </c>
      <c r="Y114" s="90">
        <v>9160</v>
      </c>
      <c r="Z114" s="90" t="s">
        <v>125</v>
      </c>
      <c r="AA114" s="90">
        <f>ROWS($J$10:Z114)</f>
        <v>105</v>
      </c>
      <c r="AB114" s="90">
        <f t="shared" si="3"/>
        <v>105</v>
      </c>
      <c r="AC114" s="90">
        <f>IFERROR(SMALL($AB$10:$AB$229,ROWS(AB$10:AB114)),"")</f>
        <v>105</v>
      </c>
      <c r="AI114" s="489"/>
      <c r="AJ114" s="187"/>
      <c r="AK114" s="187" t="s">
        <v>47</v>
      </c>
      <c r="AL114" s="257">
        <f>INDEX($E$10:$I$1936,$M115,COLUMNS(AL114:$AL114))</f>
        <v>0.26600000000000001</v>
      </c>
      <c r="AM114" s="257">
        <f>INDEX($E$10:$I$1936,$M115,COLUMNS($AL114:AM114))</f>
        <v>0.20200000000000001</v>
      </c>
      <c r="AN114" s="257">
        <f>INDEX($E$10:$I$1936,$M115,COLUMNS($AL114:AN114))</f>
        <v>0.19</v>
      </c>
      <c r="AO114" s="257">
        <f>INDEX($E$10:$I$1936,$M115,COLUMNS($AL114:AO114))</f>
        <v>0.17300000000000001</v>
      </c>
      <c r="AP114" s="478">
        <f>INDEX($E$10:$I$1936,$M115,COLUMNS($AL114:AP114))</f>
        <v>0.17</v>
      </c>
      <c r="AS114" s="489"/>
      <c r="AT114" s="187"/>
      <c r="AU114" s="187" t="s">
        <v>47</v>
      </c>
      <c r="AV114" s="292">
        <f>INDEX($R$10:$Y$229,$AC115,COLUMNS($AR114:AR114))</f>
        <v>2430</v>
      </c>
      <c r="AW114" s="292">
        <f>INDEX($R$10:$Y$229,$AC115,COLUMNS($AR114:AS114))</f>
        <v>1845</v>
      </c>
      <c r="AX114" s="292">
        <f>INDEX($R$10:$Y$229,$AC115,COLUMNS($AR114:AT114))</f>
        <v>1735</v>
      </c>
      <c r="AY114" s="292">
        <f>INDEX($R$10:$Y$229,$AC115,COLUMNS($AR114:AU114))</f>
        <v>1580</v>
      </c>
      <c r="AZ114" s="563">
        <f>INDEX($R$10:$Y$229,$AC115,COLUMNS($AR114:AV114))</f>
        <v>1555</v>
      </c>
    </row>
    <row r="115" spans="2:52" x14ac:dyDescent="0.3">
      <c r="D115" s="90" t="s">
        <v>47</v>
      </c>
      <c r="E115" s="90">
        <v>0.26600000000000001</v>
      </c>
      <c r="F115" s="90">
        <v>0.20200000000000001</v>
      </c>
      <c r="G115" s="90">
        <v>0.19</v>
      </c>
      <c r="H115" s="90">
        <v>0.17300000000000001</v>
      </c>
      <c r="I115" s="90">
        <v>0.17</v>
      </c>
      <c r="J115" s="90" t="s">
        <v>125</v>
      </c>
      <c r="K115" s="90">
        <f>ROWS($J$10:J115)</f>
        <v>106</v>
      </c>
      <c r="L115" s="90">
        <f t="shared" si="2"/>
        <v>106</v>
      </c>
      <c r="M115" s="90">
        <f>IFERROR(SMALL($L$10:$L$229,ROWS(L$10:L115)),"")</f>
        <v>106</v>
      </c>
      <c r="Q115" s="90" t="s">
        <v>47</v>
      </c>
      <c r="R115" s="90">
        <v>2430</v>
      </c>
      <c r="S115" s="90">
        <v>1845</v>
      </c>
      <c r="T115" s="90">
        <v>1735</v>
      </c>
      <c r="U115" s="90">
        <v>1580</v>
      </c>
      <c r="V115" s="90">
        <v>1555</v>
      </c>
      <c r="W115" s="90">
        <v>190</v>
      </c>
      <c r="X115" s="90">
        <v>9330</v>
      </c>
      <c r="Y115" s="90">
        <v>9140</v>
      </c>
      <c r="Z115" s="90" t="s">
        <v>125</v>
      </c>
      <c r="AA115" s="90">
        <f>ROWS($J$10:Z115)</f>
        <v>106</v>
      </c>
      <c r="AB115" s="90">
        <f t="shared" si="3"/>
        <v>106</v>
      </c>
      <c r="AC115" s="90">
        <f>IFERROR(SMALL($AB$10:$AB$229,ROWS(AB$10:AB115)),"")</f>
        <v>106</v>
      </c>
      <c r="AI115" s="489"/>
      <c r="AJ115" s="187"/>
      <c r="AK115" s="187" t="s">
        <v>48</v>
      </c>
      <c r="AL115" s="257">
        <f>INDEX($E$10:$I$1936,$M116,COLUMNS(AL115:$AL115))</f>
        <v>0.254</v>
      </c>
      <c r="AM115" s="257">
        <f>INDEX($E$10:$I$1936,$M116,COLUMNS($AL115:AM115))</f>
        <v>0.20500000000000002</v>
      </c>
      <c r="AN115" s="257">
        <f>INDEX($E$10:$I$1936,$M116,COLUMNS($AL115:AN115))</f>
        <v>0.192</v>
      </c>
      <c r="AO115" s="257">
        <f>INDEX($E$10:$I$1936,$M116,COLUMNS($AL115:AO115))</f>
        <v>0.17699999999999999</v>
      </c>
      <c r="AP115" s="478">
        <f>INDEX($E$10:$I$1936,$M116,COLUMNS($AL115:AP115))</f>
        <v>0.17200000000000001</v>
      </c>
      <c r="AS115" s="489"/>
      <c r="AT115" s="187"/>
      <c r="AU115" s="187" t="s">
        <v>48</v>
      </c>
      <c r="AV115" s="292">
        <f>INDEX($R$10:$Y$229,$AC116,COLUMNS($AR115:AR115))</f>
        <v>2780</v>
      </c>
      <c r="AW115" s="292">
        <f>INDEX($R$10:$Y$229,$AC116,COLUMNS($AR115:AS115))</f>
        <v>2235</v>
      </c>
      <c r="AX115" s="292">
        <f>INDEX($R$10:$Y$229,$AC116,COLUMNS($AR115:AT115))</f>
        <v>2095</v>
      </c>
      <c r="AY115" s="292">
        <f>INDEX($R$10:$Y$229,$AC116,COLUMNS($AR115:AU115))</f>
        <v>1935</v>
      </c>
      <c r="AZ115" s="563">
        <f>INDEX($R$10:$Y$229,$AC116,COLUMNS($AR115:AV115))</f>
        <v>1875</v>
      </c>
    </row>
    <row r="116" spans="2:52" x14ac:dyDescent="0.3">
      <c r="D116" s="90" t="s">
        <v>48</v>
      </c>
      <c r="E116" s="90">
        <v>0.254</v>
      </c>
      <c r="F116" s="90">
        <v>0.20500000000000002</v>
      </c>
      <c r="G116" s="90">
        <v>0.192</v>
      </c>
      <c r="H116" s="90">
        <v>0.17699999999999999</v>
      </c>
      <c r="I116" s="90">
        <v>0.17200000000000001</v>
      </c>
      <c r="J116" s="90" t="s">
        <v>125</v>
      </c>
      <c r="K116" s="90">
        <f>ROWS($J$10:J116)</f>
        <v>107</v>
      </c>
      <c r="L116" s="90">
        <f t="shared" si="2"/>
        <v>107</v>
      </c>
      <c r="M116" s="90">
        <f>IFERROR(SMALL($L$10:$L$229,ROWS(L$10:L116)),"")</f>
        <v>107</v>
      </c>
      <c r="Q116" s="90" t="s">
        <v>48</v>
      </c>
      <c r="R116" s="90">
        <v>2780</v>
      </c>
      <c r="S116" s="90">
        <v>2235</v>
      </c>
      <c r="T116" s="90">
        <v>2095</v>
      </c>
      <c r="U116" s="90">
        <v>1935</v>
      </c>
      <c r="V116" s="90">
        <v>1875</v>
      </c>
      <c r="W116" s="90">
        <v>135</v>
      </c>
      <c r="X116" s="90">
        <v>11065</v>
      </c>
      <c r="Y116" s="90">
        <v>10925</v>
      </c>
      <c r="Z116" s="90" t="s">
        <v>125</v>
      </c>
      <c r="AA116" s="90">
        <f>ROWS($J$10:Z116)</f>
        <v>107</v>
      </c>
      <c r="AB116" s="90">
        <f t="shared" si="3"/>
        <v>107</v>
      </c>
      <c r="AC116" s="90">
        <f>IFERROR(SMALL($AB$10:$AB$229,ROWS(AB$10:AB116)),"")</f>
        <v>107</v>
      </c>
      <c r="AI116" s="489"/>
      <c r="AJ116" s="187"/>
      <c r="AK116" s="187" t="s">
        <v>49</v>
      </c>
      <c r="AL116" s="257">
        <f>INDEX($E$10:$I$1936,$M117,COLUMNS(AL116:$AL116))</f>
        <v>0.251</v>
      </c>
      <c r="AM116" s="257">
        <f>INDEX($E$10:$I$1936,$M117,COLUMNS($AL116:AM116))</f>
        <v>0.222</v>
      </c>
      <c r="AN116" s="257">
        <f>INDEX($E$10:$I$1936,$M117,COLUMNS($AL116:AN116))</f>
        <v>0.185</v>
      </c>
      <c r="AO116" s="257">
        <f>INDEX($E$10:$I$1936,$M117,COLUMNS($AL116:AO116))</f>
        <v>0.18</v>
      </c>
      <c r="AP116" s="478">
        <f>INDEX($E$10:$I$1936,$M117,COLUMNS($AL116:AP116))</f>
        <v>0.161</v>
      </c>
      <c r="AS116" s="489"/>
      <c r="AT116" s="187"/>
      <c r="AU116" s="187" t="s">
        <v>49</v>
      </c>
      <c r="AV116" s="292">
        <f>INDEX($R$10:$Y$229,$AC117,COLUMNS($AR116:AR116))</f>
        <v>2585</v>
      </c>
      <c r="AW116" s="292">
        <f>INDEX($R$10:$Y$229,$AC117,COLUMNS($AR116:AS116))</f>
        <v>2285</v>
      </c>
      <c r="AX116" s="292">
        <f>INDEX($R$10:$Y$229,$AC117,COLUMNS($AR116:AT116))</f>
        <v>1905</v>
      </c>
      <c r="AY116" s="292">
        <f>INDEX($R$10:$Y$229,$AC117,COLUMNS($AR116:AU116))</f>
        <v>1855</v>
      </c>
      <c r="AZ116" s="563">
        <f>INDEX($R$10:$Y$229,$AC117,COLUMNS($AR116:AV116))</f>
        <v>1660</v>
      </c>
    </row>
    <row r="117" spans="2:52" x14ac:dyDescent="0.3">
      <c r="D117" s="90" t="s">
        <v>49</v>
      </c>
      <c r="E117" s="90">
        <v>0.251</v>
      </c>
      <c r="F117" s="90">
        <v>0.222</v>
      </c>
      <c r="G117" s="90">
        <v>0.185</v>
      </c>
      <c r="H117" s="90">
        <v>0.18</v>
      </c>
      <c r="I117" s="90">
        <v>0.161</v>
      </c>
      <c r="J117" s="90" t="s">
        <v>125</v>
      </c>
      <c r="K117" s="90">
        <f>ROWS($J$10:J117)</f>
        <v>108</v>
      </c>
      <c r="L117" s="90">
        <f t="shared" si="2"/>
        <v>108</v>
      </c>
      <c r="M117" s="90">
        <f>IFERROR(SMALL($L$10:$L$229,ROWS(L$10:L117)),"")</f>
        <v>108</v>
      </c>
      <c r="Q117" s="90" t="s">
        <v>49</v>
      </c>
      <c r="R117" s="90">
        <v>2585</v>
      </c>
      <c r="S117" s="90">
        <v>2285</v>
      </c>
      <c r="T117" s="90">
        <v>1905</v>
      </c>
      <c r="U117" s="90">
        <v>1855</v>
      </c>
      <c r="V117" s="90">
        <v>1660</v>
      </c>
      <c r="W117" s="90">
        <v>15</v>
      </c>
      <c r="X117" s="90">
        <v>10305</v>
      </c>
      <c r="Y117" s="90">
        <v>17890</v>
      </c>
      <c r="Z117" s="90" t="s">
        <v>125</v>
      </c>
      <c r="AA117" s="90">
        <f>ROWS($J$10:Z117)</f>
        <v>108</v>
      </c>
      <c r="AB117" s="90">
        <f t="shared" si="3"/>
        <v>108</v>
      </c>
      <c r="AC117" s="90">
        <f>IFERROR(SMALL($AB$10:$AB$229,ROWS(AB$10:AB117)),"")</f>
        <v>108</v>
      </c>
      <c r="AI117" s="489"/>
      <c r="AJ117" s="187"/>
      <c r="AK117" s="187" t="s">
        <v>483</v>
      </c>
      <c r="AL117" s="257">
        <f>INDEX($E$10:$I$1936,$M118,COLUMNS(AL117:$AL117))</f>
        <v>0.26400000000000001</v>
      </c>
      <c r="AM117" s="257">
        <f>INDEX($E$10:$I$1936,$M118,COLUMNS($AL117:AM117))</f>
        <v>0.214</v>
      </c>
      <c r="AN117" s="257">
        <f>INDEX($E$10:$I$1936,$M118,COLUMNS($AL117:AN117))</f>
        <v>0.18</v>
      </c>
      <c r="AO117" s="257">
        <f>INDEX($E$10:$I$1936,$M118,COLUMNS($AL117:AO117))</f>
        <v>0.18</v>
      </c>
      <c r="AP117" s="478">
        <f>INDEX($E$10:$I$1936,$M118,COLUMNS($AL117:AP117))</f>
        <v>0.161</v>
      </c>
      <c r="AS117" s="489"/>
      <c r="AT117" s="187"/>
      <c r="AU117" s="187" t="s">
        <v>483</v>
      </c>
      <c r="AV117" s="292">
        <f>INDEX($R$10:$Y$229,$AC118,COLUMNS($AR117:AR117))</f>
        <v>2380</v>
      </c>
      <c r="AW117" s="292">
        <f>INDEX($R$10:$Y$229,$AC118,COLUMNS($AR117:AS117))</f>
        <v>1930</v>
      </c>
      <c r="AX117" s="292">
        <f>INDEX($R$10:$Y$229,$AC118,COLUMNS($AR117:AT117))</f>
        <v>1625</v>
      </c>
      <c r="AY117" s="292">
        <f>INDEX($R$10:$Y$229,$AC118,COLUMNS($AR117:AU117))</f>
        <v>1625</v>
      </c>
      <c r="AZ117" s="563">
        <f>INDEX($R$10:$Y$229,$AC118,COLUMNS($AR117:AV117))</f>
        <v>1450</v>
      </c>
    </row>
    <row r="118" spans="2:52" ht="15" thickBot="1" x14ac:dyDescent="0.35">
      <c r="D118" s="90" t="s">
        <v>483</v>
      </c>
      <c r="E118" s="90">
        <v>0.26400000000000001</v>
      </c>
      <c r="F118" s="90">
        <v>0.214</v>
      </c>
      <c r="G118" s="90">
        <v>0.18</v>
      </c>
      <c r="H118" s="90">
        <v>0.18</v>
      </c>
      <c r="I118" s="90">
        <v>0.161</v>
      </c>
      <c r="J118" s="90" t="s">
        <v>125</v>
      </c>
      <c r="K118" s="90">
        <f>ROWS($J$10:J118)</f>
        <v>109</v>
      </c>
      <c r="L118" s="90">
        <f t="shared" si="2"/>
        <v>109</v>
      </c>
      <c r="M118" s="90">
        <f>IFERROR(SMALL($L$10:$L$229,ROWS(L$10:L118)),"")</f>
        <v>109</v>
      </c>
      <c r="Q118" s="90" t="s">
        <v>483</v>
      </c>
      <c r="R118" s="90">
        <v>2380</v>
      </c>
      <c r="S118" s="90">
        <v>1930</v>
      </c>
      <c r="T118" s="90">
        <v>1625</v>
      </c>
      <c r="U118" s="90">
        <v>1625</v>
      </c>
      <c r="V118" s="90">
        <v>1450</v>
      </c>
      <c r="W118" s="90">
        <v>35</v>
      </c>
      <c r="X118" s="90">
        <v>9045</v>
      </c>
      <c r="Y118" s="90">
        <v>9015</v>
      </c>
      <c r="Z118" s="90" t="s">
        <v>125</v>
      </c>
      <c r="AA118" s="90">
        <f>ROWS($J$10:Z118)</f>
        <v>109</v>
      </c>
      <c r="AB118" s="90">
        <f t="shared" si="3"/>
        <v>109</v>
      </c>
      <c r="AC118" s="90">
        <f>IFERROR(SMALL($AB$10:$AB$229,ROWS(AB$10:AB118)),"")</f>
        <v>109</v>
      </c>
      <c r="AI118" s="492"/>
      <c r="AJ118" s="329"/>
      <c r="AK118" s="329" t="s">
        <v>646</v>
      </c>
      <c r="AL118" s="476">
        <f>INDEX($E$10:$I$1936,$M119,COLUMNS(AL118:$AL118))</f>
        <v>0.26700000000000002</v>
      </c>
      <c r="AM118" s="476">
        <f>INDEX($E$10:$I$1936,$M119,COLUMNS($AL118:AM118))</f>
        <v>0.21299999999999999</v>
      </c>
      <c r="AN118" s="476">
        <f>INDEX($E$10:$I$1936,$M119,COLUMNS($AL118:AN118))</f>
        <v>0.17100000000000001</v>
      </c>
      <c r="AO118" s="476">
        <f>INDEX($E$10:$I$1936,$M119,COLUMNS($AL118:AO118))</f>
        <v>0.18099999999999999</v>
      </c>
      <c r="AP118" s="479">
        <f>INDEX($E$10:$I$1936,$M119,COLUMNS($AL118:AP118))</f>
        <v>0.16800000000000001</v>
      </c>
      <c r="AS118" s="492"/>
      <c r="AT118" s="329"/>
      <c r="AU118" s="329" t="s">
        <v>646</v>
      </c>
      <c r="AV118" s="560">
        <f>INDEX($R$10:$Y$229,$AC119,COLUMNS($AR118:AR118))</f>
        <v>2305</v>
      </c>
      <c r="AW118" s="560">
        <f>INDEX($R$10:$Y$229,$AC119,COLUMNS($AR118:AS118))</f>
        <v>1840</v>
      </c>
      <c r="AX118" s="560">
        <f>INDEX($R$10:$Y$229,$AC119,COLUMNS($AR118:AT118))</f>
        <v>1480</v>
      </c>
      <c r="AY118" s="560">
        <f>INDEX($R$10:$Y$229,$AC119,COLUMNS($AR118:AU118))</f>
        <v>1565</v>
      </c>
      <c r="AZ118" s="561">
        <f>INDEX($R$10:$Y$229,$AC119,COLUMNS($AR118:AV118))</f>
        <v>1450</v>
      </c>
    </row>
    <row r="119" spans="2:52" x14ac:dyDescent="0.3">
      <c r="D119" s="90" t="s">
        <v>646</v>
      </c>
      <c r="E119" s="90">
        <v>0.26700000000000002</v>
      </c>
      <c r="F119" s="90">
        <v>0.21299999999999999</v>
      </c>
      <c r="G119" s="90">
        <v>0.17100000000000001</v>
      </c>
      <c r="H119" s="90">
        <v>0.18099999999999999</v>
      </c>
      <c r="I119" s="90">
        <v>0.16800000000000001</v>
      </c>
      <c r="J119" s="90" t="s">
        <v>125</v>
      </c>
      <c r="K119" s="90">
        <f>ROWS($J$10:J119)</f>
        <v>110</v>
      </c>
      <c r="L119" s="90">
        <f t="shared" si="2"/>
        <v>110</v>
      </c>
      <c r="M119" s="90">
        <f>IFERROR(SMALL($L$10:$L$229,ROWS(L$10:L119)),"")</f>
        <v>110</v>
      </c>
      <c r="Q119" s="90" t="s">
        <v>646</v>
      </c>
      <c r="R119" s="90">
        <v>2305</v>
      </c>
      <c r="S119" s="90">
        <v>1840</v>
      </c>
      <c r="T119" s="90">
        <v>1480</v>
      </c>
      <c r="U119" s="90">
        <v>1565</v>
      </c>
      <c r="V119" s="90">
        <v>1450</v>
      </c>
      <c r="W119" s="90">
        <v>60</v>
      </c>
      <c r="X119" s="90">
        <v>8700</v>
      </c>
      <c r="Y119" s="90">
        <v>8640</v>
      </c>
      <c r="Z119" s="90" t="s">
        <v>125</v>
      </c>
      <c r="AA119" s="90">
        <f>ROWS($J$10:Z119)</f>
        <v>110</v>
      </c>
      <c r="AB119" s="90">
        <f t="shared" si="3"/>
        <v>110</v>
      </c>
      <c r="AC119" s="90">
        <f>IFERROR(SMALL($AB$10:$AB$229,ROWS(AB$10:AB119)),"")</f>
        <v>110</v>
      </c>
    </row>
    <row r="120" spans="2:52" x14ac:dyDescent="0.3">
      <c r="B120" s="90" t="s">
        <v>199</v>
      </c>
      <c r="C120" s="90" t="s">
        <v>142</v>
      </c>
      <c r="D120" s="90" t="s">
        <v>41</v>
      </c>
      <c r="E120" s="90">
        <v>0.125</v>
      </c>
      <c r="F120" s="90">
        <v>0.153</v>
      </c>
      <c r="G120" s="90">
        <v>0.19800000000000001</v>
      </c>
      <c r="H120" s="90">
        <v>0.23700000000000002</v>
      </c>
      <c r="I120" s="90">
        <v>0.28600000000000003</v>
      </c>
      <c r="J120" s="90" t="s">
        <v>131</v>
      </c>
      <c r="K120" s="90">
        <f>ROWS($J$10:J120)</f>
        <v>111</v>
      </c>
      <c r="L120" s="90" t="str">
        <f t="shared" si="2"/>
        <v/>
      </c>
      <c r="M120" s="90" t="str">
        <f>IFERROR(SMALL($L$10:$L$229,ROWS(L$10:L120)),"")</f>
        <v/>
      </c>
      <c r="O120" s="90" t="s">
        <v>199</v>
      </c>
      <c r="P120" s="90" t="s">
        <v>142</v>
      </c>
      <c r="Q120" s="90" t="s">
        <v>41</v>
      </c>
      <c r="R120" s="90">
        <v>2045</v>
      </c>
      <c r="S120" s="90">
        <v>2495</v>
      </c>
      <c r="T120" s="90">
        <v>3225</v>
      </c>
      <c r="U120" s="90">
        <v>3860</v>
      </c>
      <c r="V120" s="90">
        <v>4660</v>
      </c>
      <c r="W120" s="90">
        <v>55</v>
      </c>
      <c r="X120" s="90">
        <v>16340</v>
      </c>
      <c r="Y120" s="90">
        <v>16285</v>
      </c>
      <c r="Z120" s="90" t="s">
        <v>131</v>
      </c>
      <c r="AA120" s="90">
        <f>ROWS($J$10:Z120)</f>
        <v>111</v>
      </c>
      <c r="AB120" s="90" t="str">
        <f t="shared" si="3"/>
        <v/>
      </c>
      <c r="AC120" s="90" t="str">
        <f>IFERROR(SMALL($AB$10:$AB$229,ROWS(AB$10:AB120)),"")</f>
        <v/>
      </c>
      <c r="AI120" s="153" t="s">
        <v>525</v>
      </c>
    </row>
    <row r="121" spans="2:52" x14ac:dyDescent="0.3">
      <c r="D121" s="90" t="s">
        <v>42</v>
      </c>
      <c r="E121" s="90">
        <v>0.126</v>
      </c>
      <c r="F121" s="90">
        <v>0.156</v>
      </c>
      <c r="G121" s="90">
        <v>0.19800000000000001</v>
      </c>
      <c r="H121" s="90">
        <v>0.23800000000000002</v>
      </c>
      <c r="I121" s="90">
        <v>0.28200000000000003</v>
      </c>
      <c r="J121" s="90" t="s">
        <v>131</v>
      </c>
      <c r="K121" s="90">
        <f>ROWS($J$10:J121)</f>
        <v>112</v>
      </c>
      <c r="L121" s="90" t="str">
        <f t="shared" si="2"/>
        <v/>
      </c>
      <c r="M121" s="90" t="str">
        <f>IFERROR(SMALL($L$10:$L$229,ROWS(L$10:L121)),"")</f>
        <v/>
      </c>
      <c r="Q121" s="90" t="s">
        <v>42</v>
      </c>
      <c r="R121" s="90">
        <v>2030</v>
      </c>
      <c r="S121" s="90">
        <v>2505</v>
      </c>
      <c r="T121" s="90">
        <v>3195</v>
      </c>
      <c r="U121" s="90">
        <v>3840</v>
      </c>
      <c r="V121" s="90">
        <v>4545</v>
      </c>
      <c r="W121" s="90">
        <v>90</v>
      </c>
      <c r="X121" s="90">
        <v>16210</v>
      </c>
      <c r="Y121" s="90">
        <v>16120</v>
      </c>
      <c r="Z121" s="90" t="s">
        <v>131</v>
      </c>
      <c r="AA121" s="90">
        <f>ROWS($J$10:Z121)</f>
        <v>112</v>
      </c>
      <c r="AB121" s="90" t="str">
        <f t="shared" si="3"/>
        <v/>
      </c>
      <c r="AC121" s="90" t="str">
        <f>IFERROR(SMALL($AB$10:$AB$229,ROWS(AB$10:AB121)),"")</f>
        <v/>
      </c>
      <c r="AI121" s="153" t="s">
        <v>526</v>
      </c>
    </row>
    <row r="122" spans="2:52" x14ac:dyDescent="0.3">
      <c r="D122" s="90" t="s">
        <v>43</v>
      </c>
      <c r="E122" s="90">
        <v>0.13</v>
      </c>
      <c r="F122" s="90">
        <v>0.154</v>
      </c>
      <c r="G122" s="90">
        <v>0.19700000000000001</v>
      </c>
      <c r="H122" s="90">
        <v>0.23900000000000002</v>
      </c>
      <c r="I122" s="90">
        <v>0.28000000000000003</v>
      </c>
      <c r="J122" s="90" t="s">
        <v>131</v>
      </c>
      <c r="K122" s="90">
        <f>ROWS($J$10:J122)</f>
        <v>113</v>
      </c>
      <c r="L122" s="90" t="str">
        <f t="shared" si="2"/>
        <v/>
      </c>
      <c r="M122" s="90" t="str">
        <f>IFERROR(SMALL($L$10:$L$229,ROWS(L$10:L122)),"")</f>
        <v/>
      </c>
      <c r="Q122" s="90" t="s">
        <v>43</v>
      </c>
      <c r="R122" s="90">
        <v>2065</v>
      </c>
      <c r="S122" s="90">
        <v>2445</v>
      </c>
      <c r="T122" s="90">
        <v>3135</v>
      </c>
      <c r="U122" s="90">
        <v>3805</v>
      </c>
      <c r="V122" s="90">
        <v>4445</v>
      </c>
      <c r="W122" s="90">
        <v>145</v>
      </c>
      <c r="X122" s="90">
        <v>16040</v>
      </c>
      <c r="Y122" s="90">
        <v>15895</v>
      </c>
      <c r="Z122" s="90" t="s">
        <v>131</v>
      </c>
      <c r="AA122" s="90">
        <f>ROWS($J$10:Z122)</f>
        <v>113</v>
      </c>
      <c r="AB122" s="90" t="str">
        <f t="shared" si="3"/>
        <v/>
      </c>
      <c r="AC122" s="90" t="str">
        <f>IFERROR(SMALL($AB$10:$AB$229,ROWS(AB$10:AB122)),"")</f>
        <v/>
      </c>
      <c r="AI122" s="153" t="s">
        <v>931</v>
      </c>
    </row>
    <row r="123" spans="2:52" x14ac:dyDescent="0.3">
      <c r="D123" s="90" t="s">
        <v>44</v>
      </c>
      <c r="E123" s="90">
        <v>0.125</v>
      </c>
      <c r="F123" s="90">
        <v>0.157</v>
      </c>
      <c r="G123" s="90">
        <v>0.192</v>
      </c>
      <c r="H123" s="90">
        <v>0.23900000000000002</v>
      </c>
      <c r="I123" s="90">
        <v>0.28700000000000003</v>
      </c>
      <c r="J123" s="90" t="s">
        <v>131</v>
      </c>
      <c r="K123" s="90">
        <f>ROWS($J$10:J123)</f>
        <v>114</v>
      </c>
      <c r="L123" s="90" t="str">
        <f t="shared" si="2"/>
        <v/>
      </c>
      <c r="M123" s="90" t="str">
        <f>IFERROR(SMALL($L$10:$L$229,ROWS(L$10:L123)),"")</f>
        <v/>
      </c>
      <c r="Q123" s="90" t="s">
        <v>44</v>
      </c>
      <c r="R123" s="90">
        <v>2040</v>
      </c>
      <c r="S123" s="90">
        <v>2555</v>
      </c>
      <c r="T123" s="90">
        <v>3130</v>
      </c>
      <c r="U123" s="90">
        <v>3885</v>
      </c>
      <c r="V123" s="90">
        <v>4670</v>
      </c>
      <c r="W123" s="90">
        <v>85</v>
      </c>
      <c r="X123" s="90">
        <v>16365</v>
      </c>
      <c r="Y123" s="90">
        <v>16280</v>
      </c>
      <c r="Z123" s="90" t="s">
        <v>131</v>
      </c>
      <c r="AA123" s="90">
        <f>ROWS($J$10:Z123)</f>
        <v>114</v>
      </c>
      <c r="AB123" s="90" t="str">
        <f t="shared" si="3"/>
        <v/>
      </c>
      <c r="AC123" s="90" t="str">
        <f>IFERROR(SMALL($AB$10:$AB$229,ROWS(AB$10:AB123)),"")</f>
        <v/>
      </c>
      <c r="AI123" s="153" t="s">
        <v>932</v>
      </c>
    </row>
    <row r="124" spans="2:52" x14ac:dyDescent="0.3">
      <c r="D124" s="90" t="s">
        <v>45</v>
      </c>
      <c r="E124" s="90">
        <v>0.14000000000000001</v>
      </c>
      <c r="F124" s="90">
        <v>0.16</v>
      </c>
      <c r="G124" s="90">
        <v>0.186</v>
      </c>
      <c r="H124" s="90">
        <v>0.23</v>
      </c>
      <c r="I124" s="90">
        <v>0.28400000000000003</v>
      </c>
      <c r="J124" s="90" t="s">
        <v>131</v>
      </c>
      <c r="K124" s="90">
        <f>ROWS($J$10:J124)</f>
        <v>115</v>
      </c>
      <c r="L124" s="90" t="str">
        <f t="shared" si="2"/>
        <v/>
      </c>
      <c r="M124" s="90" t="str">
        <f>IFERROR(SMALL($L$10:$L$229,ROWS(L$10:L124)),"")</f>
        <v/>
      </c>
      <c r="Q124" s="90" t="s">
        <v>45</v>
      </c>
      <c r="R124" s="90">
        <v>2315</v>
      </c>
      <c r="S124" s="90">
        <v>2650</v>
      </c>
      <c r="T124" s="90">
        <v>3080</v>
      </c>
      <c r="U124" s="90">
        <v>3810</v>
      </c>
      <c r="V124" s="90">
        <v>4700</v>
      </c>
      <c r="W124" s="90">
        <v>140</v>
      </c>
      <c r="X124" s="90">
        <v>16695</v>
      </c>
      <c r="Y124" s="90">
        <v>16555</v>
      </c>
      <c r="Z124" s="90" t="s">
        <v>131</v>
      </c>
      <c r="AA124" s="90">
        <f>ROWS($J$10:Z124)</f>
        <v>115</v>
      </c>
      <c r="AB124" s="90" t="str">
        <f t="shared" si="3"/>
        <v/>
      </c>
      <c r="AC124" s="90" t="str">
        <f>IFERROR(SMALL($AB$10:$AB$229,ROWS(AB$10:AB124)),"")</f>
        <v/>
      </c>
      <c r="AI124" s="153"/>
    </row>
    <row r="125" spans="2:52" x14ac:dyDescent="0.3">
      <c r="D125" s="90" t="s">
        <v>46</v>
      </c>
      <c r="E125" s="90">
        <v>0.14100000000000001</v>
      </c>
      <c r="F125" s="90">
        <v>0.155</v>
      </c>
      <c r="G125" s="90">
        <v>0.188</v>
      </c>
      <c r="H125" s="90">
        <v>0.23</v>
      </c>
      <c r="I125" s="90">
        <v>0.28600000000000003</v>
      </c>
      <c r="J125" s="90" t="s">
        <v>131</v>
      </c>
      <c r="K125" s="90">
        <f>ROWS($J$10:J125)</f>
        <v>116</v>
      </c>
      <c r="L125" s="90" t="str">
        <f t="shared" si="2"/>
        <v/>
      </c>
      <c r="M125" s="90" t="str">
        <f>IFERROR(SMALL($L$10:$L$229,ROWS(L$10:L125)),"")</f>
        <v/>
      </c>
      <c r="Q125" s="90" t="s">
        <v>46</v>
      </c>
      <c r="R125" s="90">
        <v>2330</v>
      </c>
      <c r="S125" s="90">
        <v>2560</v>
      </c>
      <c r="T125" s="90">
        <v>3115</v>
      </c>
      <c r="U125" s="90">
        <v>3795</v>
      </c>
      <c r="V125" s="90">
        <v>4730</v>
      </c>
      <c r="W125" s="90">
        <v>210</v>
      </c>
      <c r="X125" s="90">
        <v>16740</v>
      </c>
      <c r="Y125" s="90">
        <v>16530</v>
      </c>
      <c r="Z125" s="90" t="s">
        <v>131</v>
      </c>
      <c r="AA125" s="90">
        <f>ROWS($J$10:Z125)</f>
        <v>116</v>
      </c>
      <c r="AB125" s="90" t="str">
        <f t="shared" si="3"/>
        <v/>
      </c>
      <c r="AC125" s="90" t="str">
        <f>IFERROR(SMALL($AB$10:$AB$229,ROWS(AB$10:AB125)),"")</f>
        <v/>
      </c>
      <c r="AI125" s="153"/>
    </row>
    <row r="126" spans="2:52" ht="15" thickBot="1" x14ac:dyDescent="0.35">
      <c r="D126" s="90" t="s">
        <v>47</v>
      </c>
      <c r="E126" s="90">
        <v>0.14699999999999999</v>
      </c>
      <c r="F126" s="90">
        <v>0.158</v>
      </c>
      <c r="G126" s="90">
        <v>0.185</v>
      </c>
      <c r="H126" s="90">
        <v>0.23100000000000001</v>
      </c>
      <c r="I126" s="90">
        <v>0.27800000000000002</v>
      </c>
      <c r="J126" s="90" t="s">
        <v>131</v>
      </c>
      <c r="K126" s="90">
        <f>ROWS($J$10:J126)</f>
        <v>117</v>
      </c>
      <c r="L126" s="90" t="str">
        <f t="shared" si="2"/>
        <v/>
      </c>
      <c r="M126" s="90" t="str">
        <f>IFERROR(SMALL($L$10:$L$229,ROWS(L$10:L126)),"")</f>
        <v/>
      </c>
      <c r="Q126" s="90" t="s">
        <v>47</v>
      </c>
      <c r="R126" s="90">
        <v>2370</v>
      </c>
      <c r="S126" s="90">
        <v>2560</v>
      </c>
      <c r="T126" s="90">
        <v>2995</v>
      </c>
      <c r="U126" s="90">
        <v>3740</v>
      </c>
      <c r="V126" s="90">
        <v>4500</v>
      </c>
      <c r="W126" s="90">
        <v>300</v>
      </c>
      <c r="X126" s="90">
        <v>16470</v>
      </c>
      <c r="Y126" s="90">
        <v>16175</v>
      </c>
      <c r="Z126" s="90" t="s">
        <v>131</v>
      </c>
      <c r="AA126" s="90">
        <f>ROWS($J$10:Z126)</f>
        <v>117</v>
      </c>
      <c r="AB126" s="90" t="str">
        <f t="shared" si="3"/>
        <v/>
      </c>
      <c r="AC126" s="90" t="str">
        <f>IFERROR(SMALL($AB$10:$AB$229,ROWS(AB$10:AB126)),"")</f>
        <v/>
      </c>
      <c r="AI126" s="153" t="s">
        <v>816</v>
      </c>
    </row>
    <row r="127" spans="2:52" ht="27" thickBot="1" x14ac:dyDescent="0.35">
      <c r="D127" s="90" t="s">
        <v>48</v>
      </c>
      <c r="E127" s="90">
        <v>0.14799999999999999</v>
      </c>
      <c r="F127" s="90">
        <v>0.157</v>
      </c>
      <c r="G127" s="90">
        <v>0.192</v>
      </c>
      <c r="H127" s="90">
        <v>0.22900000000000001</v>
      </c>
      <c r="I127" s="90">
        <v>0.27500000000000002</v>
      </c>
      <c r="J127" s="90" t="s">
        <v>131</v>
      </c>
      <c r="K127" s="90">
        <f>ROWS($J$10:J127)</f>
        <v>118</v>
      </c>
      <c r="L127" s="90" t="str">
        <f t="shared" si="2"/>
        <v/>
      </c>
      <c r="M127" s="90" t="str">
        <f>IFERROR(SMALL($L$10:$L$229,ROWS(L$10:L127)),"")</f>
        <v/>
      </c>
      <c r="Q127" s="90" t="s">
        <v>48</v>
      </c>
      <c r="R127" s="90">
        <v>2620</v>
      </c>
      <c r="S127" s="90">
        <v>2785</v>
      </c>
      <c r="T127" s="90">
        <v>3395</v>
      </c>
      <c r="U127" s="90">
        <v>4055</v>
      </c>
      <c r="V127" s="90">
        <v>4870</v>
      </c>
      <c r="W127" s="90">
        <v>70</v>
      </c>
      <c r="X127" s="90">
        <v>17795</v>
      </c>
      <c r="Y127" s="90">
        <v>17725</v>
      </c>
      <c r="Z127" s="90" t="s">
        <v>131</v>
      </c>
      <c r="AA127" s="90">
        <f>ROWS($J$10:Z127)</f>
        <v>118</v>
      </c>
      <c r="AB127" s="90" t="str">
        <f t="shared" si="3"/>
        <v/>
      </c>
      <c r="AC127" s="90" t="str">
        <f>IFERROR(SMALL($AB$10:$AB$229,ROWS(AB$10:AB127)),"")</f>
        <v/>
      </c>
      <c r="AI127" s="970" t="s">
        <v>809</v>
      </c>
    </row>
    <row r="128" spans="2:52" ht="15" thickBot="1" x14ac:dyDescent="0.35">
      <c r="D128" s="90" t="s">
        <v>49</v>
      </c>
      <c r="E128" s="90">
        <v>0.14499999999999999</v>
      </c>
      <c r="F128" s="90">
        <v>0.161</v>
      </c>
      <c r="G128" s="90">
        <v>0.186</v>
      </c>
      <c r="H128" s="90">
        <v>0.23100000000000001</v>
      </c>
      <c r="I128" s="90">
        <v>0.27800000000000002</v>
      </c>
      <c r="J128" s="90" t="s">
        <v>131</v>
      </c>
      <c r="K128" s="90">
        <f>ROWS($J$10:J128)</f>
        <v>119</v>
      </c>
      <c r="L128" s="90" t="str">
        <f t="shared" si="2"/>
        <v/>
      </c>
      <c r="M128" s="90" t="str">
        <f>IFERROR(SMALL($L$10:$L$229,ROWS(L$10:L128)),"")</f>
        <v/>
      </c>
      <c r="Q128" s="90" t="s">
        <v>49</v>
      </c>
      <c r="R128" s="90">
        <v>2455</v>
      </c>
      <c r="S128" s="90">
        <v>2730</v>
      </c>
      <c r="T128" s="90">
        <v>3155</v>
      </c>
      <c r="U128" s="90">
        <v>3915</v>
      </c>
      <c r="V128" s="90">
        <v>4720</v>
      </c>
      <c r="W128" s="90">
        <v>15</v>
      </c>
      <c r="X128" s="90">
        <v>16995</v>
      </c>
      <c r="Y128" s="90">
        <v>16980</v>
      </c>
      <c r="Z128" s="90" t="s">
        <v>131</v>
      </c>
      <c r="AA128" s="90">
        <f>ROWS($J$10:Z128)</f>
        <v>119</v>
      </c>
      <c r="AB128" s="90" t="str">
        <f t="shared" si="3"/>
        <v/>
      </c>
      <c r="AC128" s="90" t="str">
        <f>IFERROR(SMALL($AB$10:$AB$229,ROWS(AB$10:AB128)),"")</f>
        <v/>
      </c>
      <c r="AI128" s="970" t="s">
        <v>810</v>
      </c>
    </row>
    <row r="129" spans="2:35" ht="15" thickBot="1" x14ac:dyDescent="0.35">
      <c r="D129" s="90" t="s">
        <v>483</v>
      </c>
      <c r="E129" s="90">
        <v>0.14699999999999999</v>
      </c>
      <c r="F129" s="90">
        <v>0.157</v>
      </c>
      <c r="G129" s="90">
        <v>0.182</v>
      </c>
      <c r="H129" s="90">
        <v>0.22700000000000001</v>
      </c>
      <c r="I129" s="90">
        <v>0.28700000000000003</v>
      </c>
      <c r="J129" s="90" t="s">
        <v>131</v>
      </c>
      <c r="K129" s="90">
        <f>ROWS($J$10:J129)</f>
        <v>120</v>
      </c>
      <c r="L129" s="90" t="str">
        <f t="shared" si="2"/>
        <v/>
      </c>
      <c r="M129" s="90" t="str">
        <f>IFERROR(SMALL($L$10:$L$229,ROWS(L$10:L129)),"")</f>
        <v/>
      </c>
      <c r="Q129" s="90" t="s">
        <v>483</v>
      </c>
      <c r="R129" s="90">
        <v>2500</v>
      </c>
      <c r="S129" s="90">
        <v>2655</v>
      </c>
      <c r="T129" s="90">
        <v>3085</v>
      </c>
      <c r="U129" s="90">
        <v>3850</v>
      </c>
      <c r="V129" s="90">
        <v>4860</v>
      </c>
      <c r="W129" s="90">
        <v>65</v>
      </c>
      <c r="X129" s="90">
        <v>17020</v>
      </c>
      <c r="Y129" s="90">
        <v>16955</v>
      </c>
      <c r="Z129" s="90" t="s">
        <v>131</v>
      </c>
      <c r="AA129" s="90">
        <f>ROWS($J$10:Z129)</f>
        <v>120</v>
      </c>
      <c r="AB129" s="90" t="str">
        <f t="shared" si="3"/>
        <v/>
      </c>
      <c r="AC129" s="90" t="str">
        <f>IFERROR(SMALL($AB$10:$AB$229,ROWS(AB$10:AB129)),"")</f>
        <v/>
      </c>
      <c r="AI129" s="970" t="s">
        <v>811</v>
      </c>
    </row>
    <row r="130" spans="2:35" ht="15" thickBot="1" x14ac:dyDescent="0.35">
      <c r="D130" s="90" t="s">
        <v>646</v>
      </c>
      <c r="E130" s="90">
        <v>0.15</v>
      </c>
      <c r="F130" s="90">
        <v>0.16</v>
      </c>
      <c r="G130" s="90">
        <v>0.17100000000000001</v>
      </c>
      <c r="H130" s="90">
        <v>0.23500000000000001</v>
      </c>
      <c r="I130" s="90">
        <v>0.27700000000000002</v>
      </c>
      <c r="J130" s="90" t="s">
        <v>131</v>
      </c>
      <c r="K130" s="90">
        <f>ROWS($J$10:J130)</f>
        <v>121</v>
      </c>
      <c r="L130" s="90" t="str">
        <f t="shared" si="2"/>
        <v/>
      </c>
      <c r="M130" s="90" t="str">
        <f>IFERROR(SMALL($L$10:$L$229,ROWS(L$10:L130)),"")</f>
        <v/>
      </c>
      <c r="Q130" s="90" t="s">
        <v>646</v>
      </c>
      <c r="R130" s="90">
        <v>2540</v>
      </c>
      <c r="S130" s="90">
        <v>2700</v>
      </c>
      <c r="T130" s="90">
        <v>2890</v>
      </c>
      <c r="U130" s="90">
        <v>3975</v>
      </c>
      <c r="V130" s="90">
        <v>4680</v>
      </c>
      <c r="W130" s="90">
        <v>115</v>
      </c>
      <c r="X130" s="90">
        <v>16785</v>
      </c>
      <c r="Y130" s="90">
        <v>16905</v>
      </c>
      <c r="Z130" s="90" t="s">
        <v>131</v>
      </c>
      <c r="AA130" s="90">
        <f>ROWS($J$10:Z130)</f>
        <v>121</v>
      </c>
      <c r="AB130" s="90" t="str">
        <f t="shared" si="3"/>
        <v/>
      </c>
      <c r="AC130" s="90" t="str">
        <f>IFERROR(SMALL($AB$10:$AB$229,ROWS(AB$10:AB130)),"")</f>
        <v/>
      </c>
      <c r="AI130" s="970" t="s">
        <v>812</v>
      </c>
    </row>
    <row r="131" spans="2:35" ht="15" thickBot="1" x14ac:dyDescent="0.35">
      <c r="C131" s="90" t="s">
        <v>143</v>
      </c>
      <c r="D131" s="90" t="s">
        <v>41</v>
      </c>
      <c r="E131" s="90">
        <v>0.14499999999999999</v>
      </c>
      <c r="F131" s="90">
        <v>0.16300000000000001</v>
      </c>
      <c r="G131" s="90">
        <v>0.20700000000000002</v>
      </c>
      <c r="H131" s="90">
        <v>0.23800000000000002</v>
      </c>
      <c r="I131" s="90">
        <v>0.247</v>
      </c>
      <c r="J131" s="90" t="s">
        <v>131</v>
      </c>
      <c r="K131" s="90">
        <f>ROWS($J$10:J131)</f>
        <v>122</v>
      </c>
      <c r="L131" s="90" t="str">
        <f t="shared" si="2"/>
        <v/>
      </c>
      <c r="M131" s="90" t="str">
        <f>IFERROR(SMALL($L$10:$L$229,ROWS(L$10:L131)),"")</f>
        <v/>
      </c>
      <c r="P131" s="90" t="s">
        <v>143</v>
      </c>
      <c r="Q131" s="90" t="s">
        <v>41</v>
      </c>
      <c r="R131" s="90">
        <v>3095</v>
      </c>
      <c r="S131" s="90">
        <v>3495</v>
      </c>
      <c r="T131" s="90">
        <v>4425</v>
      </c>
      <c r="U131" s="90">
        <v>5095</v>
      </c>
      <c r="V131" s="90">
        <v>5295</v>
      </c>
      <c r="W131" s="90">
        <v>80</v>
      </c>
      <c r="X131" s="90">
        <v>21490</v>
      </c>
      <c r="Y131" s="90">
        <v>21405</v>
      </c>
      <c r="Z131" s="90" t="s">
        <v>131</v>
      </c>
      <c r="AA131" s="90">
        <f>ROWS($J$10:Z131)</f>
        <v>122</v>
      </c>
      <c r="AB131" s="90" t="str">
        <f t="shared" si="3"/>
        <v/>
      </c>
      <c r="AC131" s="90" t="str">
        <f>IFERROR(SMALL($AB$10:$AB$229,ROWS(AB$10:AB131)),"")</f>
        <v/>
      </c>
      <c r="AI131" s="970" t="s">
        <v>813</v>
      </c>
    </row>
    <row r="132" spans="2:35" ht="15" thickBot="1" x14ac:dyDescent="0.35">
      <c r="D132" s="90" t="s">
        <v>42</v>
      </c>
      <c r="E132" s="90">
        <v>0.14499999999999999</v>
      </c>
      <c r="F132" s="90">
        <v>0.17200000000000001</v>
      </c>
      <c r="G132" s="90">
        <v>0.20600000000000002</v>
      </c>
      <c r="H132" s="90">
        <v>0.23600000000000002</v>
      </c>
      <c r="I132" s="90">
        <v>0.24099999999999999</v>
      </c>
      <c r="J132" s="90" t="s">
        <v>131</v>
      </c>
      <c r="K132" s="90">
        <f>ROWS($J$10:J132)</f>
        <v>123</v>
      </c>
      <c r="L132" s="90" t="str">
        <f t="shared" si="2"/>
        <v/>
      </c>
      <c r="M132" s="90" t="str">
        <f>IFERROR(SMALL($L$10:$L$229,ROWS(L$10:L132)),"")</f>
        <v/>
      </c>
      <c r="Q132" s="90" t="s">
        <v>42</v>
      </c>
      <c r="R132" s="90">
        <v>3165</v>
      </c>
      <c r="S132" s="90">
        <v>3765</v>
      </c>
      <c r="T132" s="90">
        <v>4510</v>
      </c>
      <c r="U132" s="90">
        <v>5160</v>
      </c>
      <c r="V132" s="90">
        <v>5280</v>
      </c>
      <c r="W132" s="90">
        <v>70</v>
      </c>
      <c r="X132" s="90">
        <v>21960</v>
      </c>
      <c r="Y132" s="90">
        <v>21885</v>
      </c>
      <c r="Z132" s="90" t="s">
        <v>131</v>
      </c>
      <c r="AA132" s="90">
        <f>ROWS($J$10:Z132)</f>
        <v>123</v>
      </c>
      <c r="AB132" s="90" t="str">
        <f t="shared" si="3"/>
        <v/>
      </c>
      <c r="AC132" s="90" t="str">
        <f>IFERROR(SMALL($AB$10:$AB$229,ROWS(AB$10:AB132)),"")</f>
        <v/>
      </c>
      <c r="AI132" s="970" t="s">
        <v>814</v>
      </c>
    </row>
    <row r="133" spans="2:35" ht="15" thickBot="1" x14ac:dyDescent="0.35">
      <c r="D133" s="90" t="s">
        <v>43</v>
      </c>
      <c r="E133" s="90">
        <v>0.14799999999999999</v>
      </c>
      <c r="F133" s="90">
        <v>0.17400000000000002</v>
      </c>
      <c r="G133" s="90">
        <v>0.20700000000000002</v>
      </c>
      <c r="H133" s="90">
        <v>0.23100000000000001</v>
      </c>
      <c r="I133" s="90">
        <v>0.23900000000000002</v>
      </c>
      <c r="J133" s="90" t="s">
        <v>131</v>
      </c>
      <c r="K133" s="90">
        <f>ROWS($J$10:J133)</f>
        <v>124</v>
      </c>
      <c r="L133" s="90" t="str">
        <f t="shared" si="2"/>
        <v/>
      </c>
      <c r="M133" s="90" t="str">
        <f>IFERROR(SMALL($L$10:$L$229,ROWS(L$10:L133)),"")</f>
        <v/>
      </c>
      <c r="Q133" s="90" t="s">
        <v>43</v>
      </c>
      <c r="R133" s="90">
        <v>3370</v>
      </c>
      <c r="S133" s="90">
        <v>3960</v>
      </c>
      <c r="T133" s="90">
        <v>4705</v>
      </c>
      <c r="U133" s="90">
        <v>5245</v>
      </c>
      <c r="V133" s="90">
        <v>5435</v>
      </c>
      <c r="W133" s="90">
        <v>140</v>
      </c>
      <c r="X133" s="90">
        <v>22850</v>
      </c>
      <c r="Y133" s="90">
        <v>22710</v>
      </c>
      <c r="Z133" s="90" t="s">
        <v>131</v>
      </c>
      <c r="AA133" s="90">
        <f>ROWS($J$10:Z133)</f>
        <v>124</v>
      </c>
      <c r="AB133" s="90" t="str">
        <f t="shared" si="3"/>
        <v/>
      </c>
      <c r="AC133" s="90" t="str">
        <f>IFERROR(SMALL($AB$10:$AB$229,ROWS(AB$10:AB133)),"")</f>
        <v/>
      </c>
      <c r="AI133" s="970" t="s">
        <v>815</v>
      </c>
    </row>
    <row r="134" spans="2:35" x14ac:dyDescent="0.3">
      <c r="D134" s="90" t="s">
        <v>44</v>
      </c>
      <c r="E134" s="90">
        <v>0.14799999999999999</v>
      </c>
      <c r="F134" s="90">
        <v>0.17599999999999999</v>
      </c>
      <c r="G134" s="90">
        <v>0.20899999999999999</v>
      </c>
      <c r="H134" s="90">
        <v>0.23</v>
      </c>
      <c r="I134" s="90">
        <v>0.23700000000000002</v>
      </c>
      <c r="J134" s="90" t="s">
        <v>131</v>
      </c>
      <c r="K134" s="90">
        <f>ROWS($J$10:J134)</f>
        <v>125</v>
      </c>
      <c r="L134" s="90" t="str">
        <f t="shared" si="2"/>
        <v/>
      </c>
      <c r="M134" s="90" t="str">
        <f>IFERROR(SMALL($L$10:$L$229,ROWS(L$10:L134)),"")</f>
        <v/>
      </c>
      <c r="Q134" s="90" t="s">
        <v>44</v>
      </c>
      <c r="R134" s="90">
        <v>3425</v>
      </c>
      <c r="S134" s="90">
        <v>4060</v>
      </c>
      <c r="T134" s="90">
        <v>4835</v>
      </c>
      <c r="U134" s="90">
        <v>5310</v>
      </c>
      <c r="V134" s="90">
        <v>5480</v>
      </c>
      <c r="W134" s="90">
        <v>100</v>
      </c>
      <c r="X134" s="90">
        <v>23215</v>
      </c>
      <c r="Y134" s="90">
        <v>23115</v>
      </c>
      <c r="Z134" s="90" t="s">
        <v>131</v>
      </c>
      <c r="AA134" s="90">
        <f>ROWS($J$10:Z134)</f>
        <v>125</v>
      </c>
      <c r="AB134" s="90" t="str">
        <f t="shared" si="3"/>
        <v/>
      </c>
      <c r="AC134" s="90" t="str">
        <f>IFERROR(SMALL($AB$10:$AB$229,ROWS(AB$10:AB134)),"")</f>
        <v/>
      </c>
      <c r="AI134" s="153"/>
    </row>
    <row r="135" spans="2:35" x14ac:dyDescent="0.3">
      <c r="D135" s="90" t="s">
        <v>45</v>
      </c>
      <c r="E135" s="90">
        <v>0.16200000000000001</v>
      </c>
      <c r="F135" s="90">
        <v>0.17699999999999999</v>
      </c>
      <c r="G135" s="90">
        <v>0.20200000000000001</v>
      </c>
      <c r="H135" s="90">
        <v>0.222</v>
      </c>
      <c r="I135" s="90">
        <v>0.23700000000000002</v>
      </c>
      <c r="J135" s="90" t="s">
        <v>131</v>
      </c>
      <c r="K135" s="90">
        <f>ROWS($J$10:J135)</f>
        <v>126</v>
      </c>
      <c r="L135" s="90" t="str">
        <f t="shared" si="2"/>
        <v/>
      </c>
      <c r="M135" s="90" t="str">
        <f>IFERROR(SMALL($L$10:$L$229,ROWS(L$10:L135)),"")</f>
        <v/>
      </c>
      <c r="Q135" s="90" t="s">
        <v>45</v>
      </c>
      <c r="R135" s="90">
        <v>3930</v>
      </c>
      <c r="S135" s="90">
        <v>4300</v>
      </c>
      <c r="T135" s="90">
        <v>4890</v>
      </c>
      <c r="U135" s="90">
        <v>5375</v>
      </c>
      <c r="V135" s="90">
        <v>5730</v>
      </c>
      <c r="W135" s="90">
        <v>205</v>
      </c>
      <c r="X135" s="90">
        <v>24430</v>
      </c>
      <c r="Y135" s="90">
        <v>24225</v>
      </c>
      <c r="Z135" s="90" t="s">
        <v>131</v>
      </c>
      <c r="AA135" s="90">
        <f>ROWS($J$10:Z135)</f>
        <v>126</v>
      </c>
      <c r="AB135" s="90" t="str">
        <f t="shared" si="3"/>
        <v/>
      </c>
      <c r="AC135" s="90" t="str">
        <f>IFERROR(SMALL($AB$10:$AB$229,ROWS(AB$10:AB135)),"")</f>
        <v/>
      </c>
      <c r="AI135" s="153" t="s">
        <v>829</v>
      </c>
    </row>
    <row r="136" spans="2:35" x14ac:dyDescent="0.3">
      <c r="D136" s="90" t="s">
        <v>46</v>
      </c>
      <c r="E136" s="222">
        <v>0.17</v>
      </c>
      <c r="F136" s="222">
        <v>0.17799999999999999</v>
      </c>
      <c r="G136" s="222">
        <v>0.2</v>
      </c>
      <c r="H136" s="222">
        <v>0.223</v>
      </c>
      <c r="I136" s="222">
        <v>0.23</v>
      </c>
      <c r="J136" s="90" t="s">
        <v>131</v>
      </c>
      <c r="K136" s="90">
        <f>ROWS($J$10:J136)</f>
        <v>127</v>
      </c>
      <c r="L136" s="90" t="str">
        <f t="shared" si="2"/>
        <v/>
      </c>
      <c r="M136" s="90" t="str">
        <f>IFERROR(SMALL($L$10:$L$229,ROWS(L$10:L136)),"")</f>
        <v/>
      </c>
      <c r="Q136" s="90" t="s">
        <v>46</v>
      </c>
      <c r="R136" s="90">
        <v>4220</v>
      </c>
      <c r="S136" s="90">
        <v>4405</v>
      </c>
      <c r="T136" s="90">
        <v>4955</v>
      </c>
      <c r="U136" s="90">
        <v>5530</v>
      </c>
      <c r="V136" s="90">
        <v>5695</v>
      </c>
      <c r="W136" s="90">
        <v>275</v>
      </c>
      <c r="X136" s="90">
        <v>25075</v>
      </c>
      <c r="Y136" s="90">
        <v>24805</v>
      </c>
      <c r="Z136" s="90" t="s">
        <v>131</v>
      </c>
      <c r="AA136" s="90">
        <f>ROWS($J$10:Z136)</f>
        <v>127</v>
      </c>
      <c r="AB136" s="90" t="str">
        <f t="shared" si="3"/>
        <v/>
      </c>
      <c r="AC136" s="90" t="str">
        <f>IFERROR(SMALL($AB$10:$AB$229,ROWS(AB$10:AB136)),"")</f>
        <v/>
      </c>
    </row>
    <row r="137" spans="2:35" x14ac:dyDescent="0.3">
      <c r="D137" s="90" t="s">
        <v>47</v>
      </c>
      <c r="E137" s="90">
        <v>0.17599999999999999</v>
      </c>
      <c r="F137" s="90">
        <v>0.16900000000000001</v>
      </c>
      <c r="G137" s="90">
        <v>0.20100000000000001</v>
      </c>
      <c r="H137" s="90">
        <v>0.222</v>
      </c>
      <c r="I137" s="90">
        <v>0.23300000000000001</v>
      </c>
      <c r="J137" s="90" t="s">
        <v>131</v>
      </c>
      <c r="K137" s="90">
        <f>ROWS($J$10:J137)</f>
        <v>128</v>
      </c>
      <c r="L137" s="90" t="str">
        <f t="shared" si="2"/>
        <v/>
      </c>
      <c r="M137" s="90" t="str">
        <f>IFERROR(SMALL($L$10:$L$229,ROWS(L$10:L137)),"")</f>
        <v/>
      </c>
      <c r="Q137" s="90" t="s">
        <v>47</v>
      </c>
      <c r="R137" s="90">
        <v>4360</v>
      </c>
      <c r="S137" s="90">
        <v>4175</v>
      </c>
      <c r="T137" s="90">
        <v>4970</v>
      </c>
      <c r="U137" s="90">
        <v>5485</v>
      </c>
      <c r="V137" s="90">
        <v>5755</v>
      </c>
      <c r="W137" s="90">
        <v>235</v>
      </c>
      <c r="X137" s="90">
        <v>24985</v>
      </c>
      <c r="Y137" s="90">
        <v>24750</v>
      </c>
      <c r="Z137" s="90" t="s">
        <v>131</v>
      </c>
      <c r="AA137" s="90">
        <f>ROWS($J$10:Z137)</f>
        <v>128</v>
      </c>
      <c r="AB137" s="90" t="str">
        <f t="shared" si="3"/>
        <v/>
      </c>
      <c r="AC137" s="90" t="str">
        <f>IFERROR(SMALL($AB$10:$AB$229,ROWS(AB$10:AB137)),"")</f>
        <v/>
      </c>
    </row>
    <row r="138" spans="2:35" x14ac:dyDescent="0.3">
      <c r="D138" s="90" t="s">
        <v>48</v>
      </c>
      <c r="E138" s="90">
        <v>0.17599999999999999</v>
      </c>
      <c r="F138" s="90">
        <v>0.17500000000000002</v>
      </c>
      <c r="G138" s="90">
        <v>0.20200000000000001</v>
      </c>
      <c r="H138" s="90">
        <v>0.22</v>
      </c>
      <c r="I138" s="90">
        <v>0.22600000000000001</v>
      </c>
      <c r="J138" s="90" t="s">
        <v>131</v>
      </c>
      <c r="K138" s="90">
        <f>ROWS($J$10:J138)</f>
        <v>129</v>
      </c>
      <c r="L138" s="90" t="str">
        <f t="shared" si="2"/>
        <v/>
      </c>
      <c r="M138" s="90" t="str">
        <f>IFERROR(SMALL($L$10:$L$229,ROWS(L$10:L138)),"")</f>
        <v/>
      </c>
      <c r="Q138" s="90" t="s">
        <v>48</v>
      </c>
      <c r="R138" s="90">
        <v>4780</v>
      </c>
      <c r="S138" s="90">
        <v>4750</v>
      </c>
      <c r="T138" s="90">
        <v>5470</v>
      </c>
      <c r="U138" s="90">
        <v>5970</v>
      </c>
      <c r="V138" s="90">
        <v>6130</v>
      </c>
      <c r="W138" s="90">
        <v>65</v>
      </c>
      <c r="X138" s="90">
        <v>27170</v>
      </c>
      <c r="Y138" s="90">
        <v>27105</v>
      </c>
      <c r="Z138" s="90" t="s">
        <v>131</v>
      </c>
      <c r="AA138" s="90">
        <f>ROWS($J$10:Z138)</f>
        <v>129</v>
      </c>
      <c r="AB138" s="90" t="str">
        <f t="shared" si="3"/>
        <v/>
      </c>
      <c r="AC138" s="90" t="str">
        <f>IFERROR(SMALL($AB$10:$AB$229,ROWS(AB$10:AB138)),"")</f>
        <v/>
      </c>
    </row>
    <row r="139" spans="2:35" hidden="1" x14ac:dyDescent="0.3">
      <c r="D139" s="90" t="s">
        <v>49</v>
      </c>
      <c r="E139" s="90">
        <v>0.17899999999999999</v>
      </c>
      <c r="F139" s="90">
        <v>0.186</v>
      </c>
      <c r="G139" s="90">
        <v>0.19400000000000001</v>
      </c>
      <c r="H139" s="90">
        <v>0.22</v>
      </c>
      <c r="I139" s="90">
        <v>0.22</v>
      </c>
      <c r="J139" s="90" t="s">
        <v>131</v>
      </c>
      <c r="K139" s="90">
        <f>ROWS($J$10:J139)</f>
        <v>130</v>
      </c>
      <c r="L139" s="90" t="str">
        <f t="shared" ref="L139:L202" si="4">IF($AM$4=J139,K139,"")</f>
        <v/>
      </c>
      <c r="M139" s="90" t="str">
        <f>IFERROR(SMALL($L$10:$L$229,ROWS(L$10:L139)),"")</f>
        <v/>
      </c>
      <c r="Q139" s="90" t="s">
        <v>49</v>
      </c>
      <c r="R139" s="90">
        <v>4705</v>
      </c>
      <c r="S139" s="90">
        <v>4885</v>
      </c>
      <c r="T139" s="90">
        <v>5100</v>
      </c>
      <c r="U139" s="90">
        <v>5775</v>
      </c>
      <c r="V139" s="90">
        <v>5780</v>
      </c>
      <c r="W139" s="90">
        <v>25</v>
      </c>
      <c r="X139" s="90">
        <v>26275</v>
      </c>
      <c r="Y139" s="90">
        <v>26250</v>
      </c>
      <c r="Z139" s="90" t="s">
        <v>131</v>
      </c>
      <c r="AA139" s="90">
        <f>ROWS($J$10:Z139)</f>
        <v>130</v>
      </c>
      <c r="AB139" s="90" t="str">
        <f t="shared" ref="AB139:AB202" si="5">IF($AM$4=Z139,AA139,"")</f>
        <v/>
      </c>
      <c r="AC139" s="90" t="str">
        <f>IFERROR(SMALL($AB$10:$AB$229,ROWS(AB$10:AB139)),"")</f>
        <v/>
      </c>
    </row>
    <row r="140" spans="2:35" hidden="1" x14ac:dyDescent="0.3">
      <c r="D140" s="90" t="s">
        <v>483</v>
      </c>
      <c r="E140" s="90">
        <v>0.18</v>
      </c>
      <c r="F140" s="90">
        <v>0.18099999999999999</v>
      </c>
      <c r="G140" s="90">
        <v>0.192</v>
      </c>
      <c r="H140" s="90">
        <v>0.224</v>
      </c>
      <c r="I140" s="90">
        <v>0.222</v>
      </c>
      <c r="J140" s="90" t="s">
        <v>131</v>
      </c>
      <c r="K140" s="90">
        <f>ROWS($J$10:J140)</f>
        <v>131</v>
      </c>
      <c r="L140" s="90" t="str">
        <f t="shared" si="4"/>
        <v/>
      </c>
      <c r="M140" s="90" t="str">
        <f>IFERROR(SMALL($L$10:$L$229,ROWS(L$10:L140)),"")</f>
        <v/>
      </c>
      <c r="Q140" s="90" t="s">
        <v>483</v>
      </c>
      <c r="R140" s="90">
        <v>4640</v>
      </c>
      <c r="S140" s="90">
        <v>4650</v>
      </c>
      <c r="T140" s="90">
        <v>4950</v>
      </c>
      <c r="U140" s="90">
        <v>5770</v>
      </c>
      <c r="V140" s="90">
        <v>5710</v>
      </c>
      <c r="W140" s="90">
        <v>90</v>
      </c>
      <c r="X140" s="90">
        <v>25805</v>
      </c>
      <c r="Y140" s="90">
        <v>25720</v>
      </c>
      <c r="Z140" s="90" t="s">
        <v>131</v>
      </c>
      <c r="AA140" s="90">
        <f>ROWS($J$10:Z140)</f>
        <v>131</v>
      </c>
      <c r="AB140" s="90" t="str">
        <f t="shared" si="5"/>
        <v/>
      </c>
      <c r="AC140" s="90" t="str">
        <f>IFERROR(SMALL($AB$10:$AB$229,ROWS(AB$10:AB140)),"")</f>
        <v/>
      </c>
      <c r="AI140" s="130"/>
    </row>
    <row r="141" spans="2:35" hidden="1" x14ac:dyDescent="0.3">
      <c r="D141" s="90" t="s">
        <v>646</v>
      </c>
      <c r="E141" s="90">
        <v>0.17899999999999999</v>
      </c>
      <c r="F141" s="90">
        <v>0.17799999999999999</v>
      </c>
      <c r="G141" s="90">
        <v>0.188</v>
      </c>
      <c r="H141" s="90">
        <v>0.224</v>
      </c>
      <c r="I141" s="90">
        <v>0.22900000000000001</v>
      </c>
      <c r="J141" s="90" t="s">
        <v>131</v>
      </c>
      <c r="K141" s="90">
        <f>ROWS($J$10:J141)</f>
        <v>132</v>
      </c>
      <c r="L141" s="90" t="str">
        <f t="shared" si="4"/>
        <v/>
      </c>
      <c r="M141" s="90" t="str">
        <f>IFERROR(SMALL($L$10:$L$229,ROWS(L$10:L141)),"")</f>
        <v/>
      </c>
      <c r="Q141" s="90" t="s">
        <v>646</v>
      </c>
      <c r="R141" s="90">
        <v>4525</v>
      </c>
      <c r="S141" s="90">
        <v>4495</v>
      </c>
      <c r="T141" s="90">
        <v>4745</v>
      </c>
      <c r="U141" s="90">
        <v>5660</v>
      </c>
      <c r="V141" s="90">
        <v>5790</v>
      </c>
      <c r="W141" s="90">
        <v>35</v>
      </c>
      <c r="X141" s="90">
        <v>25215</v>
      </c>
      <c r="Y141" s="90">
        <v>25255</v>
      </c>
      <c r="Z141" s="90" t="s">
        <v>131</v>
      </c>
      <c r="AA141" s="90">
        <f>ROWS($J$10:Z141)</f>
        <v>132</v>
      </c>
      <c r="AB141" s="90" t="str">
        <f t="shared" si="5"/>
        <v/>
      </c>
      <c r="AC141" s="90" t="str">
        <f>IFERROR(SMALL($AB$10:$AB$229,ROWS(AB$10:AB141)),"")</f>
        <v/>
      </c>
      <c r="AI141" s="130"/>
    </row>
    <row r="142" spans="2:35" hidden="1" x14ac:dyDescent="0.3">
      <c r="B142" s="90" t="s">
        <v>174</v>
      </c>
      <c r="C142" s="90" t="s">
        <v>200</v>
      </c>
      <c r="D142" s="90" t="s">
        <v>41</v>
      </c>
      <c r="E142" s="90">
        <v>0.23400000000000001</v>
      </c>
      <c r="F142" s="90">
        <v>0.16600000000000001</v>
      </c>
      <c r="G142" s="90">
        <v>0.17699999999999999</v>
      </c>
      <c r="H142" s="90">
        <v>0.185</v>
      </c>
      <c r="I142" s="90">
        <v>0.23800000000000002</v>
      </c>
      <c r="J142" s="90" t="s">
        <v>131</v>
      </c>
      <c r="K142" s="90">
        <f>ROWS($J$10:J142)</f>
        <v>133</v>
      </c>
      <c r="L142" s="90" t="str">
        <f t="shared" si="4"/>
        <v/>
      </c>
      <c r="M142" s="90" t="str">
        <f>IFERROR(SMALL($L$10:$L$229,ROWS(L$10:L142)),"")</f>
        <v/>
      </c>
      <c r="O142" s="90" t="s">
        <v>174</v>
      </c>
      <c r="P142" s="90" t="s">
        <v>200</v>
      </c>
      <c r="Q142" s="90" t="s">
        <v>41</v>
      </c>
      <c r="R142" s="90">
        <v>570</v>
      </c>
      <c r="S142" s="90">
        <v>405</v>
      </c>
      <c r="T142" s="90">
        <v>435</v>
      </c>
      <c r="U142" s="90">
        <v>450</v>
      </c>
      <c r="V142" s="90">
        <v>580</v>
      </c>
      <c r="W142" s="90">
        <v>15</v>
      </c>
      <c r="X142" s="90">
        <v>2460</v>
      </c>
      <c r="Y142" s="90">
        <v>2445</v>
      </c>
      <c r="Z142" s="90" t="s">
        <v>131</v>
      </c>
      <c r="AA142" s="90">
        <f>ROWS($J$10:Z142)</f>
        <v>133</v>
      </c>
      <c r="AB142" s="90" t="str">
        <f t="shared" si="5"/>
        <v/>
      </c>
      <c r="AC142" s="90" t="str">
        <f>IFERROR(SMALL($AB$10:$AB$229,ROWS(AB$10:AB142)),"")</f>
        <v/>
      </c>
      <c r="AI142" s="130"/>
    </row>
    <row r="143" spans="2:35" hidden="1" x14ac:dyDescent="0.3">
      <c r="D143" s="90" t="s">
        <v>42</v>
      </c>
      <c r="E143" s="90">
        <v>0.23100000000000001</v>
      </c>
      <c r="F143" s="90">
        <v>0.183</v>
      </c>
      <c r="G143" s="90">
        <v>0.17200000000000001</v>
      </c>
      <c r="H143" s="90">
        <v>0.17100000000000001</v>
      </c>
      <c r="I143" s="90">
        <v>0.24299999999999999</v>
      </c>
      <c r="J143" s="90" t="s">
        <v>131</v>
      </c>
      <c r="K143" s="90">
        <f>ROWS($J$10:J143)</f>
        <v>134</v>
      </c>
      <c r="L143" s="90" t="str">
        <f t="shared" si="4"/>
        <v/>
      </c>
      <c r="M143" s="90" t="str">
        <f>IFERROR(SMALL($L$10:$L$229,ROWS(L$10:L143)),"")</f>
        <v/>
      </c>
      <c r="Q143" s="90" t="s">
        <v>42</v>
      </c>
      <c r="R143" s="90">
        <v>545</v>
      </c>
      <c r="S143" s="90">
        <v>430</v>
      </c>
      <c r="T143" s="90">
        <v>405</v>
      </c>
      <c r="U143" s="90">
        <v>405</v>
      </c>
      <c r="V143" s="90">
        <v>575</v>
      </c>
      <c r="W143" s="90">
        <v>15</v>
      </c>
      <c r="X143" s="90">
        <v>2370</v>
      </c>
      <c r="Y143" s="90">
        <v>2355</v>
      </c>
      <c r="Z143" s="90" t="s">
        <v>131</v>
      </c>
      <c r="AA143" s="90">
        <f>ROWS($J$10:Z143)</f>
        <v>134</v>
      </c>
      <c r="AB143" s="90" t="str">
        <f t="shared" si="5"/>
        <v/>
      </c>
      <c r="AC143" s="90" t="str">
        <f>IFERROR(SMALL($AB$10:$AB$229,ROWS(AB$10:AB143)),"")</f>
        <v/>
      </c>
    </row>
    <row r="144" spans="2:35" hidden="1" x14ac:dyDescent="0.3">
      <c r="D144" s="90" t="s">
        <v>43</v>
      </c>
      <c r="E144" s="90">
        <v>0.24099999999999999</v>
      </c>
      <c r="F144" s="90">
        <v>0.18</v>
      </c>
      <c r="G144" s="90">
        <v>0.17200000000000001</v>
      </c>
      <c r="H144" s="90">
        <v>0.17500000000000002</v>
      </c>
      <c r="I144" s="90">
        <v>0.23200000000000001</v>
      </c>
      <c r="J144" s="90" t="s">
        <v>131</v>
      </c>
      <c r="K144" s="90">
        <f>ROWS($J$10:J144)</f>
        <v>135</v>
      </c>
      <c r="L144" s="90" t="str">
        <f t="shared" si="4"/>
        <v/>
      </c>
      <c r="M144" s="90" t="str">
        <f>IFERROR(SMALL($L$10:$L$229,ROWS(L$10:L144)),"")</f>
        <v/>
      </c>
      <c r="Q144" s="90" t="s">
        <v>43</v>
      </c>
      <c r="R144" s="90">
        <v>640</v>
      </c>
      <c r="S144" s="90">
        <v>480</v>
      </c>
      <c r="T144" s="90">
        <v>455</v>
      </c>
      <c r="U144" s="90">
        <v>465</v>
      </c>
      <c r="V144" s="90">
        <v>620</v>
      </c>
      <c r="W144" s="90">
        <v>35</v>
      </c>
      <c r="X144" s="90">
        <v>2695</v>
      </c>
      <c r="Y144" s="90">
        <v>2665</v>
      </c>
      <c r="Z144" s="90" t="s">
        <v>131</v>
      </c>
      <c r="AA144" s="90">
        <f>ROWS($J$10:Z144)</f>
        <v>135</v>
      </c>
      <c r="AB144" s="90" t="str">
        <f t="shared" si="5"/>
        <v/>
      </c>
      <c r="AC144" s="90" t="str">
        <f>IFERROR(SMALL($AB$10:$AB$229,ROWS(AB$10:AB144)),"")</f>
        <v/>
      </c>
    </row>
    <row r="145" spans="3:29" hidden="1" x14ac:dyDescent="0.3">
      <c r="D145" s="90" t="s">
        <v>44</v>
      </c>
      <c r="E145" s="90">
        <v>0.23600000000000002</v>
      </c>
      <c r="F145" s="90">
        <v>0.17899999999999999</v>
      </c>
      <c r="G145" s="90">
        <v>0.16200000000000001</v>
      </c>
      <c r="H145" s="90">
        <v>0.185</v>
      </c>
      <c r="I145" s="90">
        <v>0.23700000000000002</v>
      </c>
      <c r="J145" s="90" t="s">
        <v>131</v>
      </c>
      <c r="K145" s="90">
        <f>ROWS($J$10:J145)</f>
        <v>136</v>
      </c>
      <c r="L145" s="90" t="str">
        <f t="shared" si="4"/>
        <v/>
      </c>
      <c r="M145" s="90" t="str">
        <f>IFERROR(SMALL($L$10:$L$229,ROWS(L$10:L145)),"")</f>
        <v/>
      </c>
      <c r="Q145" s="90" t="s">
        <v>44</v>
      </c>
      <c r="R145" s="90">
        <v>630</v>
      </c>
      <c r="S145" s="90">
        <v>480</v>
      </c>
      <c r="T145" s="90">
        <v>430</v>
      </c>
      <c r="U145" s="90">
        <v>495</v>
      </c>
      <c r="V145" s="90">
        <v>635</v>
      </c>
      <c r="W145" s="90">
        <v>20</v>
      </c>
      <c r="X145" s="90">
        <v>2695</v>
      </c>
      <c r="Y145" s="90">
        <v>2675</v>
      </c>
      <c r="Z145" s="90" t="s">
        <v>131</v>
      </c>
      <c r="AA145" s="90">
        <f>ROWS($J$10:Z145)</f>
        <v>136</v>
      </c>
      <c r="AB145" s="90" t="str">
        <f t="shared" si="5"/>
        <v/>
      </c>
      <c r="AC145" s="90" t="str">
        <f>IFERROR(SMALL($AB$10:$AB$229,ROWS(AB$10:AB145)),"")</f>
        <v/>
      </c>
    </row>
    <row r="146" spans="3:29" hidden="1" x14ac:dyDescent="0.3">
      <c r="D146" s="90" t="s">
        <v>45</v>
      </c>
      <c r="E146" s="90">
        <v>0.26100000000000001</v>
      </c>
      <c r="F146" s="90">
        <v>0.17400000000000002</v>
      </c>
      <c r="G146" s="90">
        <v>0.156</v>
      </c>
      <c r="H146" s="90">
        <v>0.17899999999999999</v>
      </c>
      <c r="I146" s="90">
        <v>0.23</v>
      </c>
      <c r="J146" s="90" t="s">
        <v>131</v>
      </c>
      <c r="K146" s="90">
        <f>ROWS($J$10:J146)</f>
        <v>137</v>
      </c>
      <c r="L146" s="90" t="str">
        <f t="shared" si="4"/>
        <v/>
      </c>
      <c r="M146" s="90" t="str">
        <f>IFERROR(SMALL($L$10:$L$229,ROWS(L$10:L146)),"")</f>
        <v/>
      </c>
      <c r="Q146" s="90" t="s">
        <v>45</v>
      </c>
      <c r="R146" s="90">
        <v>770</v>
      </c>
      <c r="S146" s="90">
        <v>515</v>
      </c>
      <c r="T146" s="90">
        <v>460</v>
      </c>
      <c r="U146" s="90">
        <v>530</v>
      </c>
      <c r="V146" s="90">
        <v>680</v>
      </c>
      <c r="W146" s="90">
        <v>40</v>
      </c>
      <c r="X146" s="90">
        <v>2990</v>
      </c>
      <c r="Y146" s="90">
        <v>2950</v>
      </c>
      <c r="Z146" s="90" t="s">
        <v>131</v>
      </c>
      <c r="AA146" s="90">
        <f>ROWS($J$10:Z146)</f>
        <v>137</v>
      </c>
      <c r="AB146" s="90" t="str">
        <f t="shared" si="5"/>
        <v/>
      </c>
      <c r="AC146" s="90" t="str">
        <f>IFERROR(SMALL($AB$10:$AB$229,ROWS(AB$10:AB146)),"")</f>
        <v/>
      </c>
    </row>
    <row r="147" spans="3:29" hidden="1" x14ac:dyDescent="0.3">
      <c r="D147" s="90" t="s">
        <v>46</v>
      </c>
      <c r="E147" s="90">
        <v>0.26700000000000002</v>
      </c>
      <c r="F147" s="90">
        <v>0.17</v>
      </c>
      <c r="G147" s="90">
        <v>0.16300000000000001</v>
      </c>
      <c r="H147" s="90">
        <v>0.16800000000000001</v>
      </c>
      <c r="I147" s="90">
        <v>0.23100000000000001</v>
      </c>
      <c r="J147" s="90" t="s">
        <v>131</v>
      </c>
      <c r="K147" s="90">
        <f>ROWS($J$10:J147)</f>
        <v>138</v>
      </c>
      <c r="L147" s="90" t="str">
        <f t="shared" si="4"/>
        <v/>
      </c>
      <c r="M147" s="90" t="str">
        <f>IFERROR(SMALL($L$10:$L$229,ROWS(L$10:L147)),"")</f>
        <v/>
      </c>
      <c r="Q147" s="90" t="s">
        <v>46</v>
      </c>
      <c r="R147" s="90">
        <v>865</v>
      </c>
      <c r="S147" s="90">
        <v>550</v>
      </c>
      <c r="T147" s="90">
        <v>530</v>
      </c>
      <c r="U147" s="90">
        <v>545</v>
      </c>
      <c r="V147" s="90">
        <v>750</v>
      </c>
      <c r="W147" s="90">
        <v>60</v>
      </c>
      <c r="X147" s="90">
        <v>3305</v>
      </c>
      <c r="Y147" s="90">
        <v>3240</v>
      </c>
      <c r="Z147" s="90" t="s">
        <v>131</v>
      </c>
      <c r="AA147" s="90">
        <f>ROWS($J$10:Z147)</f>
        <v>138</v>
      </c>
      <c r="AB147" s="90" t="str">
        <f t="shared" si="5"/>
        <v/>
      </c>
      <c r="AC147" s="90" t="str">
        <f>IFERROR(SMALL($AB$10:$AB$229,ROWS(AB$10:AB147)),"")</f>
        <v/>
      </c>
    </row>
    <row r="148" spans="3:29" hidden="1" x14ac:dyDescent="0.3">
      <c r="D148" s="90" t="s">
        <v>47</v>
      </c>
      <c r="E148" s="90">
        <v>0.27</v>
      </c>
      <c r="F148" s="90">
        <v>0.16600000000000001</v>
      </c>
      <c r="G148" s="90">
        <v>0.16500000000000001</v>
      </c>
      <c r="H148" s="90">
        <v>0.159</v>
      </c>
      <c r="I148" s="90">
        <v>0.24</v>
      </c>
      <c r="J148" s="90" t="s">
        <v>131</v>
      </c>
      <c r="K148" s="90">
        <f>ROWS($J$10:J148)</f>
        <v>139</v>
      </c>
      <c r="L148" s="90" t="str">
        <f t="shared" si="4"/>
        <v/>
      </c>
      <c r="M148" s="90" t="str">
        <f>IFERROR(SMALL($L$10:$L$229,ROWS(L$10:L148)),"")</f>
        <v/>
      </c>
      <c r="Q148" s="90" t="s">
        <v>47</v>
      </c>
      <c r="R148" s="90">
        <v>915</v>
      </c>
      <c r="S148" s="90">
        <v>565</v>
      </c>
      <c r="T148" s="90">
        <v>560</v>
      </c>
      <c r="U148" s="90">
        <v>540</v>
      </c>
      <c r="V148" s="90">
        <v>815</v>
      </c>
      <c r="W148" s="90">
        <v>35</v>
      </c>
      <c r="X148" s="90">
        <v>3430</v>
      </c>
      <c r="Y148" s="90">
        <v>3395</v>
      </c>
      <c r="Z148" s="90" t="s">
        <v>131</v>
      </c>
      <c r="AA148" s="90">
        <f>ROWS($J$10:Z148)</f>
        <v>139</v>
      </c>
      <c r="AB148" s="90" t="str">
        <f t="shared" si="5"/>
        <v/>
      </c>
      <c r="AC148" s="90" t="str">
        <f>IFERROR(SMALL($AB$10:$AB$229,ROWS(AB$10:AB148)),"")</f>
        <v/>
      </c>
    </row>
    <row r="149" spans="3:29" hidden="1" x14ac:dyDescent="0.3">
      <c r="D149" s="90" t="s">
        <v>48</v>
      </c>
      <c r="E149" s="90">
        <v>0.28100000000000003</v>
      </c>
      <c r="F149" s="90">
        <v>0.17799999999999999</v>
      </c>
      <c r="G149" s="90">
        <v>0.157</v>
      </c>
      <c r="H149" s="90">
        <v>0.16300000000000001</v>
      </c>
      <c r="I149" s="90">
        <v>0.221</v>
      </c>
      <c r="J149" s="90" t="s">
        <v>131</v>
      </c>
      <c r="K149" s="90">
        <f>ROWS($J$10:J149)</f>
        <v>140</v>
      </c>
      <c r="L149" s="90" t="str">
        <f t="shared" si="4"/>
        <v/>
      </c>
      <c r="M149" s="90" t="str">
        <f>IFERROR(SMALL($L$10:$L$229,ROWS(L$10:L149)),"")</f>
        <v/>
      </c>
      <c r="Q149" s="90" t="s">
        <v>48</v>
      </c>
      <c r="R149" s="90">
        <v>1145</v>
      </c>
      <c r="S149" s="90">
        <v>725</v>
      </c>
      <c r="T149" s="90">
        <v>640</v>
      </c>
      <c r="U149" s="90">
        <v>665</v>
      </c>
      <c r="V149" s="90">
        <v>900</v>
      </c>
      <c r="W149" s="90">
        <v>10</v>
      </c>
      <c r="X149" s="90">
        <v>4085</v>
      </c>
      <c r="Y149" s="90">
        <v>4075</v>
      </c>
      <c r="Z149" s="90" t="s">
        <v>131</v>
      </c>
      <c r="AA149" s="90">
        <f>ROWS($J$10:Z149)</f>
        <v>140</v>
      </c>
      <c r="AB149" s="90" t="str">
        <f t="shared" si="5"/>
        <v/>
      </c>
      <c r="AC149" s="90" t="str">
        <f>IFERROR(SMALL($AB$10:$AB$229,ROWS(AB$10:AB149)),"")</f>
        <v/>
      </c>
    </row>
    <row r="150" spans="3:29" hidden="1" x14ac:dyDescent="0.3">
      <c r="D150" s="90" t="s">
        <v>49</v>
      </c>
      <c r="E150" s="90">
        <v>0.26800000000000002</v>
      </c>
      <c r="F150" s="90">
        <v>0.184</v>
      </c>
      <c r="G150" s="90">
        <v>0.14400000000000002</v>
      </c>
      <c r="H150" s="90">
        <v>0.183</v>
      </c>
      <c r="I150" s="90">
        <v>0.22</v>
      </c>
      <c r="J150" s="90" t="s">
        <v>131</v>
      </c>
      <c r="K150" s="90">
        <f>ROWS($J$10:J150)</f>
        <v>141</v>
      </c>
      <c r="L150" s="90" t="str">
        <f t="shared" si="4"/>
        <v/>
      </c>
      <c r="M150" s="90" t="str">
        <f>IFERROR(SMALL($L$10:$L$229,ROWS(L$10:L150)),"")</f>
        <v/>
      </c>
      <c r="Q150" s="90" t="s">
        <v>49</v>
      </c>
      <c r="R150" s="90">
        <v>1050</v>
      </c>
      <c r="S150" s="90">
        <v>720</v>
      </c>
      <c r="T150" s="90">
        <v>565</v>
      </c>
      <c r="U150" s="90">
        <v>715</v>
      </c>
      <c r="V150" s="90">
        <v>865</v>
      </c>
      <c r="W150" s="90">
        <v>10</v>
      </c>
      <c r="X150" s="90">
        <v>3925</v>
      </c>
      <c r="Y150" s="90">
        <v>3915</v>
      </c>
      <c r="Z150" s="90" t="s">
        <v>131</v>
      </c>
      <c r="AA150" s="90">
        <f>ROWS($J$10:Z150)</f>
        <v>141</v>
      </c>
      <c r="AB150" s="90" t="str">
        <f t="shared" si="5"/>
        <v/>
      </c>
      <c r="AC150" s="90" t="str">
        <f>IFERROR(SMALL($AB$10:$AB$229,ROWS(AB$10:AB150)),"")</f>
        <v/>
      </c>
    </row>
    <row r="151" spans="3:29" hidden="1" x14ac:dyDescent="0.3">
      <c r="D151" s="90" t="s">
        <v>483</v>
      </c>
      <c r="E151" s="90">
        <v>0.27300000000000002</v>
      </c>
      <c r="F151" s="90">
        <v>0.17500000000000002</v>
      </c>
      <c r="G151" s="90">
        <v>0.14100000000000001</v>
      </c>
      <c r="H151" s="90">
        <v>0.187</v>
      </c>
      <c r="I151" s="90">
        <v>0.224</v>
      </c>
      <c r="J151" s="90" t="s">
        <v>131</v>
      </c>
      <c r="K151" s="90">
        <f>ROWS($J$10:J151)</f>
        <v>142</v>
      </c>
      <c r="L151" s="90" t="str">
        <f t="shared" si="4"/>
        <v/>
      </c>
      <c r="M151" s="90" t="str">
        <f>IFERROR(SMALL($L$10:$L$229,ROWS(L$10:L151)),"")</f>
        <v/>
      </c>
      <c r="Q151" s="90" t="s">
        <v>483</v>
      </c>
      <c r="R151" s="90">
        <v>1205</v>
      </c>
      <c r="S151" s="90">
        <v>770</v>
      </c>
      <c r="T151" s="90">
        <v>620</v>
      </c>
      <c r="U151" s="90">
        <v>825</v>
      </c>
      <c r="V151" s="90">
        <v>985</v>
      </c>
      <c r="W151" s="90">
        <v>25</v>
      </c>
      <c r="X151" s="90">
        <v>4430</v>
      </c>
      <c r="Y151" s="90">
        <v>4405</v>
      </c>
      <c r="Z151" s="90" t="s">
        <v>131</v>
      </c>
      <c r="AA151" s="90">
        <f>ROWS($J$10:Z151)</f>
        <v>142</v>
      </c>
      <c r="AB151" s="90" t="str">
        <f t="shared" si="5"/>
        <v/>
      </c>
      <c r="AC151" s="90" t="str">
        <f>IFERROR(SMALL($AB$10:$AB$229,ROWS(AB$10:AB151)),"")</f>
        <v/>
      </c>
    </row>
    <row r="152" spans="3:29" hidden="1" x14ac:dyDescent="0.3">
      <c r="D152" s="90" t="s">
        <v>646</v>
      </c>
      <c r="E152" s="90">
        <v>0.27900000000000003</v>
      </c>
      <c r="F152" s="90">
        <v>0.182</v>
      </c>
      <c r="G152" s="90">
        <v>0.13500000000000001</v>
      </c>
      <c r="H152" s="90">
        <v>0.188</v>
      </c>
      <c r="I152" s="90">
        <v>0.21199999999999999</v>
      </c>
      <c r="J152" s="90" t="s">
        <v>131</v>
      </c>
      <c r="K152" s="90">
        <f>ROWS($J$10:J152)</f>
        <v>143</v>
      </c>
      <c r="L152" s="90" t="str">
        <f t="shared" si="4"/>
        <v/>
      </c>
      <c r="M152" s="90" t="str">
        <f>IFERROR(SMALL($L$10:$L$229,ROWS(L$10:L152)),"")</f>
        <v/>
      </c>
      <c r="Q152" s="90" t="s">
        <v>646</v>
      </c>
      <c r="R152" s="90">
        <v>1395</v>
      </c>
      <c r="S152" s="90">
        <v>910</v>
      </c>
      <c r="T152" s="90">
        <v>675</v>
      </c>
      <c r="U152" s="90">
        <v>940</v>
      </c>
      <c r="V152" s="90">
        <v>1060</v>
      </c>
      <c r="W152" s="90">
        <v>20</v>
      </c>
      <c r="X152" s="90">
        <v>4980</v>
      </c>
      <c r="Y152" s="90">
        <v>4995</v>
      </c>
      <c r="Z152" s="90" t="s">
        <v>131</v>
      </c>
      <c r="AA152" s="90">
        <f>ROWS($J$10:Z152)</f>
        <v>143</v>
      </c>
      <c r="AB152" s="90" t="str">
        <f t="shared" si="5"/>
        <v/>
      </c>
      <c r="AC152" s="90" t="str">
        <f>IFERROR(SMALL($AB$10:$AB$229,ROWS(AB$10:AB152)),"")</f>
        <v/>
      </c>
    </row>
    <row r="153" spans="3:29" hidden="1" x14ac:dyDescent="0.3">
      <c r="C153" s="90" t="s">
        <v>179</v>
      </c>
      <c r="D153" s="90" t="s">
        <v>41</v>
      </c>
      <c r="E153" s="90">
        <v>0.129</v>
      </c>
      <c r="F153" s="90">
        <v>0.158</v>
      </c>
      <c r="G153" s="90">
        <v>0.20500000000000002</v>
      </c>
      <c r="H153" s="90">
        <v>0.24099999999999999</v>
      </c>
      <c r="I153" s="90">
        <v>0.26600000000000001</v>
      </c>
      <c r="J153" s="90" t="s">
        <v>131</v>
      </c>
      <c r="K153" s="90">
        <f>ROWS($J$10:J153)</f>
        <v>144</v>
      </c>
      <c r="L153" s="90" t="str">
        <f t="shared" si="4"/>
        <v/>
      </c>
      <c r="M153" s="90" t="str">
        <f>IFERROR(SMALL($L$10:$L$229,ROWS(L$10:L153)),"")</f>
        <v/>
      </c>
      <c r="P153" s="90" t="s">
        <v>179</v>
      </c>
      <c r="Q153" s="90" t="s">
        <v>41</v>
      </c>
      <c r="R153" s="90">
        <v>4505</v>
      </c>
      <c r="S153" s="90">
        <v>5510</v>
      </c>
      <c r="T153" s="90">
        <v>7150</v>
      </c>
      <c r="U153" s="90">
        <v>8415</v>
      </c>
      <c r="V153" s="90">
        <v>9280</v>
      </c>
      <c r="W153" s="90">
        <v>120</v>
      </c>
      <c r="X153" s="90">
        <v>34980</v>
      </c>
      <c r="Y153" s="90">
        <v>34865</v>
      </c>
      <c r="Z153" s="90" t="s">
        <v>131</v>
      </c>
      <c r="AA153" s="90">
        <f>ROWS($J$10:Z153)</f>
        <v>144</v>
      </c>
      <c r="AB153" s="90" t="str">
        <f t="shared" si="5"/>
        <v/>
      </c>
      <c r="AC153" s="90" t="str">
        <f>IFERROR(SMALL($AB$10:$AB$229,ROWS(AB$10:AB153)),"")</f>
        <v/>
      </c>
    </row>
    <row r="154" spans="3:29" hidden="1" x14ac:dyDescent="0.3">
      <c r="D154" s="90" t="s">
        <v>42</v>
      </c>
      <c r="E154" s="90">
        <v>0.13</v>
      </c>
      <c r="F154" s="90">
        <v>0.16300000000000001</v>
      </c>
      <c r="G154" s="90">
        <v>0.20500000000000002</v>
      </c>
      <c r="H154" s="90">
        <v>0.24199999999999999</v>
      </c>
      <c r="I154" s="90">
        <v>0.26</v>
      </c>
      <c r="J154" s="90" t="s">
        <v>131</v>
      </c>
      <c r="K154" s="90">
        <f>ROWS($J$10:J154)</f>
        <v>145</v>
      </c>
      <c r="L154" s="90" t="str">
        <f t="shared" si="4"/>
        <v/>
      </c>
      <c r="M154" s="90" t="str">
        <f>IFERROR(SMALL($L$10:$L$229,ROWS(L$10:L154)),"")</f>
        <v/>
      </c>
      <c r="Q154" s="90" t="s">
        <v>42</v>
      </c>
      <c r="R154" s="90">
        <v>4595</v>
      </c>
      <c r="S154" s="90">
        <v>5765</v>
      </c>
      <c r="T154" s="90">
        <v>7215</v>
      </c>
      <c r="U154" s="90">
        <v>8525</v>
      </c>
      <c r="V154" s="90">
        <v>9185</v>
      </c>
      <c r="W154" s="90">
        <v>125</v>
      </c>
      <c r="X154" s="90">
        <v>35410</v>
      </c>
      <c r="Y154" s="90">
        <v>35285</v>
      </c>
      <c r="Z154" s="90" t="s">
        <v>131</v>
      </c>
      <c r="AA154" s="90">
        <f>ROWS($J$10:Z154)</f>
        <v>145</v>
      </c>
      <c r="AB154" s="90" t="str">
        <f t="shared" si="5"/>
        <v/>
      </c>
      <c r="AC154" s="90" t="str">
        <f>IFERROR(SMALL($AB$10:$AB$229,ROWS(AB$10:AB154)),"")</f>
        <v/>
      </c>
    </row>
    <row r="155" spans="3:29" hidden="1" x14ac:dyDescent="0.3">
      <c r="D155" s="90" t="s">
        <v>43</v>
      </c>
      <c r="E155" s="90">
        <v>0.13300000000000001</v>
      </c>
      <c r="F155" s="90">
        <v>0.16500000000000001</v>
      </c>
      <c r="G155" s="90">
        <v>0.20600000000000002</v>
      </c>
      <c r="H155" s="90">
        <v>0.23900000000000002</v>
      </c>
      <c r="I155" s="90">
        <v>0.25800000000000001</v>
      </c>
      <c r="J155" s="90" t="s">
        <v>131</v>
      </c>
      <c r="K155" s="90">
        <f>ROWS($J$10:J155)</f>
        <v>146</v>
      </c>
      <c r="L155" s="90" t="str">
        <f t="shared" si="4"/>
        <v/>
      </c>
      <c r="M155" s="90" t="str">
        <f>IFERROR(SMALL($L$10:$L$229,ROWS(L$10:L155)),"")</f>
        <v/>
      </c>
      <c r="Q155" s="90" t="s">
        <v>43</v>
      </c>
      <c r="R155" s="90">
        <v>4730</v>
      </c>
      <c r="S155" s="90">
        <v>5860</v>
      </c>
      <c r="T155" s="90">
        <v>7310</v>
      </c>
      <c r="U155" s="90">
        <v>8490</v>
      </c>
      <c r="V155" s="90">
        <v>9175</v>
      </c>
      <c r="W155" s="90">
        <v>210</v>
      </c>
      <c r="X155" s="90">
        <v>35770</v>
      </c>
      <c r="Y155" s="90">
        <v>35560</v>
      </c>
      <c r="Z155" s="90" t="s">
        <v>131</v>
      </c>
      <c r="AA155" s="90">
        <f>ROWS($J$10:Z155)</f>
        <v>146</v>
      </c>
      <c r="AB155" s="90" t="str">
        <f t="shared" si="5"/>
        <v/>
      </c>
      <c r="AC155" s="90" t="str">
        <f>IFERROR(SMALL($AB$10:$AB$229,ROWS(AB$10:AB155)),"")</f>
        <v/>
      </c>
    </row>
    <row r="156" spans="3:29" hidden="1" x14ac:dyDescent="0.3">
      <c r="D156" s="90" t="s">
        <v>44</v>
      </c>
      <c r="E156" s="90">
        <v>0.13100000000000001</v>
      </c>
      <c r="F156" s="90">
        <v>0.16700000000000001</v>
      </c>
      <c r="G156" s="90">
        <v>0.20500000000000002</v>
      </c>
      <c r="H156" s="90">
        <v>0.23800000000000002</v>
      </c>
      <c r="I156" s="90">
        <v>0.26</v>
      </c>
      <c r="J156" s="90" t="s">
        <v>131</v>
      </c>
      <c r="K156" s="90">
        <f>ROWS($J$10:J156)</f>
        <v>147</v>
      </c>
      <c r="L156" s="90" t="str">
        <f t="shared" si="4"/>
        <v/>
      </c>
      <c r="M156" s="90" t="str">
        <f>IFERROR(SMALL($L$10:$L$229,ROWS(L$10:L156)),"")</f>
        <v/>
      </c>
      <c r="Q156" s="90" t="s">
        <v>44</v>
      </c>
      <c r="R156" s="90">
        <v>4745</v>
      </c>
      <c r="S156" s="90">
        <v>6055</v>
      </c>
      <c r="T156" s="90">
        <v>7465</v>
      </c>
      <c r="U156" s="90">
        <v>8635</v>
      </c>
      <c r="V156" s="90">
        <v>9435</v>
      </c>
      <c r="W156" s="90">
        <v>135</v>
      </c>
      <c r="X156" s="90">
        <v>36470</v>
      </c>
      <c r="Y156" s="90">
        <v>36335</v>
      </c>
      <c r="Z156" s="90" t="s">
        <v>131</v>
      </c>
      <c r="AA156" s="90">
        <f>ROWS($J$10:Z156)</f>
        <v>147</v>
      </c>
      <c r="AB156" s="90" t="str">
        <f t="shared" si="5"/>
        <v/>
      </c>
      <c r="AC156" s="90" t="str">
        <f>IFERROR(SMALL($AB$10:$AB$229,ROWS(AB$10:AB156)),"")</f>
        <v/>
      </c>
    </row>
    <row r="157" spans="3:29" hidden="1" x14ac:dyDescent="0.3">
      <c r="D157" s="90" t="s">
        <v>45</v>
      </c>
      <c r="E157" s="90">
        <v>0.14499999999999999</v>
      </c>
      <c r="F157" s="90">
        <v>0.17</v>
      </c>
      <c r="G157" s="90">
        <v>0.19900000000000001</v>
      </c>
      <c r="H157" s="90">
        <v>0.22900000000000001</v>
      </c>
      <c r="I157" s="90">
        <v>0.25800000000000001</v>
      </c>
      <c r="J157" s="90" t="s">
        <v>131</v>
      </c>
      <c r="K157" s="90">
        <f>ROWS($J$10:J157)</f>
        <v>148</v>
      </c>
      <c r="L157" s="90" t="str">
        <f t="shared" si="4"/>
        <v/>
      </c>
      <c r="M157" s="90" t="str">
        <f>IFERROR(SMALL($L$10:$L$229,ROWS(L$10:L157)),"")</f>
        <v/>
      </c>
      <c r="Q157" s="90" t="s">
        <v>45</v>
      </c>
      <c r="R157" s="90">
        <v>5400</v>
      </c>
      <c r="S157" s="90">
        <v>6330</v>
      </c>
      <c r="T157" s="90">
        <v>7415</v>
      </c>
      <c r="U157" s="90">
        <v>8555</v>
      </c>
      <c r="V157" s="90">
        <v>9640</v>
      </c>
      <c r="W157" s="90">
        <v>160</v>
      </c>
      <c r="X157" s="90">
        <v>37500</v>
      </c>
      <c r="Y157" s="90">
        <v>37340</v>
      </c>
      <c r="Z157" s="90" t="s">
        <v>131</v>
      </c>
      <c r="AA157" s="90">
        <f>ROWS($J$10:Z157)</f>
        <v>148</v>
      </c>
      <c r="AB157" s="90" t="str">
        <f t="shared" si="5"/>
        <v/>
      </c>
      <c r="AC157" s="90" t="str">
        <f>IFERROR(SMALL($AB$10:$AB$229,ROWS(AB$10:AB157)),"")</f>
        <v/>
      </c>
    </row>
    <row r="158" spans="3:29" hidden="1" x14ac:dyDescent="0.3">
      <c r="D158" s="90" t="s">
        <v>46</v>
      </c>
      <c r="E158" s="90">
        <v>0.14899999999999999</v>
      </c>
      <c r="F158" s="90">
        <v>0.16800000000000001</v>
      </c>
      <c r="G158" s="90">
        <v>0.19800000000000001</v>
      </c>
      <c r="H158" s="90">
        <v>0.23100000000000001</v>
      </c>
      <c r="I158" s="90">
        <v>0.254</v>
      </c>
      <c r="J158" s="90" t="s">
        <v>131</v>
      </c>
      <c r="K158" s="90">
        <f>ROWS($J$10:J158)</f>
        <v>149</v>
      </c>
      <c r="L158" s="90" t="str">
        <f t="shared" si="4"/>
        <v/>
      </c>
      <c r="M158" s="90" t="str">
        <f>IFERROR(SMALL($L$10:$L$229,ROWS(L$10:L158)),"")</f>
        <v/>
      </c>
      <c r="Q158" s="90" t="s">
        <v>46</v>
      </c>
      <c r="R158" s="90">
        <v>5600</v>
      </c>
      <c r="S158" s="90">
        <v>6330</v>
      </c>
      <c r="T158" s="90">
        <v>7460</v>
      </c>
      <c r="U158" s="90">
        <v>8685</v>
      </c>
      <c r="V158" s="90">
        <v>9580</v>
      </c>
      <c r="W158" s="90">
        <v>320</v>
      </c>
      <c r="X158" s="90">
        <v>37975</v>
      </c>
      <c r="Y158" s="90">
        <v>37655</v>
      </c>
      <c r="Z158" s="90" t="s">
        <v>131</v>
      </c>
      <c r="AA158" s="90">
        <f>ROWS($J$10:Z158)</f>
        <v>149</v>
      </c>
      <c r="AB158" s="90" t="str">
        <f t="shared" si="5"/>
        <v/>
      </c>
      <c r="AC158" s="90" t="str">
        <f>IFERROR(SMALL($AB$10:$AB$229,ROWS(AB$10:AB158)),"")</f>
        <v/>
      </c>
    </row>
    <row r="159" spans="3:29" hidden="1" x14ac:dyDescent="0.3">
      <c r="D159" s="90" t="s">
        <v>47</v>
      </c>
      <c r="E159" s="90">
        <v>0.155</v>
      </c>
      <c r="F159" s="90">
        <v>0.16400000000000001</v>
      </c>
      <c r="G159" s="90">
        <v>0.19700000000000001</v>
      </c>
      <c r="H159" s="90">
        <v>0.23200000000000001</v>
      </c>
      <c r="I159" s="90">
        <v>0.252</v>
      </c>
      <c r="J159" s="90" t="s">
        <v>131</v>
      </c>
      <c r="K159" s="90">
        <f>ROWS($J$10:J159)</f>
        <v>150</v>
      </c>
      <c r="L159" s="90" t="str">
        <f t="shared" si="4"/>
        <v/>
      </c>
      <c r="M159" s="90" t="str">
        <f>IFERROR(SMALL($L$10:$L$229,ROWS(L$10:L159)),"")</f>
        <v/>
      </c>
      <c r="Q159" s="90" t="s">
        <v>47</v>
      </c>
      <c r="R159" s="90">
        <v>5760</v>
      </c>
      <c r="S159" s="90">
        <v>6115</v>
      </c>
      <c r="T159" s="90">
        <v>7325</v>
      </c>
      <c r="U159" s="90">
        <v>8610</v>
      </c>
      <c r="V159" s="90">
        <v>9370</v>
      </c>
      <c r="W159" s="90">
        <v>365</v>
      </c>
      <c r="X159" s="90">
        <v>37550</v>
      </c>
      <c r="Y159" s="90">
        <v>37185</v>
      </c>
      <c r="Z159" s="90" t="s">
        <v>131</v>
      </c>
      <c r="AA159" s="90">
        <f>ROWS($J$10:Z159)</f>
        <v>150</v>
      </c>
      <c r="AB159" s="90" t="str">
        <f t="shared" si="5"/>
        <v/>
      </c>
      <c r="AC159" s="90" t="str">
        <f>IFERROR(SMALL($AB$10:$AB$229,ROWS(AB$10:AB159)),"")</f>
        <v/>
      </c>
    </row>
    <row r="160" spans="3:29" hidden="1" x14ac:dyDescent="0.3">
      <c r="D160" s="90" t="s">
        <v>48</v>
      </c>
      <c r="E160" s="90">
        <v>0.153</v>
      </c>
      <c r="F160" s="90">
        <v>0.16700000000000001</v>
      </c>
      <c r="G160" s="90">
        <v>0.20200000000000001</v>
      </c>
      <c r="H160" s="90">
        <v>0.23</v>
      </c>
      <c r="I160" s="90">
        <v>0.248</v>
      </c>
      <c r="J160" s="90" t="s">
        <v>131</v>
      </c>
      <c r="K160" s="90">
        <f>ROWS($J$10:J160)</f>
        <v>151</v>
      </c>
      <c r="L160" s="90" t="str">
        <f t="shared" si="4"/>
        <v/>
      </c>
      <c r="M160" s="90" t="str">
        <f>IFERROR(SMALL($L$10:$L$229,ROWS(L$10:L160)),"")</f>
        <v/>
      </c>
      <c r="Q160" s="90" t="s">
        <v>48</v>
      </c>
      <c r="R160" s="90">
        <v>6185</v>
      </c>
      <c r="S160" s="90">
        <v>6730</v>
      </c>
      <c r="T160" s="90">
        <v>8140</v>
      </c>
      <c r="U160" s="90">
        <v>9285</v>
      </c>
      <c r="V160" s="90">
        <v>10010</v>
      </c>
      <c r="W160" s="90">
        <v>900</v>
      </c>
      <c r="X160" s="90">
        <v>40450</v>
      </c>
      <c r="Y160" s="90">
        <v>40350</v>
      </c>
      <c r="Z160" s="90" t="s">
        <v>131</v>
      </c>
      <c r="AA160" s="90">
        <f>ROWS($J$10:Z160)</f>
        <v>151</v>
      </c>
      <c r="AB160" s="90" t="str">
        <f t="shared" si="5"/>
        <v/>
      </c>
      <c r="AC160" s="90" t="str">
        <f>IFERROR(SMALL($AB$10:$AB$229,ROWS(AB$10:AB160)),"")</f>
        <v/>
      </c>
    </row>
    <row r="161" spans="2:29" hidden="1" x14ac:dyDescent="0.3">
      <c r="D161" s="90" t="s">
        <v>49</v>
      </c>
      <c r="E161" s="90">
        <v>0.155</v>
      </c>
      <c r="F161" s="90">
        <v>0.17500000000000002</v>
      </c>
      <c r="G161" s="90">
        <v>0.19600000000000001</v>
      </c>
      <c r="H161" s="90">
        <v>0.22900000000000001</v>
      </c>
      <c r="I161" s="90">
        <v>0.245</v>
      </c>
      <c r="J161" s="90" t="s">
        <v>131</v>
      </c>
      <c r="K161" s="90">
        <f>ROWS($J$10:J161)</f>
        <v>152</v>
      </c>
      <c r="L161" s="90" t="str">
        <f t="shared" si="4"/>
        <v/>
      </c>
      <c r="M161" s="90" t="str">
        <f>IFERROR(SMALL($L$10:$L$229,ROWS(L$10:L161)),"")</f>
        <v/>
      </c>
      <c r="Q161" s="90" t="s">
        <v>49</v>
      </c>
      <c r="R161" s="90">
        <v>6005</v>
      </c>
      <c r="S161" s="90">
        <v>6810</v>
      </c>
      <c r="T161" s="90">
        <v>7600</v>
      </c>
      <c r="U161" s="90">
        <v>8880</v>
      </c>
      <c r="V161" s="90">
        <v>9535</v>
      </c>
      <c r="W161" s="90">
        <v>30</v>
      </c>
      <c r="X161" s="90">
        <v>38865</v>
      </c>
      <c r="Y161" s="90">
        <v>38830</v>
      </c>
      <c r="Z161" s="90" t="s">
        <v>131</v>
      </c>
      <c r="AA161" s="90">
        <f>ROWS($J$10:Z161)</f>
        <v>152</v>
      </c>
      <c r="AB161" s="90" t="str">
        <f t="shared" si="5"/>
        <v/>
      </c>
      <c r="AC161" s="90" t="str">
        <f>IFERROR(SMALL($AB$10:$AB$229,ROWS(AB$10:AB161)),"")</f>
        <v/>
      </c>
    </row>
    <row r="162" spans="2:29" hidden="1" x14ac:dyDescent="0.3">
      <c r="D162" s="90" t="s">
        <v>483</v>
      </c>
      <c r="E162" s="90">
        <v>0.155</v>
      </c>
      <c r="F162" s="90">
        <v>0.17100000000000001</v>
      </c>
      <c r="G162" s="90">
        <v>0.19400000000000001</v>
      </c>
      <c r="H162" s="90">
        <v>0.23</v>
      </c>
      <c r="I162" s="90">
        <v>0.251</v>
      </c>
      <c r="J162" s="90" t="s">
        <v>131</v>
      </c>
      <c r="K162" s="90">
        <f>ROWS($J$10:J162)</f>
        <v>153</v>
      </c>
      <c r="L162" s="90" t="str">
        <f t="shared" si="4"/>
        <v/>
      </c>
      <c r="M162" s="90" t="str">
        <f>IFERROR(SMALL($L$10:$L$229,ROWS(L$10:L162)),"")</f>
        <v/>
      </c>
      <c r="Q162" s="90" t="s">
        <v>483</v>
      </c>
      <c r="R162" s="90">
        <v>5855</v>
      </c>
      <c r="S162" s="90">
        <v>6450</v>
      </c>
      <c r="T162" s="90">
        <v>7320</v>
      </c>
      <c r="U162" s="90">
        <v>8675</v>
      </c>
      <c r="V162" s="90">
        <v>9460</v>
      </c>
      <c r="W162" s="90">
        <v>90</v>
      </c>
      <c r="X162" s="90">
        <v>37850</v>
      </c>
      <c r="Y162" s="90">
        <v>37755</v>
      </c>
      <c r="Z162" s="90" t="s">
        <v>131</v>
      </c>
      <c r="AA162" s="90">
        <f>ROWS($J$10:Z162)</f>
        <v>153</v>
      </c>
      <c r="AB162" s="90" t="str">
        <f t="shared" si="5"/>
        <v/>
      </c>
      <c r="AC162" s="90" t="str">
        <f>IFERROR(SMALL($AB$10:$AB$229,ROWS(AB$10:AB162)),"")</f>
        <v/>
      </c>
    </row>
    <row r="163" spans="2:29" hidden="1" x14ac:dyDescent="0.3">
      <c r="D163" s="90" t="s">
        <v>646</v>
      </c>
      <c r="E163" s="90">
        <v>0.152</v>
      </c>
      <c r="F163" s="90">
        <v>0.16900000000000001</v>
      </c>
      <c r="G163" s="90">
        <v>0.188</v>
      </c>
      <c r="H163" s="90">
        <v>0.23400000000000001</v>
      </c>
      <c r="I163" s="90">
        <v>0.253</v>
      </c>
      <c r="J163" s="90" t="s">
        <v>131</v>
      </c>
      <c r="K163" s="90">
        <f>ROWS($J$10:J163)</f>
        <v>154</v>
      </c>
      <c r="L163" s="90" t="str">
        <f t="shared" si="4"/>
        <v/>
      </c>
      <c r="M163" s="90" t="str">
        <f>IFERROR(SMALL($L$10:$L$229,ROWS(L$10:L163)),"")</f>
        <v/>
      </c>
      <c r="Q163" s="90" t="s">
        <v>646</v>
      </c>
      <c r="R163" s="90">
        <v>5590</v>
      </c>
      <c r="S163" s="90">
        <v>6215</v>
      </c>
      <c r="T163" s="90">
        <v>6895</v>
      </c>
      <c r="U163" s="90">
        <v>8600</v>
      </c>
      <c r="V163" s="90">
        <v>9290</v>
      </c>
      <c r="W163" s="90">
        <v>130</v>
      </c>
      <c r="X163" s="90">
        <v>36590</v>
      </c>
      <c r="Y163" s="90">
        <v>36720</v>
      </c>
      <c r="Z163" s="90" t="s">
        <v>131</v>
      </c>
      <c r="AA163" s="90">
        <f>ROWS($J$10:Z163)</f>
        <v>154</v>
      </c>
      <c r="AB163" s="90" t="str">
        <f t="shared" si="5"/>
        <v/>
      </c>
      <c r="AC163" s="90" t="str">
        <f>IFERROR(SMALL($AB$10:$AB$229,ROWS(AB$10:AB163)),"")</f>
        <v/>
      </c>
    </row>
    <row r="164" spans="2:29" hidden="1" x14ac:dyDescent="0.3">
      <c r="B164" s="90" t="s">
        <v>201</v>
      </c>
      <c r="C164" s="90" t="s">
        <v>203</v>
      </c>
      <c r="D164" s="90" t="s">
        <v>41</v>
      </c>
      <c r="E164" s="90">
        <v>0.14000000000000001</v>
      </c>
      <c r="F164" s="90">
        <v>0.16500000000000001</v>
      </c>
      <c r="G164" s="90">
        <v>0.19600000000000001</v>
      </c>
      <c r="H164" s="90">
        <v>0.24099999999999999</v>
      </c>
      <c r="I164" s="90">
        <v>0.25800000000000001</v>
      </c>
      <c r="J164" s="90" t="s">
        <v>131</v>
      </c>
      <c r="K164" s="90">
        <f>ROWS($J$10:J164)</f>
        <v>155</v>
      </c>
      <c r="L164" s="90" t="str">
        <f t="shared" si="4"/>
        <v/>
      </c>
      <c r="M164" s="90" t="str">
        <f>IFERROR(SMALL($L$10:$L$229,ROWS(L$10:L164)),"")</f>
        <v/>
      </c>
      <c r="O164" s="90" t="s">
        <v>201</v>
      </c>
      <c r="P164" s="90" t="s">
        <v>203</v>
      </c>
      <c r="Q164" s="90" t="s">
        <v>41</v>
      </c>
      <c r="R164" s="90">
        <v>570</v>
      </c>
      <c r="S164" s="90">
        <v>670</v>
      </c>
      <c r="T164" s="90">
        <v>795</v>
      </c>
      <c r="U164" s="90">
        <v>975</v>
      </c>
      <c r="V164" s="90">
        <v>1045</v>
      </c>
      <c r="W164" s="90">
        <v>5</v>
      </c>
      <c r="X164" s="90">
        <v>4065</v>
      </c>
      <c r="Y164" s="90">
        <v>4060</v>
      </c>
      <c r="Z164" s="90" t="s">
        <v>131</v>
      </c>
      <c r="AA164" s="90">
        <f>ROWS($J$10:Z164)</f>
        <v>155</v>
      </c>
      <c r="AB164" s="90" t="str">
        <f t="shared" si="5"/>
        <v/>
      </c>
      <c r="AC164" s="90" t="str">
        <f>IFERROR(SMALL($AB$10:$AB$229,ROWS(AB$10:AB164)),"")</f>
        <v/>
      </c>
    </row>
    <row r="165" spans="2:29" hidden="1" x14ac:dyDescent="0.3">
      <c r="D165" s="90" t="s">
        <v>42</v>
      </c>
      <c r="E165" s="90">
        <v>0.14400000000000002</v>
      </c>
      <c r="F165" s="90">
        <v>0.17100000000000001</v>
      </c>
      <c r="G165" s="90">
        <v>0.20400000000000001</v>
      </c>
      <c r="H165" s="90">
        <v>0.23400000000000001</v>
      </c>
      <c r="I165" s="90">
        <v>0.248</v>
      </c>
      <c r="J165" s="90" t="s">
        <v>131</v>
      </c>
      <c r="K165" s="90">
        <f>ROWS($J$10:J165)</f>
        <v>156</v>
      </c>
      <c r="L165" s="90" t="str">
        <f t="shared" si="4"/>
        <v/>
      </c>
      <c r="M165" s="90" t="str">
        <f>IFERROR(SMALL($L$10:$L$229,ROWS(L$10:L165)),"")</f>
        <v/>
      </c>
      <c r="Q165" s="90" t="s">
        <v>42</v>
      </c>
      <c r="R165" s="90">
        <v>635</v>
      </c>
      <c r="S165" s="90">
        <v>755</v>
      </c>
      <c r="T165" s="90">
        <v>895</v>
      </c>
      <c r="U165" s="90">
        <v>1030</v>
      </c>
      <c r="V165" s="90">
        <v>1090</v>
      </c>
      <c r="W165" s="90">
        <v>20</v>
      </c>
      <c r="X165" s="90">
        <v>4425</v>
      </c>
      <c r="Y165" s="90">
        <v>4405</v>
      </c>
      <c r="Z165" s="90" t="s">
        <v>131</v>
      </c>
      <c r="AA165" s="90">
        <f>ROWS($J$10:Z165)</f>
        <v>156</v>
      </c>
      <c r="AB165" s="90" t="str">
        <f t="shared" si="5"/>
        <v/>
      </c>
      <c r="AC165" s="90" t="str">
        <f>IFERROR(SMALL($AB$10:$AB$229,ROWS(AB$10:AB165)),"")</f>
        <v/>
      </c>
    </row>
    <row r="166" spans="2:29" hidden="1" x14ac:dyDescent="0.3">
      <c r="D166" s="90" t="s">
        <v>43</v>
      </c>
      <c r="E166" s="90">
        <v>0.152</v>
      </c>
      <c r="F166" s="90">
        <v>0.16400000000000001</v>
      </c>
      <c r="G166" s="90">
        <v>0.20899999999999999</v>
      </c>
      <c r="H166" s="90">
        <v>0.22800000000000001</v>
      </c>
      <c r="I166" s="90">
        <v>0.247</v>
      </c>
      <c r="J166" s="90" t="s">
        <v>131</v>
      </c>
      <c r="K166" s="90">
        <f>ROWS($J$10:J166)</f>
        <v>157</v>
      </c>
      <c r="L166" s="90" t="str">
        <f t="shared" si="4"/>
        <v/>
      </c>
      <c r="M166" s="90" t="str">
        <f>IFERROR(SMALL($L$10:$L$229,ROWS(L$10:L166)),"")</f>
        <v/>
      </c>
      <c r="Q166" s="90" t="s">
        <v>43</v>
      </c>
      <c r="R166" s="90">
        <v>740</v>
      </c>
      <c r="S166" s="90">
        <v>795</v>
      </c>
      <c r="T166" s="90">
        <v>1010</v>
      </c>
      <c r="U166" s="90">
        <v>1110</v>
      </c>
      <c r="V166" s="90">
        <v>1195</v>
      </c>
      <c r="W166" s="90">
        <v>25</v>
      </c>
      <c r="X166" s="90">
        <v>4875</v>
      </c>
      <c r="Y166" s="90">
        <v>4850</v>
      </c>
      <c r="Z166" s="90" t="s">
        <v>131</v>
      </c>
      <c r="AA166" s="90">
        <f>ROWS($J$10:Z166)</f>
        <v>157</v>
      </c>
      <c r="AB166" s="90" t="str">
        <f t="shared" si="5"/>
        <v/>
      </c>
      <c r="AC166" s="90" t="str">
        <f>IFERROR(SMALL($AB$10:$AB$229,ROWS(AB$10:AB166)),"")</f>
        <v/>
      </c>
    </row>
    <row r="167" spans="2:29" hidden="1" x14ac:dyDescent="0.3">
      <c r="D167" s="90" t="s">
        <v>44</v>
      </c>
      <c r="E167" s="90">
        <v>0.13700000000000001</v>
      </c>
      <c r="F167" s="90">
        <v>0.17899999999999999</v>
      </c>
      <c r="G167" s="90">
        <v>0.19600000000000001</v>
      </c>
      <c r="H167" s="90">
        <v>0.24299999999999999</v>
      </c>
      <c r="I167" s="90">
        <v>0.245</v>
      </c>
      <c r="J167" s="90" t="s">
        <v>131</v>
      </c>
      <c r="K167" s="90">
        <f>ROWS($J$10:J167)</f>
        <v>158</v>
      </c>
      <c r="L167" s="90" t="str">
        <f t="shared" si="4"/>
        <v/>
      </c>
      <c r="M167" s="90" t="str">
        <f>IFERROR(SMALL($L$10:$L$229,ROWS(L$10:L167)),"")</f>
        <v/>
      </c>
      <c r="Q167" s="90" t="s">
        <v>44</v>
      </c>
      <c r="R167" s="90">
        <v>710</v>
      </c>
      <c r="S167" s="90">
        <v>925</v>
      </c>
      <c r="T167" s="90">
        <v>1015</v>
      </c>
      <c r="U167" s="90">
        <v>1260</v>
      </c>
      <c r="V167" s="90">
        <v>1265</v>
      </c>
      <c r="W167" s="90">
        <v>20</v>
      </c>
      <c r="X167" s="90">
        <v>5195</v>
      </c>
      <c r="Y167" s="90">
        <v>5175</v>
      </c>
      <c r="Z167" s="90" t="s">
        <v>131</v>
      </c>
      <c r="AA167" s="90">
        <f>ROWS($J$10:Z167)</f>
        <v>158</v>
      </c>
      <c r="AB167" s="90" t="str">
        <f t="shared" si="5"/>
        <v/>
      </c>
      <c r="AC167" s="90" t="str">
        <f>IFERROR(SMALL($AB$10:$AB$229,ROWS(AB$10:AB167)),"")</f>
        <v/>
      </c>
    </row>
    <row r="168" spans="2:29" hidden="1" x14ac:dyDescent="0.3">
      <c r="D168" s="90" t="s">
        <v>45</v>
      </c>
      <c r="E168" s="90">
        <v>0.16800000000000001</v>
      </c>
      <c r="F168" s="90">
        <v>0.17599999999999999</v>
      </c>
      <c r="G168" s="90">
        <v>0.193</v>
      </c>
      <c r="H168" s="90">
        <v>0.22</v>
      </c>
      <c r="I168" s="90">
        <v>0.24299999999999999</v>
      </c>
      <c r="J168" s="90" t="s">
        <v>131</v>
      </c>
      <c r="K168" s="90">
        <f>ROWS($J$10:J168)</f>
        <v>159</v>
      </c>
      <c r="L168" s="90" t="str">
        <f t="shared" si="4"/>
        <v/>
      </c>
      <c r="M168" s="90" t="str">
        <f>IFERROR(SMALL($L$10:$L$229,ROWS(L$10:L168)),"")</f>
        <v/>
      </c>
      <c r="Q168" s="90" t="s">
        <v>45</v>
      </c>
      <c r="R168" s="90">
        <v>955</v>
      </c>
      <c r="S168" s="90">
        <v>1000</v>
      </c>
      <c r="T168" s="90">
        <v>1095</v>
      </c>
      <c r="U168" s="90">
        <v>1255</v>
      </c>
      <c r="V168" s="90">
        <v>1380</v>
      </c>
      <c r="W168" s="90">
        <v>20</v>
      </c>
      <c r="X168" s="90">
        <v>5705</v>
      </c>
      <c r="Y168" s="90">
        <v>5685</v>
      </c>
      <c r="Z168" s="90" t="s">
        <v>131</v>
      </c>
      <c r="AA168" s="90">
        <f>ROWS($J$10:Z168)</f>
        <v>159</v>
      </c>
      <c r="AB168" s="90" t="str">
        <f t="shared" si="5"/>
        <v/>
      </c>
      <c r="AC168" s="90" t="str">
        <f>IFERROR(SMALL($AB$10:$AB$229,ROWS(AB$10:AB168)),"")</f>
        <v/>
      </c>
    </row>
    <row r="169" spans="2:29" hidden="1" x14ac:dyDescent="0.3">
      <c r="D169" s="90" t="s">
        <v>46</v>
      </c>
      <c r="E169" s="90">
        <v>0.16</v>
      </c>
      <c r="F169" s="90">
        <v>0.182</v>
      </c>
      <c r="G169" s="90">
        <v>0.20400000000000001</v>
      </c>
      <c r="H169" s="90">
        <v>0.218</v>
      </c>
      <c r="I169" s="90">
        <v>0.23700000000000002</v>
      </c>
      <c r="J169" s="90" t="s">
        <v>131</v>
      </c>
      <c r="K169" s="90">
        <f>ROWS($J$10:J169)</f>
        <v>160</v>
      </c>
      <c r="L169" s="90" t="str">
        <f t="shared" si="4"/>
        <v/>
      </c>
      <c r="M169" s="90" t="str">
        <f>IFERROR(SMALL($L$10:$L$229,ROWS(L$10:L169)),"")</f>
        <v/>
      </c>
      <c r="Q169" s="90" t="s">
        <v>46</v>
      </c>
      <c r="R169" s="90">
        <v>1030</v>
      </c>
      <c r="S169" s="90">
        <v>1175</v>
      </c>
      <c r="T169" s="90">
        <v>1315</v>
      </c>
      <c r="U169" s="90">
        <v>1405</v>
      </c>
      <c r="V169" s="90">
        <v>1525</v>
      </c>
      <c r="W169" s="90">
        <v>35</v>
      </c>
      <c r="X169" s="90">
        <v>6485</v>
      </c>
      <c r="Y169" s="90">
        <v>6455</v>
      </c>
      <c r="Z169" s="90" t="s">
        <v>131</v>
      </c>
      <c r="AA169" s="90">
        <f>ROWS($J$10:Z169)</f>
        <v>160</v>
      </c>
      <c r="AB169" s="90" t="str">
        <f t="shared" si="5"/>
        <v/>
      </c>
      <c r="AC169" s="90" t="str">
        <f>IFERROR(SMALL($AB$10:$AB$229,ROWS(AB$10:AB169)),"")</f>
        <v/>
      </c>
    </row>
    <row r="170" spans="2:29" hidden="1" x14ac:dyDescent="0.3">
      <c r="D170" s="90" t="s">
        <v>47</v>
      </c>
      <c r="E170" s="90">
        <v>0.17300000000000001</v>
      </c>
      <c r="F170" s="90">
        <v>0.16500000000000001</v>
      </c>
      <c r="G170" s="90">
        <v>0.20200000000000001</v>
      </c>
      <c r="H170" s="90">
        <v>0.22800000000000001</v>
      </c>
      <c r="I170" s="90">
        <v>0.23200000000000001</v>
      </c>
      <c r="J170" s="90" t="s">
        <v>131</v>
      </c>
      <c r="K170" s="90">
        <f>ROWS($J$10:J170)</f>
        <v>161</v>
      </c>
      <c r="L170" s="90" t="str">
        <f t="shared" si="4"/>
        <v/>
      </c>
      <c r="M170" s="90" t="str">
        <f>IFERROR(SMALL($L$10:$L$229,ROWS(L$10:L170)),"")</f>
        <v/>
      </c>
      <c r="Q170" s="90" t="s">
        <v>47</v>
      </c>
      <c r="R170" s="90">
        <v>1195</v>
      </c>
      <c r="S170" s="90">
        <v>1145</v>
      </c>
      <c r="T170" s="90">
        <v>1395</v>
      </c>
      <c r="U170" s="90">
        <v>1575</v>
      </c>
      <c r="V170" s="90">
        <v>1605</v>
      </c>
      <c r="W170" s="90">
        <v>35</v>
      </c>
      <c r="X170" s="90">
        <v>6955</v>
      </c>
      <c r="Y170" s="90">
        <v>6920</v>
      </c>
      <c r="Z170" s="90" t="s">
        <v>131</v>
      </c>
      <c r="AA170" s="90">
        <f>ROWS($J$10:Z170)</f>
        <v>161</v>
      </c>
      <c r="AB170" s="90" t="str">
        <f t="shared" si="5"/>
        <v/>
      </c>
      <c r="AC170" s="90" t="str">
        <f>IFERROR(SMALL($AB$10:$AB$229,ROWS(AB$10:AB170)),"")</f>
        <v/>
      </c>
    </row>
    <row r="171" spans="2:29" hidden="1" x14ac:dyDescent="0.3">
      <c r="D171" s="90" t="s">
        <v>48</v>
      </c>
      <c r="E171" s="90">
        <v>0.17300000000000001</v>
      </c>
      <c r="F171" s="90">
        <v>0.17599999999999999</v>
      </c>
      <c r="G171" s="90">
        <v>0.19900000000000001</v>
      </c>
      <c r="H171" s="90">
        <v>0.221</v>
      </c>
      <c r="I171" s="90">
        <v>0.23100000000000001</v>
      </c>
      <c r="J171" s="90" t="s">
        <v>131</v>
      </c>
      <c r="K171" s="90">
        <f>ROWS($J$10:J171)</f>
        <v>162</v>
      </c>
      <c r="L171" s="90" t="str">
        <f t="shared" si="4"/>
        <v/>
      </c>
      <c r="M171" s="90" t="str">
        <f>IFERROR(SMALL($L$10:$L$229,ROWS(L$10:L171)),"")</f>
        <v/>
      </c>
      <c r="Q171" s="90" t="s">
        <v>48</v>
      </c>
      <c r="R171" s="90">
        <v>1410</v>
      </c>
      <c r="S171" s="90">
        <v>1440</v>
      </c>
      <c r="T171" s="90">
        <v>1620</v>
      </c>
      <c r="U171" s="90">
        <v>1805</v>
      </c>
      <c r="V171" s="90">
        <v>1885</v>
      </c>
      <c r="W171" s="90">
        <v>15</v>
      </c>
      <c r="X171" s="90">
        <v>8175</v>
      </c>
      <c r="Y171" s="90">
        <v>8160</v>
      </c>
      <c r="Z171" s="90" t="s">
        <v>131</v>
      </c>
      <c r="AA171" s="90">
        <f>ROWS($J$10:Z171)</f>
        <v>162</v>
      </c>
      <c r="AB171" s="90" t="str">
        <f t="shared" si="5"/>
        <v/>
      </c>
      <c r="AC171" s="90" t="str">
        <f>IFERROR(SMALL($AB$10:$AB$229,ROWS(AB$10:AB171)),"")</f>
        <v/>
      </c>
    </row>
    <row r="172" spans="2:29" hidden="1" x14ac:dyDescent="0.3">
      <c r="D172" s="90" t="s">
        <v>49</v>
      </c>
      <c r="E172" s="90">
        <v>0.17300000000000001</v>
      </c>
      <c r="F172" s="90">
        <v>0.189</v>
      </c>
      <c r="G172" s="90">
        <v>0.2</v>
      </c>
      <c r="H172" s="90">
        <v>0.219</v>
      </c>
      <c r="I172" s="90">
        <v>0.218</v>
      </c>
      <c r="J172" s="90" t="s">
        <v>131</v>
      </c>
      <c r="K172" s="90">
        <f>ROWS($J$10:J172)</f>
        <v>163</v>
      </c>
      <c r="L172" s="90" t="str">
        <f t="shared" si="4"/>
        <v/>
      </c>
      <c r="M172" s="90" t="str">
        <f>IFERROR(SMALL($L$10:$L$229,ROWS(L$10:L172)),"")</f>
        <v/>
      </c>
      <c r="Q172" s="90" t="s">
        <v>49</v>
      </c>
      <c r="R172" s="90">
        <v>1425</v>
      </c>
      <c r="S172" s="90">
        <v>1565</v>
      </c>
      <c r="T172" s="90">
        <v>1655</v>
      </c>
      <c r="U172" s="90">
        <v>1810</v>
      </c>
      <c r="V172" s="90">
        <v>1800</v>
      </c>
      <c r="W172" s="90">
        <v>10</v>
      </c>
      <c r="X172" s="90">
        <v>8265</v>
      </c>
      <c r="Y172" s="90">
        <v>8250</v>
      </c>
      <c r="Z172" s="90" t="s">
        <v>131</v>
      </c>
      <c r="AA172" s="90">
        <f>ROWS($J$10:Z172)</f>
        <v>163</v>
      </c>
      <c r="AB172" s="90" t="str">
        <f t="shared" si="5"/>
        <v/>
      </c>
      <c r="AC172" s="90" t="str">
        <f>IFERROR(SMALL($AB$10:$AB$229,ROWS(AB$10:AB172)),"")</f>
        <v/>
      </c>
    </row>
    <row r="173" spans="2:29" hidden="1" x14ac:dyDescent="0.3">
      <c r="D173" s="90" t="s">
        <v>483</v>
      </c>
      <c r="E173" s="90">
        <v>0.17599999999999999</v>
      </c>
      <c r="F173" s="90">
        <v>0.184</v>
      </c>
      <c r="G173" s="90">
        <v>0.2</v>
      </c>
      <c r="H173" s="90">
        <v>0.22500000000000001</v>
      </c>
      <c r="I173" s="90">
        <v>0.216</v>
      </c>
      <c r="J173" s="90" t="s">
        <v>131</v>
      </c>
      <c r="K173" s="90">
        <f>ROWS($J$10:J173)</f>
        <v>164</v>
      </c>
      <c r="L173" s="90" t="str">
        <f t="shared" si="4"/>
        <v/>
      </c>
      <c r="M173" s="90" t="str">
        <f>IFERROR(SMALL($L$10:$L$229,ROWS(L$10:L173)),"")</f>
        <v/>
      </c>
      <c r="Q173" s="90" t="s">
        <v>483</v>
      </c>
      <c r="R173" s="90">
        <v>1705</v>
      </c>
      <c r="S173" s="90">
        <v>1780</v>
      </c>
      <c r="T173" s="90">
        <v>1945</v>
      </c>
      <c r="U173" s="90">
        <v>2180</v>
      </c>
      <c r="V173" s="90">
        <v>2095</v>
      </c>
      <c r="W173" s="90">
        <v>25</v>
      </c>
      <c r="X173" s="90">
        <v>9720</v>
      </c>
      <c r="Y173" s="90">
        <v>9700</v>
      </c>
      <c r="Z173" s="90" t="s">
        <v>131</v>
      </c>
      <c r="AA173" s="90">
        <f>ROWS($J$10:Z173)</f>
        <v>164</v>
      </c>
      <c r="AB173" s="90" t="str">
        <f t="shared" si="5"/>
        <v/>
      </c>
      <c r="AC173" s="90" t="str">
        <f>IFERROR(SMALL($AB$10:$AB$229,ROWS(AB$10:AB173)),"")</f>
        <v/>
      </c>
    </row>
    <row r="174" spans="2:29" hidden="1" x14ac:dyDescent="0.3">
      <c r="D174" s="90" t="s">
        <v>646</v>
      </c>
      <c r="E174" s="90">
        <v>0.17899999999999999</v>
      </c>
      <c r="F174" s="90">
        <v>0.186</v>
      </c>
      <c r="G174" s="90">
        <v>0.188</v>
      </c>
      <c r="H174" s="90">
        <v>0.217</v>
      </c>
      <c r="I174" s="90">
        <v>0.22700000000000001</v>
      </c>
      <c r="J174" s="90" t="s">
        <v>131</v>
      </c>
      <c r="K174" s="90">
        <f>ROWS($J$10:J174)</f>
        <v>165</v>
      </c>
      <c r="L174" s="90" t="str">
        <f t="shared" si="4"/>
        <v/>
      </c>
      <c r="M174" s="90" t="str">
        <f>IFERROR(SMALL($L$10:$L$229,ROWS(L$10:L174)),"")</f>
        <v/>
      </c>
      <c r="Q174" s="90" t="s">
        <v>646</v>
      </c>
      <c r="R174" s="90">
        <v>1885</v>
      </c>
      <c r="S174" s="90">
        <v>1955</v>
      </c>
      <c r="T174" s="90">
        <v>1980</v>
      </c>
      <c r="U174" s="90">
        <v>2285</v>
      </c>
      <c r="V174" s="90">
        <v>2390</v>
      </c>
      <c r="W174" s="90">
        <v>30</v>
      </c>
      <c r="X174" s="90">
        <v>10495</v>
      </c>
      <c r="Y174" s="90">
        <v>10530</v>
      </c>
      <c r="Z174" s="90" t="s">
        <v>131</v>
      </c>
      <c r="AA174" s="90">
        <f>ROWS($J$10:Z174)</f>
        <v>165</v>
      </c>
      <c r="AB174" s="90" t="str">
        <f t="shared" si="5"/>
        <v/>
      </c>
      <c r="AC174" s="90" t="str">
        <f>IFERROR(SMALL($AB$10:$AB$229,ROWS(AB$10:AB174)),"")</f>
        <v/>
      </c>
    </row>
    <row r="175" spans="2:29" hidden="1" x14ac:dyDescent="0.3">
      <c r="C175" s="90" t="s">
        <v>205</v>
      </c>
      <c r="D175" s="90" t="s">
        <v>41</v>
      </c>
      <c r="E175" s="90">
        <v>0.13600000000000001</v>
      </c>
      <c r="F175" s="90">
        <v>0.158</v>
      </c>
      <c r="G175" s="90">
        <v>0.20400000000000001</v>
      </c>
      <c r="H175" s="90">
        <v>0.23700000000000002</v>
      </c>
      <c r="I175" s="90">
        <v>0.26500000000000001</v>
      </c>
      <c r="J175" s="90" t="s">
        <v>131</v>
      </c>
      <c r="K175" s="90">
        <f>ROWS($J$10:J175)</f>
        <v>166</v>
      </c>
      <c r="L175" s="90" t="str">
        <f t="shared" si="4"/>
        <v/>
      </c>
      <c r="M175" s="90" t="str">
        <f>IFERROR(SMALL($L$10:$L$229,ROWS(L$10:L175)),"")</f>
        <v/>
      </c>
      <c r="P175" s="90" t="s">
        <v>205</v>
      </c>
      <c r="Q175" s="90" t="s">
        <v>41</v>
      </c>
      <c r="R175" s="90">
        <v>4575</v>
      </c>
      <c r="S175" s="90">
        <v>5315</v>
      </c>
      <c r="T175" s="90">
        <v>6855</v>
      </c>
      <c r="U175" s="90">
        <v>7975</v>
      </c>
      <c r="V175" s="90">
        <v>8910</v>
      </c>
      <c r="W175" s="90">
        <v>135</v>
      </c>
      <c r="X175" s="90">
        <v>33770</v>
      </c>
      <c r="Y175" s="90">
        <v>33635</v>
      </c>
      <c r="Z175" s="90" t="s">
        <v>131</v>
      </c>
      <c r="AA175" s="90">
        <f>ROWS($J$10:Z175)</f>
        <v>166</v>
      </c>
      <c r="AB175" s="90" t="str">
        <f t="shared" si="5"/>
        <v/>
      </c>
      <c r="AC175" s="90" t="str">
        <f>IFERROR(SMALL($AB$10:$AB$229,ROWS(AB$10:AB175)),"")</f>
        <v/>
      </c>
    </row>
    <row r="176" spans="2:29" hidden="1" x14ac:dyDescent="0.3">
      <c r="D176" s="90" t="s">
        <v>42</v>
      </c>
      <c r="E176" s="90">
        <v>0.13600000000000001</v>
      </c>
      <c r="F176" s="90">
        <v>0.16400000000000001</v>
      </c>
      <c r="G176" s="90">
        <v>0.20300000000000001</v>
      </c>
      <c r="H176" s="90">
        <v>0.23700000000000002</v>
      </c>
      <c r="I176" s="90">
        <v>0.26</v>
      </c>
      <c r="J176" s="90" t="s">
        <v>131</v>
      </c>
      <c r="K176" s="90">
        <f>ROWS($J$10:J176)</f>
        <v>167</v>
      </c>
      <c r="L176" s="90" t="str">
        <f t="shared" si="4"/>
        <v/>
      </c>
      <c r="M176" s="90" t="str">
        <f>IFERROR(SMALL($L$10:$L$229,ROWS(L$10:L176)),"")</f>
        <v/>
      </c>
      <c r="Q176" s="90" t="s">
        <v>42</v>
      </c>
      <c r="R176" s="90">
        <v>4565</v>
      </c>
      <c r="S176" s="90">
        <v>5520</v>
      </c>
      <c r="T176" s="90">
        <v>6810</v>
      </c>
      <c r="U176" s="90">
        <v>7975</v>
      </c>
      <c r="V176" s="90">
        <v>8740</v>
      </c>
      <c r="W176" s="90">
        <v>145</v>
      </c>
      <c r="X176" s="90">
        <v>33760</v>
      </c>
      <c r="Y176" s="90">
        <v>33615</v>
      </c>
      <c r="Z176" s="90" t="s">
        <v>131</v>
      </c>
      <c r="AA176" s="90">
        <f>ROWS($J$10:Z176)</f>
        <v>167</v>
      </c>
      <c r="AB176" s="90" t="str">
        <f t="shared" si="5"/>
        <v/>
      </c>
      <c r="AC176" s="90" t="str">
        <f>IFERROR(SMALL($AB$10:$AB$229,ROWS(AB$10:AB176)),"")</f>
        <v/>
      </c>
    </row>
    <row r="177" spans="2:29" hidden="1" x14ac:dyDescent="0.3">
      <c r="D177" s="90" t="s">
        <v>43</v>
      </c>
      <c r="E177" s="90">
        <v>0.13900000000000001</v>
      </c>
      <c r="F177" s="90">
        <v>0.16600000000000001</v>
      </c>
      <c r="G177" s="90">
        <v>0.20200000000000001</v>
      </c>
      <c r="H177" s="90">
        <v>0.23500000000000001</v>
      </c>
      <c r="I177" s="90">
        <v>0.25700000000000001</v>
      </c>
      <c r="J177" s="90" t="s">
        <v>131</v>
      </c>
      <c r="K177" s="90">
        <f>ROWS($J$10:J177)</f>
        <v>168</v>
      </c>
      <c r="L177" s="90" t="str">
        <f t="shared" si="4"/>
        <v/>
      </c>
      <c r="M177" s="90" t="str">
        <f>IFERROR(SMALL($L$10:$L$229,ROWS(L$10:L177)),"")</f>
        <v/>
      </c>
      <c r="Q177" s="90" t="s">
        <v>43</v>
      </c>
      <c r="R177" s="90">
        <v>4695</v>
      </c>
      <c r="S177" s="90">
        <v>5615</v>
      </c>
      <c r="T177" s="90">
        <v>6830</v>
      </c>
      <c r="U177" s="90">
        <v>7945</v>
      </c>
      <c r="V177" s="90">
        <v>8690</v>
      </c>
      <c r="W177" s="90">
        <v>260</v>
      </c>
      <c r="X177" s="90">
        <v>34035</v>
      </c>
      <c r="Y177" s="90">
        <v>33775</v>
      </c>
      <c r="Z177" s="90" t="s">
        <v>131</v>
      </c>
      <c r="AA177" s="90">
        <f>ROWS($J$10:Z177)</f>
        <v>168</v>
      </c>
      <c r="AB177" s="90" t="str">
        <f t="shared" si="5"/>
        <v/>
      </c>
      <c r="AC177" s="90" t="str">
        <f>IFERROR(SMALL($AB$10:$AB$229,ROWS(AB$10:AB177)),"")</f>
        <v/>
      </c>
    </row>
    <row r="178" spans="2:29" hidden="1" x14ac:dyDescent="0.3">
      <c r="D178" s="90" t="s">
        <v>44</v>
      </c>
      <c r="E178" s="90">
        <v>0.13900000000000001</v>
      </c>
      <c r="F178" s="90">
        <v>0.16600000000000001</v>
      </c>
      <c r="G178" s="90">
        <v>0.20300000000000001</v>
      </c>
      <c r="H178" s="90">
        <v>0.23200000000000001</v>
      </c>
      <c r="I178" s="90">
        <v>0.26</v>
      </c>
      <c r="J178" s="90" t="s">
        <v>131</v>
      </c>
      <c r="K178" s="90">
        <f>ROWS($J$10:J178)</f>
        <v>169</v>
      </c>
      <c r="L178" s="90" t="str">
        <f t="shared" si="4"/>
        <v/>
      </c>
      <c r="M178" s="90" t="str">
        <f>IFERROR(SMALL($L$10:$L$229,ROWS(L$10:L178)),"")</f>
        <v/>
      </c>
      <c r="Q178" s="90" t="s">
        <v>44</v>
      </c>
      <c r="R178" s="90">
        <v>4750</v>
      </c>
      <c r="S178" s="90">
        <v>5690</v>
      </c>
      <c r="T178" s="90">
        <v>6960</v>
      </c>
      <c r="U178" s="90">
        <v>7940</v>
      </c>
      <c r="V178" s="90">
        <v>8890</v>
      </c>
      <c r="W178" s="90">
        <v>165</v>
      </c>
      <c r="X178" s="90">
        <v>34400</v>
      </c>
      <c r="Y178" s="90">
        <v>34235</v>
      </c>
      <c r="Z178" s="90" t="s">
        <v>131</v>
      </c>
      <c r="AA178" s="90">
        <f>ROWS($J$10:Z178)</f>
        <v>169</v>
      </c>
      <c r="AB178" s="90" t="str">
        <f t="shared" si="5"/>
        <v/>
      </c>
      <c r="AC178" s="90" t="str">
        <f>IFERROR(SMALL($AB$10:$AB$229,ROWS(AB$10:AB178)),"")</f>
        <v/>
      </c>
    </row>
    <row r="179" spans="2:29" hidden="1" x14ac:dyDescent="0.3">
      <c r="D179" s="90" t="s">
        <v>45</v>
      </c>
      <c r="E179" s="90">
        <v>0.151</v>
      </c>
      <c r="F179" s="90">
        <v>0.16900000000000001</v>
      </c>
      <c r="G179" s="90">
        <v>0.19600000000000001</v>
      </c>
      <c r="H179" s="90">
        <v>0.22600000000000001</v>
      </c>
      <c r="I179" s="90">
        <v>0.25800000000000001</v>
      </c>
      <c r="J179" s="90" t="s">
        <v>131</v>
      </c>
      <c r="K179" s="90">
        <f>ROWS($J$10:J179)</f>
        <v>170</v>
      </c>
      <c r="L179" s="90" t="str">
        <f t="shared" si="4"/>
        <v/>
      </c>
      <c r="M179" s="90" t="str">
        <f>IFERROR(SMALL($L$10:$L$229,ROWS(L$10:L179)),"")</f>
        <v/>
      </c>
      <c r="Q179" s="90" t="s">
        <v>45</v>
      </c>
      <c r="R179" s="90">
        <v>5300</v>
      </c>
      <c r="S179" s="90">
        <v>5955</v>
      </c>
      <c r="T179" s="90">
        <v>6875</v>
      </c>
      <c r="U179" s="90">
        <v>7935</v>
      </c>
      <c r="V179" s="90">
        <v>9055</v>
      </c>
      <c r="W179" s="90">
        <v>325</v>
      </c>
      <c r="X179" s="90">
        <v>35450</v>
      </c>
      <c r="Y179" s="90">
        <v>35125</v>
      </c>
      <c r="Z179" s="90" t="s">
        <v>131</v>
      </c>
      <c r="AA179" s="90">
        <f>ROWS($J$10:Z179)</f>
        <v>170</v>
      </c>
      <c r="AB179" s="90" t="str">
        <f t="shared" si="5"/>
        <v/>
      </c>
      <c r="AC179" s="90" t="str">
        <f>IFERROR(SMALL($AB$10:$AB$229,ROWS(AB$10:AB179)),"")</f>
        <v/>
      </c>
    </row>
    <row r="180" spans="2:29" hidden="1" x14ac:dyDescent="0.3">
      <c r="D180" s="90" t="s">
        <v>46</v>
      </c>
      <c r="E180" s="90">
        <v>0.158</v>
      </c>
      <c r="F180" s="90">
        <v>0.16600000000000001</v>
      </c>
      <c r="G180" s="90">
        <v>0.19400000000000001</v>
      </c>
      <c r="H180" s="90">
        <v>0.22700000000000001</v>
      </c>
      <c r="I180" s="90">
        <v>0.255</v>
      </c>
      <c r="J180" s="90" t="s">
        <v>131</v>
      </c>
      <c r="K180" s="90">
        <f>ROWS($J$10:J180)</f>
        <v>171</v>
      </c>
      <c r="L180" s="90" t="str">
        <f t="shared" si="4"/>
        <v/>
      </c>
      <c r="M180" s="90" t="str">
        <f>IFERROR(SMALL($L$10:$L$229,ROWS(L$10:L180)),"")</f>
        <v/>
      </c>
      <c r="Q180" s="90" t="s">
        <v>46</v>
      </c>
      <c r="R180" s="90">
        <v>5525</v>
      </c>
      <c r="S180" s="90">
        <v>5795</v>
      </c>
      <c r="T180" s="90">
        <v>6765</v>
      </c>
      <c r="U180" s="90">
        <v>7930</v>
      </c>
      <c r="V180" s="90">
        <v>8905</v>
      </c>
      <c r="W180" s="90">
        <v>45</v>
      </c>
      <c r="X180" s="90">
        <v>34965</v>
      </c>
      <c r="Y180" s="90">
        <v>34920</v>
      </c>
      <c r="Z180" s="90" t="s">
        <v>131</v>
      </c>
      <c r="AA180" s="90">
        <f>ROWS($J$10:Z180)</f>
        <v>171</v>
      </c>
      <c r="AB180" s="90" t="str">
        <f t="shared" si="5"/>
        <v/>
      </c>
      <c r="AC180" s="90" t="str">
        <f>IFERROR(SMALL($AB$10:$AB$229,ROWS(AB$10:AB180)),"")</f>
        <v/>
      </c>
    </row>
    <row r="181" spans="2:29" hidden="1" x14ac:dyDescent="0.3">
      <c r="D181" s="90" t="s">
        <v>47</v>
      </c>
      <c r="E181" s="90">
        <v>0.16300000000000001</v>
      </c>
      <c r="F181" s="90">
        <v>0.16500000000000001</v>
      </c>
      <c r="G181" s="90">
        <v>0.193</v>
      </c>
      <c r="H181" s="90">
        <v>0.22500000000000001</v>
      </c>
      <c r="I181" s="90">
        <v>0.254</v>
      </c>
      <c r="J181" s="90" t="s">
        <v>131</v>
      </c>
      <c r="K181" s="90">
        <f>ROWS($J$10:J181)</f>
        <v>172</v>
      </c>
      <c r="L181" s="90" t="str">
        <f t="shared" si="4"/>
        <v/>
      </c>
      <c r="M181" s="90" t="str">
        <f>IFERROR(SMALL($L$10:$L$229,ROWS(L$10:L181)),"")</f>
        <v/>
      </c>
      <c r="Q181" s="90" t="s">
        <v>47</v>
      </c>
      <c r="R181" s="90">
        <v>5550</v>
      </c>
      <c r="S181" s="90">
        <v>5605</v>
      </c>
      <c r="T181" s="90">
        <v>6585</v>
      </c>
      <c r="U181" s="90">
        <v>7660</v>
      </c>
      <c r="V181" s="90">
        <v>8660</v>
      </c>
      <c r="W181" s="90">
        <v>500</v>
      </c>
      <c r="X181" s="90">
        <v>34565</v>
      </c>
      <c r="Y181" s="90">
        <v>34065</v>
      </c>
      <c r="Z181" s="90" t="s">
        <v>131</v>
      </c>
      <c r="AA181" s="90">
        <f>ROWS($J$10:Z181)</f>
        <v>172</v>
      </c>
      <c r="AB181" s="90" t="str">
        <f t="shared" si="5"/>
        <v/>
      </c>
      <c r="AC181" s="90" t="str">
        <f>IFERROR(SMALL($AB$10:$AB$229,ROWS(AB$10:AB181)),"")</f>
        <v/>
      </c>
    </row>
    <row r="182" spans="2:29" hidden="1" x14ac:dyDescent="0.3">
      <c r="D182" s="90" t="s">
        <v>48</v>
      </c>
      <c r="E182" s="90">
        <v>0.16300000000000001</v>
      </c>
      <c r="F182" s="90">
        <v>0.16600000000000001</v>
      </c>
      <c r="G182" s="90">
        <v>0.19800000000000001</v>
      </c>
      <c r="H182" s="90">
        <v>0.224</v>
      </c>
      <c r="I182" s="90">
        <v>0.248</v>
      </c>
      <c r="J182" s="90" t="s">
        <v>131</v>
      </c>
      <c r="K182" s="90">
        <f>ROWS($J$10:J182)</f>
        <v>173</v>
      </c>
      <c r="L182" s="90" t="str">
        <f t="shared" si="4"/>
        <v/>
      </c>
      <c r="M182" s="90" t="str">
        <f>IFERROR(SMALL($L$10:$L$229,ROWS(L$10:L182)),"")</f>
        <v/>
      </c>
      <c r="Q182" s="90" t="s">
        <v>48</v>
      </c>
      <c r="R182" s="90">
        <v>6005</v>
      </c>
      <c r="S182" s="90">
        <v>6105</v>
      </c>
      <c r="T182" s="90">
        <v>7260</v>
      </c>
      <c r="U182" s="90">
        <v>8240</v>
      </c>
      <c r="V182" s="90">
        <v>9125</v>
      </c>
      <c r="W182" s="90">
        <v>270</v>
      </c>
      <c r="X182" s="90">
        <v>37005</v>
      </c>
      <c r="Y182" s="90">
        <v>36735</v>
      </c>
      <c r="Z182" s="90" t="s">
        <v>131</v>
      </c>
      <c r="AA182" s="90">
        <f>ROWS($J$10:Z182)</f>
        <v>173</v>
      </c>
      <c r="AB182" s="90" t="str">
        <f t="shared" si="5"/>
        <v/>
      </c>
      <c r="AC182" s="90" t="str">
        <f>IFERROR(SMALL($AB$10:$AB$229,ROWS(AB$10:AB182)),"")</f>
        <v/>
      </c>
    </row>
    <row r="183" spans="2:29" hidden="1" x14ac:dyDescent="0.3">
      <c r="D183" s="90" t="s">
        <v>49</v>
      </c>
      <c r="E183" s="90">
        <v>0.16400000000000001</v>
      </c>
      <c r="F183" s="90">
        <v>0.17300000000000001</v>
      </c>
      <c r="G183" s="90">
        <v>0.189</v>
      </c>
      <c r="H183" s="90">
        <v>0.22500000000000001</v>
      </c>
      <c r="I183" s="90">
        <v>0.249</v>
      </c>
      <c r="J183" s="90" t="s">
        <v>131</v>
      </c>
      <c r="K183" s="90">
        <f>ROWS($J$10:J183)</f>
        <v>174</v>
      </c>
      <c r="L183" s="90" t="str">
        <f t="shared" si="4"/>
        <v/>
      </c>
      <c r="M183" s="90" t="str">
        <f>IFERROR(SMALL($L$10:$L$229,ROWS(L$10:L183)),"")</f>
        <v/>
      </c>
      <c r="Q183" s="90" t="s">
        <v>49</v>
      </c>
      <c r="R183" s="90">
        <v>5760</v>
      </c>
      <c r="S183" s="90">
        <v>6080</v>
      </c>
      <c r="T183" s="90">
        <v>6620</v>
      </c>
      <c r="U183" s="90">
        <v>7905</v>
      </c>
      <c r="V183" s="90">
        <v>8725</v>
      </c>
      <c r="W183" s="90">
        <v>35</v>
      </c>
      <c r="X183" s="90">
        <v>35115</v>
      </c>
      <c r="Y183" s="90">
        <v>35085</v>
      </c>
      <c r="Z183" s="90" t="s">
        <v>131</v>
      </c>
      <c r="AA183" s="90">
        <f>ROWS($J$10:Z183)</f>
        <v>174</v>
      </c>
      <c r="AB183" s="90" t="str">
        <f t="shared" si="5"/>
        <v/>
      </c>
      <c r="AC183" s="90" t="str">
        <f>IFERROR(SMALL($AB$10:$AB$229,ROWS(AB$10:AB183)),"")</f>
        <v/>
      </c>
    </row>
    <row r="184" spans="2:29" hidden="1" x14ac:dyDescent="0.3">
      <c r="D184" s="90" t="s">
        <v>483</v>
      </c>
      <c r="E184" s="90">
        <v>0.16400000000000001</v>
      </c>
      <c r="F184" s="90">
        <v>0.16700000000000001</v>
      </c>
      <c r="G184" s="90">
        <v>0.185</v>
      </c>
      <c r="H184" s="90">
        <v>0.22600000000000001</v>
      </c>
      <c r="I184" s="90">
        <v>0.25800000000000001</v>
      </c>
      <c r="J184" s="90" t="s">
        <v>131</v>
      </c>
      <c r="K184" s="90">
        <f>ROWS($J$10:J184)</f>
        <v>175</v>
      </c>
      <c r="L184" s="90" t="str">
        <f t="shared" si="4"/>
        <v/>
      </c>
      <c r="M184" s="90" t="str">
        <f>IFERROR(SMALL($L$10:$L$229,ROWS(L$10:L184)),"")</f>
        <v/>
      </c>
      <c r="Q184" s="90" t="s">
        <v>483</v>
      </c>
      <c r="R184" s="90">
        <v>5270</v>
      </c>
      <c r="S184" s="90">
        <v>5365</v>
      </c>
      <c r="T184" s="90">
        <v>5960</v>
      </c>
      <c r="U184" s="90">
        <v>7295</v>
      </c>
      <c r="V184" s="90">
        <v>8320</v>
      </c>
      <c r="W184" s="90">
        <v>90</v>
      </c>
      <c r="X184" s="90">
        <v>32305</v>
      </c>
      <c r="Y184" s="90">
        <v>32210</v>
      </c>
      <c r="Z184" s="90" t="s">
        <v>131</v>
      </c>
      <c r="AA184" s="90">
        <f>ROWS($J$10:Z184)</f>
        <v>175</v>
      </c>
      <c r="AB184" s="90" t="str">
        <f t="shared" si="5"/>
        <v/>
      </c>
      <c r="AC184" s="90" t="str">
        <f>IFERROR(SMALL($AB$10:$AB$229,ROWS(AB$10:AB184)),"")</f>
        <v/>
      </c>
    </row>
    <row r="185" spans="2:29" hidden="1" x14ac:dyDescent="0.3">
      <c r="D185" s="90" t="s">
        <v>646</v>
      </c>
      <c r="E185" s="90">
        <v>0.16400000000000001</v>
      </c>
      <c r="F185" s="90">
        <v>0.16600000000000001</v>
      </c>
      <c r="G185" s="90">
        <v>0.17899999999999999</v>
      </c>
      <c r="H185" s="90">
        <v>0.23200000000000001</v>
      </c>
      <c r="I185" s="90">
        <v>0.25600000000000001</v>
      </c>
      <c r="J185" s="90" t="s">
        <v>131</v>
      </c>
      <c r="K185" s="90">
        <f>ROWS($J$10:J185)</f>
        <v>176</v>
      </c>
      <c r="L185" s="90" t="str">
        <f t="shared" si="4"/>
        <v/>
      </c>
      <c r="M185" s="90" t="str">
        <f>IFERROR(SMALL($L$10:$L$229,ROWS(L$10:L185)),"")</f>
        <v/>
      </c>
      <c r="Q185" s="90" t="s">
        <v>646</v>
      </c>
      <c r="R185" s="90">
        <v>5095</v>
      </c>
      <c r="S185" s="90">
        <v>5170</v>
      </c>
      <c r="T185" s="90">
        <v>5555</v>
      </c>
      <c r="U185" s="90">
        <v>7215</v>
      </c>
      <c r="V185" s="90">
        <v>7940</v>
      </c>
      <c r="W185" s="90">
        <v>90</v>
      </c>
      <c r="X185" s="90">
        <v>30970</v>
      </c>
      <c r="Y185" s="90">
        <v>31060</v>
      </c>
      <c r="Z185" s="90" t="s">
        <v>131</v>
      </c>
      <c r="AA185" s="90">
        <f>ROWS($J$10:Z185)</f>
        <v>176</v>
      </c>
      <c r="AB185" s="90" t="str">
        <f t="shared" si="5"/>
        <v/>
      </c>
      <c r="AC185" s="90" t="str">
        <f>IFERROR(SMALL($AB$10:$AB$229,ROWS(AB$10:AB185)),"")</f>
        <v/>
      </c>
    </row>
    <row r="186" spans="2:29" hidden="1" x14ac:dyDescent="0.3">
      <c r="B186" s="90" t="s">
        <v>206</v>
      </c>
      <c r="C186" s="90" t="s">
        <v>184</v>
      </c>
      <c r="D186" s="90" t="s">
        <v>41</v>
      </c>
      <c r="E186" s="90">
        <v>0.18</v>
      </c>
      <c r="F186" s="90">
        <v>0.218</v>
      </c>
      <c r="G186" s="90">
        <v>0.189</v>
      </c>
      <c r="H186" s="90">
        <v>0.189</v>
      </c>
      <c r="I186" s="90">
        <v>0.223</v>
      </c>
      <c r="J186" s="90" t="s">
        <v>131</v>
      </c>
      <c r="K186" s="90">
        <f>ROWS($J$10:J186)</f>
        <v>177</v>
      </c>
      <c r="L186" s="90" t="str">
        <f t="shared" si="4"/>
        <v/>
      </c>
      <c r="M186" s="90" t="str">
        <f>IFERROR(SMALL($L$10:$L$229,ROWS(L$10:L186)),"")</f>
        <v/>
      </c>
      <c r="O186" s="90" t="s">
        <v>206</v>
      </c>
      <c r="P186" s="90" t="s">
        <v>184</v>
      </c>
      <c r="Q186" s="90" t="s">
        <v>41</v>
      </c>
      <c r="R186" s="90">
        <v>35</v>
      </c>
      <c r="S186" s="90">
        <v>45</v>
      </c>
      <c r="T186" s="90">
        <v>40</v>
      </c>
      <c r="U186" s="90">
        <v>40</v>
      </c>
      <c r="V186" s="90">
        <v>45</v>
      </c>
      <c r="W186" s="90">
        <v>0</v>
      </c>
      <c r="X186" s="90">
        <v>205</v>
      </c>
      <c r="Y186" s="90">
        <v>205</v>
      </c>
      <c r="Z186" s="90" t="s">
        <v>131</v>
      </c>
      <c r="AA186" s="90">
        <f>ROWS($J$10:Z186)</f>
        <v>177</v>
      </c>
      <c r="AB186" s="90" t="str">
        <f t="shared" si="5"/>
        <v/>
      </c>
      <c r="AC186" s="90" t="str">
        <f>IFERROR(SMALL($AB$10:$AB$229,ROWS(AB$10:AB186)),"")</f>
        <v/>
      </c>
    </row>
    <row r="187" spans="2:29" hidden="1" x14ac:dyDescent="0.3">
      <c r="D187" s="90" t="s">
        <v>42</v>
      </c>
      <c r="E187" s="90">
        <v>0.246</v>
      </c>
      <c r="F187" s="90">
        <v>0.19600000000000001</v>
      </c>
      <c r="G187" s="90">
        <v>0.221</v>
      </c>
      <c r="H187" s="90">
        <v>0.188</v>
      </c>
      <c r="I187" s="90">
        <v>0.15</v>
      </c>
      <c r="J187" s="90" t="s">
        <v>131</v>
      </c>
      <c r="K187" s="90">
        <f>ROWS($J$10:J187)</f>
        <v>178</v>
      </c>
      <c r="L187" s="90" t="str">
        <f t="shared" si="4"/>
        <v/>
      </c>
      <c r="M187" s="90" t="str">
        <f>IFERROR(SMALL($L$10:$L$229,ROWS(L$10:L187)),"")</f>
        <v/>
      </c>
      <c r="Q187" s="90" t="s">
        <v>42</v>
      </c>
      <c r="R187" s="90">
        <v>60</v>
      </c>
      <c r="S187" s="90">
        <v>45</v>
      </c>
      <c r="T187" s="90">
        <v>55</v>
      </c>
      <c r="U187" s="90">
        <v>45</v>
      </c>
      <c r="V187" s="90">
        <v>35</v>
      </c>
      <c r="W187" s="90">
        <v>0</v>
      </c>
      <c r="X187" s="90">
        <v>240</v>
      </c>
      <c r="Y187" s="90">
        <v>240</v>
      </c>
      <c r="Z187" s="90" t="s">
        <v>131</v>
      </c>
      <c r="AA187" s="90">
        <f>ROWS($J$10:Z187)</f>
        <v>178</v>
      </c>
      <c r="AB187" s="90" t="str">
        <f t="shared" si="5"/>
        <v/>
      </c>
      <c r="AC187" s="90" t="str">
        <f>IFERROR(SMALL($AB$10:$AB$229,ROWS(AB$10:AB187)),"")</f>
        <v/>
      </c>
    </row>
    <row r="188" spans="2:29" hidden="1" x14ac:dyDescent="0.3">
      <c r="D188" s="90" t="s">
        <v>43</v>
      </c>
      <c r="E188" s="90">
        <v>0.245</v>
      </c>
      <c r="F188" s="90">
        <v>0.192</v>
      </c>
      <c r="G188" s="90">
        <v>0.19700000000000001</v>
      </c>
      <c r="H188" s="90">
        <v>0.17899999999999999</v>
      </c>
      <c r="I188" s="90">
        <v>0.188</v>
      </c>
      <c r="J188" s="90" t="s">
        <v>131</v>
      </c>
      <c r="K188" s="90">
        <f>ROWS($J$10:J188)</f>
        <v>179</v>
      </c>
      <c r="L188" s="90" t="str">
        <f t="shared" si="4"/>
        <v/>
      </c>
      <c r="M188" s="90" t="str">
        <f>IFERROR(SMALL($L$10:$L$229,ROWS(L$10:L188)),"")</f>
        <v/>
      </c>
      <c r="Q188" s="90" t="s">
        <v>43</v>
      </c>
      <c r="R188" s="90">
        <v>55</v>
      </c>
      <c r="S188" s="90">
        <v>45</v>
      </c>
      <c r="T188" s="90">
        <v>45</v>
      </c>
      <c r="U188" s="90">
        <v>40</v>
      </c>
      <c r="V188" s="90">
        <v>45</v>
      </c>
      <c r="W188" s="90">
        <v>0</v>
      </c>
      <c r="X188" s="90">
        <v>230</v>
      </c>
      <c r="Y188" s="90">
        <v>230</v>
      </c>
      <c r="Z188" s="90" t="s">
        <v>131</v>
      </c>
      <c r="AA188" s="90">
        <f>ROWS($J$10:Z188)</f>
        <v>179</v>
      </c>
      <c r="AB188" s="90" t="str">
        <f t="shared" si="5"/>
        <v/>
      </c>
      <c r="AC188" s="90" t="str">
        <f>IFERROR(SMALL($AB$10:$AB$229,ROWS(AB$10:AB188)),"")</f>
        <v/>
      </c>
    </row>
    <row r="189" spans="2:29" hidden="1" x14ac:dyDescent="0.3">
      <c r="D189" s="90" t="s">
        <v>44</v>
      </c>
      <c r="E189" s="90">
        <v>0.182</v>
      </c>
      <c r="F189" s="90">
        <v>0.17</v>
      </c>
      <c r="G189" s="90">
        <v>0.19700000000000001</v>
      </c>
      <c r="H189" s="90">
        <v>0.246</v>
      </c>
      <c r="I189" s="90">
        <v>0.20500000000000002</v>
      </c>
      <c r="J189" s="90" t="s">
        <v>131</v>
      </c>
      <c r="K189" s="90">
        <f>ROWS($J$10:J189)</f>
        <v>180</v>
      </c>
      <c r="L189" s="90" t="str">
        <f t="shared" si="4"/>
        <v/>
      </c>
      <c r="M189" s="90" t="str">
        <f>IFERROR(SMALL($L$10:$L$229,ROWS(L$10:L189)),"")</f>
        <v/>
      </c>
      <c r="Q189" s="90" t="s">
        <v>44</v>
      </c>
      <c r="R189" s="90">
        <v>50</v>
      </c>
      <c r="S189" s="90">
        <v>45</v>
      </c>
      <c r="T189" s="90">
        <v>50</v>
      </c>
      <c r="U189" s="90">
        <v>65</v>
      </c>
      <c r="V189" s="90">
        <v>55</v>
      </c>
      <c r="W189" s="90">
        <v>0</v>
      </c>
      <c r="X189" s="90">
        <v>265</v>
      </c>
      <c r="Y189" s="90">
        <v>265</v>
      </c>
      <c r="Z189" s="90" t="s">
        <v>131</v>
      </c>
      <c r="AA189" s="90">
        <f>ROWS($J$10:Z189)</f>
        <v>180</v>
      </c>
      <c r="AB189" s="90" t="str">
        <f t="shared" si="5"/>
        <v/>
      </c>
      <c r="AC189" s="90" t="str">
        <f>IFERROR(SMALL($AB$10:$AB$229,ROWS(AB$10:AB189)),"")</f>
        <v/>
      </c>
    </row>
    <row r="190" spans="2:29" hidden="1" x14ac:dyDescent="0.3">
      <c r="D190" s="90" t="s">
        <v>45</v>
      </c>
      <c r="E190" s="90">
        <v>0.245</v>
      </c>
      <c r="F190" s="90">
        <v>0.26500000000000001</v>
      </c>
      <c r="G190" s="90">
        <v>0.17500000000000002</v>
      </c>
      <c r="H190" s="90">
        <v>0.155</v>
      </c>
      <c r="I190" s="90">
        <v>0.161</v>
      </c>
      <c r="J190" s="90" t="s">
        <v>131</v>
      </c>
      <c r="K190" s="90">
        <f>ROWS($J$10:J190)</f>
        <v>181</v>
      </c>
      <c r="L190" s="90" t="str">
        <f t="shared" si="4"/>
        <v/>
      </c>
      <c r="M190" s="90" t="str">
        <f>IFERROR(SMALL($L$10:$L$229,ROWS(L$10:L190)),"")</f>
        <v/>
      </c>
      <c r="Q190" s="90" t="s">
        <v>45</v>
      </c>
      <c r="R190" s="90">
        <v>85</v>
      </c>
      <c r="S190" s="90">
        <v>95</v>
      </c>
      <c r="T190" s="90">
        <v>60</v>
      </c>
      <c r="U190" s="90">
        <v>55</v>
      </c>
      <c r="V190" s="90">
        <v>55</v>
      </c>
      <c r="W190" s="90">
        <v>0</v>
      </c>
      <c r="X190" s="90">
        <v>355</v>
      </c>
      <c r="Y190" s="90">
        <v>355</v>
      </c>
      <c r="Z190" s="90" t="s">
        <v>131</v>
      </c>
      <c r="AA190" s="90">
        <f>ROWS($J$10:Z190)</f>
        <v>181</v>
      </c>
      <c r="AB190" s="90" t="str">
        <f t="shared" si="5"/>
        <v/>
      </c>
      <c r="AC190" s="90" t="str">
        <f>IFERROR(SMALL($AB$10:$AB$229,ROWS(AB$10:AB190)),"")</f>
        <v/>
      </c>
    </row>
    <row r="191" spans="2:29" hidden="1" x14ac:dyDescent="0.3">
      <c r="D191" s="90" t="s">
        <v>46</v>
      </c>
      <c r="E191" s="90">
        <v>0.23700000000000002</v>
      </c>
      <c r="F191" s="90">
        <v>0.17899999999999999</v>
      </c>
      <c r="G191" s="90">
        <v>0.23200000000000001</v>
      </c>
      <c r="H191" s="90">
        <v>0.20800000000000002</v>
      </c>
      <c r="I191" s="90">
        <v>0.14300000000000002</v>
      </c>
      <c r="J191" s="90" t="s">
        <v>131</v>
      </c>
      <c r="K191" s="90">
        <f>ROWS($J$10:J191)</f>
        <v>182</v>
      </c>
      <c r="L191" s="90" t="str">
        <f t="shared" si="4"/>
        <v/>
      </c>
      <c r="M191" s="90" t="str">
        <f>IFERROR(SMALL($L$10:$L$229,ROWS(L$10:L191)),"")</f>
        <v/>
      </c>
      <c r="Q191" s="90" t="s">
        <v>46</v>
      </c>
      <c r="R191" s="90">
        <v>100</v>
      </c>
      <c r="S191" s="90">
        <v>75</v>
      </c>
      <c r="T191" s="90">
        <v>95</v>
      </c>
      <c r="U191" s="90">
        <v>85</v>
      </c>
      <c r="V191" s="90">
        <v>60</v>
      </c>
      <c r="W191" s="90">
        <v>25</v>
      </c>
      <c r="X191" s="90">
        <v>440</v>
      </c>
      <c r="Y191" s="90">
        <v>415</v>
      </c>
      <c r="Z191" s="90" t="s">
        <v>131</v>
      </c>
      <c r="AA191" s="90">
        <f>ROWS($J$10:Z191)</f>
        <v>182</v>
      </c>
      <c r="AB191" s="90" t="str">
        <f t="shared" si="5"/>
        <v/>
      </c>
      <c r="AC191" s="90" t="str">
        <f>IFERROR(SMALL($AB$10:$AB$229,ROWS(AB$10:AB191)),"")</f>
        <v/>
      </c>
    </row>
    <row r="192" spans="2:29" hidden="1" x14ac:dyDescent="0.3">
      <c r="D192" s="90" t="s">
        <v>47</v>
      </c>
      <c r="E192" s="90">
        <v>0.26900000000000002</v>
      </c>
      <c r="F192" s="90">
        <v>0.20400000000000001</v>
      </c>
      <c r="G192" s="90">
        <v>0.20400000000000001</v>
      </c>
      <c r="H192" s="90">
        <v>0.183</v>
      </c>
      <c r="I192" s="90">
        <v>0.151</v>
      </c>
      <c r="J192" s="90" t="s">
        <v>131</v>
      </c>
      <c r="K192" s="90">
        <f>ROWS($J$10:J192)</f>
        <v>183</v>
      </c>
      <c r="L192" s="90" t="str">
        <f t="shared" si="4"/>
        <v/>
      </c>
      <c r="M192" s="90" t="str">
        <f>IFERROR(SMALL($L$10:$L$229,ROWS(L$10:L192)),"")</f>
        <v/>
      </c>
      <c r="Q192" s="90" t="s">
        <v>47</v>
      </c>
      <c r="R192" s="90">
        <v>125</v>
      </c>
      <c r="S192" s="90">
        <v>95</v>
      </c>
      <c r="T192" s="90">
        <v>95</v>
      </c>
      <c r="U192" s="90">
        <v>85</v>
      </c>
      <c r="V192" s="90">
        <v>70</v>
      </c>
      <c r="W192" s="90">
        <v>5</v>
      </c>
      <c r="X192" s="90">
        <v>475</v>
      </c>
      <c r="Y192" s="90">
        <v>465</v>
      </c>
      <c r="Z192" s="90" t="s">
        <v>131</v>
      </c>
      <c r="AA192" s="90">
        <f>ROWS($J$10:Z192)</f>
        <v>183</v>
      </c>
      <c r="AB192" s="90" t="str">
        <f t="shared" si="5"/>
        <v/>
      </c>
      <c r="AC192" s="90" t="str">
        <f>IFERROR(SMALL($AB$10:$AB$229,ROWS(AB$10:AB192)),"")</f>
        <v/>
      </c>
    </row>
    <row r="193" spans="2:29" hidden="1" x14ac:dyDescent="0.3">
      <c r="D193" s="90" t="s">
        <v>48</v>
      </c>
      <c r="E193" s="90">
        <v>0.29299999999999998</v>
      </c>
      <c r="F193" s="90">
        <v>0.192</v>
      </c>
      <c r="G193" s="90">
        <v>0.17400000000000002</v>
      </c>
      <c r="H193" s="90">
        <v>0.17300000000000001</v>
      </c>
      <c r="I193" s="90">
        <v>0.16800000000000001</v>
      </c>
      <c r="J193" s="90" t="s">
        <v>131</v>
      </c>
      <c r="K193" s="90">
        <f>ROWS($J$10:J193)</f>
        <v>184</v>
      </c>
      <c r="L193" s="90" t="str">
        <f t="shared" si="4"/>
        <v/>
      </c>
      <c r="M193" s="90" t="str">
        <f>IFERROR(SMALL($L$10:$L$229,ROWS(L$10:L193)),"")</f>
        <v/>
      </c>
      <c r="Q193" s="90" t="s">
        <v>48</v>
      </c>
      <c r="R193" s="90">
        <v>185</v>
      </c>
      <c r="S193" s="90">
        <v>120</v>
      </c>
      <c r="T193" s="90">
        <v>110</v>
      </c>
      <c r="U193" s="90">
        <v>110</v>
      </c>
      <c r="V193" s="90">
        <v>105</v>
      </c>
      <c r="W193" s="90">
        <v>0</v>
      </c>
      <c r="X193" s="90">
        <v>625</v>
      </c>
      <c r="Y193" s="90">
        <v>625</v>
      </c>
      <c r="Z193" s="90" t="s">
        <v>131</v>
      </c>
      <c r="AA193" s="90">
        <f>ROWS($J$10:Z193)</f>
        <v>184</v>
      </c>
      <c r="AB193" s="90" t="str">
        <f t="shared" si="5"/>
        <v/>
      </c>
      <c r="AC193" s="90" t="str">
        <f>IFERROR(SMALL($AB$10:$AB$229,ROWS(AB$10:AB193)),"")</f>
        <v/>
      </c>
    </row>
    <row r="194" spans="2:29" hidden="1" x14ac:dyDescent="0.3">
      <c r="D194" s="90" t="s">
        <v>49</v>
      </c>
      <c r="E194" s="90">
        <v>0.26100000000000001</v>
      </c>
      <c r="F194" s="90">
        <v>0.23800000000000002</v>
      </c>
      <c r="G194" s="90">
        <v>0.214</v>
      </c>
      <c r="H194" s="90">
        <v>0.151</v>
      </c>
      <c r="I194" s="90">
        <v>0.13500000000000001</v>
      </c>
      <c r="J194" s="90" t="s">
        <v>131</v>
      </c>
      <c r="K194" s="90">
        <f>ROWS($J$10:J194)</f>
        <v>185</v>
      </c>
      <c r="L194" s="90" t="str">
        <f t="shared" si="4"/>
        <v/>
      </c>
      <c r="M194" s="90" t="str">
        <f>IFERROR(SMALL($L$10:$L$229,ROWS(L$10:L194)),"")</f>
        <v/>
      </c>
      <c r="Q194" s="90" t="s">
        <v>49</v>
      </c>
      <c r="R194" s="90">
        <v>180</v>
      </c>
      <c r="S194" s="90">
        <v>160</v>
      </c>
      <c r="T194" s="90">
        <v>145</v>
      </c>
      <c r="U194" s="90">
        <v>105</v>
      </c>
      <c r="V194" s="90">
        <v>90</v>
      </c>
      <c r="W194" s="90">
        <v>0</v>
      </c>
      <c r="X194" s="90">
        <v>680</v>
      </c>
      <c r="Y194" s="90">
        <v>680</v>
      </c>
      <c r="Z194" s="90" t="s">
        <v>131</v>
      </c>
      <c r="AA194" s="90">
        <f>ROWS($J$10:Z194)</f>
        <v>185</v>
      </c>
      <c r="AB194" s="90" t="str">
        <f t="shared" si="5"/>
        <v/>
      </c>
      <c r="AC194" s="90" t="str">
        <f>IFERROR(SMALL($AB$10:$AB$229,ROWS(AB$10:AB194)),"")</f>
        <v/>
      </c>
    </row>
    <row r="195" spans="2:29" hidden="1" x14ac:dyDescent="0.3">
      <c r="D195" s="90" t="s">
        <v>483</v>
      </c>
      <c r="E195" s="90">
        <v>0.30599999999999999</v>
      </c>
      <c r="F195" s="90">
        <v>0.222</v>
      </c>
      <c r="G195" s="90">
        <v>0.16400000000000001</v>
      </c>
      <c r="H195" s="90">
        <v>0.16400000000000001</v>
      </c>
      <c r="I195" s="90">
        <v>0.14499999999999999</v>
      </c>
      <c r="J195" s="90" t="s">
        <v>131</v>
      </c>
      <c r="K195" s="90">
        <f>ROWS($J$10:J195)</f>
        <v>186</v>
      </c>
      <c r="L195" s="90" t="str">
        <f t="shared" si="4"/>
        <v/>
      </c>
      <c r="M195" s="90" t="str">
        <f>IFERROR(SMALL($L$10:$L$229,ROWS(L$10:L195)),"")</f>
        <v/>
      </c>
      <c r="Q195" s="90" t="s">
        <v>483</v>
      </c>
      <c r="R195" s="90">
        <v>245</v>
      </c>
      <c r="S195" s="90">
        <v>180</v>
      </c>
      <c r="T195" s="90">
        <v>130</v>
      </c>
      <c r="U195" s="90">
        <v>130</v>
      </c>
      <c r="V195" s="90">
        <v>115</v>
      </c>
      <c r="W195" s="90">
        <v>0</v>
      </c>
      <c r="X195" s="90">
        <v>810</v>
      </c>
      <c r="Y195" s="90">
        <v>805</v>
      </c>
      <c r="Z195" s="90" t="s">
        <v>131</v>
      </c>
      <c r="AA195" s="90">
        <f>ROWS($J$10:Z195)</f>
        <v>186</v>
      </c>
      <c r="AB195" s="90" t="str">
        <f t="shared" si="5"/>
        <v/>
      </c>
      <c r="AC195" s="90" t="str">
        <f>IFERROR(SMALL($AB$10:$AB$229,ROWS(AB$10:AB195)),"")</f>
        <v/>
      </c>
    </row>
    <row r="196" spans="2:29" hidden="1" x14ac:dyDescent="0.3">
      <c r="D196" s="90" t="s">
        <v>646</v>
      </c>
      <c r="E196" s="90">
        <v>0.28400000000000003</v>
      </c>
      <c r="F196" s="90">
        <v>0.221</v>
      </c>
      <c r="G196" s="90">
        <v>0.17500000000000002</v>
      </c>
      <c r="H196" s="90">
        <v>0.17799999999999999</v>
      </c>
      <c r="I196" s="90">
        <v>0.13300000000000001</v>
      </c>
      <c r="J196" s="90" t="s">
        <v>131</v>
      </c>
      <c r="K196" s="90">
        <f>ROWS($J$10:J196)</f>
        <v>187</v>
      </c>
      <c r="L196" s="90" t="str">
        <f t="shared" si="4"/>
        <v/>
      </c>
      <c r="M196" s="90" t="str">
        <f>IFERROR(SMALL($L$10:$L$229,ROWS(L$10:L196)),"")</f>
        <v/>
      </c>
      <c r="Q196" s="90" t="s">
        <v>646</v>
      </c>
      <c r="R196" s="90">
        <v>250</v>
      </c>
      <c r="S196" s="90">
        <v>195</v>
      </c>
      <c r="T196" s="90">
        <v>155</v>
      </c>
      <c r="U196" s="90">
        <v>155</v>
      </c>
      <c r="V196" s="90">
        <v>120</v>
      </c>
      <c r="W196" s="90">
        <v>10</v>
      </c>
      <c r="X196" s="90">
        <v>875</v>
      </c>
      <c r="Y196" s="90">
        <v>885</v>
      </c>
      <c r="Z196" s="90" t="s">
        <v>131</v>
      </c>
      <c r="AA196" s="90">
        <f>ROWS($J$10:Z196)</f>
        <v>187</v>
      </c>
      <c r="AB196" s="90" t="str">
        <f t="shared" si="5"/>
        <v/>
      </c>
      <c r="AC196" s="90" t="str">
        <f>IFERROR(SMALL($AB$10:$AB$229,ROWS(AB$10:AB196)),"")</f>
        <v/>
      </c>
    </row>
    <row r="197" spans="2:29" hidden="1" x14ac:dyDescent="0.3">
      <c r="C197" s="90" t="s">
        <v>185</v>
      </c>
      <c r="D197" s="90" t="s">
        <v>41</v>
      </c>
      <c r="E197" s="90">
        <v>0.13600000000000001</v>
      </c>
      <c r="F197" s="90">
        <v>0.159</v>
      </c>
      <c r="G197" s="90">
        <v>0.20300000000000001</v>
      </c>
      <c r="H197" s="90">
        <v>0.23800000000000002</v>
      </c>
      <c r="I197" s="90">
        <v>0.26400000000000001</v>
      </c>
      <c r="J197" s="90" t="s">
        <v>131</v>
      </c>
      <c r="K197" s="90">
        <f>ROWS($J$10:J197)</f>
        <v>188</v>
      </c>
      <c r="L197" s="90" t="str">
        <f t="shared" si="4"/>
        <v/>
      </c>
      <c r="M197" s="90" t="str">
        <f>IFERROR(SMALL($L$10:$L$229,ROWS(L$10:L197)),"")</f>
        <v/>
      </c>
      <c r="P197" s="90" t="s">
        <v>185</v>
      </c>
      <c r="Q197" s="90" t="s">
        <v>41</v>
      </c>
      <c r="R197" s="90">
        <v>5105</v>
      </c>
      <c r="S197" s="90">
        <v>5945</v>
      </c>
      <c r="T197" s="90">
        <v>7615</v>
      </c>
      <c r="U197" s="90">
        <v>8915</v>
      </c>
      <c r="V197" s="90">
        <v>9910</v>
      </c>
      <c r="W197" s="90">
        <v>140</v>
      </c>
      <c r="X197" s="90">
        <v>37625</v>
      </c>
      <c r="Y197" s="90">
        <v>37490</v>
      </c>
      <c r="Z197" s="90" t="s">
        <v>131</v>
      </c>
      <c r="AA197" s="90">
        <f>ROWS($J$10:Z197)</f>
        <v>188</v>
      </c>
      <c r="AB197" s="90" t="str">
        <f t="shared" si="5"/>
        <v/>
      </c>
      <c r="AC197" s="90" t="str">
        <f>IFERROR(SMALL($AB$10:$AB$229,ROWS(AB$10:AB197)),"")</f>
        <v/>
      </c>
    </row>
    <row r="198" spans="2:29" hidden="1" x14ac:dyDescent="0.3">
      <c r="D198" s="90" t="s">
        <v>42</v>
      </c>
      <c r="E198" s="90">
        <v>0.13600000000000001</v>
      </c>
      <c r="F198" s="90">
        <v>0.16500000000000001</v>
      </c>
      <c r="G198" s="90">
        <v>0.20300000000000001</v>
      </c>
      <c r="H198" s="90">
        <v>0.23700000000000002</v>
      </c>
      <c r="I198" s="90">
        <v>0.25900000000000001</v>
      </c>
      <c r="J198" s="90" t="s">
        <v>131</v>
      </c>
      <c r="K198" s="90">
        <f>ROWS($J$10:J198)</f>
        <v>189</v>
      </c>
      <c r="L198" s="90" t="str">
        <f t="shared" si="4"/>
        <v/>
      </c>
      <c r="M198" s="90" t="str">
        <f>IFERROR(SMALL($L$10:$L$229,ROWS(L$10:L198)),"")</f>
        <v/>
      </c>
      <c r="Q198" s="90" t="s">
        <v>42</v>
      </c>
      <c r="R198" s="90">
        <v>5140</v>
      </c>
      <c r="S198" s="90">
        <v>6230</v>
      </c>
      <c r="T198" s="90">
        <v>7655</v>
      </c>
      <c r="U198" s="90">
        <v>8960</v>
      </c>
      <c r="V198" s="90">
        <v>9795</v>
      </c>
      <c r="W198" s="90">
        <v>165</v>
      </c>
      <c r="X198" s="90">
        <v>37940</v>
      </c>
      <c r="Y198" s="90">
        <v>37780</v>
      </c>
      <c r="Z198" s="90" t="s">
        <v>131</v>
      </c>
      <c r="AA198" s="90">
        <f>ROWS($J$10:Z198)</f>
        <v>189</v>
      </c>
      <c r="AB198" s="90" t="str">
        <f t="shared" si="5"/>
        <v/>
      </c>
      <c r="AC198" s="90" t="str">
        <f>IFERROR(SMALL($AB$10:$AB$229,ROWS(AB$10:AB198)),"")</f>
        <v/>
      </c>
    </row>
    <row r="199" spans="2:29" hidden="1" x14ac:dyDescent="0.3">
      <c r="D199" s="90" t="s">
        <v>43</v>
      </c>
      <c r="E199" s="90">
        <v>0.14000000000000001</v>
      </c>
      <c r="F199" s="90">
        <v>0.16600000000000001</v>
      </c>
      <c r="G199" s="90">
        <v>0.20300000000000001</v>
      </c>
      <c r="H199" s="90">
        <v>0.23500000000000001</v>
      </c>
      <c r="I199" s="90">
        <v>0.25600000000000001</v>
      </c>
      <c r="J199" s="90" t="s">
        <v>131</v>
      </c>
      <c r="K199" s="90">
        <f>ROWS($J$10:J199)</f>
        <v>190</v>
      </c>
      <c r="L199" s="90" t="str">
        <f t="shared" si="4"/>
        <v/>
      </c>
      <c r="M199" s="90" t="str">
        <f>IFERROR(SMALL($L$10:$L$229,ROWS(L$10:L199)),"")</f>
        <v/>
      </c>
      <c r="Q199" s="90" t="s">
        <v>43</v>
      </c>
      <c r="R199" s="90">
        <v>5380</v>
      </c>
      <c r="S199" s="90">
        <v>6365</v>
      </c>
      <c r="T199" s="90">
        <v>7800</v>
      </c>
      <c r="U199" s="90">
        <v>9010</v>
      </c>
      <c r="V199" s="90">
        <v>9840</v>
      </c>
      <c r="W199" s="90">
        <v>280</v>
      </c>
      <c r="X199" s="90">
        <v>38680</v>
      </c>
      <c r="Y199" s="90">
        <v>38395</v>
      </c>
      <c r="Z199" s="90" t="s">
        <v>131</v>
      </c>
      <c r="AA199" s="90">
        <f>ROWS($J$10:Z199)</f>
        <v>190</v>
      </c>
      <c r="AB199" s="90" t="str">
        <f t="shared" si="5"/>
        <v/>
      </c>
      <c r="AC199" s="90" t="str">
        <f>IFERROR(SMALL($AB$10:$AB$229,ROWS(AB$10:AB199)),"")</f>
        <v/>
      </c>
    </row>
    <row r="200" spans="2:29" hidden="1" x14ac:dyDescent="0.3">
      <c r="D200" s="90" t="s">
        <v>44</v>
      </c>
      <c r="E200" s="90">
        <v>0.13800000000000001</v>
      </c>
      <c r="F200" s="90">
        <v>0.16800000000000001</v>
      </c>
      <c r="G200" s="90">
        <v>0.20200000000000001</v>
      </c>
      <c r="H200" s="90">
        <v>0.23300000000000001</v>
      </c>
      <c r="I200" s="90">
        <v>0.25800000000000001</v>
      </c>
      <c r="J200" s="90" t="s">
        <v>131</v>
      </c>
      <c r="K200" s="90">
        <f>ROWS($J$10:J200)</f>
        <v>191</v>
      </c>
      <c r="L200" s="90" t="str">
        <f t="shared" si="4"/>
        <v/>
      </c>
      <c r="M200" s="90" t="str">
        <f>IFERROR(SMALL($L$10:$L$229,ROWS(L$10:L200)),"")</f>
        <v/>
      </c>
      <c r="Q200" s="90" t="s">
        <v>44</v>
      </c>
      <c r="R200" s="90">
        <v>5415</v>
      </c>
      <c r="S200" s="90">
        <v>6570</v>
      </c>
      <c r="T200" s="90">
        <v>7920</v>
      </c>
      <c r="U200" s="90">
        <v>9135</v>
      </c>
      <c r="V200" s="90">
        <v>10105</v>
      </c>
      <c r="W200" s="90">
        <v>185</v>
      </c>
      <c r="X200" s="90">
        <v>39330</v>
      </c>
      <c r="Y200" s="90">
        <v>39145</v>
      </c>
      <c r="Z200" s="90" t="s">
        <v>131</v>
      </c>
      <c r="AA200" s="90">
        <f>ROWS($J$10:Z200)</f>
        <v>191</v>
      </c>
      <c r="AB200" s="90" t="str">
        <f t="shared" si="5"/>
        <v/>
      </c>
      <c r="AC200" s="90" t="str">
        <f>IFERROR(SMALL($AB$10:$AB$229,ROWS(AB$10:AB200)),"")</f>
        <v/>
      </c>
    </row>
    <row r="201" spans="2:29" hidden="1" x14ac:dyDescent="0.3">
      <c r="D201" s="90" t="s">
        <v>45</v>
      </c>
      <c r="E201" s="90">
        <v>0.152</v>
      </c>
      <c r="F201" s="90">
        <v>0.17</v>
      </c>
      <c r="G201" s="90">
        <v>0.19600000000000001</v>
      </c>
      <c r="H201" s="90">
        <v>0.22600000000000001</v>
      </c>
      <c r="I201" s="90">
        <v>0.25700000000000001</v>
      </c>
      <c r="J201" s="90" t="s">
        <v>131</v>
      </c>
      <c r="K201" s="90">
        <f>ROWS($J$10:J201)</f>
        <v>192</v>
      </c>
      <c r="L201" s="90" t="str">
        <f t="shared" si="4"/>
        <v/>
      </c>
      <c r="M201" s="90" t="str">
        <f>IFERROR(SMALL($L$10:$L$229,ROWS(L$10:L201)),"")</f>
        <v/>
      </c>
      <c r="Q201" s="90" t="s">
        <v>45</v>
      </c>
      <c r="R201" s="90">
        <v>6170</v>
      </c>
      <c r="S201" s="90">
        <v>6860</v>
      </c>
      <c r="T201" s="90">
        <v>7910</v>
      </c>
      <c r="U201" s="90">
        <v>9135</v>
      </c>
      <c r="V201" s="90">
        <v>10380</v>
      </c>
      <c r="W201" s="90">
        <v>345</v>
      </c>
      <c r="X201" s="90">
        <v>40795</v>
      </c>
      <c r="Y201" s="90">
        <v>40455</v>
      </c>
      <c r="Z201" s="90" t="s">
        <v>131</v>
      </c>
      <c r="AA201" s="90">
        <f>ROWS($J$10:Z201)</f>
        <v>192</v>
      </c>
      <c r="AB201" s="90" t="str">
        <f t="shared" si="5"/>
        <v/>
      </c>
      <c r="AC201" s="90" t="str">
        <f>IFERROR(SMALL($AB$10:$AB$229,ROWS(AB$10:AB201)),"")</f>
        <v/>
      </c>
    </row>
    <row r="202" spans="2:29" hidden="1" x14ac:dyDescent="0.3">
      <c r="D202" s="90" t="s">
        <v>46</v>
      </c>
      <c r="E202" s="90">
        <v>0.158</v>
      </c>
      <c r="F202" s="90">
        <v>0.16800000000000001</v>
      </c>
      <c r="G202" s="90">
        <v>0.19500000000000001</v>
      </c>
      <c r="H202" s="90">
        <v>0.22600000000000001</v>
      </c>
      <c r="I202" s="90">
        <v>0.253</v>
      </c>
      <c r="J202" s="90" t="s">
        <v>131</v>
      </c>
      <c r="K202" s="90">
        <f>ROWS($J$10:J202)</f>
        <v>193</v>
      </c>
      <c r="L202" s="90" t="str">
        <f t="shared" si="4"/>
        <v/>
      </c>
      <c r="M202" s="90" t="str">
        <f>IFERROR(SMALL($L$10:$L$229,ROWS(L$10:L202)),"")</f>
        <v/>
      </c>
      <c r="Q202" s="90" t="s">
        <v>46</v>
      </c>
      <c r="R202" s="90">
        <v>6460</v>
      </c>
      <c r="S202" s="90">
        <v>6895</v>
      </c>
      <c r="T202" s="90">
        <v>7985</v>
      </c>
      <c r="U202" s="90">
        <v>9250</v>
      </c>
      <c r="V202" s="90">
        <v>10375</v>
      </c>
      <c r="W202" s="90">
        <v>460</v>
      </c>
      <c r="X202" s="90">
        <v>41420</v>
      </c>
      <c r="Y202" s="90">
        <v>40960</v>
      </c>
      <c r="Z202" s="90" t="s">
        <v>131</v>
      </c>
      <c r="AA202" s="90">
        <f>ROWS($J$10:Z202)</f>
        <v>193</v>
      </c>
      <c r="AB202" s="90" t="str">
        <f t="shared" si="5"/>
        <v/>
      </c>
      <c r="AC202" s="90" t="str">
        <f>IFERROR(SMALL($AB$10:$AB$229,ROWS(AB$10:AB202)),"")</f>
        <v/>
      </c>
    </row>
    <row r="203" spans="2:29" hidden="1" x14ac:dyDescent="0.3">
      <c r="D203" s="90" t="s">
        <v>47</v>
      </c>
      <c r="E203" s="90">
        <v>0.16300000000000001</v>
      </c>
      <c r="F203" s="90">
        <v>0.16400000000000001</v>
      </c>
      <c r="G203" s="90">
        <v>0.19500000000000001</v>
      </c>
      <c r="H203" s="90">
        <v>0.22600000000000001</v>
      </c>
      <c r="I203" s="90">
        <v>0.252</v>
      </c>
      <c r="J203" s="90" t="s">
        <v>131</v>
      </c>
      <c r="K203" s="90">
        <f>ROWS($J$10:J203)</f>
        <v>194</v>
      </c>
      <c r="L203" s="90" t="str">
        <f t="shared" ref="L203:L229" si="6">IF($AM$4=J203,K203,"")</f>
        <v/>
      </c>
      <c r="M203" s="90" t="str">
        <f>IFERROR(SMALL($L$10:$L$229,ROWS(L$10:L203)),"")</f>
        <v/>
      </c>
      <c r="Q203" s="90" t="s">
        <v>47</v>
      </c>
      <c r="R203" s="90">
        <v>6620</v>
      </c>
      <c r="S203" s="90">
        <v>6655</v>
      </c>
      <c r="T203" s="90">
        <v>7885</v>
      </c>
      <c r="U203" s="90">
        <v>9155</v>
      </c>
      <c r="V203" s="90">
        <v>10200</v>
      </c>
      <c r="W203" s="90">
        <v>530</v>
      </c>
      <c r="X203" s="90">
        <v>41045</v>
      </c>
      <c r="Y203" s="90">
        <v>40515</v>
      </c>
      <c r="Z203" s="90" t="s">
        <v>131</v>
      </c>
      <c r="AA203" s="90">
        <f>ROWS($J$10:Z203)</f>
        <v>194</v>
      </c>
      <c r="AB203" s="90" t="str">
        <f t="shared" ref="AB203:AB229" si="7">IF($AM$4=Z203,AA203,"")</f>
        <v/>
      </c>
      <c r="AC203" s="90" t="str">
        <f>IFERROR(SMALL($AB$10:$AB$229,ROWS(AB$10:AB203)),"")</f>
        <v/>
      </c>
    </row>
    <row r="204" spans="2:29" hidden="1" x14ac:dyDescent="0.3">
      <c r="D204" s="90" t="s">
        <v>48</v>
      </c>
      <c r="E204" s="90">
        <v>0.16300000000000001</v>
      </c>
      <c r="F204" s="90">
        <v>0.16800000000000001</v>
      </c>
      <c r="G204" s="90">
        <v>0.19800000000000001</v>
      </c>
      <c r="H204" s="90">
        <v>0.224</v>
      </c>
      <c r="I204" s="90">
        <v>0.246</v>
      </c>
      <c r="J204" s="90" t="s">
        <v>131</v>
      </c>
      <c r="K204" s="90">
        <f>ROWS($J$10:J204)</f>
        <v>195</v>
      </c>
      <c r="L204" s="90" t="str">
        <f t="shared" si="6"/>
        <v/>
      </c>
      <c r="M204" s="90" t="str">
        <f>IFERROR(SMALL($L$10:$L$229,ROWS(L$10:L204)),"")</f>
        <v/>
      </c>
      <c r="Q204" s="90" t="s">
        <v>48</v>
      </c>
      <c r="R204" s="90">
        <v>7235</v>
      </c>
      <c r="S204" s="90">
        <v>7425</v>
      </c>
      <c r="T204" s="90">
        <v>8775</v>
      </c>
      <c r="U204" s="90">
        <v>9935</v>
      </c>
      <c r="V204" s="90">
        <v>10905</v>
      </c>
      <c r="W204" s="90">
        <v>285</v>
      </c>
      <c r="X204" s="90">
        <v>44555</v>
      </c>
      <c r="Y204" s="90">
        <v>44270</v>
      </c>
      <c r="Z204" s="90" t="s">
        <v>131</v>
      </c>
      <c r="AA204" s="90">
        <f>ROWS($J$10:Z204)</f>
        <v>195</v>
      </c>
      <c r="AB204" s="90" t="str">
        <f t="shared" si="7"/>
        <v/>
      </c>
      <c r="AC204" s="90" t="str">
        <f>IFERROR(SMALL($AB$10:$AB$229,ROWS(AB$10:AB204)),"")</f>
        <v/>
      </c>
    </row>
    <row r="205" spans="2:29" hidden="1" x14ac:dyDescent="0.3">
      <c r="D205" s="90" t="s">
        <v>49</v>
      </c>
      <c r="E205" s="90">
        <v>0.16400000000000001</v>
      </c>
      <c r="F205" s="90">
        <v>0.17500000000000002</v>
      </c>
      <c r="G205" s="90">
        <v>0.191</v>
      </c>
      <c r="H205" s="90">
        <v>0.22500000000000001</v>
      </c>
      <c r="I205" s="90">
        <v>0.24399999999999999</v>
      </c>
      <c r="J205" s="90" t="s">
        <v>131</v>
      </c>
      <c r="K205" s="90">
        <f>ROWS($J$10:J205)</f>
        <v>196</v>
      </c>
      <c r="L205" s="90" t="str">
        <f t="shared" si="6"/>
        <v/>
      </c>
      <c r="M205" s="90" t="str">
        <f>IFERROR(SMALL($L$10:$L$229,ROWS(L$10:L205)),"")</f>
        <v/>
      </c>
      <c r="Q205" s="90" t="s">
        <v>49</v>
      </c>
      <c r="R205" s="90">
        <v>7010</v>
      </c>
      <c r="S205" s="90">
        <v>7480</v>
      </c>
      <c r="T205" s="90">
        <v>8125</v>
      </c>
      <c r="U205" s="90">
        <v>9610</v>
      </c>
      <c r="V205" s="90">
        <v>10430</v>
      </c>
      <c r="W205" s="90">
        <v>45</v>
      </c>
      <c r="X205" s="90">
        <v>42700</v>
      </c>
      <c r="Y205" s="90">
        <v>42655</v>
      </c>
      <c r="Z205" s="90" t="s">
        <v>131</v>
      </c>
      <c r="AA205" s="90">
        <f>ROWS($J$10:Z205)</f>
        <v>196</v>
      </c>
      <c r="AB205" s="90" t="str">
        <f t="shared" si="7"/>
        <v/>
      </c>
      <c r="AC205" s="90" t="str">
        <f>IFERROR(SMALL($AB$10:$AB$229,ROWS(AB$10:AB205)),"")</f>
        <v/>
      </c>
    </row>
    <row r="206" spans="2:29" hidden="1" x14ac:dyDescent="0.3">
      <c r="D206" s="90" t="s">
        <v>483</v>
      </c>
      <c r="E206" s="90">
        <v>0.16500000000000001</v>
      </c>
      <c r="F206" s="90">
        <v>0.17</v>
      </c>
      <c r="G206" s="90">
        <v>0.189</v>
      </c>
      <c r="H206" s="90">
        <v>0.22700000000000001</v>
      </c>
      <c r="I206" s="90">
        <v>0.25</v>
      </c>
      <c r="J206" s="90" t="s">
        <v>131</v>
      </c>
      <c r="K206" s="90">
        <f>ROWS($J$10:J206)</f>
        <v>197</v>
      </c>
      <c r="L206" s="90" t="str">
        <f t="shared" si="6"/>
        <v/>
      </c>
      <c r="M206" s="90" t="str">
        <f>IFERROR(SMALL($L$10:$L$229,ROWS(L$10:L206)),"")</f>
        <v/>
      </c>
      <c r="Q206" s="90" t="s">
        <v>483</v>
      </c>
      <c r="R206" s="90">
        <v>6910</v>
      </c>
      <c r="S206" s="90">
        <v>7150</v>
      </c>
      <c r="T206" s="90">
        <v>7925</v>
      </c>
      <c r="U206" s="90">
        <v>9510</v>
      </c>
      <c r="V206" s="90">
        <v>10470</v>
      </c>
      <c r="W206" s="90">
        <v>155</v>
      </c>
      <c r="X206" s="90">
        <v>42120</v>
      </c>
      <c r="Y206" s="90">
        <v>41970</v>
      </c>
      <c r="Z206" s="90" t="s">
        <v>131</v>
      </c>
      <c r="AA206" s="90">
        <f>ROWS($J$10:Z206)</f>
        <v>197</v>
      </c>
      <c r="AB206" s="90" t="str">
        <f t="shared" si="7"/>
        <v/>
      </c>
      <c r="AC206" s="90" t="str">
        <f>IFERROR(SMALL($AB$10:$AB$229,ROWS(AB$10:AB206)),"")</f>
        <v/>
      </c>
    </row>
    <row r="207" spans="2:29" hidden="1" x14ac:dyDescent="0.3">
      <c r="D207" s="90" t="s">
        <v>646</v>
      </c>
      <c r="E207" s="90">
        <v>0.16500000000000001</v>
      </c>
      <c r="F207" s="90">
        <v>0.17</v>
      </c>
      <c r="G207" s="90">
        <v>0.18099999999999999</v>
      </c>
      <c r="H207" s="90">
        <v>0.23</v>
      </c>
      <c r="I207" s="90">
        <v>0.251</v>
      </c>
      <c r="J207" s="90" t="s">
        <v>131</v>
      </c>
      <c r="K207" s="90">
        <f>ROWS($J$10:J207)</f>
        <v>198</v>
      </c>
      <c r="L207" s="90" t="str">
        <f t="shared" si="6"/>
        <v/>
      </c>
      <c r="M207" s="90" t="str">
        <f>IFERROR(SMALL($L$10:$L$229,ROWS(L$10:L207)),"")</f>
        <v/>
      </c>
      <c r="Q207" s="90" t="s">
        <v>646</v>
      </c>
      <c r="R207" s="90">
        <v>6835</v>
      </c>
      <c r="S207" s="90">
        <v>7025</v>
      </c>
      <c r="T207" s="90">
        <v>7505</v>
      </c>
      <c r="U207" s="90">
        <v>9505</v>
      </c>
      <c r="V207" s="90">
        <v>10390</v>
      </c>
      <c r="W207" s="90">
        <v>145</v>
      </c>
      <c r="X207" s="90">
        <v>41260</v>
      </c>
      <c r="Y207" s="90">
        <v>41410</v>
      </c>
      <c r="Z207" s="90" t="s">
        <v>131</v>
      </c>
      <c r="AA207" s="90">
        <f>ROWS($J$10:Z207)</f>
        <v>198</v>
      </c>
      <c r="AB207" s="90" t="str">
        <f t="shared" si="7"/>
        <v/>
      </c>
      <c r="AC207" s="90" t="str">
        <f>IFERROR(SMALL($AB$10:$AB$229,ROWS(AB$10:AB207)),"")</f>
        <v/>
      </c>
    </row>
    <row r="208" spans="2:29" hidden="1" x14ac:dyDescent="0.3">
      <c r="B208" s="90" t="s">
        <v>207</v>
      </c>
      <c r="C208" s="90" t="s">
        <v>115</v>
      </c>
      <c r="D208" s="90" t="s">
        <v>41</v>
      </c>
      <c r="E208" s="90">
        <v>9.8000000000000004E-2</v>
      </c>
      <c r="F208" s="90">
        <v>0.13600000000000001</v>
      </c>
      <c r="G208" s="90">
        <v>0.193</v>
      </c>
      <c r="H208" s="90">
        <v>0.255</v>
      </c>
      <c r="I208" s="90">
        <v>0.318</v>
      </c>
      <c r="J208" s="90" t="s">
        <v>131</v>
      </c>
      <c r="K208" s="90">
        <f>ROWS($J$10:J208)</f>
        <v>199</v>
      </c>
      <c r="L208" s="90" t="str">
        <f t="shared" si="6"/>
        <v/>
      </c>
      <c r="M208" s="90" t="str">
        <f>IFERROR(SMALL($L$10:$L$229,ROWS(L$10:L208)),"")</f>
        <v/>
      </c>
      <c r="O208" s="90" t="s">
        <v>207</v>
      </c>
      <c r="P208" s="90" t="s">
        <v>115</v>
      </c>
      <c r="Q208" s="90" t="s">
        <v>41</v>
      </c>
      <c r="R208" s="90">
        <v>2245</v>
      </c>
      <c r="S208" s="90">
        <v>3120</v>
      </c>
      <c r="T208" s="90">
        <v>4420</v>
      </c>
      <c r="U208" s="90">
        <v>5845</v>
      </c>
      <c r="V208" s="90">
        <v>7300</v>
      </c>
      <c r="W208" s="90">
        <v>80</v>
      </c>
      <c r="X208" s="90">
        <v>23010</v>
      </c>
      <c r="Y208" s="90">
        <v>22930</v>
      </c>
      <c r="Z208" s="90" t="s">
        <v>131</v>
      </c>
      <c r="AA208" s="90">
        <f>ROWS($J$10:Z208)</f>
        <v>199</v>
      </c>
      <c r="AB208" s="90" t="str">
        <f t="shared" si="7"/>
        <v/>
      </c>
      <c r="AC208" s="90" t="str">
        <f>IFERROR(SMALL($AB$10:$AB$229,ROWS(AB$10:AB208)),"")</f>
        <v/>
      </c>
    </row>
    <row r="209" spans="3:29" hidden="1" x14ac:dyDescent="0.3">
      <c r="D209" s="90" t="s">
        <v>42</v>
      </c>
      <c r="E209" s="90">
        <v>0.10300000000000001</v>
      </c>
      <c r="F209" s="90">
        <v>0.14000000000000001</v>
      </c>
      <c r="G209" s="90">
        <v>0.193</v>
      </c>
      <c r="H209" s="90">
        <v>0.254</v>
      </c>
      <c r="I209" s="90">
        <v>0.31</v>
      </c>
      <c r="J209" s="90" t="s">
        <v>131</v>
      </c>
      <c r="K209" s="90">
        <f>ROWS($J$10:J209)</f>
        <v>200</v>
      </c>
      <c r="L209" s="90" t="str">
        <f t="shared" si="6"/>
        <v/>
      </c>
      <c r="M209" s="90" t="str">
        <f>IFERROR(SMALL($L$10:$L$229,ROWS(L$10:L209)),"")</f>
        <v/>
      </c>
      <c r="Q209" s="90" t="s">
        <v>42</v>
      </c>
      <c r="R209" s="90">
        <v>2380</v>
      </c>
      <c r="S209" s="90">
        <v>3245</v>
      </c>
      <c r="T209" s="90">
        <v>4475</v>
      </c>
      <c r="U209" s="90">
        <v>5895</v>
      </c>
      <c r="V209" s="90">
        <v>7170</v>
      </c>
      <c r="W209" s="90">
        <v>105</v>
      </c>
      <c r="X209" s="90">
        <v>23265</v>
      </c>
      <c r="Y209" s="90">
        <v>23155</v>
      </c>
      <c r="Z209" s="90" t="s">
        <v>131</v>
      </c>
      <c r="AA209" s="90">
        <f>ROWS($J$10:Z209)</f>
        <v>200</v>
      </c>
      <c r="AB209" s="90" t="str">
        <f t="shared" si="7"/>
        <v/>
      </c>
      <c r="AC209" s="90" t="str">
        <f>IFERROR(SMALL($AB$10:$AB$229,ROWS(AB$10:AB209)),"")</f>
        <v/>
      </c>
    </row>
    <row r="210" spans="3:29" hidden="1" x14ac:dyDescent="0.3">
      <c r="D210" s="90" t="s">
        <v>43</v>
      </c>
      <c r="E210" s="90">
        <v>9.9000000000000005E-2</v>
      </c>
      <c r="F210" s="90">
        <v>0.14000000000000001</v>
      </c>
      <c r="G210" s="90">
        <v>0.19400000000000001</v>
      </c>
      <c r="H210" s="90">
        <v>0.255</v>
      </c>
      <c r="I210" s="90">
        <v>0.312</v>
      </c>
      <c r="J210" s="90" t="s">
        <v>131</v>
      </c>
      <c r="K210" s="90">
        <f>ROWS($J$10:J210)</f>
        <v>201</v>
      </c>
      <c r="L210" s="90" t="str">
        <f t="shared" si="6"/>
        <v/>
      </c>
      <c r="M210" s="90" t="str">
        <f>IFERROR(SMALL($L$10:$L$229,ROWS(L$10:L210)),"")</f>
        <v/>
      </c>
      <c r="Q210" s="90" t="s">
        <v>43</v>
      </c>
      <c r="R210" s="90">
        <v>2285</v>
      </c>
      <c r="S210" s="90">
        <v>3215</v>
      </c>
      <c r="T210" s="90">
        <v>4475</v>
      </c>
      <c r="U210" s="90">
        <v>5865</v>
      </c>
      <c r="V210" s="90">
        <v>7170</v>
      </c>
      <c r="W210" s="90">
        <v>140</v>
      </c>
      <c r="X210" s="90">
        <v>23145</v>
      </c>
      <c r="Y210" s="90">
        <v>23005</v>
      </c>
      <c r="Z210" s="90" t="s">
        <v>131</v>
      </c>
      <c r="AA210" s="90">
        <f>ROWS($J$10:Z210)</f>
        <v>201</v>
      </c>
      <c r="AB210" s="90" t="str">
        <f t="shared" si="7"/>
        <v/>
      </c>
      <c r="AC210" s="90" t="str">
        <f>IFERROR(SMALL($AB$10:$AB$229,ROWS(AB$10:AB210)),"")</f>
        <v/>
      </c>
    </row>
    <row r="211" spans="3:29" hidden="1" x14ac:dyDescent="0.3">
      <c r="D211" s="90" t="s">
        <v>44</v>
      </c>
      <c r="E211" s="90">
        <v>0.1</v>
      </c>
      <c r="F211" s="90">
        <v>0.14100000000000001</v>
      </c>
      <c r="G211" s="90">
        <v>0.193</v>
      </c>
      <c r="H211" s="90">
        <v>0.255</v>
      </c>
      <c r="I211" s="90">
        <v>0.311</v>
      </c>
      <c r="J211" s="90" t="s">
        <v>131</v>
      </c>
      <c r="K211" s="90">
        <f>ROWS($J$10:J211)</f>
        <v>202</v>
      </c>
      <c r="L211" s="90" t="str">
        <f t="shared" si="6"/>
        <v/>
      </c>
      <c r="M211" s="90" t="str">
        <f>IFERROR(SMALL($L$10:$L$229,ROWS(L$10:L211)),"")</f>
        <v/>
      </c>
      <c r="Q211" s="90" t="s">
        <v>44</v>
      </c>
      <c r="R211" s="90">
        <v>2400</v>
      </c>
      <c r="S211" s="90">
        <v>3360</v>
      </c>
      <c r="T211" s="90">
        <v>4610</v>
      </c>
      <c r="U211" s="90">
        <v>6105</v>
      </c>
      <c r="V211" s="90">
        <v>7435</v>
      </c>
      <c r="W211" s="90">
        <v>110</v>
      </c>
      <c r="X211" s="90">
        <v>24020</v>
      </c>
      <c r="Y211" s="90">
        <v>23910</v>
      </c>
      <c r="Z211" s="90" t="s">
        <v>131</v>
      </c>
      <c r="AA211" s="90">
        <f>ROWS($J$10:Z211)</f>
        <v>202</v>
      </c>
      <c r="AB211" s="90" t="str">
        <f t="shared" si="7"/>
        <v/>
      </c>
      <c r="AC211" s="90" t="str">
        <f>IFERROR(SMALL($AB$10:$AB$229,ROWS(AB$10:AB211)),"")</f>
        <v/>
      </c>
    </row>
    <row r="212" spans="3:29" hidden="1" x14ac:dyDescent="0.3">
      <c r="D212" s="90" t="s">
        <v>45</v>
      </c>
      <c r="E212" s="90">
        <v>0.115</v>
      </c>
      <c r="F212" s="90">
        <v>0.14499999999999999</v>
      </c>
      <c r="G212" s="90">
        <v>0.187</v>
      </c>
      <c r="H212" s="90">
        <v>0.24199999999999999</v>
      </c>
      <c r="I212" s="90">
        <v>0.311</v>
      </c>
      <c r="J212" s="90" t="s">
        <v>131</v>
      </c>
      <c r="K212" s="90">
        <f>ROWS($J$10:J212)</f>
        <v>203</v>
      </c>
      <c r="L212" s="90" t="str">
        <f t="shared" si="6"/>
        <v/>
      </c>
      <c r="M212" s="90" t="str">
        <f>IFERROR(SMALL($L$10:$L$229,ROWS(L$10:L212)),"")</f>
        <v/>
      </c>
      <c r="Q212" s="90" t="s">
        <v>45</v>
      </c>
      <c r="R212" s="90">
        <v>2750</v>
      </c>
      <c r="S212" s="90">
        <v>3480</v>
      </c>
      <c r="T212" s="90">
        <v>4470</v>
      </c>
      <c r="U212" s="90">
        <v>5800</v>
      </c>
      <c r="V212" s="90">
        <v>7450</v>
      </c>
      <c r="W212" s="90">
        <v>255</v>
      </c>
      <c r="X212" s="90">
        <v>24210</v>
      </c>
      <c r="Y212" s="90">
        <v>23955</v>
      </c>
      <c r="Z212" s="90" t="s">
        <v>131</v>
      </c>
      <c r="AA212" s="90">
        <f>ROWS($J$10:Z212)</f>
        <v>203</v>
      </c>
      <c r="AB212" s="90" t="str">
        <f t="shared" si="7"/>
        <v/>
      </c>
      <c r="AC212" s="90" t="str">
        <f>IFERROR(SMALL($AB$10:$AB$229,ROWS(AB$10:AB212)),"")</f>
        <v/>
      </c>
    </row>
    <row r="213" spans="3:29" hidden="1" x14ac:dyDescent="0.3">
      <c r="D213" s="90" t="s">
        <v>46</v>
      </c>
      <c r="E213" s="90">
        <v>0.11800000000000001</v>
      </c>
      <c r="F213" s="90">
        <v>0.14100000000000001</v>
      </c>
      <c r="G213" s="90">
        <v>0.184</v>
      </c>
      <c r="H213" s="90">
        <v>0.246</v>
      </c>
      <c r="I213" s="90">
        <v>0.31</v>
      </c>
      <c r="J213" s="90" t="s">
        <v>131</v>
      </c>
      <c r="K213" s="90">
        <f>ROWS($J$10:J213)</f>
        <v>204</v>
      </c>
      <c r="L213" s="90" t="str">
        <f t="shared" si="6"/>
        <v/>
      </c>
      <c r="M213" s="90" t="str">
        <f>IFERROR(SMALL($L$10:$L$229,ROWS(L$10:L213)),"")</f>
        <v/>
      </c>
      <c r="Q213" s="90" t="s">
        <v>46</v>
      </c>
      <c r="R213" s="90">
        <v>2815</v>
      </c>
      <c r="S213" s="90">
        <v>3375</v>
      </c>
      <c r="T213" s="90">
        <v>4390</v>
      </c>
      <c r="U213" s="90">
        <v>5880</v>
      </c>
      <c r="V213" s="90">
        <v>7405</v>
      </c>
      <c r="W213" s="90">
        <v>375</v>
      </c>
      <c r="X213" s="90">
        <v>24240</v>
      </c>
      <c r="Y213" s="90">
        <v>23865</v>
      </c>
      <c r="Z213" s="90" t="s">
        <v>131</v>
      </c>
      <c r="AA213" s="90">
        <f>ROWS($J$10:Z213)</f>
        <v>204</v>
      </c>
      <c r="AB213" s="90" t="str">
        <f t="shared" si="7"/>
        <v/>
      </c>
      <c r="AC213" s="90" t="str">
        <f>IFERROR(SMALL($AB$10:$AB$229,ROWS(AB$10:AB213)),"")</f>
        <v/>
      </c>
    </row>
    <row r="214" spans="3:29" hidden="1" x14ac:dyDescent="0.3">
      <c r="D214" s="90" t="s">
        <v>47</v>
      </c>
      <c r="E214" s="90">
        <v>0.12</v>
      </c>
      <c r="F214" s="90">
        <v>0.13500000000000001</v>
      </c>
      <c r="G214" s="90">
        <v>0.187</v>
      </c>
      <c r="H214" s="90">
        <v>0.247</v>
      </c>
      <c r="I214" s="90">
        <v>0.311</v>
      </c>
      <c r="J214" s="90" t="s">
        <v>131</v>
      </c>
      <c r="K214" s="90">
        <f>ROWS($J$10:J214)</f>
        <v>205</v>
      </c>
      <c r="L214" s="90" t="str">
        <f t="shared" si="6"/>
        <v/>
      </c>
      <c r="M214" s="90" t="str">
        <f>IFERROR(SMALL($L$10:$L$229,ROWS(L$10:L214)),"")</f>
        <v/>
      </c>
      <c r="Q214" s="90" t="s">
        <v>47</v>
      </c>
      <c r="R214" s="90">
        <v>2795</v>
      </c>
      <c r="S214" s="90">
        <v>3145</v>
      </c>
      <c r="T214" s="90">
        <v>4350</v>
      </c>
      <c r="U214" s="90">
        <v>5760</v>
      </c>
      <c r="V214" s="90">
        <v>7235</v>
      </c>
      <c r="W214" s="90">
        <v>305</v>
      </c>
      <c r="X214" s="90">
        <v>23595</v>
      </c>
      <c r="Y214" s="90">
        <v>23290</v>
      </c>
      <c r="Z214" s="90" t="s">
        <v>131</v>
      </c>
      <c r="AA214" s="90">
        <f>ROWS($J$10:Z214)</f>
        <v>205</v>
      </c>
      <c r="AB214" s="90" t="str">
        <f t="shared" si="7"/>
        <v/>
      </c>
      <c r="AC214" s="90" t="str">
        <f>IFERROR(SMALL($AB$10:$AB$229,ROWS(AB$10:AB214)),"")</f>
        <v/>
      </c>
    </row>
    <row r="215" spans="3:29" hidden="1" x14ac:dyDescent="0.3">
      <c r="D215" s="90" t="s">
        <v>48</v>
      </c>
      <c r="E215" s="90">
        <v>0.123</v>
      </c>
      <c r="F215" s="90">
        <v>0.14000000000000001</v>
      </c>
      <c r="G215" s="90">
        <v>0.191</v>
      </c>
      <c r="H215" s="90">
        <v>0.24199999999999999</v>
      </c>
      <c r="I215" s="90">
        <v>0.30399999999999999</v>
      </c>
      <c r="J215" s="90" t="s">
        <v>131</v>
      </c>
      <c r="K215" s="90">
        <f>ROWS($J$10:J215)</f>
        <v>206</v>
      </c>
      <c r="L215" s="90" t="str">
        <f t="shared" si="6"/>
        <v/>
      </c>
      <c r="M215" s="90" t="str">
        <f>IFERROR(SMALL($L$10:$L$229,ROWS(L$10:L215)),"")</f>
        <v/>
      </c>
      <c r="Q215" s="90" t="s">
        <v>48</v>
      </c>
      <c r="R215" s="90">
        <v>3010</v>
      </c>
      <c r="S215" s="90">
        <v>3420</v>
      </c>
      <c r="T215" s="90">
        <v>4660</v>
      </c>
      <c r="U215" s="90">
        <v>5930</v>
      </c>
      <c r="V215" s="90">
        <v>7430</v>
      </c>
      <c r="W215" s="90">
        <v>145</v>
      </c>
      <c r="X215" s="90">
        <v>24595</v>
      </c>
      <c r="Y215" s="90">
        <v>24455</v>
      </c>
      <c r="Z215" s="90" t="s">
        <v>131</v>
      </c>
      <c r="AA215" s="90">
        <f>ROWS($J$10:Z215)</f>
        <v>206</v>
      </c>
      <c r="AB215" s="90" t="str">
        <f t="shared" si="7"/>
        <v/>
      </c>
      <c r="AC215" s="90" t="str">
        <f>IFERROR(SMALL($AB$10:$AB$229,ROWS(AB$10:AB215)),"")</f>
        <v/>
      </c>
    </row>
    <row r="216" spans="3:29" hidden="1" x14ac:dyDescent="0.3">
      <c r="D216" s="90" t="s">
        <v>49</v>
      </c>
      <c r="E216" s="90">
        <v>0.127</v>
      </c>
      <c r="F216" s="90">
        <v>0.14599999999999999</v>
      </c>
      <c r="G216" s="90">
        <v>0.187</v>
      </c>
      <c r="H216" s="90">
        <v>0.24299999999999999</v>
      </c>
      <c r="I216" s="90">
        <v>0.29699999999999999</v>
      </c>
      <c r="J216" s="90" t="s">
        <v>131</v>
      </c>
      <c r="K216" s="90">
        <f>ROWS($J$10:J216)</f>
        <v>207</v>
      </c>
      <c r="L216" s="90" t="str">
        <f t="shared" si="6"/>
        <v/>
      </c>
      <c r="M216" s="90" t="str">
        <f>IFERROR(SMALL($L$10:$L$229,ROWS(L$10:L216)),"")</f>
        <v/>
      </c>
      <c r="Q216" s="90" t="s">
        <v>49</v>
      </c>
      <c r="R216" s="90">
        <v>3240</v>
      </c>
      <c r="S216" s="90">
        <v>3715</v>
      </c>
      <c r="T216" s="90">
        <v>4755</v>
      </c>
      <c r="U216" s="90">
        <v>6190</v>
      </c>
      <c r="V216" s="90">
        <v>7545</v>
      </c>
      <c r="W216" s="90">
        <v>20</v>
      </c>
      <c r="X216" s="90">
        <v>25465</v>
      </c>
      <c r="Y216" s="90">
        <v>25445</v>
      </c>
      <c r="Z216" s="90" t="s">
        <v>131</v>
      </c>
      <c r="AA216" s="90">
        <f>ROWS($J$10:Z216)</f>
        <v>207</v>
      </c>
      <c r="AB216" s="90" t="str">
        <f t="shared" si="7"/>
        <v/>
      </c>
      <c r="AC216" s="90" t="str">
        <f>IFERROR(SMALL($AB$10:$AB$229,ROWS(AB$10:AB216)),"")</f>
        <v/>
      </c>
    </row>
    <row r="217" spans="3:29" hidden="1" x14ac:dyDescent="0.3">
      <c r="D217" s="90" t="s">
        <v>483</v>
      </c>
      <c r="E217" s="90">
        <v>0.125</v>
      </c>
      <c r="F217" s="90">
        <v>0.14499999999999999</v>
      </c>
      <c r="G217" s="90">
        <v>0.18099999999999999</v>
      </c>
      <c r="H217" s="90">
        <v>0.245</v>
      </c>
      <c r="I217" s="90">
        <v>0.30499999999999999</v>
      </c>
      <c r="J217" s="90" t="s">
        <v>131</v>
      </c>
      <c r="K217" s="90">
        <f>ROWS($J$10:J217)</f>
        <v>208</v>
      </c>
      <c r="L217" s="90" t="str">
        <f t="shared" si="6"/>
        <v/>
      </c>
      <c r="M217" s="90" t="str">
        <f>IFERROR(SMALL($L$10:$L$229,ROWS(L$10:L217)),"")</f>
        <v/>
      </c>
      <c r="Q217" s="90" t="s">
        <v>483</v>
      </c>
      <c r="R217" s="90">
        <v>3190</v>
      </c>
      <c r="S217" s="90">
        <v>3695</v>
      </c>
      <c r="T217" s="90">
        <v>4610</v>
      </c>
      <c r="U217" s="90">
        <v>6250</v>
      </c>
      <c r="V217" s="90">
        <v>7790</v>
      </c>
      <c r="W217" s="90">
        <v>105</v>
      </c>
      <c r="X217" s="90">
        <v>25635</v>
      </c>
      <c r="Y217" s="90">
        <v>25530</v>
      </c>
      <c r="Z217" s="90" t="s">
        <v>131</v>
      </c>
      <c r="AA217" s="90">
        <f>ROWS($J$10:Z217)</f>
        <v>208</v>
      </c>
      <c r="AB217" s="90" t="str">
        <f t="shared" si="7"/>
        <v/>
      </c>
      <c r="AC217" s="90" t="str">
        <f>IFERROR(SMALL($AB$10:$AB$229,ROWS(AB$10:AB217)),"")</f>
        <v/>
      </c>
    </row>
    <row r="218" spans="3:29" hidden="1" x14ac:dyDescent="0.3">
      <c r="D218" s="90" t="s">
        <v>646</v>
      </c>
      <c r="E218" s="90">
        <v>0.13</v>
      </c>
      <c r="F218" s="90">
        <v>0.14300000000000002</v>
      </c>
      <c r="G218" s="90">
        <v>0.17400000000000002</v>
      </c>
      <c r="H218" s="90">
        <v>0.246</v>
      </c>
      <c r="I218" s="90">
        <v>0.30299999999999999</v>
      </c>
      <c r="J218" s="90" t="s">
        <v>131</v>
      </c>
      <c r="K218" s="90">
        <f>ROWS($J$10:J218)</f>
        <v>209</v>
      </c>
      <c r="L218" s="90" t="str">
        <f t="shared" si="6"/>
        <v/>
      </c>
      <c r="M218" s="90" t="str">
        <f>IFERROR(SMALL($L$10:$L$229,ROWS(L$10:L218)),"")</f>
        <v/>
      </c>
      <c r="Q218" s="90" t="s">
        <v>646</v>
      </c>
      <c r="R218" s="90">
        <v>3390</v>
      </c>
      <c r="S218" s="90">
        <v>3740</v>
      </c>
      <c r="T218" s="90">
        <v>4555</v>
      </c>
      <c r="U218" s="90">
        <v>6440</v>
      </c>
      <c r="V218" s="90">
        <v>7930</v>
      </c>
      <c r="W218" s="90">
        <v>90</v>
      </c>
      <c r="X218" s="90">
        <v>26055</v>
      </c>
      <c r="Y218" s="90">
        <v>26145</v>
      </c>
      <c r="Z218" s="90" t="s">
        <v>131</v>
      </c>
      <c r="AA218" s="90">
        <f>ROWS($J$10:Z218)</f>
        <v>209</v>
      </c>
      <c r="AB218" s="90" t="str">
        <f t="shared" si="7"/>
        <v/>
      </c>
      <c r="AC218" s="90" t="str">
        <f>IFERROR(SMALL($AB$10:$AB$229,ROWS(AB$10:AB218)),"")</f>
        <v/>
      </c>
    </row>
    <row r="219" spans="3:29" hidden="1" x14ac:dyDescent="0.3">
      <c r="C219" s="90" t="s">
        <v>208</v>
      </c>
      <c r="D219" s="90" t="s">
        <v>41</v>
      </c>
      <c r="E219" s="90">
        <v>0.19600000000000001</v>
      </c>
      <c r="F219" s="90">
        <v>0.19400000000000001</v>
      </c>
      <c r="G219" s="90">
        <v>0.219</v>
      </c>
      <c r="H219" s="90">
        <v>0.21</v>
      </c>
      <c r="I219" s="90">
        <v>0.18</v>
      </c>
      <c r="J219" s="90" t="s">
        <v>131</v>
      </c>
      <c r="K219" s="90">
        <f>ROWS($J$10:J219)</f>
        <v>210</v>
      </c>
      <c r="L219" s="90" t="str">
        <f t="shared" si="6"/>
        <v/>
      </c>
      <c r="M219" s="90" t="str">
        <f>IFERROR(SMALL($L$10:$L$229,ROWS(L$10:L219)),"")</f>
        <v/>
      </c>
      <c r="P219" s="90" t="s">
        <v>208</v>
      </c>
      <c r="Q219" s="90" t="s">
        <v>41</v>
      </c>
      <c r="R219" s="90">
        <v>2895</v>
      </c>
      <c r="S219" s="90">
        <v>2870</v>
      </c>
      <c r="T219" s="90">
        <v>3235</v>
      </c>
      <c r="U219" s="90">
        <v>3105</v>
      </c>
      <c r="V219" s="90">
        <v>2660</v>
      </c>
      <c r="W219" s="90">
        <v>60</v>
      </c>
      <c r="X219" s="90">
        <v>14825</v>
      </c>
      <c r="Y219" s="90">
        <v>14765</v>
      </c>
      <c r="Z219" s="90" t="s">
        <v>131</v>
      </c>
      <c r="AA219" s="90">
        <f>ROWS($J$10:Z219)</f>
        <v>210</v>
      </c>
      <c r="AB219" s="90" t="str">
        <f t="shared" si="7"/>
        <v/>
      </c>
      <c r="AC219" s="90" t="str">
        <f>IFERROR(SMALL($AB$10:$AB$229,ROWS(AB$10:AB219)),"")</f>
        <v/>
      </c>
    </row>
    <row r="220" spans="3:29" hidden="1" x14ac:dyDescent="0.3">
      <c r="D220" s="90" t="s">
        <v>42</v>
      </c>
      <c r="E220" s="90">
        <v>0.19</v>
      </c>
      <c r="F220" s="90">
        <v>0.20400000000000001</v>
      </c>
      <c r="G220" s="90">
        <v>0.218</v>
      </c>
      <c r="H220" s="90">
        <v>0.20899999999999999</v>
      </c>
      <c r="I220" s="90">
        <v>0.17899999999999999</v>
      </c>
      <c r="J220" s="90" t="s">
        <v>131</v>
      </c>
      <c r="K220" s="90">
        <f>ROWS($J$10:J220)</f>
        <v>211</v>
      </c>
      <c r="L220" s="90" t="str">
        <f t="shared" si="6"/>
        <v/>
      </c>
      <c r="M220" s="90" t="str">
        <f>IFERROR(SMALL($L$10:$L$229,ROWS(L$10:L220)),"")</f>
        <v/>
      </c>
      <c r="Q220" s="90" t="s">
        <v>42</v>
      </c>
      <c r="R220" s="90">
        <v>2820</v>
      </c>
      <c r="S220" s="90">
        <v>3030</v>
      </c>
      <c r="T220" s="90">
        <v>3235</v>
      </c>
      <c r="U220" s="90">
        <v>3110</v>
      </c>
      <c r="V220" s="90">
        <v>2660</v>
      </c>
      <c r="W220" s="90">
        <v>60</v>
      </c>
      <c r="X220" s="90">
        <v>14920</v>
      </c>
      <c r="Y220" s="90">
        <v>14860</v>
      </c>
      <c r="Z220" s="90" t="s">
        <v>131</v>
      </c>
      <c r="AA220" s="90">
        <f>ROWS($J$10:Z220)</f>
        <v>211</v>
      </c>
      <c r="AB220" s="90" t="str">
        <f t="shared" si="7"/>
        <v/>
      </c>
      <c r="AC220" s="90" t="str">
        <f>IFERROR(SMALL($AB$10:$AB$229,ROWS(AB$10:AB220)),"")</f>
        <v/>
      </c>
    </row>
    <row r="221" spans="3:29" hidden="1" x14ac:dyDescent="0.3">
      <c r="D221" s="90" t="s">
        <v>43</v>
      </c>
      <c r="E221" s="90">
        <v>0.20200000000000001</v>
      </c>
      <c r="F221" s="90">
        <v>0.20500000000000002</v>
      </c>
      <c r="G221" s="90">
        <v>0.216</v>
      </c>
      <c r="H221" s="90">
        <v>0.20400000000000001</v>
      </c>
      <c r="I221" s="90">
        <v>0.17400000000000002</v>
      </c>
      <c r="J221" s="90" t="s">
        <v>131</v>
      </c>
      <c r="K221" s="90">
        <f>ROWS($J$10:J221)</f>
        <v>212</v>
      </c>
      <c r="L221" s="90" t="str">
        <f t="shared" si="6"/>
        <v/>
      </c>
      <c r="M221" s="90" t="str">
        <f>IFERROR(SMALL($L$10:$L$229,ROWS(L$10:L221)),"")</f>
        <v/>
      </c>
      <c r="Q221" s="90" t="s">
        <v>43</v>
      </c>
      <c r="R221" s="90">
        <v>3150</v>
      </c>
      <c r="S221" s="90">
        <v>3195</v>
      </c>
      <c r="T221" s="90">
        <v>3370</v>
      </c>
      <c r="U221" s="90">
        <v>3185</v>
      </c>
      <c r="V221" s="90">
        <v>2715</v>
      </c>
      <c r="W221" s="90">
        <v>145</v>
      </c>
      <c r="X221" s="90">
        <v>15765</v>
      </c>
      <c r="Y221" s="90">
        <v>15620</v>
      </c>
      <c r="Z221" s="90" t="s">
        <v>131</v>
      </c>
      <c r="AA221" s="90">
        <f>ROWS($J$10:Z221)</f>
        <v>212</v>
      </c>
      <c r="AB221" s="90" t="str">
        <f t="shared" si="7"/>
        <v/>
      </c>
      <c r="AC221" s="90" t="str">
        <f>IFERROR(SMALL($AB$10:$AB$229,ROWS(AB$10:AB221)),"")</f>
        <v/>
      </c>
    </row>
    <row r="222" spans="3:29" hidden="1" x14ac:dyDescent="0.3">
      <c r="D222" s="90" t="s">
        <v>44</v>
      </c>
      <c r="E222" s="90">
        <v>0.19800000000000001</v>
      </c>
      <c r="F222" s="90">
        <v>0.21</v>
      </c>
      <c r="G222" s="90">
        <v>0.217</v>
      </c>
      <c r="H222" s="90">
        <v>0.2</v>
      </c>
      <c r="I222" s="90">
        <v>0.17599999999999999</v>
      </c>
      <c r="J222" s="90" t="s">
        <v>131</v>
      </c>
      <c r="K222" s="90">
        <f>ROWS($J$10:J222)</f>
        <v>213</v>
      </c>
      <c r="L222" s="90" t="str">
        <f t="shared" si="6"/>
        <v/>
      </c>
      <c r="M222" s="90" t="str">
        <f>IFERROR(SMALL($L$10:$L$229,ROWS(L$10:L222)),"")</f>
        <v/>
      </c>
      <c r="Q222" s="90" t="s">
        <v>44</v>
      </c>
      <c r="R222" s="90">
        <v>3060</v>
      </c>
      <c r="S222" s="90">
        <v>3255</v>
      </c>
      <c r="T222" s="90">
        <v>3360</v>
      </c>
      <c r="U222" s="90">
        <v>3095</v>
      </c>
      <c r="V222" s="90">
        <v>2725</v>
      </c>
      <c r="W222" s="90">
        <v>75</v>
      </c>
      <c r="X222" s="90">
        <v>15575</v>
      </c>
      <c r="Y222" s="90">
        <v>15495</v>
      </c>
      <c r="Z222" s="90" t="s">
        <v>131</v>
      </c>
      <c r="AA222" s="90">
        <f>ROWS($J$10:Z222)</f>
        <v>213</v>
      </c>
      <c r="AB222" s="90" t="str">
        <f t="shared" si="7"/>
        <v/>
      </c>
      <c r="AC222" s="90" t="str">
        <f>IFERROR(SMALL($AB$10:$AB$229,ROWS(AB$10:AB222)),"")</f>
        <v/>
      </c>
    </row>
    <row r="223" spans="3:29" hidden="1" x14ac:dyDescent="0.3">
      <c r="D223" s="90" t="s">
        <v>45</v>
      </c>
      <c r="E223" s="90">
        <v>0.20800000000000002</v>
      </c>
      <c r="F223" s="90">
        <v>0.20600000000000002</v>
      </c>
      <c r="G223" s="90">
        <v>0.20800000000000002</v>
      </c>
      <c r="H223" s="90">
        <v>0.20100000000000001</v>
      </c>
      <c r="I223" s="90">
        <v>0.17699999999999999</v>
      </c>
      <c r="J223" s="90" t="s">
        <v>131</v>
      </c>
      <c r="K223" s="90">
        <f>ROWS($J$10:J223)</f>
        <v>214</v>
      </c>
      <c r="L223" s="90" t="str">
        <f t="shared" si="6"/>
        <v/>
      </c>
      <c r="M223" s="90" t="str">
        <f>IFERROR(SMALL($L$10:$L$229,ROWS(L$10:L223)),"")</f>
        <v/>
      </c>
      <c r="Q223" s="90" t="s">
        <v>45</v>
      </c>
      <c r="R223" s="90">
        <v>3505</v>
      </c>
      <c r="S223" s="90">
        <v>3475</v>
      </c>
      <c r="T223" s="90">
        <v>3500</v>
      </c>
      <c r="U223" s="90">
        <v>3390</v>
      </c>
      <c r="V223" s="90">
        <v>2985</v>
      </c>
      <c r="W223" s="90">
        <v>90</v>
      </c>
      <c r="X223" s="90">
        <v>16945</v>
      </c>
      <c r="Y223" s="90">
        <v>16855</v>
      </c>
      <c r="Z223" s="90" t="s">
        <v>131</v>
      </c>
      <c r="AA223" s="90">
        <f>ROWS($J$10:Z223)</f>
        <v>214</v>
      </c>
      <c r="AB223" s="90" t="str">
        <f t="shared" si="7"/>
        <v/>
      </c>
      <c r="AC223" s="90" t="str">
        <f>IFERROR(SMALL($AB$10:$AB$229,ROWS(AB$10:AB223)),"")</f>
        <v/>
      </c>
    </row>
    <row r="224" spans="3:29" hidden="1" x14ac:dyDescent="0.3">
      <c r="D224" s="90" t="s">
        <v>46</v>
      </c>
      <c r="E224" s="90">
        <v>0.214</v>
      </c>
      <c r="F224" s="90">
        <v>0.20500000000000002</v>
      </c>
      <c r="G224" s="90">
        <v>0.21099999999999999</v>
      </c>
      <c r="H224" s="90">
        <v>0.19700000000000001</v>
      </c>
      <c r="I224" s="90">
        <v>0.17300000000000001</v>
      </c>
      <c r="J224" s="90" t="s">
        <v>131</v>
      </c>
      <c r="K224" s="90">
        <f>ROWS($J$10:J224)</f>
        <v>215</v>
      </c>
      <c r="L224" s="90" t="str">
        <f t="shared" si="6"/>
        <v/>
      </c>
      <c r="M224" s="90" t="str">
        <f>IFERROR(SMALL($L$10:$L$229,ROWS(L$10:L224)),"")</f>
        <v/>
      </c>
      <c r="Q224" s="90" t="s">
        <v>46</v>
      </c>
      <c r="R224" s="90">
        <v>3740</v>
      </c>
      <c r="S224" s="90">
        <v>3590</v>
      </c>
      <c r="T224" s="90">
        <v>3685</v>
      </c>
      <c r="U224" s="90">
        <v>3460</v>
      </c>
      <c r="V224" s="90">
        <v>3030</v>
      </c>
      <c r="W224" s="90">
        <v>110</v>
      </c>
      <c r="X224" s="90">
        <v>17620</v>
      </c>
      <c r="Y224" s="90">
        <v>17510</v>
      </c>
      <c r="Z224" s="90" t="s">
        <v>131</v>
      </c>
      <c r="AA224" s="90">
        <f>ROWS($J$10:Z224)</f>
        <v>215</v>
      </c>
      <c r="AB224" s="90" t="str">
        <f t="shared" si="7"/>
        <v/>
      </c>
      <c r="AC224" s="90" t="str">
        <f>IFERROR(SMALL($AB$10:$AB$229,ROWS(AB$10:AB224)),"")</f>
        <v/>
      </c>
    </row>
    <row r="225" spans="4:29" hidden="1" x14ac:dyDescent="0.3">
      <c r="D225" s="90" t="s">
        <v>47</v>
      </c>
      <c r="E225" s="90">
        <v>0.223</v>
      </c>
      <c r="F225" s="90">
        <v>0.20400000000000001</v>
      </c>
      <c r="G225" s="90">
        <v>0.20500000000000002</v>
      </c>
      <c r="H225" s="90">
        <v>0.19600000000000001</v>
      </c>
      <c r="I225" s="90">
        <v>0.17200000000000001</v>
      </c>
      <c r="J225" s="90" t="s">
        <v>131</v>
      </c>
      <c r="K225" s="90">
        <f>ROWS($J$10:J225)</f>
        <v>216</v>
      </c>
      <c r="L225" s="90" t="str">
        <f t="shared" si="6"/>
        <v/>
      </c>
      <c r="M225" s="90" t="str">
        <f>IFERROR(SMALL($L$10:$L$229,ROWS(L$10:L225)),"")</f>
        <v/>
      </c>
      <c r="Q225" s="90" t="s">
        <v>47</v>
      </c>
      <c r="R225" s="90">
        <v>3950</v>
      </c>
      <c r="S225" s="90">
        <v>3605</v>
      </c>
      <c r="T225" s="90">
        <v>3630</v>
      </c>
      <c r="U225" s="90">
        <v>3475</v>
      </c>
      <c r="V225" s="90">
        <v>3035</v>
      </c>
      <c r="W225" s="90">
        <v>230</v>
      </c>
      <c r="X225" s="90">
        <v>17925</v>
      </c>
      <c r="Y225" s="90">
        <v>17695</v>
      </c>
      <c r="Z225" s="90" t="s">
        <v>131</v>
      </c>
      <c r="AA225" s="90">
        <f>ROWS($J$10:Z225)</f>
        <v>216</v>
      </c>
      <c r="AB225" s="90" t="str">
        <f t="shared" si="7"/>
        <v/>
      </c>
      <c r="AC225" s="90" t="str">
        <f>IFERROR(SMALL($AB$10:$AB$229,ROWS(AB$10:AB225)),"")</f>
        <v/>
      </c>
    </row>
    <row r="226" spans="4:29" hidden="1" x14ac:dyDescent="0.3">
      <c r="D226" s="90" t="s">
        <v>48</v>
      </c>
      <c r="E226" s="90">
        <v>0.216</v>
      </c>
      <c r="F226" s="90">
        <v>0.20200000000000001</v>
      </c>
      <c r="G226" s="90">
        <v>0.20600000000000002</v>
      </c>
      <c r="H226" s="90">
        <v>0.20100000000000001</v>
      </c>
      <c r="I226" s="90">
        <v>0.17500000000000002</v>
      </c>
      <c r="J226" s="90" t="s">
        <v>131</v>
      </c>
      <c r="K226" s="90">
        <f>ROWS($J$10:J226)</f>
        <v>217</v>
      </c>
      <c r="L226" s="90" t="str">
        <f t="shared" si="6"/>
        <v/>
      </c>
      <c r="M226" s="90" t="str">
        <f>IFERROR(SMALL($L$10:$L$229,ROWS(L$10:L226)),"")</f>
        <v/>
      </c>
      <c r="Q226" s="90" t="s">
        <v>48</v>
      </c>
      <c r="R226" s="90">
        <v>4405</v>
      </c>
      <c r="S226" s="90">
        <v>4125</v>
      </c>
      <c r="T226" s="90">
        <v>4220</v>
      </c>
      <c r="U226" s="90">
        <v>4110</v>
      </c>
      <c r="V226" s="90">
        <v>3575</v>
      </c>
      <c r="W226" s="90">
        <v>145</v>
      </c>
      <c r="X226" s="90">
        <v>20585</v>
      </c>
      <c r="Y226" s="90">
        <v>20440</v>
      </c>
      <c r="Z226" s="90" t="s">
        <v>131</v>
      </c>
      <c r="AA226" s="90">
        <f>ROWS($J$10:Z226)</f>
        <v>217</v>
      </c>
      <c r="AB226" s="90" t="str">
        <f t="shared" si="7"/>
        <v/>
      </c>
      <c r="AC226" s="90" t="str">
        <f>IFERROR(SMALL($AB$10:$AB$229,ROWS(AB$10:AB226)),"")</f>
        <v/>
      </c>
    </row>
    <row r="227" spans="4:29" hidden="1" x14ac:dyDescent="0.3">
      <c r="D227" s="90" t="s">
        <v>49</v>
      </c>
      <c r="E227" s="90">
        <v>0.221</v>
      </c>
      <c r="F227" s="90">
        <v>0.22</v>
      </c>
      <c r="G227" s="90">
        <v>0.19700000000000001</v>
      </c>
      <c r="H227" s="90">
        <v>0.19700000000000001</v>
      </c>
      <c r="I227" s="90">
        <v>0.16600000000000001</v>
      </c>
      <c r="J227" s="90" t="s">
        <v>131</v>
      </c>
      <c r="K227" s="90">
        <f>ROWS($J$10:J227)</f>
        <v>218</v>
      </c>
      <c r="L227" s="90" t="str">
        <f t="shared" si="6"/>
        <v/>
      </c>
      <c r="M227" s="90" t="str">
        <f>IFERROR(SMALL($L$10:$L$229,ROWS(L$10:L227)),"")</f>
        <v/>
      </c>
      <c r="Q227" s="90" t="s">
        <v>49</v>
      </c>
      <c r="R227" s="90">
        <v>3950</v>
      </c>
      <c r="S227" s="90">
        <v>3930</v>
      </c>
      <c r="T227" s="90">
        <v>3515</v>
      </c>
      <c r="U227" s="90">
        <v>3520</v>
      </c>
      <c r="V227" s="90">
        <v>2975</v>
      </c>
      <c r="W227" s="90">
        <v>25</v>
      </c>
      <c r="X227" s="90">
        <v>17915</v>
      </c>
      <c r="Y227" s="90">
        <v>17890</v>
      </c>
      <c r="Z227" s="90" t="s">
        <v>131</v>
      </c>
      <c r="AA227" s="90">
        <f>ROWS($J$10:Z227)</f>
        <v>218</v>
      </c>
      <c r="AB227" s="90" t="str">
        <f t="shared" si="7"/>
        <v/>
      </c>
      <c r="AC227" s="90" t="str">
        <f>IFERROR(SMALL($AB$10:$AB$229,ROWS(AB$10:AB227)),"")</f>
        <v/>
      </c>
    </row>
    <row r="228" spans="4:29" hidden="1" x14ac:dyDescent="0.3">
      <c r="D228" s="90" t="s">
        <v>483</v>
      </c>
      <c r="E228" s="90">
        <v>0.23</v>
      </c>
      <c r="F228" s="90">
        <v>0.21099999999999999</v>
      </c>
      <c r="G228" s="90">
        <v>0.2</v>
      </c>
      <c r="H228" s="90">
        <v>0.19700000000000001</v>
      </c>
      <c r="I228" s="90">
        <v>0.16200000000000001</v>
      </c>
      <c r="J228" s="90" t="s">
        <v>131</v>
      </c>
      <c r="K228" s="90">
        <f>ROWS($J$10:J228)</f>
        <v>219</v>
      </c>
      <c r="L228" s="90" t="str">
        <f t="shared" si="6"/>
        <v/>
      </c>
      <c r="M228" s="90" t="str">
        <f>IFERROR(SMALL($L$10:$L$229,ROWS(L$10:L228)),"")</f>
        <v/>
      </c>
      <c r="Q228" s="90" t="s">
        <v>483</v>
      </c>
      <c r="R228" s="90">
        <v>3965</v>
      </c>
      <c r="S228" s="90">
        <v>3640</v>
      </c>
      <c r="T228" s="90">
        <v>3450</v>
      </c>
      <c r="U228" s="90">
        <v>3395</v>
      </c>
      <c r="V228" s="90">
        <v>2800</v>
      </c>
      <c r="W228" s="90">
        <v>50</v>
      </c>
      <c r="X228" s="90">
        <v>17295</v>
      </c>
      <c r="Y228" s="90">
        <v>17245</v>
      </c>
      <c r="Z228" s="90" t="s">
        <v>131</v>
      </c>
      <c r="AA228" s="90">
        <f>ROWS($J$10:Z228)</f>
        <v>219</v>
      </c>
      <c r="AB228" s="90" t="str">
        <f t="shared" si="7"/>
        <v/>
      </c>
      <c r="AC228" s="90" t="str">
        <f>IFERROR(SMALL($AB$10:$AB$229,ROWS(AB$10:AB228)),"")</f>
        <v/>
      </c>
    </row>
    <row r="229" spans="4:29" hidden="1" x14ac:dyDescent="0.3">
      <c r="D229" s="90" t="s">
        <v>646</v>
      </c>
      <c r="E229" s="90">
        <v>0.22900000000000001</v>
      </c>
      <c r="F229" s="90">
        <v>0.215</v>
      </c>
      <c r="G229" s="90">
        <v>0.192</v>
      </c>
      <c r="H229" s="90">
        <v>0.2</v>
      </c>
      <c r="I229" s="90">
        <v>0.16</v>
      </c>
      <c r="J229" s="90" t="s">
        <v>131</v>
      </c>
      <c r="K229" s="90">
        <f>ROWS($J$10:J229)</f>
        <v>220</v>
      </c>
      <c r="L229" s="90" t="str">
        <f t="shared" si="6"/>
        <v/>
      </c>
      <c r="M229" s="90" t="str">
        <f>IFERROR(SMALL($L$10:$L$229,ROWS(L$10:L229)),"")</f>
        <v/>
      </c>
      <c r="Q229" s="90" t="s">
        <v>646</v>
      </c>
      <c r="R229" s="90">
        <v>3695</v>
      </c>
      <c r="S229" s="90">
        <v>3480</v>
      </c>
      <c r="T229" s="90">
        <v>3110</v>
      </c>
      <c r="U229" s="90">
        <v>3225</v>
      </c>
      <c r="V229" s="90">
        <v>2575</v>
      </c>
      <c r="W229" s="90">
        <v>65</v>
      </c>
      <c r="X229" s="90">
        <v>16085</v>
      </c>
      <c r="Y229" s="90">
        <v>16150</v>
      </c>
      <c r="Z229" s="90" t="s">
        <v>131</v>
      </c>
      <c r="AA229" s="90">
        <f>ROWS($J$10:Z229)</f>
        <v>220</v>
      </c>
      <c r="AB229" s="90" t="str">
        <f t="shared" si="7"/>
        <v/>
      </c>
      <c r="AC229" s="90" t="str">
        <f>IFERROR(SMALL($AB$10:$AB$229,ROWS(AB$10:AB229)),"")</f>
        <v/>
      </c>
    </row>
  </sheetData>
  <sheetProtection algorithmName="SHA-512" hashValue="bvtQTi4CNPfe8GbD3peQ4u/LRy+QZwNSMynph19l+OCk1mxPqyX0FsZk9ORhQ9J6vs53wnwWNkAlOfvtKEbblQ==" saltValue="g9rlH5lBt/6KNGxdfs3gXw==" spinCount="100000" sheet="1" objects="1" scenarios="1"/>
  <autoFilter ref="B9:M228" xr:uid="{00000000-0001-0000-0600-000000000000}"/>
  <mergeCells count="3">
    <mergeCell ref="AI4:AL4"/>
    <mergeCell ref="AI8:AJ8"/>
    <mergeCell ref="AS8:AT8"/>
  </mergeCells>
  <dataValidations count="1">
    <dataValidation type="list" allowBlank="1" showInputMessage="1" showErrorMessage="1" sqref="AM4" xr:uid="{00000000-0002-0000-0600-000000000000}">
      <formula1>$A$6:$A$7</formula1>
    </dataValidation>
  </dataValidations>
  <hyperlinks>
    <hyperlink ref="AZ1" location="Contents!A1" display="Return to Contents" xr:uid="{D30DAE5E-0084-491D-AF02-4710EFE92C43}"/>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8733-523F-4927-8AF3-3F845AA06D61}">
  <dimension ref="B1:AI167"/>
  <sheetViews>
    <sheetView topLeftCell="S1" zoomScaleNormal="100" workbookViewId="0">
      <selection activeCell="S1" sqref="S1"/>
    </sheetView>
  </sheetViews>
  <sheetFormatPr defaultColWidth="0" defaultRowHeight="14.4" zeroHeight="1" x14ac:dyDescent="0.3"/>
  <cols>
    <col min="1" max="1" width="9.109375" style="90" hidden="1" customWidth="1"/>
    <col min="2" max="2" width="56.44140625" style="90" hidden="1" customWidth="1"/>
    <col min="3" max="18" width="9.109375" style="90" hidden="1" customWidth="1"/>
    <col min="19" max="19" width="9.109375" style="90" customWidth="1"/>
    <col min="20" max="20" width="56.5546875" style="90" customWidth="1"/>
    <col min="21" max="29" width="12.88671875" style="90" customWidth="1"/>
    <col min="30" max="30" width="12.33203125" style="90" customWidth="1"/>
    <col min="31" max="35" width="9.109375" style="90" customWidth="1"/>
    <col min="36" max="16384" width="9.109375" style="90" hidden="1"/>
  </cols>
  <sheetData>
    <row r="1" spans="2:34" x14ac:dyDescent="0.3">
      <c r="T1" s="152" t="s">
        <v>852</v>
      </c>
      <c r="AG1" s="674" t="s">
        <v>570</v>
      </c>
    </row>
    <row r="2" spans="2:34" x14ac:dyDescent="0.3">
      <c r="T2" s="152"/>
    </row>
    <row r="3" spans="2:34" x14ac:dyDescent="0.3">
      <c r="B3" s="102" t="s">
        <v>620</v>
      </c>
      <c r="T3" s="153" t="s">
        <v>209</v>
      </c>
    </row>
    <row r="4" spans="2:34" ht="15" thickBot="1" x14ac:dyDescent="0.35">
      <c r="B4" s="102"/>
      <c r="T4" s="149" t="s">
        <v>124</v>
      </c>
      <c r="U4" s="154" t="s">
        <v>125</v>
      </c>
    </row>
    <row r="5" spans="2:34" ht="43.8" thickBot="1" x14ac:dyDescent="0.35">
      <c r="C5" s="842" t="s">
        <v>88</v>
      </c>
      <c r="D5" s="842" t="s">
        <v>89</v>
      </c>
      <c r="E5" s="842" t="s">
        <v>90</v>
      </c>
      <c r="F5" s="842" t="s">
        <v>91</v>
      </c>
      <c r="G5" s="842" t="s">
        <v>92</v>
      </c>
      <c r="H5" s="843" t="s">
        <v>93</v>
      </c>
      <c r="I5" s="842" t="s">
        <v>622</v>
      </c>
      <c r="J5" s="843" t="s">
        <v>623</v>
      </c>
      <c r="K5" s="843" t="s">
        <v>624</v>
      </c>
      <c r="L5" s="844" t="s">
        <v>651</v>
      </c>
    </row>
    <row r="6" spans="2:34" ht="43.2" x14ac:dyDescent="0.3">
      <c r="B6" s="102" t="s">
        <v>117</v>
      </c>
      <c r="C6" s="69">
        <v>0.91400000000000003</v>
      </c>
      <c r="D6" s="69">
        <v>0.91300000000000003</v>
      </c>
      <c r="E6" s="69">
        <v>0.91800000000000004</v>
      </c>
      <c r="F6" s="69">
        <v>0.92500000000000004</v>
      </c>
      <c r="G6" s="100">
        <v>0.91100000000000003</v>
      </c>
      <c r="H6" s="100">
        <v>0.90900000000000003</v>
      </c>
      <c r="I6" s="100">
        <v>0.93500000000000005</v>
      </c>
      <c r="J6" s="100">
        <v>0.91500000000000004</v>
      </c>
      <c r="K6" s="100">
        <v>0.88</v>
      </c>
      <c r="L6" s="100">
        <v>0.89500000000000002</v>
      </c>
      <c r="M6" s="90" t="s">
        <v>125</v>
      </c>
      <c r="N6" s="90">
        <f>ROWS($M$6:M6)</f>
        <v>1</v>
      </c>
      <c r="O6" s="90">
        <f>IF($U$4=M6,N6,"")</f>
        <v>1</v>
      </c>
      <c r="P6" s="90">
        <f>IFERROR(SMALL($O$6:$O$84,ROWS($O$6:O6)),"")</f>
        <v>1</v>
      </c>
      <c r="R6" s="90" t="s">
        <v>125</v>
      </c>
      <c r="T6" s="841"/>
      <c r="U6" s="842" t="s">
        <v>88</v>
      </c>
      <c r="V6" s="842" t="s">
        <v>89</v>
      </c>
      <c r="W6" s="842" t="s">
        <v>90</v>
      </c>
      <c r="X6" s="842" t="s">
        <v>91</v>
      </c>
      <c r="Y6" s="842" t="s">
        <v>92</v>
      </c>
      <c r="Z6" s="843" t="s">
        <v>93</v>
      </c>
      <c r="AA6" s="842" t="s">
        <v>622</v>
      </c>
      <c r="AB6" s="843" t="s">
        <v>623</v>
      </c>
      <c r="AC6" s="843" t="s">
        <v>624</v>
      </c>
      <c r="AD6" s="844" t="s">
        <v>651</v>
      </c>
    </row>
    <row r="7" spans="2:34" x14ac:dyDescent="0.3">
      <c r="B7" s="102" t="s">
        <v>132</v>
      </c>
      <c r="C7" s="69"/>
      <c r="D7" s="69"/>
      <c r="E7" s="69"/>
      <c r="F7" s="69"/>
      <c r="M7" s="90" t="s">
        <v>125</v>
      </c>
      <c r="N7" s="90">
        <f>ROWS($M$6:M7)</f>
        <v>2</v>
      </c>
      <c r="O7" s="90">
        <f t="shared" ref="O7:O71" si="0">IF($U$4=M7,N7,"")</f>
        <v>2</v>
      </c>
      <c r="P7" s="90">
        <f>IFERROR(SMALL($O$6:$O$84,ROWS($O$6:O7)),"")</f>
        <v>2</v>
      </c>
      <c r="R7" s="90" t="s">
        <v>131</v>
      </c>
      <c r="T7" s="845" t="str">
        <f>IFERROR(INDEX($B$6:$G$80,$P6,COLUMNS($S$7:S7)),"")</f>
        <v>Total</v>
      </c>
      <c r="U7" s="340">
        <f>IFERROR(INDEX($B$6:$G$80,$P6,COLUMNS($S$7:T7)),"")</f>
        <v>0.91400000000000003</v>
      </c>
      <c r="V7" s="340">
        <f>IFERROR(INDEX($B$6:$G$80,$P6,COLUMNS($S$7:U7)),"")</f>
        <v>0.91300000000000003</v>
      </c>
      <c r="W7" s="340">
        <f>IFERROR(INDEX($B$6:$G$80,$P6,COLUMNS($S$7:V7)),"")</f>
        <v>0.91800000000000004</v>
      </c>
      <c r="X7" s="340">
        <f>IFERROR(INDEX($B$6:$G$80,$P6,COLUMNS($S$7:W7)),"")</f>
        <v>0.92500000000000004</v>
      </c>
      <c r="Y7" s="340">
        <f>IFERROR(INDEX($B$6:$G$80,$P6,COLUMNS($S$7:X7)),"")</f>
        <v>0.91100000000000003</v>
      </c>
      <c r="Z7" s="538">
        <f>IFERROR(INDEX($B$6:$H$84,$P6,COLUMNS($S$7:Y7)),"")</f>
        <v>0.90900000000000003</v>
      </c>
      <c r="AA7" s="538">
        <f>IFERROR(INDEX($B$6:$I$84,$P6,COLUMNS($S$7:Z7)),"")</f>
        <v>0.93500000000000005</v>
      </c>
      <c r="AB7" s="323">
        <f>IFERROR(INDEX($B$6:$J$84,$P6,COLUMNS($S$7:AA7)),"")</f>
        <v>0.91500000000000004</v>
      </c>
      <c r="AC7" s="323">
        <f>IFERROR(INDEX($B$6:$L$84,$P6,COLUMNS($S$7:AB7)),"")</f>
        <v>0.88</v>
      </c>
      <c r="AD7" s="413">
        <f>IFERROR(INDEX($B$6:$L$84,$P6,COLUMNS($S$7:AC7)),"")</f>
        <v>0.89500000000000002</v>
      </c>
    </row>
    <row r="8" spans="2:34" x14ac:dyDescent="0.3">
      <c r="B8" s="155" t="s">
        <v>133</v>
      </c>
      <c r="C8" s="69">
        <v>0.88200000000000001</v>
      </c>
      <c r="D8" s="69">
        <v>0.871</v>
      </c>
      <c r="E8" s="69">
        <v>0.874</v>
      </c>
      <c r="F8" s="69">
        <v>0.89500000000000002</v>
      </c>
      <c r="G8" s="100">
        <v>0.86799999999999999</v>
      </c>
      <c r="H8" s="100">
        <v>0.875</v>
      </c>
      <c r="I8" s="100">
        <v>0.90200000000000002</v>
      </c>
      <c r="J8" s="100">
        <v>0.88600000000000001</v>
      </c>
      <c r="K8" s="100">
        <v>0.83100000000000007</v>
      </c>
      <c r="L8" s="100">
        <v>0.86099999999999999</v>
      </c>
      <c r="M8" s="90" t="s">
        <v>125</v>
      </c>
      <c r="N8" s="90">
        <f>ROWS($M$6:M8)</f>
        <v>3</v>
      </c>
      <c r="O8" s="90">
        <f t="shared" si="0"/>
        <v>3</v>
      </c>
      <c r="P8" s="90">
        <f>IFERROR(SMALL($O$6:$O$84,ROWS($O$6:O8)),"")</f>
        <v>3</v>
      </c>
      <c r="T8" s="846" t="str">
        <f>IFERROR(INDEX($B$6:$G$80,$P7,COLUMNS($S$7:S8)),"")</f>
        <v>Deprivation Quintile</v>
      </c>
      <c r="U8" s="339"/>
      <c r="V8" s="339"/>
      <c r="W8" s="339"/>
      <c r="X8" s="339"/>
      <c r="Y8" s="339"/>
      <c r="Z8" s="323"/>
      <c r="AA8" s="323"/>
      <c r="AB8" s="539"/>
      <c r="AC8" s="539"/>
      <c r="AD8" s="412"/>
    </row>
    <row r="9" spans="2:34" x14ac:dyDescent="0.3">
      <c r="B9" s="155" t="s">
        <v>134</v>
      </c>
      <c r="C9" s="69">
        <v>0.89500000000000002</v>
      </c>
      <c r="D9" s="69">
        <v>0.89200000000000002</v>
      </c>
      <c r="E9" s="69">
        <v>0.90300000000000002</v>
      </c>
      <c r="F9" s="69">
        <v>0.90100000000000002</v>
      </c>
      <c r="G9" s="100">
        <v>0.89</v>
      </c>
      <c r="H9" s="100">
        <v>0.88800000000000001</v>
      </c>
      <c r="I9" s="100">
        <v>0.91600000000000004</v>
      </c>
      <c r="J9" s="100">
        <v>0.90600000000000003</v>
      </c>
      <c r="K9" s="100">
        <v>0.85199999999999998</v>
      </c>
      <c r="L9" s="100">
        <v>0.86899999999999999</v>
      </c>
      <c r="M9" s="90" t="s">
        <v>125</v>
      </c>
      <c r="N9" s="90">
        <f>ROWS($M$6:M9)</f>
        <v>4</v>
      </c>
      <c r="O9" s="90">
        <f t="shared" si="0"/>
        <v>4</v>
      </c>
      <c r="P9" s="90">
        <f>IFERROR(SMALL($O$6:$O$84,ROWS($O$6:O9)),"")</f>
        <v>4</v>
      </c>
      <c r="T9" s="847" t="str">
        <f>IFERROR(INDEX($B$6:$G$80,$P8,COLUMNS($S$7:S9)),"")</f>
        <v>SIMD0-20</v>
      </c>
      <c r="U9" s="290">
        <f>IFERROR(INDEX($B$6:$G$80,$P8,COLUMNS($S$7:T9)),"")</f>
        <v>0.88200000000000001</v>
      </c>
      <c r="V9" s="290">
        <f>IFERROR(INDEX($B$6:$G$80,$P8,COLUMNS($S$7:U9)),"")</f>
        <v>0.871</v>
      </c>
      <c r="W9" s="290">
        <f>IFERROR(INDEX($B$6:$G$80,$P8,COLUMNS($S$7:V9)),"")</f>
        <v>0.874</v>
      </c>
      <c r="X9" s="290">
        <f>IFERROR(INDEX($B$6:$G$80,$P8,COLUMNS($S$7:W9)),"")</f>
        <v>0.89500000000000002</v>
      </c>
      <c r="Y9" s="290">
        <f>IFERROR(INDEX($B$6:$G$80,$P8,COLUMNS($S$7:X9)),"")</f>
        <v>0.86799999999999999</v>
      </c>
      <c r="Z9" s="323">
        <f>IFERROR(INDEX($B$6:$H$84,$P8,COLUMNS($S$7:Y9)),"")</f>
        <v>0.875</v>
      </c>
      <c r="AA9" s="323">
        <f>IFERROR(INDEX($B$6:$I$84,$P8,COLUMNS($S$7:Z9)),"")</f>
        <v>0.90200000000000002</v>
      </c>
      <c r="AB9" s="323">
        <f>IFERROR(INDEX($B$6:$J$84,$P8,COLUMNS($S$7:AA9)),"")</f>
        <v>0.88600000000000001</v>
      </c>
      <c r="AC9" s="323">
        <f>IFERROR(INDEX($B$6:$L$84,$P8,COLUMNS($S$7:AB9)),"")</f>
        <v>0.83100000000000007</v>
      </c>
      <c r="AD9" s="413">
        <f>IFERROR(INDEX($B$6:$L$84,$P8,COLUMNS($S$7:AC9)),"")</f>
        <v>0.86099999999999999</v>
      </c>
    </row>
    <row r="10" spans="2:34" x14ac:dyDescent="0.3">
      <c r="B10" s="155" t="s">
        <v>135</v>
      </c>
      <c r="C10" s="69">
        <v>0.91100000000000003</v>
      </c>
      <c r="D10" s="69">
        <v>0.91400000000000003</v>
      </c>
      <c r="E10" s="69">
        <v>0.91400000000000003</v>
      </c>
      <c r="F10" s="69">
        <v>0.92100000000000004</v>
      </c>
      <c r="G10" s="100">
        <v>0.91200000000000003</v>
      </c>
      <c r="H10" s="100">
        <v>0.90800000000000003</v>
      </c>
      <c r="I10" s="100">
        <v>0.93500000000000005</v>
      </c>
      <c r="J10" s="100">
        <v>0.91700000000000004</v>
      </c>
      <c r="K10" s="100">
        <v>0.877</v>
      </c>
      <c r="L10" s="100">
        <v>0.89400000000000002</v>
      </c>
      <c r="M10" s="90" t="s">
        <v>125</v>
      </c>
      <c r="N10" s="90">
        <f>ROWS($M$6:M10)</f>
        <v>5</v>
      </c>
      <c r="O10" s="90">
        <f t="shared" si="0"/>
        <v>5</v>
      </c>
      <c r="P10" s="90">
        <f>IFERROR(SMALL($O$6:$O$84,ROWS($O$6:O10)),"")</f>
        <v>5</v>
      </c>
      <c r="T10" s="847" t="str">
        <f>IFERROR(INDEX($B$6:$G$80,$P9,COLUMNS($S$7:S10)),"")</f>
        <v>SIMD20-40</v>
      </c>
      <c r="U10" s="290">
        <f>IFERROR(INDEX($B$6:$G$80,$P9,COLUMNS($S$7:T10)),"")</f>
        <v>0.89500000000000002</v>
      </c>
      <c r="V10" s="290">
        <f>IFERROR(INDEX($B$6:$G$80,$P9,COLUMNS($S$7:U10)),"")</f>
        <v>0.89200000000000002</v>
      </c>
      <c r="W10" s="290">
        <f>IFERROR(INDEX($B$6:$G$80,$P9,COLUMNS($S$7:V10)),"")</f>
        <v>0.90300000000000002</v>
      </c>
      <c r="X10" s="290">
        <f>IFERROR(INDEX($B$6:$G$80,$P9,COLUMNS($S$7:W10)),"")</f>
        <v>0.90100000000000002</v>
      </c>
      <c r="Y10" s="290">
        <f>IFERROR(INDEX($B$6:$G$80,$P9,COLUMNS($S$7:X10)),"")</f>
        <v>0.89</v>
      </c>
      <c r="Z10" s="323">
        <f>IFERROR(INDEX($B$6:$H$84,$P9,COLUMNS($S$7:Y10)),"")</f>
        <v>0.88800000000000001</v>
      </c>
      <c r="AA10" s="323">
        <f>IFERROR(INDEX($B$6:$I$84,$P9,COLUMNS($S$7:Z10)),"")</f>
        <v>0.91600000000000004</v>
      </c>
      <c r="AB10" s="323">
        <f>IFERROR(INDEX($B$6:$J$84,$P9,COLUMNS($S$7:AA10)),"")</f>
        <v>0.90600000000000003</v>
      </c>
      <c r="AC10" s="323">
        <f>IFERROR(INDEX($B$6:$L$84,$P9,COLUMNS($S$7:AB10)),"")</f>
        <v>0.85199999999999998</v>
      </c>
      <c r="AD10" s="413">
        <f>IFERROR(INDEX($B$6:$L$84,$P9,COLUMNS($S$7:AC10)),"")</f>
        <v>0.86899999999999999</v>
      </c>
      <c r="AG10" s="102"/>
      <c r="AH10" s="102"/>
    </row>
    <row r="11" spans="2:34" x14ac:dyDescent="0.3">
      <c r="B11" s="155" t="s">
        <v>136</v>
      </c>
      <c r="C11" s="69">
        <v>0.93100000000000005</v>
      </c>
      <c r="D11" s="69">
        <v>0.92500000000000004</v>
      </c>
      <c r="E11" s="69">
        <v>0.93200000000000005</v>
      </c>
      <c r="F11" s="69">
        <v>0.93900000000000006</v>
      </c>
      <c r="G11" s="100">
        <v>0.92200000000000004</v>
      </c>
      <c r="H11" s="100">
        <v>0.91700000000000004</v>
      </c>
      <c r="I11" s="100">
        <v>0.94900000000000007</v>
      </c>
      <c r="J11" s="100">
        <v>0.92800000000000005</v>
      </c>
      <c r="K11" s="100">
        <v>0.89300000000000002</v>
      </c>
      <c r="L11" s="100">
        <v>0.90800000000000003</v>
      </c>
      <c r="M11" s="90" t="s">
        <v>125</v>
      </c>
      <c r="N11" s="90">
        <f>ROWS($M$6:M11)</f>
        <v>6</v>
      </c>
      <c r="O11" s="90">
        <f t="shared" si="0"/>
        <v>6</v>
      </c>
      <c r="P11" s="90">
        <f>IFERROR(SMALL($O$6:$O$84,ROWS($O$6:O11)),"")</f>
        <v>6</v>
      </c>
      <c r="T11" s="847" t="str">
        <f>IFERROR(INDEX($B$6:$G$80,$P10,COLUMNS($S$7:S11)),"")</f>
        <v>SIMD40-60</v>
      </c>
      <c r="U11" s="290">
        <f>IFERROR(INDEX($B$6:$G$80,$P10,COLUMNS($S$7:T11)),"")</f>
        <v>0.91100000000000003</v>
      </c>
      <c r="V11" s="290">
        <f>IFERROR(INDEX($B$6:$G$80,$P10,COLUMNS($S$7:U11)),"")</f>
        <v>0.91400000000000003</v>
      </c>
      <c r="W11" s="290">
        <f>IFERROR(INDEX($B$6:$G$80,$P10,COLUMNS($S$7:V11)),"")</f>
        <v>0.91400000000000003</v>
      </c>
      <c r="X11" s="290">
        <f>IFERROR(INDEX($B$6:$G$80,$P10,COLUMNS($S$7:W11)),"")</f>
        <v>0.92100000000000004</v>
      </c>
      <c r="Y11" s="290">
        <f>IFERROR(INDEX($B$6:$G$80,$P10,COLUMNS($S$7:X11)),"")</f>
        <v>0.91200000000000003</v>
      </c>
      <c r="Z11" s="323">
        <f>IFERROR(INDEX($B$6:$H$84,$P10,COLUMNS($S$7:Y11)),"")</f>
        <v>0.90800000000000003</v>
      </c>
      <c r="AA11" s="323">
        <f>IFERROR(INDEX($B$6:$I$84,$P10,COLUMNS($S$7:Z11)),"")</f>
        <v>0.93500000000000005</v>
      </c>
      <c r="AB11" s="323">
        <f>IFERROR(INDEX($B$6:$J$84,$P10,COLUMNS($S$7:AA11)),"")</f>
        <v>0.91700000000000004</v>
      </c>
      <c r="AC11" s="323">
        <f>IFERROR(INDEX($B$6:$L$84,$P10,COLUMNS($S$7:AB11)),"")</f>
        <v>0.877</v>
      </c>
      <c r="AD11" s="413">
        <f>IFERROR(INDEX($B$6:$L$84,$P10,COLUMNS($S$7:AC11)),"")</f>
        <v>0.89400000000000002</v>
      </c>
    </row>
    <row r="12" spans="2:34" x14ac:dyDescent="0.3">
      <c r="B12" s="155" t="s">
        <v>137</v>
      </c>
      <c r="C12" s="69">
        <v>0.92700000000000005</v>
      </c>
      <c r="D12" s="69">
        <v>0.93600000000000005</v>
      </c>
      <c r="E12" s="69">
        <v>0.94200000000000006</v>
      </c>
      <c r="F12" s="69">
        <v>0.94400000000000006</v>
      </c>
      <c r="G12" s="100">
        <v>0.93800000000000006</v>
      </c>
      <c r="H12" s="100">
        <v>0.93600000000000005</v>
      </c>
      <c r="I12" s="100">
        <v>0.95600000000000007</v>
      </c>
      <c r="J12" s="100">
        <v>0.94200000000000006</v>
      </c>
      <c r="K12" s="100">
        <v>0.91900000000000004</v>
      </c>
      <c r="L12" s="100">
        <v>0.92100000000000004</v>
      </c>
      <c r="M12" s="90" t="s">
        <v>125</v>
      </c>
      <c r="N12" s="90">
        <f>ROWS($M$6:M12)</f>
        <v>7</v>
      </c>
      <c r="O12" s="90">
        <f t="shared" si="0"/>
        <v>7</v>
      </c>
      <c r="P12" s="90">
        <f>IFERROR(SMALL($O$6:$O$84,ROWS($O$6:O12)),"")</f>
        <v>7</v>
      </c>
      <c r="T12" s="847" t="str">
        <f>IFERROR(INDEX($B$6:$G$80,$P11,COLUMNS($S$7:S12)),"")</f>
        <v>SIMD60-80</v>
      </c>
      <c r="U12" s="290">
        <f>IFERROR(INDEX($B$6:$G$80,$P11,COLUMNS($S$7:T12)),"")</f>
        <v>0.93100000000000005</v>
      </c>
      <c r="V12" s="290">
        <f>IFERROR(INDEX($B$6:$G$80,$P11,COLUMNS($S$7:U12)),"")</f>
        <v>0.92500000000000004</v>
      </c>
      <c r="W12" s="290">
        <f>IFERROR(INDEX($B$6:$G$80,$P11,COLUMNS($S$7:V12)),"")</f>
        <v>0.93200000000000005</v>
      </c>
      <c r="X12" s="290">
        <f>IFERROR(INDEX($B$6:$G$80,$P11,COLUMNS($S$7:W12)),"")</f>
        <v>0.93900000000000006</v>
      </c>
      <c r="Y12" s="290">
        <f>IFERROR(INDEX($B$6:$G$80,$P11,COLUMNS($S$7:X12)),"")</f>
        <v>0.92200000000000004</v>
      </c>
      <c r="Z12" s="323">
        <f>IFERROR(INDEX($B$6:$H$84,$P11,COLUMNS($S$7:Y12)),"")</f>
        <v>0.91700000000000004</v>
      </c>
      <c r="AA12" s="323">
        <f>IFERROR(INDEX($B$6:$I$84,$P11,COLUMNS($S$7:Z12)),"")</f>
        <v>0.94900000000000007</v>
      </c>
      <c r="AB12" s="323">
        <f>IFERROR(INDEX($B$6:$J$84,$P11,COLUMNS($S$7:AA12)),"")</f>
        <v>0.92800000000000005</v>
      </c>
      <c r="AC12" s="323">
        <f>IFERROR(INDEX($B$6:$L$84,$P11,COLUMNS($S$7:AB12)),"")</f>
        <v>0.89300000000000002</v>
      </c>
      <c r="AD12" s="413">
        <f>IFERROR(INDEX($B$6:$L$84,$P11,COLUMNS($S$7:AC12)),"")</f>
        <v>0.90800000000000003</v>
      </c>
    </row>
    <row r="13" spans="2:34" x14ac:dyDescent="0.3">
      <c r="B13" s="156" t="s">
        <v>212</v>
      </c>
      <c r="C13" s="69"/>
      <c r="D13" s="69"/>
      <c r="E13" s="69"/>
      <c r="F13" s="69"/>
      <c r="M13" s="90" t="s">
        <v>125</v>
      </c>
      <c r="N13" s="90">
        <f>ROWS($M$6:M13)</f>
        <v>8</v>
      </c>
      <c r="O13" s="90">
        <f t="shared" si="0"/>
        <v>8</v>
      </c>
      <c r="P13" s="90">
        <f>IFERROR(SMALL($O$6:$O$84,ROWS($O$6:O13)),"")</f>
        <v>8</v>
      </c>
      <c r="T13" s="847" t="str">
        <f>IFERROR(INDEX($B$6:$G$80,$P12,COLUMNS($S$7:S13)),"")</f>
        <v>SIMD80-100</v>
      </c>
      <c r="U13" s="290">
        <f>IFERROR(INDEX($B$6:$G$80,$P12,COLUMNS($S$7:T13)),"")</f>
        <v>0.92700000000000005</v>
      </c>
      <c r="V13" s="290">
        <f>IFERROR(INDEX($B$6:$G$80,$P12,COLUMNS($S$7:U13)),"")</f>
        <v>0.93600000000000005</v>
      </c>
      <c r="W13" s="290">
        <f>IFERROR(INDEX($B$6:$G$80,$P12,COLUMNS($S$7:V13)),"")</f>
        <v>0.94200000000000006</v>
      </c>
      <c r="X13" s="290">
        <f>IFERROR(INDEX($B$6:$G$80,$P12,COLUMNS($S$7:W13)),"")</f>
        <v>0.94400000000000006</v>
      </c>
      <c r="Y13" s="290">
        <f>IFERROR(INDEX($B$6:$G$80,$P12,COLUMNS($S$7:X13)),"")</f>
        <v>0.93800000000000006</v>
      </c>
      <c r="Z13" s="323">
        <f>IFERROR(INDEX($B$6:$H$84,$P12,COLUMNS($S$7:Y13)),"")</f>
        <v>0.93600000000000005</v>
      </c>
      <c r="AA13" s="323">
        <f>IFERROR(INDEX($B$6:$I$84,$P12,COLUMNS($S$7:Z13)),"")</f>
        <v>0.95600000000000007</v>
      </c>
      <c r="AB13" s="323">
        <f>IFERROR(INDEX($B$6:$J$84,$P12,COLUMNS($S$7:AA13)),"")</f>
        <v>0.94200000000000006</v>
      </c>
      <c r="AC13" s="323">
        <f>IFERROR(INDEX($B$6:$L$84,$P12,COLUMNS($S$7:AB13)),"")</f>
        <v>0.91900000000000004</v>
      </c>
      <c r="AD13" s="413">
        <f>IFERROR(INDEX($B$6:$L$84,$P12,COLUMNS($S$7:AC13)),"")</f>
        <v>0.92100000000000004</v>
      </c>
    </row>
    <row r="14" spans="2:34" x14ac:dyDescent="0.3">
      <c r="B14" s="155" t="s">
        <v>141</v>
      </c>
      <c r="C14" s="69"/>
      <c r="D14" s="69"/>
      <c r="E14" s="69"/>
      <c r="F14" s="69"/>
      <c r="G14" s="157"/>
      <c r="H14" s="157"/>
      <c r="I14" s="157"/>
      <c r="J14" s="157"/>
      <c r="K14" s="157"/>
      <c r="L14" s="157"/>
      <c r="M14" s="90" t="s">
        <v>125</v>
      </c>
      <c r="N14" s="90">
        <f>ROWS($M$6:M14)</f>
        <v>9</v>
      </c>
      <c r="O14" s="90">
        <f t="shared" si="0"/>
        <v>9</v>
      </c>
      <c r="P14" s="90">
        <f>IFERROR(SMALL($O$6:$O$84,ROWS($O$6:O14)),"")</f>
        <v>9</v>
      </c>
      <c r="T14" s="848" t="s">
        <v>625</v>
      </c>
      <c r="U14" s="849"/>
      <c r="V14" s="849"/>
      <c r="W14" s="849"/>
      <c r="X14" s="849"/>
      <c r="Y14" s="849"/>
      <c r="Z14" s="323"/>
      <c r="AA14" s="323"/>
      <c r="AB14" s="538"/>
      <c r="AC14" s="538"/>
      <c r="AD14" s="414"/>
    </row>
    <row r="15" spans="2:34" x14ac:dyDescent="0.3">
      <c r="B15" s="155" t="s">
        <v>142</v>
      </c>
      <c r="C15" s="69">
        <v>0.89700000000000002</v>
      </c>
      <c r="D15" s="69">
        <v>0.89700000000000002</v>
      </c>
      <c r="E15" s="69">
        <v>0.90400000000000003</v>
      </c>
      <c r="F15" s="69">
        <v>0.91400000000000003</v>
      </c>
      <c r="G15" s="69">
        <v>0.89600000000000002</v>
      </c>
      <c r="H15" s="69">
        <v>0.89400000000000002</v>
      </c>
      <c r="I15" s="69">
        <v>0.92400000000000004</v>
      </c>
      <c r="J15" s="69">
        <v>0.90200000000000002</v>
      </c>
      <c r="K15" s="69">
        <v>0.86199999999999999</v>
      </c>
      <c r="L15" s="69">
        <v>0.878</v>
      </c>
      <c r="M15" s="90" t="s">
        <v>125</v>
      </c>
      <c r="N15" s="90">
        <f>ROWS($M$6:M15)</f>
        <v>10</v>
      </c>
      <c r="O15" s="90">
        <f t="shared" si="0"/>
        <v>10</v>
      </c>
      <c r="P15" s="90">
        <f>IFERROR(SMALL($O$6:$O$84,ROWS($O$6:O15)),"")</f>
        <v>10</v>
      </c>
      <c r="T15" s="846" t="str">
        <f>IFERROR(INDEX($B$6:$G$80,$P14,COLUMNS($S$7:S15)),"")</f>
        <v>Sex</v>
      </c>
      <c r="U15" s="339"/>
      <c r="V15" s="339"/>
      <c r="W15" s="339"/>
      <c r="X15" s="339"/>
      <c r="Y15" s="339"/>
      <c r="Z15" s="539"/>
      <c r="AA15" s="539"/>
      <c r="AB15" s="323"/>
      <c r="AC15" s="323"/>
      <c r="AD15" s="413"/>
      <c r="AG15" s="102"/>
      <c r="AH15" s="102"/>
    </row>
    <row r="16" spans="2:34" x14ac:dyDescent="0.3">
      <c r="B16" s="156" t="s">
        <v>143</v>
      </c>
      <c r="C16" s="100">
        <v>0.92600000000000005</v>
      </c>
      <c r="D16" s="69">
        <v>0.92500000000000004</v>
      </c>
      <c r="E16" s="69">
        <v>0.92800000000000005</v>
      </c>
      <c r="F16" s="69">
        <v>0.93300000000000005</v>
      </c>
      <c r="G16" s="69">
        <v>0.92200000000000004</v>
      </c>
      <c r="H16" s="69">
        <v>0.91900000000000004</v>
      </c>
      <c r="I16" s="69">
        <v>0.94100000000000006</v>
      </c>
      <c r="J16" s="69">
        <v>0.92900000000000005</v>
      </c>
      <c r="K16" s="69">
        <v>0.89300000000000002</v>
      </c>
      <c r="L16" s="69">
        <v>0.90700000000000003</v>
      </c>
      <c r="M16" s="90" t="s">
        <v>125</v>
      </c>
      <c r="N16" s="90">
        <f>ROWS($M$6:M16)</f>
        <v>11</v>
      </c>
      <c r="O16" s="90">
        <f t="shared" si="0"/>
        <v>11</v>
      </c>
      <c r="P16" s="90">
        <f>IFERROR(SMALL($O$6:$O$84,ROWS($O$6:O16)),"")</f>
        <v>11</v>
      </c>
      <c r="T16" s="847" t="str">
        <f>IFERROR(INDEX($B$6:$G$80,$P15,COLUMNS($S$7:S16)),"")</f>
        <v>Male</v>
      </c>
      <c r="U16" s="290">
        <f>IFERROR(INDEX($B$6:$G$80,$P15,COLUMNS($S$7:T16)),"")</f>
        <v>0.89700000000000002</v>
      </c>
      <c r="V16" s="290">
        <f>IFERROR(INDEX($B$6:$G$80,$P15,COLUMNS($S$7:U16)),"")</f>
        <v>0.89700000000000002</v>
      </c>
      <c r="W16" s="290">
        <f>IFERROR(INDEX($B$6:$G$80,$P15,COLUMNS($S$7:V16)),"")</f>
        <v>0.90400000000000003</v>
      </c>
      <c r="X16" s="290">
        <f>IFERROR(INDEX($B$6:$G$80,$P15,COLUMNS($S$7:W16)),"")</f>
        <v>0.91400000000000003</v>
      </c>
      <c r="Y16" s="290">
        <f>IFERROR(INDEX($B$6:$G$80,$P15,COLUMNS($S$7:X16)),"")</f>
        <v>0.89600000000000002</v>
      </c>
      <c r="Z16" s="323">
        <f>IFERROR(INDEX($B$6:$H$84,$P15,COLUMNS($S$7:Y16)),"")</f>
        <v>0.89400000000000002</v>
      </c>
      <c r="AA16" s="323">
        <f>IFERROR(INDEX($B$6:$I$84,$P15,COLUMNS($S$7:Z16)),"")</f>
        <v>0.92400000000000004</v>
      </c>
      <c r="AB16" s="323">
        <f>IFERROR(INDEX($B$6:$J$84,$P15,COLUMNS($S$7:AA16)),"")</f>
        <v>0.90200000000000002</v>
      </c>
      <c r="AC16" s="323">
        <f>IFERROR(INDEX($B$6:$L$84,$P15,COLUMNS($S$7:AB16)),"")</f>
        <v>0.86199999999999999</v>
      </c>
      <c r="AD16" s="413">
        <f>IFERROR(INDEX($B$6:$L$84,$P15,COLUMNS($S$7:AC16)),"")</f>
        <v>0.878</v>
      </c>
    </row>
    <row r="17" spans="2:33" x14ac:dyDescent="0.3">
      <c r="B17" s="155" t="s">
        <v>213</v>
      </c>
      <c r="C17" s="69"/>
      <c r="D17" s="69"/>
      <c r="E17" s="69"/>
      <c r="F17" s="69"/>
      <c r="G17" s="157"/>
      <c r="H17" s="157"/>
      <c r="I17" s="157"/>
      <c r="J17" s="157"/>
      <c r="K17" s="157"/>
      <c r="L17" s="157"/>
      <c r="M17" s="90" t="s">
        <v>125</v>
      </c>
      <c r="N17" s="90">
        <f>ROWS($M$6:M17)</f>
        <v>12</v>
      </c>
      <c r="O17" s="90">
        <f t="shared" si="0"/>
        <v>12</v>
      </c>
      <c r="P17" s="90">
        <f>IFERROR(SMALL($O$6:$O$84,ROWS($O$6:O17)),"")</f>
        <v>12</v>
      </c>
      <c r="T17" s="847" t="str">
        <f>IFERROR(INDEX($B$6:$G$80,$P16,COLUMNS($S$7:S17)),"")</f>
        <v>Female</v>
      </c>
      <c r="U17" s="290">
        <f>IFERROR(INDEX($B$6:$G$80,$P16,COLUMNS($S$7:T17)),"")</f>
        <v>0.92600000000000005</v>
      </c>
      <c r="V17" s="290">
        <f>IFERROR(INDEX($B$6:$G$80,$P16,COLUMNS($S$7:U17)),"")</f>
        <v>0.92500000000000004</v>
      </c>
      <c r="W17" s="290">
        <f>IFERROR(INDEX($B$6:$G$80,$P16,COLUMNS($S$7:V17)),"")</f>
        <v>0.92800000000000005</v>
      </c>
      <c r="X17" s="290">
        <f>IFERROR(INDEX($B$6:$G$80,$P16,COLUMNS($S$7:W17)),"")</f>
        <v>0.93300000000000005</v>
      </c>
      <c r="Y17" s="290">
        <f>IFERROR(INDEX($B$6:$G$80,$P16,COLUMNS($S$7:X17)),"")</f>
        <v>0.92200000000000004</v>
      </c>
      <c r="Z17" s="323">
        <f>IFERROR(INDEX($B$6:$H$84,$P16,COLUMNS($S$7:Y17)),"")</f>
        <v>0.91900000000000004</v>
      </c>
      <c r="AA17" s="323">
        <f>IFERROR(INDEX($B$6:$I$84,$P16,COLUMNS($S$7:Z17)),"")</f>
        <v>0.94100000000000006</v>
      </c>
      <c r="AB17" s="323">
        <f>IFERROR(INDEX($B$6:$J$84,$P16,COLUMNS($S$7:AA17)),"")</f>
        <v>0.92900000000000005</v>
      </c>
      <c r="AC17" s="323">
        <f>IFERROR(INDEX($B$6:$L$84,$P16,COLUMNS($S$7:AB17)),"")</f>
        <v>0.89300000000000002</v>
      </c>
      <c r="AD17" s="413">
        <f>IFERROR(INDEX($B$6:$L$84,$P16,COLUMNS($S$7:AC17)),"")</f>
        <v>0.90700000000000003</v>
      </c>
    </row>
    <row r="18" spans="2:33" x14ac:dyDescent="0.3">
      <c r="B18" s="155" t="s">
        <v>144</v>
      </c>
      <c r="C18" s="69"/>
      <c r="D18" s="69"/>
      <c r="E18" s="69"/>
      <c r="F18" s="69"/>
      <c r="G18" s="157"/>
      <c r="H18" s="157"/>
      <c r="I18" s="157"/>
      <c r="J18" s="157"/>
      <c r="K18" s="157"/>
      <c r="L18" s="157"/>
      <c r="M18" s="90" t="s">
        <v>125</v>
      </c>
      <c r="N18" s="90">
        <f>ROWS($M$6:M18)</f>
        <v>13</v>
      </c>
      <c r="O18" s="90">
        <f t="shared" si="0"/>
        <v>13</v>
      </c>
      <c r="P18" s="90">
        <f>IFERROR(SMALL($O$6:$O$84,ROWS($O$6:O18)),"")</f>
        <v>13</v>
      </c>
      <c r="T18" s="850" t="s">
        <v>626</v>
      </c>
      <c r="U18" s="654"/>
      <c r="V18" s="654"/>
      <c r="W18" s="654"/>
      <c r="X18" s="654"/>
      <c r="Y18" s="654"/>
      <c r="Z18" s="538"/>
      <c r="AA18" s="538"/>
      <c r="AB18" s="323"/>
      <c r="AC18" s="323"/>
      <c r="AD18" s="413"/>
    </row>
    <row r="19" spans="2:33" x14ac:dyDescent="0.3">
      <c r="B19" s="156" t="s">
        <v>115</v>
      </c>
      <c r="C19" s="100">
        <v>0.92600000000000005</v>
      </c>
      <c r="D19" s="69">
        <v>0.92700000000000005</v>
      </c>
      <c r="E19" s="69">
        <v>0.93100000000000005</v>
      </c>
      <c r="F19" s="69">
        <v>0.93500000000000005</v>
      </c>
      <c r="G19" s="69">
        <v>0.92500000000000004</v>
      </c>
      <c r="H19" s="69">
        <v>0.92</v>
      </c>
      <c r="I19" s="69">
        <v>0.94900000000000007</v>
      </c>
      <c r="J19" s="69">
        <v>0.93400000000000005</v>
      </c>
      <c r="K19" s="69">
        <v>0.89400000000000002</v>
      </c>
      <c r="L19" s="69">
        <v>0.90600000000000003</v>
      </c>
      <c r="M19" s="90" t="s">
        <v>125</v>
      </c>
      <c r="N19" s="90">
        <f>ROWS($M$6:M19)</f>
        <v>14</v>
      </c>
      <c r="O19" s="90">
        <f t="shared" si="0"/>
        <v>14</v>
      </c>
      <c r="P19" s="90">
        <f>IFERROR(SMALL($O$6:$O$84,ROWS($O$6:O19)),"")</f>
        <v>14</v>
      </c>
      <c r="T19" s="851" t="str">
        <f>IFERROR(INDEX($B$6:$G$80,$P18,COLUMNS($S$7:S19)),"")</f>
        <v>Age Group</v>
      </c>
      <c r="U19" s="290"/>
      <c r="V19" s="290"/>
      <c r="W19" s="290"/>
      <c r="X19" s="290"/>
      <c r="Y19" s="290"/>
      <c r="Z19" s="323"/>
      <c r="AA19" s="323"/>
      <c r="AB19" s="539"/>
      <c r="AC19" s="539"/>
      <c r="AD19" s="412"/>
      <c r="AF19" s="100"/>
      <c r="AG19" s="100"/>
    </row>
    <row r="20" spans="2:33" x14ac:dyDescent="0.3">
      <c r="B20" s="155" t="s">
        <v>215</v>
      </c>
      <c r="C20" s="69">
        <v>0.878</v>
      </c>
      <c r="D20" s="69">
        <v>0.876</v>
      </c>
      <c r="E20" s="69">
        <v>0.88500000000000001</v>
      </c>
      <c r="F20" s="69">
        <v>0.89600000000000002</v>
      </c>
      <c r="G20" s="157">
        <v>0.875</v>
      </c>
      <c r="H20" s="69">
        <v>0.88100000000000001</v>
      </c>
      <c r="I20" s="69">
        <v>0.90300000000000002</v>
      </c>
      <c r="J20" s="69">
        <v>0.878</v>
      </c>
      <c r="K20" s="69">
        <v>0.84599999999999997</v>
      </c>
      <c r="L20" s="69">
        <v>0.86799999999999999</v>
      </c>
      <c r="M20" s="90" t="s">
        <v>125</v>
      </c>
      <c r="N20" s="90">
        <f>ROWS($M$6:M20)</f>
        <v>15</v>
      </c>
      <c r="O20" s="90">
        <f t="shared" si="0"/>
        <v>15</v>
      </c>
      <c r="P20" s="90">
        <f>IFERROR(SMALL($O$6:$O$84,ROWS($O$6:O20)),"")</f>
        <v>15</v>
      </c>
      <c r="T20" s="847" t="str">
        <f>IFERROR(INDEX($B$6:$G$80,$P19,COLUMNS($S$7:S20)),"")</f>
        <v>Under 21</v>
      </c>
      <c r="U20" s="290">
        <f>IFERROR(INDEX($B$6:$G$80,$P19,COLUMNS($S$7:T20)),"")</f>
        <v>0.92600000000000005</v>
      </c>
      <c r="V20" s="290">
        <f>IFERROR(INDEX($B$6:$G$80,$P19,COLUMNS($S$7:U20)),"")</f>
        <v>0.92700000000000005</v>
      </c>
      <c r="W20" s="290">
        <f>IFERROR(INDEX($B$6:$G$80,$P19,COLUMNS($S$7:V20)),"")</f>
        <v>0.93100000000000005</v>
      </c>
      <c r="X20" s="290">
        <f>IFERROR(INDEX($B$6:$G$80,$P19,COLUMNS($S$7:W20)),"")</f>
        <v>0.93500000000000005</v>
      </c>
      <c r="Y20" s="290">
        <f>IFERROR(INDEX($B$6:$G$80,$P19,COLUMNS($S$7:X20)),"")</f>
        <v>0.92500000000000004</v>
      </c>
      <c r="Z20" s="323">
        <f>IFERROR(INDEX($B$6:$H$84,$P19,COLUMNS($S$7:Y20)),"")</f>
        <v>0.92</v>
      </c>
      <c r="AA20" s="323">
        <f>IFERROR(INDEX($B$6:$I$84,$P19,COLUMNS($S$7:Z20)),"")</f>
        <v>0.94900000000000007</v>
      </c>
      <c r="AB20" s="323">
        <f>IFERROR(INDEX($B$6:$J$84,$P19,COLUMNS($S$7:AA20)),"")</f>
        <v>0.93400000000000005</v>
      </c>
      <c r="AC20" s="323">
        <f>IFERROR(INDEX($B$6:$L$84,$P19,COLUMNS($S$7:AB20)),"")</f>
        <v>0.89400000000000002</v>
      </c>
      <c r="AD20" s="413">
        <f>IFERROR(INDEX($B$6:$L$84,$P19,COLUMNS($S$7:AC20)),"")</f>
        <v>0.90600000000000003</v>
      </c>
    </row>
    <row r="21" spans="2:33" x14ac:dyDescent="0.3">
      <c r="B21" s="159" t="s">
        <v>151</v>
      </c>
      <c r="C21" s="69"/>
      <c r="D21" s="69"/>
      <c r="E21" s="69"/>
      <c r="F21" s="69"/>
      <c r="G21" s="157"/>
      <c r="H21" s="157"/>
      <c r="I21" s="157"/>
      <c r="J21" s="157"/>
      <c r="K21" s="157"/>
      <c r="L21" s="157"/>
      <c r="M21" s="90" t="s">
        <v>125</v>
      </c>
      <c r="N21" s="90">
        <f>ROWS($M$6:M21)</f>
        <v>16</v>
      </c>
      <c r="O21" s="90">
        <f t="shared" si="0"/>
        <v>16</v>
      </c>
      <c r="P21" s="90">
        <f>IFERROR(SMALL($O$6:$O$84,ROWS($O$6:O21)),"")</f>
        <v>16</v>
      </c>
      <c r="T21" s="847" t="str">
        <f>IFERROR(INDEX($B$6:$G$80,$P20,COLUMNS($S$7:S21)),"")</f>
        <v>21 and over</v>
      </c>
      <c r="U21" s="290">
        <f>IFERROR(INDEX($B$6:$G$80,$P20,COLUMNS($S$7:T21)),"")</f>
        <v>0.878</v>
      </c>
      <c r="V21" s="290">
        <f>IFERROR(INDEX($B$6:$G$80,$P20,COLUMNS($S$7:U21)),"")</f>
        <v>0.876</v>
      </c>
      <c r="W21" s="290">
        <f>IFERROR(INDEX($B$6:$G$80,$P20,COLUMNS($S$7:V21)),"")</f>
        <v>0.88500000000000001</v>
      </c>
      <c r="X21" s="290">
        <f>IFERROR(INDEX($B$6:$G$80,$P20,COLUMNS($S$7:W21)),"")</f>
        <v>0.89600000000000002</v>
      </c>
      <c r="Y21" s="290">
        <f>IFERROR(INDEX($B$6:$G$80,$P20,COLUMNS($S$7:X21)),"")</f>
        <v>0.875</v>
      </c>
      <c r="Z21" s="323">
        <f>IFERROR(INDEX($B$6:$H$84,$P20,COLUMNS($S$7:Y21)),"")</f>
        <v>0.88100000000000001</v>
      </c>
      <c r="AA21" s="323">
        <f>IFERROR(INDEX($B$6:$I$84,$P20,COLUMNS($S$7:Z21)),"")</f>
        <v>0.90300000000000002</v>
      </c>
      <c r="AB21" s="538">
        <f>IFERROR(INDEX($B$6:$J$84,$P20,COLUMNS($S$7:AA21)),"")</f>
        <v>0.878</v>
      </c>
      <c r="AC21" s="538">
        <f>IFERROR(INDEX($B$6:$L$84,$P20,COLUMNS($S$7:AB21)),"")</f>
        <v>0.84599999999999997</v>
      </c>
      <c r="AD21" s="414">
        <f>IFERROR(INDEX($B$6:$L$84,$P20,COLUMNS($S$7:AC21)),"")</f>
        <v>0.86799999999999999</v>
      </c>
    </row>
    <row r="22" spans="2:33" x14ac:dyDescent="0.3">
      <c r="B22" s="155" t="s">
        <v>216</v>
      </c>
      <c r="C22" s="69">
        <v>0.89900000000000002</v>
      </c>
      <c r="D22" s="69">
        <v>0.91500000000000004</v>
      </c>
      <c r="E22" s="69">
        <v>0.91200000000000003</v>
      </c>
      <c r="F22" s="69">
        <v>0.89900000000000002</v>
      </c>
      <c r="G22" s="100">
        <v>0.89</v>
      </c>
      <c r="H22" s="100">
        <v>0.88</v>
      </c>
      <c r="I22" s="100">
        <v>0.93600000000000005</v>
      </c>
      <c r="J22" s="100">
        <v>0.91300000000000003</v>
      </c>
      <c r="K22" s="100">
        <v>0.88700000000000001</v>
      </c>
      <c r="L22" s="100">
        <v>0.88700000000000001</v>
      </c>
      <c r="M22" s="90" t="s">
        <v>125</v>
      </c>
      <c r="N22" s="90">
        <f>ROWS($M$6:M22)</f>
        <v>17</v>
      </c>
      <c r="O22" s="90">
        <f t="shared" si="0"/>
        <v>17</v>
      </c>
      <c r="P22" s="90">
        <f>IFERROR(SMALL($O$6:$O$84,ROWS($O$6:O22)),"")</f>
        <v>17</v>
      </c>
      <c r="T22" s="846" t="str">
        <f>IFERROR(INDEX($B$6:$G$80,$P21,COLUMNS($S$7:S22)),"")</f>
        <v>Disability Status</v>
      </c>
      <c r="U22" s="339"/>
      <c r="V22" s="339"/>
      <c r="W22" s="339"/>
      <c r="X22" s="339"/>
      <c r="Y22" s="339"/>
      <c r="Z22" s="539"/>
      <c r="AA22" s="539"/>
      <c r="AB22" s="323"/>
      <c r="AC22" s="323"/>
      <c r="AD22" s="413"/>
    </row>
    <row r="23" spans="2:33" x14ac:dyDescent="0.3">
      <c r="B23" s="155" t="s">
        <v>217</v>
      </c>
      <c r="C23" s="69">
        <v>0.85</v>
      </c>
      <c r="D23" s="69">
        <v>0.86899999999999999</v>
      </c>
      <c r="E23" s="69">
        <v>0.86699999999999999</v>
      </c>
      <c r="F23" s="69">
        <v>0.88300000000000001</v>
      </c>
      <c r="G23" s="100">
        <v>0.86899999999999999</v>
      </c>
      <c r="H23" s="100">
        <v>0.88100000000000001</v>
      </c>
      <c r="I23" s="100">
        <v>0.89900000000000002</v>
      </c>
      <c r="J23" s="100">
        <v>0.879</v>
      </c>
      <c r="K23" s="100">
        <v>0.84099999999999997</v>
      </c>
      <c r="L23" s="100">
        <v>0.85499999999999998</v>
      </c>
      <c r="M23" s="90" t="s">
        <v>125</v>
      </c>
      <c r="N23" s="90">
        <f>ROWS($M$6:M23)</f>
        <v>18</v>
      </c>
      <c r="O23" s="90">
        <f t="shared" si="0"/>
        <v>18</v>
      </c>
      <c r="P23" s="90">
        <f>IFERROR(SMALL($O$6:$O$84,ROWS($O$6:O23)),"")</f>
        <v>18</v>
      </c>
      <c r="T23" s="847" t="str">
        <f>IFERROR(INDEX($B$6:$G$80,$P22,COLUMNS($S$7:S23)),"")</f>
        <v>A long standing illness or health condition</v>
      </c>
      <c r="U23" s="290">
        <f>IFERROR(INDEX($B$6:$G$80,$P22,COLUMNS($S$7:T23)),"")</f>
        <v>0.89900000000000002</v>
      </c>
      <c r="V23" s="290">
        <f>IFERROR(INDEX($B$6:$G$80,$P22,COLUMNS($S$7:U23)),"")</f>
        <v>0.91500000000000004</v>
      </c>
      <c r="W23" s="290">
        <f>IFERROR(INDEX($B$6:$G$80,$P22,COLUMNS($S$7:V23)),"")</f>
        <v>0.91200000000000003</v>
      </c>
      <c r="X23" s="290">
        <f>IFERROR(INDEX($B$6:$G$80,$P22,COLUMNS($S$7:W23)),"")</f>
        <v>0.89900000000000002</v>
      </c>
      <c r="Y23" s="290">
        <f>IFERROR(INDEX($B$6:$G$80,$P22,COLUMNS($S$7:X23)),"")</f>
        <v>0.89</v>
      </c>
      <c r="Z23" s="323">
        <f>IFERROR(INDEX($B$6:$H$84,$P22,COLUMNS($S$7:Y23)),"")</f>
        <v>0.88</v>
      </c>
      <c r="AA23" s="323">
        <f>IFERROR(INDEX($B$6:$I$84,$P22,COLUMNS($S$7:Z23)),"")</f>
        <v>0.93600000000000005</v>
      </c>
      <c r="AB23" s="323">
        <f>IFERROR(INDEX($B$6:$J$84,$P22,COLUMNS($S$7:AA23)),"")</f>
        <v>0.91300000000000003</v>
      </c>
      <c r="AC23" s="323">
        <f>IFERROR(INDEX($B$6:$L$84,$P22,COLUMNS($S$7:AB23)),"")</f>
        <v>0.88700000000000001</v>
      </c>
      <c r="AD23" s="413">
        <f>IFERROR(INDEX($B$6:$L$84,$P22,COLUMNS($S$7:AC23)),"")</f>
        <v>0.88700000000000001</v>
      </c>
    </row>
    <row r="24" spans="2:33" x14ac:dyDescent="0.3">
      <c r="B24" s="155" t="s">
        <v>218</v>
      </c>
      <c r="C24" s="69">
        <v>0.95700000000000007</v>
      </c>
      <c r="D24" s="69">
        <v>0.89</v>
      </c>
      <c r="E24" s="69">
        <v>0.9</v>
      </c>
      <c r="F24" s="69">
        <v>0.92</v>
      </c>
      <c r="G24" s="100">
        <v>0.86299999999999999</v>
      </c>
      <c r="H24" s="100">
        <v>0.85799999999999998</v>
      </c>
      <c r="I24" s="100">
        <v>0.92600000000000005</v>
      </c>
      <c r="J24" s="100">
        <v>0.89400000000000002</v>
      </c>
      <c r="K24" s="100">
        <v>0.94600000000000006</v>
      </c>
      <c r="L24" s="100">
        <v>0.89900000000000002</v>
      </c>
      <c r="M24" s="90" t="s">
        <v>125</v>
      </c>
      <c r="N24" s="90">
        <f>ROWS($M$6:M24)</f>
        <v>19</v>
      </c>
      <c r="O24" s="90">
        <f t="shared" si="0"/>
        <v>19</v>
      </c>
      <c r="P24" s="90">
        <f>IFERROR(SMALL($O$6:$O$84,ROWS($O$6:O24)),"")</f>
        <v>19</v>
      </c>
      <c r="T24" s="847" t="str">
        <f>IFERROR(INDEX($B$6:$G$80,$P23,COLUMNS($S$7:S24)),"")</f>
        <v>A mental health condition</v>
      </c>
      <c r="U24" s="290">
        <f>IFERROR(INDEX($B$6:$G$80,$P23,COLUMNS($S$7:T24)),"")</f>
        <v>0.85</v>
      </c>
      <c r="V24" s="290">
        <f>IFERROR(INDEX($B$6:$G$80,$P23,COLUMNS($S$7:U24)),"")</f>
        <v>0.86899999999999999</v>
      </c>
      <c r="W24" s="290">
        <f>IFERROR(INDEX($B$6:$G$80,$P23,COLUMNS($S$7:V24)),"")</f>
        <v>0.86699999999999999</v>
      </c>
      <c r="X24" s="290">
        <f>IFERROR(INDEX($B$6:$G$80,$P23,COLUMNS($S$7:W24)),"")</f>
        <v>0.88300000000000001</v>
      </c>
      <c r="Y24" s="290">
        <f>IFERROR(INDEX($B$6:$G$80,$P23,COLUMNS($S$7:X24)),"")</f>
        <v>0.86899999999999999</v>
      </c>
      <c r="Z24" s="323">
        <f>IFERROR(INDEX($B$6:$H$84,$P23,COLUMNS($S$7:Y24)),"")</f>
        <v>0.88100000000000001</v>
      </c>
      <c r="AA24" s="323">
        <f>IFERROR(INDEX($B$6:$I$84,$P23,COLUMNS($S$7:Z24)),"")</f>
        <v>0.89900000000000002</v>
      </c>
      <c r="AB24" s="323">
        <f>IFERROR(INDEX($B$6:$J$84,$P23,COLUMNS($S$7:AA24)),"")</f>
        <v>0.879</v>
      </c>
      <c r="AC24" s="323">
        <f>IFERROR(INDEX($B$6:$L$84,$P23,COLUMNS($S$7:AB24)),"")</f>
        <v>0.84099999999999997</v>
      </c>
      <c r="AD24" s="413">
        <f>IFERROR(INDEX($B$6:$L$84,$P23,COLUMNS($S$7:AC24)),"")</f>
        <v>0.85499999999999998</v>
      </c>
    </row>
    <row r="25" spans="2:33" x14ac:dyDescent="0.3">
      <c r="B25" s="155" t="s">
        <v>219</v>
      </c>
      <c r="C25" s="69">
        <v>0.92400000000000004</v>
      </c>
      <c r="D25" s="69">
        <v>0.88500000000000001</v>
      </c>
      <c r="E25" s="69">
        <v>0.9</v>
      </c>
      <c r="F25" s="69">
        <v>0.95900000000000007</v>
      </c>
      <c r="G25" s="100">
        <v>0.92400000000000004</v>
      </c>
      <c r="H25" s="100">
        <v>0.90100000000000002</v>
      </c>
      <c r="I25" s="100">
        <v>0.93800000000000006</v>
      </c>
      <c r="J25" s="100">
        <v>0.86899999999999999</v>
      </c>
      <c r="K25" s="100">
        <v>0.88600000000000001</v>
      </c>
      <c r="L25" s="100">
        <v>0.88700000000000001</v>
      </c>
      <c r="M25" s="90" t="s">
        <v>125</v>
      </c>
      <c r="N25" s="90">
        <f>ROWS($M$6:M25)</f>
        <v>20</v>
      </c>
      <c r="O25" s="90">
        <f t="shared" si="0"/>
        <v>20</v>
      </c>
      <c r="P25" s="90">
        <f>IFERROR(SMALL($O$6:$O$84,ROWS($O$6:O25)),"")</f>
        <v>20</v>
      </c>
      <c r="T25" s="847" t="str">
        <f>IFERROR(INDEX($B$6:$G$80,$P24,COLUMNS($S$7:S25)),"")</f>
        <v>A physical impairment or mobility issues</v>
      </c>
      <c r="U25" s="290">
        <f>IFERROR(INDEX($B$6:$G$80,$P24,COLUMNS($S$7:T25)),"")</f>
        <v>0.95700000000000007</v>
      </c>
      <c r="V25" s="290">
        <f>IFERROR(INDEX($B$6:$G$80,$P24,COLUMNS($S$7:U25)),"")</f>
        <v>0.89</v>
      </c>
      <c r="W25" s="290">
        <f>IFERROR(INDEX($B$6:$G$80,$P24,COLUMNS($S$7:V25)),"")</f>
        <v>0.9</v>
      </c>
      <c r="X25" s="290">
        <f>IFERROR(INDEX($B$6:$G$80,$P24,COLUMNS($S$7:W25)),"")</f>
        <v>0.92</v>
      </c>
      <c r="Y25" s="290">
        <f>IFERROR(INDEX($B$6:$G$80,$P24,COLUMNS($S$7:X25)),"")</f>
        <v>0.86299999999999999</v>
      </c>
      <c r="Z25" s="323">
        <f>IFERROR(INDEX($B$6:$H$84,$P24,COLUMNS($S$7:Y25)),"")</f>
        <v>0.85799999999999998</v>
      </c>
      <c r="AA25" s="323">
        <f>IFERROR(INDEX($B$6:$I$84,$P24,COLUMNS($S$7:Z25)),"")</f>
        <v>0.92600000000000005</v>
      </c>
      <c r="AB25" s="323">
        <f>IFERROR(INDEX($B$6:$J$84,$P24,COLUMNS($S$7:AA25)),"")</f>
        <v>0.89400000000000002</v>
      </c>
      <c r="AC25" s="323">
        <f>IFERROR(INDEX($B$6:$L$84,$P24,COLUMNS($S$7:AB25)),"")</f>
        <v>0.94600000000000006</v>
      </c>
      <c r="AD25" s="413">
        <f>IFERROR(INDEX($B$6:$L$84,$P24,COLUMNS($S$7:AC25)),"")</f>
        <v>0.89900000000000002</v>
      </c>
    </row>
    <row r="26" spans="2:33" x14ac:dyDescent="0.3">
      <c r="B26" s="155" t="s">
        <v>220</v>
      </c>
      <c r="C26" s="69">
        <v>0.92500000000000004</v>
      </c>
      <c r="D26" s="69">
        <v>0.91800000000000004</v>
      </c>
      <c r="E26" s="69">
        <v>0.91500000000000004</v>
      </c>
      <c r="F26" s="69">
        <v>0.92700000000000005</v>
      </c>
      <c r="G26" s="100">
        <v>0.92700000000000005</v>
      </c>
      <c r="H26" s="100">
        <v>0.91500000000000004</v>
      </c>
      <c r="I26" s="100">
        <v>0.94100000000000006</v>
      </c>
      <c r="J26" s="100">
        <v>0.92600000000000005</v>
      </c>
      <c r="K26" s="100">
        <v>0.88100000000000001</v>
      </c>
      <c r="L26" s="100">
        <v>0.90800000000000003</v>
      </c>
      <c r="M26" s="90" t="s">
        <v>125</v>
      </c>
      <c r="N26" s="90">
        <f>ROWS($M$6:M26)</f>
        <v>21</v>
      </c>
      <c r="O26" s="90">
        <f t="shared" si="0"/>
        <v>21</v>
      </c>
      <c r="P26" s="90">
        <f>IFERROR(SMALL($O$6:$O$84,ROWS($O$6:O26)),"")</f>
        <v>21</v>
      </c>
      <c r="T26" s="847" t="str">
        <f>IFERROR(INDEX($B$6:$G$80,$P25,COLUMNS($S$7:S26)),"")</f>
        <v>A social/communication impairment</v>
      </c>
      <c r="U26" s="290">
        <f>IFERROR(INDEX($B$6:$G$80,$P25,COLUMNS($S$7:T26)),"")</f>
        <v>0.92400000000000004</v>
      </c>
      <c r="V26" s="290">
        <f>IFERROR(INDEX($B$6:$G$80,$P25,COLUMNS($S$7:U26)),"")</f>
        <v>0.88500000000000001</v>
      </c>
      <c r="W26" s="290">
        <f>IFERROR(INDEX($B$6:$G$80,$P25,COLUMNS($S$7:V26)),"")</f>
        <v>0.9</v>
      </c>
      <c r="X26" s="290">
        <f>IFERROR(INDEX($B$6:$G$80,$P25,COLUMNS($S$7:W26)),"")</f>
        <v>0.95900000000000007</v>
      </c>
      <c r="Y26" s="290">
        <f>IFERROR(INDEX($B$6:$G$80,$P25,COLUMNS($S$7:X26)),"")</f>
        <v>0.92400000000000004</v>
      </c>
      <c r="Z26" s="323">
        <f>IFERROR(INDEX($B$6:$H$84,$P25,COLUMNS($S$7:Y26)),"")</f>
        <v>0.90100000000000002</v>
      </c>
      <c r="AA26" s="323">
        <f>IFERROR(INDEX($B$6:$I$84,$P25,COLUMNS($S$7:Z26)),"")</f>
        <v>0.93800000000000006</v>
      </c>
      <c r="AB26" s="323">
        <f>IFERROR(INDEX($B$6:$J$84,$P25,COLUMNS($S$7:AA26)),"")</f>
        <v>0.86899999999999999</v>
      </c>
      <c r="AC26" s="323">
        <f>IFERROR(INDEX($B$6:$L$84,$P25,COLUMNS($S$7:AB26)),"")</f>
        <v>0.88600000000000001</v>
      </c>
      <c r="AD26" s="413">
        <f>IFERROR(INDEX($B$6:$L$84,$P25,COLUMNS($S$7:AC26)),"")</f>
        <v>0.88700000000000001</v>
      </c>
    </row>
    <row r="27" spans="2:33" x14ac:dyDescent="0.3">
      <c r="B27" s="155" t="s">
        <v>221</v>
      </c>
      <c r="C27" s="69">
        <v>0.88600000000000001</v>
      </c>
      <c r="D27" s="69">
        <v>0.88900000000000001</v>
      </c>
      <c r="E27" s="69">
        <v>0.91200000000000003</v>
      </c>
      <c r="F27" s="69">
        <v>0.91900000000000004</v>
      </c>
      <c r="G27" s="100">
        <v>0.89600000000000002</v>
      </c>
      <c r="H27" s="100">
        <v>1</v>
      </c>
      <c r="I27" s="100">
        <v>0.92300000000000004</v>
      </c>
      <c r="J27" s="100">
        <v>0.95800000000000007</v>
      </c>
      <c r="K27" s="100">
        <v>0.91800000000000004</v>
      </c>
      <c r="L27" s="100">
        <v>0.92700000000000005</v>
      </c>
      <c r="M27" s="90" t="s">
        <v>125</v>
      </c>
      <c r="N27" s="90">
        <f>ROWS($M$6:M27)</f>
        <v>22</v>
      </c>
      <c r="O27" s="90">
        <f t="shared" si="0"/>
        <v>22</v>
      </c>
      <c r="P27" s="90">
        <f>IFERROR(SMALL($O$6:$O$84,ROWS($O$6:O27)),"")</f>
        <v>22</v>
      </c>
      <c r="T27" s="847" t="str">
        <f>IFERROR(INDEX($B$6:$G$80,$P26,COLUMNS($S$7:S27)),"")</f>
        <v xml:space="preserve">A specific learning difficulty </v>
      </c>
      <c r="U27" s="290">
        <f>IFERROR(INDEX($B$6:$G$80,$P26,COLUMNS($S$7:T27)),"")</f>
        <v>0.92500000000000004</v>
      </c>
      <c r="V27" s="290">
        <f>IFERROR(INDEX($B$6:$G$80,$P26,COLUMNS($S$7:U27)),"")</f>
        <v>0.91800000000000004</v>
      </c>
      <c r="W27" s="290">
        <f>IFERROR(INDEX($B$6:$G$80,$P26,COLUMNS($S$7:V27)),"")</f>
        <v>0.91500000000000004</v>
      </c>
      <c r="X27" s="290">
        <f>IFERROR(INDEX($B$6:$G$80,$P26,COLUMNS($S$7:W27)),"")</f>
        <v>0.92700000000000005</v>
      </c>
      <c r="Y27" s="290">
        <f>IFERROR(INDEX($B$6:$G$80,$P26,COLUMNS($S$7:X27)),"")</f>
        <v>0.92700000000000005</v>
      </c>
      <c r="Z27" s="323">
        <f>IFERROR(INDEX($B$6:$H$84,$P26,COLUMNS($S$7:Y27)),"")</f>
        <v>0.91500000000000004</v>
      </c>
      <c r="AA27" s="323">
        <f>IFERROR(INDEX($B$6:$I$84,$P26,COLUMNS($S$7:Z27)),"")</f>
        <v>0.94100000000000006</v>
      </c>
      <c r="AB27" s="323">
        <f>IFERROR(INDEX($B$6:$J$84,$P26,COLUMNS($S$7:AA27)),"")</f>
        <v>0.92600000000000005</v>
      </c>
      <c r="AC27" s="323">
        <f>IFERROR(INDEX($B$6:$L$84,$P26,COLUMNS($S$7:AB27)),"")</f>
        <v>0.88100000000000001</v>
      </c>
      <c r="AD27" s="413">
        <f>IFERROR(INDEX($B$6:$L$84,$P26,COLUMNS($S$7:AC27)),"")</f>
        <v>0.90800000000000003</v>
      </c>
    </row>
    <row r="28" spans="2:33" x14ac:dyDescent="0.3">
      <c r="B28" s="155" t="s">
        <v>222</v>
      </c>
      <c r="C28" s="69">
        <v>0.90900000000000003</v>
      </c>
      <c r="D28" s="69">
        <v>0.94600000000000006</v>
      </c>
      <c r="E28" s="69">
        <v>0.91900000000000004</v>
      </c>
      <c r="F28" s="69">
        <v>0.94400000000000006</v>
      </c>
      <c r="G28" s="100">
        <v>0.94900000000000007</v>
      </c>
      <c r="H28" s="100">
        <v>0.84599999999999997</v>
      </c>
      <c r="I28" s="100">
        <v>0.93</v>
      </c>
      <c r="J28" s="100">
        <v>0.92</v>
      </c>
      <c r="K28" s="100">
        <v>0.79300000000000004</v>
      </c>
      <c r="L28" s="100">
        <v>0.91700000000000004</v>
      </c>
      <c r="M28" s="90" t="s">
        <v>125</v>
      </c>
      <c r="N28" s="90">
        <f>ROWS($M$6:M28)</f>
        <v>23</v>
      </c>
      <c r="O28" s="90">
        <f t="shared" si="0"/>
        <v>23</v>
      </c>
      <c r="P28" s="90">
        <f>IFERROR(SMALL($O$6:$O$84,ROWS($O$6:O28)),"")</f>
        <v>23</v>
      </c>
      <c r="T28" s="847" t="str">
        <f>IFERROR(INDEX($B$6:$G$80,$P27,COLUMNS($S$7:S28)),"")</f>
        <v>Blind/serious visual impairment uncorrected by glasses</v>
      </c>
      <c r="U28" s="290">
        <f>IFERROR(INDEX($B$6:$G$80,$P27,COLUMNS($S$7:T28)),"")</f>
        <v>0.88600000000000001</v>
      </c>
      <c r="V28" s="290">
        <f>IFERROR(INDEX($B$6:$G$80,$P27,COLUMNS($S$7:U28)),"")</f>
        <v>0.88900000000000001</v>
      </c>
      <c r="W28" s="290">
        <f>IFERROR(INDEX($B$6:$G$80,$P27,COLUMNS($S$7:V28)),"")</f>
        <v>0.91200000000000003</v>
      </c>
      <c r="X28" s="290">
        <f>IFERROR(INDEX($B$6:$G$80,$P27,COLUMNS($S$7:W28)),"")</f>
        <v>0.91900000000000004</v>
      </c>
      <c r="Y28" s="290">
        <f>IFERROR(INDEX($B$6:$G$80,$P27,COLUMNS($S$7:X28)),"")</f>
        <v>0.89600000000000002</v>
      </c>
      <c r="Z28" s="323">
        <f>IFERROR(INDEX($B$6:$H$84,$P27,COLUMNS($S$7:Y28)),"")</f>
        <v>1</v>
      </c>
      <c r="AA28" s="323">
        <f>IFERROR(INDEX($B$6:$I$84,$P27,COLUMNS($S$7:Z28)),"")</f>
        <v>0.92300000000000004</v>
      </c>
      <c r="AB28" s="323">
        <f>IFERROR(INDEX($B$6:$J$84,$P27,COLUMNS($S$7:AA28)),"")</f>
        <v>0.95800000000000007</v>
      </c>
      <c r="AC28" s="323">
        <f>IFERROR(INDEX($B$6:$L$84,$P27,COLUMNS($S$7:AB28)),"")</f>
        <v>0.91800000000000004</v>
      </c>
      <c r="AD28" s="413">
        <f>IFERROR(INDEX($B$6:$L$84,$P27,COLUMNS($S$7:AC28)),"")</f>
        <v>0.92700000000000005</v>
      </c>
    </row>
    <row r="29" spans="2:33" x14ac:dyDescent="0.3">
      <c r="B29" s="155" t="s">
        <v>223</v>
      </c>
      <c r="C29" s="69">
        <v>0.91</v>
      </c>
      <c r="D29" s="69">
        <v>0.92</v>
      </c>
      <c r="E29" s="69">
        <v>0.89300000000000002</v>
      </c>
      <c r="F29" s="69">
        <v>0.92600000000000005</v>
      </c>
      <c r="G29" s="100">
        <v>0.871</v>
      </c>
      <c r="H29" s="100">
        <v>0.89500000000000002</v>
      </c>
      <c r="I29" s="100">
        <v>0.95200000000000007</v>
      </c>
      <c r="J29" s="100">
        <v>0.91300000000000003</v>
      </c>
      <c r="K29" s="100">
        <v>0.89300000000000002</v>
      </c>
      <c r="L29" s="100">
        <v>0.89200000000000002</v>
      </c>
      <c r="M29" s="90" t="s">
        <v>125</v>
      </c>
      <c r="N29" s="90">
        <f>ROWS($M$6:M29)</f>
        <v>24</v>
      </c>
      <c r="O29" s="90">
        <f t="shared" si="0"/>
        <v>24</v>
      </c>
      <c r="P29" s="90">
        <f>IFERROR(SMALL($O$6:$O$84,ROWS($O$6:O29)),"")</f>
        <v>24</v>
      </c>
      <c r="T29" s="847" t="str">
        <f>IFERROR(INDEX($B$6:$G$80,$P28,COLUMNS($S$7:S29)),"")</f>
        <v>Deaf/serious hearing impairment</v>
      </c>
      <c r="U29" s="290">
        <f>IFERROR(INDEX($B$6:$G$80,$P28,COLUMNS($S$7:T29)),"")</f>
        <v>0.90900000000000003</v>
      </c>
      <c r="V29" s="290">
        <f>IFERROR(INDEX($B$6:$G$80,$P28,COLUMNS($S$7:U29)),"")</f>
        <v>0.94600000000000006</v>
      </c>
      <c r="W29" s="290">
        <f>IFERROR(INDEX($B$6:$G$80,$P28,COLUMNS($S$7:V29)),"")</f>
        <v>0.91900000000000004</v>
      </c>
      <c r="X29" s="290">
        <f>IFERROR(INDEX($B$6:$G$80,$P28,COLUMNS($S$7:W29)),"")</f>
        <v>0.94400000000000006</v>
      </c>
      <c r="Y29" s="290">
        <f>IFERROR(INDEX($B$6:$G$80,$P28,COLUMNS($S$7:X29)),"")</f>
        <v>0.94900000000000007</v>
      </c>
      <c r="Z29" s="323">
        <f>IFERROR(INDEX($B$6:$H$84,$P28,COLUMNS($S$7:Y29)),"")</f>
        <v>0.84599999999999997</v>
      </c>
      <c r="AA29" s="323">
        <f>IFERROR(INDEX($B$6:$I$84,$P28,COLUMNS($S$7:Z29)),"")</f>
        <v>0.93</v>
      </c>
      <c r="AB29" s="323">
        <f>IFERROR(INDEX($B$6:$J$84,$P28,COLUMNS($S$7:AA29)),"")</f>
        <v>0.92</v>
      </c>
      <c r="AC29" s="323">
        <f>IFERROR(INDEX($B$6:$L$84,$P28,COLUMNS($S$7:AB29)),"")</f>
        <v>0.79300000000000004</v>
      </c>
      <c r="AD29" s="413">
        <f>IFERROR(INDEX($B$6:$L$84,$P28,COLUMNS($S$7:AC29)),"")</f>
        <v>0.91700000000000004</v>
      </c>
    </row>
    <row r="30" spans="2:33" x14ac:dyDescent="0.3">
      <c r="B30" s="155" t="s">
        <v>224</v>
      </c>
      <c r="C30" s="69">
        <v>0.878</v>
      </c>
      <c r="D30" s="69">
        <v>0.88500000000000001</v>
      </c>
      <c r="E30" s="69">
        <v>0.89400000000000002</v>
      </c>
      <c r="F30" s="69">
        <v>0.91800000000000004</v>
      </c>
      <c r="G30" s="100">
        <v>0.88100000000000001</v>
      </c>
      <c r="H30" s="100">
        <v>0.89200000000000002</v>
      </c>
      <c r="I30" s="100">
        <v>0.88300000000000001</v>
      </c>
      <c r="J30" s="100">
        <v>0.89500000000000002</v>
      </c>
      <c r="K30" s="100">
        <v>0.86199999999999999</v>
      </c>
      <c r="L30" s="100">
        <v>0.88500000000000001</v>
      </c>
      <c r="M30" s="90" t="s">
        <v>125</v>
      </c>
      <c r="N30" s="90">
        <f>ROWS($M$6:M30)</f>
        <v>25</v>
      </c>
      <c r="O30" s="90">
        <f t="shared" si="0"/>
        <v>25</v>
      </c>
      <c r="P30" s="90">
        <f>IFERROR(SMALL($O$6:$O$84,ROWS($O$6:O30)),"")</f>
        <v>25</v>
      </c>
      <c r="T30" s="847" t="str">
        <f>IFERROR(INDEX($B$6:$G$80,$P29,COLUMNS($S$7:S30)),"")</f>
        <v>A disability, impairment/medical condition not listed above</v>
      </c>
      <c r="U30" s="290">
        <f>IFERROR(INDEX($B$6:$G$80,$P29,COLUMNS($S$7:T30)),"")</f>
        <v>0.91</v>
      </c>
      <c r="V30" s="290">
        <f>IFERROR(INDEX($B$6:$G$80,$P29,COLUMNS($S$7:U30)),"")</f>
        <v>0.92</v>
      </c>
      <c r="W30" s="290">
        <f>IFERROR(INDEX($B$6:$G$80,$P29,COLUMNS($S$7:V30)),"")</f>
        <v>0.89300000000000002</v>
      </c>
      <c r="X30" s="290">
        <f>IFERROR(INDEX($B$6:$G$80,$P29,COLUMNS($S$7:W30)),"")</f>
        <v>0.92600000000000005</v>
      </c>
      <c r="Y30" s="290">
        <f>IFERROR(INDEX($B$6:$G$80,$P29,COLUMNS($S$7:X30)),"")</f>
        <v>0.871</v>
      </c>
      <c r="Z30" s="323">
        <f>IFERROR(INDEX($B$6:$H$84,$P29,COLUMNS($S$7:Y30)),"")</f>
        <v>0.89500000000000002</v>
      </c>
      <c r="AA30" s="323">
        <f>IFERROR(INDEX($B$6:$I$84,$P29,COLUMNS($S$7:Z30)),"")</f>
        <v>0.95200000000000007</v>
      </c>
      <c r="AB30" s="323">
        <f>IFERROR(INDEX($B$6:$J$84,$P29,COLUMNS($S$7:AA30)),"")</f>
        <v>0.91300000000000003</v>
      </c>
      <c r="AC30" s="323">
        <f>IFERROR(INDEX($B$6:$L$84,$P29,COLUMNS($S$7:AB30)),"")</f>
        <v>0.89300000000000002</v>
      </c>
      <c r="AD30" s="413">
        <f>IFERROR(INDEX($B$6:$L$84,$P29,COLUMNS($S$7:AC30)),"")</f>
        <v>0.89200000000000002</v>
      </c>
    </row>
    <row r="31" spans="2:33" ht="15.75" customHeight="1" x14ac:dyDescent="0.3">
      <c r="B31" s="156" t="s">
        <v>172</v>
      </c>
      <c r="C31" s="69">
        <v>0.90900000000000003</v>
      </c>
      <c r="D31" s="69">
        <v>0.90600000000000003</v>
      </c>
      <c r="E31" s="69">
        <v>0.90200000000000002</v>
      </c>
      <c r="F31" s="69">
        <v>0.91600000000000004</v>
      </c>
      <c r="G31" s="100">
        <v>0.90200000000000002</v>
      </c>
      <c r="H31" s="100">
        <v>0.89700000000000002</v>
      </c>
      <c r="I31" s="100">
        <v>0.92500000000000004</v>
      </c>
      <c r="J31" s="100">
        <v>0.90400000000000003</v>
      </c>
      <c r="K31" s="100">
        <v>0.87</v>
      </c>
      <c r="L31" s="100">
        <v>0.88600000000000001</v>
      </c>
      <c r="M31" s="90" t="s">
        <v>125</v>
      </c>
      <c r="N31" s="90">
        <f>ROWS($M$6:M31)</f>
        <v>26</v>
      </c>
      <c r="O31" s="90">
        <f t="shared" si="0"/>
        <v>26</v>
      </c>
      <c r="P31" s="90">
        <f>IFERROR(SMALL($O$6:$O$84,ROWS($O$6:O31)),"")</f>
        <v>26</v>
      </c>
      <c r="T31" s="847" t="str">
        <f>IFERROR(INDEX($B$6:$G$80,$P30,COLUMNS($S$7:S31)),"")</f>
        <v>Two or more impairments/disabling medical conditions</v>
      </c>
      <c r="U31" s="290">
        <f>IFERROR(INDEX($B$6:$G$80,$P30,COLUMNS($S$7:T31)),"")</f>
        <v>0.878</v>
      </c>
      <c r="V31" s="290">
        <f>IFERROR(INDEX($B$6:$G$80,$P30,COLUMNS($S$7:U31)),"")</f>
        <v>0.88500000000000001</v>
      </c>
      <c r="W31" s="290">
        <f>IFERROR(INDEX($B$6:$G$80,$P30,COLUMNS($S$7:V31)),"")</f>
        <v>0.89400000000000002</v>
      </c>
      <c r="X31" s="290">
        <f>IFERROR(INDEX($B$6:$G$80,$P30,COLUMNS($S$7:W31)),"")</f>
        <v>0.91800000000000004</v>
      </c>
      <c r="Y31" s="290">
        <f>IFERROR(INDEX($B$6:$G$80,$P30,COLUMNS($S$7:X31)),"")</f>
        <v>0.88100000000000001</v>
      </c>
      <c r="Z31" s="323">
        <f>IFERROR(INDEX($B$6:$H$84,$P30,COLUMNS($S$7:Y31)),"")</f>
        <v>0.89200000000000002</v>
      </c>
      <c r="AA31" s="323">
        <f>IFERROR(INDEX($B$6:$I$84,$P30,COLUMNS($S$7:Z31)),"")</f>
        <v>0.88300000000000001</v>
      </c>
      <c r="AB31" s="323">
        <f>IFERROR(INDEX($B$6:$J$84,$P30,COLUMNS($S$7:AA31)),"")</f>
        <v>0.89500000000000002</v>
      </c>
      <c r="AC31" s="323">
        <f>IFERROR(INDEX($B$6:$L$84,$P30,COLUMNS($S$7:AB31)),"")</f>
        <v>0.86199999999999999</v>
      </c>
      <c r="AD31" s="413">
        <f>IFERROR(INDEX($B$6:$L$84,$P30,COLUMNS($S$7:AC31)),"")</f>
        <v>0.88500000000000001</v>
      </c>
    </row>
    <row r="32" spans="2:33" x14ac:dyDescent="0.3">
      <c r="B32" s="155" t="s">
        <v>173</v>
      </c>
      <c r="C32" s="69">
        <v>0.91400000000000003</v>
      </c>
      <c r="D32" s="69">
        <v>0.91400000000000003</v>
      </c>
      <c r="E32" s="69">
        <v>0.92</v>
      </c>
      <c r="F32" s="69">
        <v>0.92600000000000005</v>
      </c>
      <c r="G32" s="100">
        <v>0.91300000000000003</v>
      </c>
      <c r="H32" s="100">
        <v>0.91100000000000003</v>
      </c>
      <c r="I32" s="100">
        <v>0.93600000000000005</v>
      </c>
      <c r="J32" s="100">
        <v>0.91800000000000004</v>
      </c>
      <c r="K32" s="100">
        <v>0.88200000000000001</v>
      </c>
      <c r="L32" s="100">
        <v>0.89900000000000002</v>
      </c>
      <c r="M32" s="90" t="s">
        <v>125</v>
      </c>
      <c r="N32" s="90">
        <f>ROWS($M$6:M32)</f>
        <v>27</v>
      </c>
      <c r="O32" s="90">
        <f t="shared" si="0"/>
        <v>27</v>
      </c>
      <c r="P32" s="90">
        <f>IFERROR(SMALL($O$6:$O$84,ROWS($O$6:O32)),"")</f>
        <v>27</v>
      </c>
      <c r="T32" s="847" t="str">
        <f>IFERROR(INDEX($B$6:$G$80,$P31,COLUMNS($S$7:S32)),"")</f>
        <v>Total Disability</v>
      </c>
      <c r="U32" s="290">
        <f>IFERROR(INDEX($B$6:$G$80,$P31,COLUMNS($S$7:T32)),"")</f>
        <v>0.90900000000000003</v>
      </c>
      <c r="V32" s="290">
        <f>IFERROR(INDEX($B$6:$G$80,$P31,COLUMNS($S$7:U32)),"")</f>
        <v>0.90600000000000003</v>
      </c>
      <c r="W32" s="290">
        <f>IFERROR(INDEX($B$6:$G$80,$P31,COLUMNS($S$7:V32)),"")</f>
        <v>0.90200000000000002</v>
      </c>
      <c r="X32" s="290">
        <f>IFERROR(INDEX($B$6:$G$80,$P31,COLUMNS($S$7:W32)),"")</f>
        <v>0.91600000000000004</v>
      </c>
      <c r="Y32" s="290">
        <f>IFERROR(INDEX($B$6:$G$80,$P31,COLUMNS($S$7:X32)),"")</f>
        <v>0.90200000000000002</v>
      </c>
      <c r="Z32" s="323">
        <f>IFERROR(INDEX($B$6:$H$84,$P31,COLUMNS($S$7:Y32)),"")</f>
        <v>0.89700000000000002</v>
      </c>
      <c r="AA32" s="323">
        <f>IFERROR(INDEX($B$6:$I$84,$P31,COLUMNS($S$7:Z32)),"")</f>
        <v>0.92500000000000004</v>
      </c>
      <c r="AB32" s="323">
        <f>IFERROR(INDEX($B$6:$J$84,$P31,COLUMNS($S$7:AA32)),"")</f>
        <v>0.90400000000000003</v>
      </c>
      <c r="AC32" s="323">
        <f>IFERROR(INDEX($B$6:$L$84,$P31,COLUMNS($S$7:AB32)),"")</f>
        <v>0.87</v>
      </c>
      <c r="AD32" s="413">
        <f>IFERROR(INDEX($B$6:$L$84,$P31,COLUMNS($S$7:AC32)),"")</f>
        <v>0.88600000000000001</v>
      </c>
    </row>
    <row r="33" spans="2:30" x14ac:dyDescent="0.3">
      <c r="B33" s="155" t="s">
        <v>174</v>
      </c>
      <c r="C33" s="69"/>
      <c r="D33" s="69"/>
      <c r="E33" s="69"/>
      <c r="F33" s="69"/>
      <c r="G33" s="157"/>
      <c r="H33" s="157"/>
      <c r="I33" s="157"/>
      <c r="J33" s="157"/>
      <c r="K33" s="157"/>
      <c r="L33" s="157"/>
      <c r="M33" s="90" t="s">
        <v>125</v>
      </c>
      <c r="N33" s="90">
        <f>ROWS($M$6:M33)</f>
        <v>28</v>
      </c>
      <c r="O33" s="90">
        <f t="shared" si="0"/>
        <v>28</v>
      </c>
      <c r="P33" s="90">
        <f>IFERROR(SMALL($O$6:$O$84,ROWS($O$6:O33)),"")</f>
        <v>28</v>
      </c>
      <c r="T33" s="852" t="str">
        <f>IFERROR(INDEX($B$6:$G$80,$P32,COLUMNS($S$7:S33)),"")</f>
        <v>Total No Known Disability</v>
      </c>
      <c r="U33" s="340">
        <f>IFERROR(INDEX($B$6:$G$80,$P32,COLUMNS($S$7:T33)),"")</f>
        <v>0.91400000000000003</v>
      </c>
      <c r="V33" s="340">
        <f>IFERROR(INDEX($B$6:$G$80,$P32,COLUMNS($S$7:U33)),"")</f>
        <v>0.91400000000000003</v>
      </c>
      <c r="W33" s="340">
        <f>IFERROR(INDEX($B$6:$G$80,$P32,COLUMNS($S$7:V33)),"")</f>
        <v>0.92</v>
      </c>
      <c r="X33" s="340">
        <f>IFERROR(INDEX($B$6:$G$80,$P32,COLUMNS($S$7:W33)),"")</f>
        <v>0.92600000000000005</v>
      </c>
      <c r="Y33" s="340">
        <f>IFERROR(INDEX($B$6:$G$80,$P32,COLUMNS($S$7:X33)),"")</f>
        <v>0.91300000000000003</v>
      </c>
      <c r="Z33" s="538">
        <f>IFERROR(INDEX($B$6:$H$84,$P32,COLUMNS($S$7:Y33)),"")</f>
        <v>0.91100000000000003</v>
      </c>
      <c r="AA33" s="538">
        <f>IFERROR(INDEX($B$6:$I$84,$P32,COLUMNS($S$7:Z33)),"")</f>
        <v>0.93600000000000005</v>
      </c>
      <c r="AB33" s="323">
        <f>IFERROR(INDEX($B$6:$J$84,$P32,COLUMNS($S$7:AA33)),"")</f>
        <v>0.91800000000000004</v>
      </c>
      <c r="AC33" s="323">
        <f>IFERROR(INDEX($B$6:$L$84,$P32,COLUMNS($S$7:AB33)),"")</f>
        <v>0.88200000000000001</v>
      </c>
      <c r="AD33" s="413">
        <f>IFERROR(INDEX($B$6:$L$84,$P32,COLUMNS($S$7:AC33)),"")</f>
        <v>0.89900000000000002</v>
      </c>
    </row>
    <row r="34" spans="2:30" x14ac:dyDescent="0.3">
      <c r="B34" s="155" t="s">
        <v>500</v>
      </c>
      <c r="C34" s="69">
        <v>0.88700000000000001</v>
      </c>
      <c r="D34" s="69">
        <v>0.9</v>
      </c>
      <c r="E34" s="69">
        <v>0.93100000000000005</v>
      </c>
      <c r="F34" s="69">
        <v>0.92500000000000004</v>
      </c>
      <c r="G34" s="69">
        <v>0.92400000000000004</v>
      </c>
      <c r="H34" s="69">
        <v>0.91500000000000004</v>
      </c>
      <c r="I34" s="69">
        <v>0.95700000000000007</v>
      </c>
      <c r="J34" s="69">
        <v>0.94000000000000006</v>
      </c>
      <c r="K34" s="69">
        <v>0.91100000000000003</v>
      </c>
      <c r="L34" s="69">
        <v>0.92300000000000004</v>
      </c>
      <c r="M34" s="90" t="s">
        <v>125</v>
      </c>
      <c r="N34" s="90">
        <f>ROWS($M$6:M34)</f>
        <v>29</v>
      </c>
      <c r="O34" s="90">
        <f t="shared" si="0"/>
        <v>29</v>
      </c>
      <c r="P34" s="90">
        <f>IFERROR(SMALL($O$6:$O$84,ROWS($O$6:O34)),"")</f>
        <v>29</v>
      </c>
      <c r="T34" s="851" t="str">
        <f>IFERROR(INDEX($B$6:$G$80,$P33,COLUMNS($S$7:S34)),"")</f>
        <v>Ethnicity</v>
      </c>
      <c r="U34" s="290"/>
      <c r="V34" s="290"/>
      <c r="W34" s="290"/>
      <c r="X34" s="290"/>
      <c r="Y34" s="290"/>
      <c r="Z34" s="323"/>
      <c r="AA34" s="323"/>
      <c r="AB34" s="539"/>
      <c r="AC34" s="539"/>
      <c r="AD34" s="412"/>
    </row>
    <row r="35" spans="2:30" x14ac:dyDescent="0.3">
      <c r="B35" s="155" t="s">
        <v>176</v>
      </c>
      <c r="C35" s="69">
        <v>0.92200000000000004</v>
      </c>
      <c r="D35" s="69">
        <v>0.91800000000000004</v>
      </c>
      <c r="E35" s="69">
        <v>0.92300000000000004</v>
      </c>
      <c r="F35" s="69">
        <v>0.94500000000000006</v>
      </c>
      <c r="G35" s="69">
        <v>0.93600000000000005</v>
      </c>
      <c r="H35" s="69">
        <v>0.92400000000000004</v>
      </c>
      <c r="I35" s="69">
        <v>0.92900000000000005</v>
      </c>
      <c r="J35" s="69">
        <v>0.94000000000000006</v>
      </c>
      <c r="K35" s="69">
        <v>0.90400000000000003</v>
      </c>
      <c r="L35" s="69">
        <v>0.93500000000000005</v>
      </c>
      <c r="M35" s="90" t="s">
        <v>125</v>
      </c>
      <c r="N35" s="90">
        <f>ROWS($M$6:M35)</f>
        <v>30</v>
      </c>
      <c r="O35" s="90">
        <f t="shared" si="0"/>
        <v>30</v>
      </c>
      <c r="P35" s="90">
        <f>IFERROR(SMALL($O$6:$O$84,ROWS($O$6:O35)),"")</f>
        <v>30</v>
      </c>
      <c r="T35" s="847" t="str">
        <f>IFERROR(INDEX($B$6:$G$80,$P34,COLUMNS($S$7:S35)),"")</f>
        <v>Asian, Scottish Asian or British Asian</v>
      </c>
      <c r="U35" s="290">
        <v>0.92161929371231699</v>
      </c>
      <c r="V35" s="290">
        <v>0.91836734693877553</v>
      </c>
      <c r="W35" s="290">
        <v>0.92307692307692313</v>
      </c>
      <c r="X35" s="290">
        <v>0.944620253164557</v>
      </c>
      <c r="Y35" s="290">
        <v>0.93644067796610164</v>
      </c>
      <c r="Z35" s="323">
        <v>0.92358803986710969</v>
      </c>
      <c r="AA35" s="323">
        <f>IFERROR(INDEX($B$6:$I$84,$P34,COLUMNS($S$7:Z35)),"")</f>
        <v>0.95700000000000007</v>
      </c>
      <c r="AB35" s="323">
        <f>IFERROR(INDEX($B$6:$J$84,$P34,COLUMNS($S$7:AA35)),"")</f>
        <v>0.94000000000000006</v>
      </c>
      <c r="AC35" s="323">
        <f>IFERROR(INDEX($B$6:$L$84,$P34,COLUMNS($S$7:AB35)),"")</f>
        <v>0.91100000000000003</v>
      </c>
      <c r="AD35" s="413">
        <f>IFERROR(INDEX($B$6:$L$84,$P34,COLUMNS($S$7:AC35)),"")</f>
        <v>0.92300000000000004</v>
      </c>
    </row>
    <row r="36" spans="2:30" x14ac:dyDescent="0.3">
      <c r="B36" s="155" t="s">
        <v>177</v>
      </c>
      <c r="C36" s="69">
        <v>0.90500000000000003</v>
      </c>
      <c r="D36" s="69">
        <v>0.94400000000000006</v>
      </c>
      <c r="E36" s="69">
        <v>0.90100000000000002</v>
      </c>
      <c r="F36" s="69">
        <v>0.94400000000000006</v>
      </c>
      <c r="G36" s="69">
        <v>0.90800000000000003</v>
      </c>
      <c r="H36" s="69">
        <v>0.92500000000000004</v>
      </c>
      <c r="I36" s="69">
        <v>0.95500000000000007</v>
      </c>
      <c r="J36" s="69">
        <v>0.92100000000000004</v>
      </c>
      <c r="K36" s="69">
        <v>0.88100000000000001</v>
      </c>
      <c r="L36" s="69">
        <v>0.90800000000000003</v>
      </c>
      <c r="M36" s="90" t="s">
        <v>125</v>
      </c>
      <c r="N36" s="90">
        <f>ROWS($M$6:M36)</f>
        <v>31</v>
      </c>
      <c r="O36" s="90">
        <f t="shared" si="0"/>
        <v>31</v>
      </c>
      <c r="P36" s="90">
        <f>IFERROR(SMALL($O$6:$O$84,ROWS($O$6:O36)),"")</f>
        <v>31</v>
      </c>
      <c r="T36" s="847" t="str">
        <f>IFERROR(INDEX($B$6:$G$80,$P35,COLUMNS($S$7:S36)),"")</f>
        <v>Black, African or Caribbean</v>
      </c>
      <c r="U36" s="290">
        <v>0.88662790697674421</v>
      </c>
      <c r="V36" s="290">
        <v>0.90034364261168387</v>
      </c>
      <c r="W36" s="290">
        <v>0.93142857142857138</v>
      </c>
      <c r="X36" s="290">
        <v>0.92452830188679247</v>
      </c>
      <c r="Y36" s="290">
        <v>0.92374727668845313</v>
      </c>
      <c r="Z36" s="323">
        <v>0.91474245115452935</v>
      </c>
      <c r="AA36" s="323">
        <f>IFERROR(INDEX($B$6:$I$84,$P35,COLUMNS($S$7:Z36)),"")</f>
        <v>0.92900000000000005</v>
      </c>
      <c r="AB36" s="323">
        <f>IFERROR(INDEX($B$6:$J$84,$P35,COLUMNS($S$7:AA36)),"")</f>
        <v>0.94000000000000006</v>
      </c>
      <c r="AC36" s="323">
        <f>IFERROR(INDEX($B$6:$L$84,$P35,COLUMNS($S$7:AB36)),"")</f>
        <v>0.90400000000000003</v>
      </c>
      <c r="AD36" s="413">
        <f>IFERROR(INDEX($B$6:$L$84,$P35,COLUMNS($S$7:AC36)),"")</f>
        <v>0.93500000000000005</v>
      </c>
    </row>
    <row r="37" spans="2:30" x14ac:dyDescent="0.3">
      <c r="B37" s="155" t="s">
        <v>178</v>
      </c>
      <c r="C37" s="69">
        <v>0.90300000000000002</v>
      </c>
      <c r="D37" s="69">
        <v>0.90600000000000003</v>
      </c>
      <c r="E37" s="69">
        <v>0.92400000000000004</v>
      </c>
      <c r="F37" s="69">
        <v>0.92400000000000004</v>
      </c>
      <c r="G37" s="69">
        <v>0.89</v>
      </c>
      <c r="H37" s="69">
        <v>0.92200000000000004</v>
      </c>
      <c r="I37" s="69">
        <v>0.94200000000000006</v>
      </c>
      <c r="J37" s="69">
        <v>0.92200000000000004</v>
      </c>
      <c r="K37" s="69">
        <v>0.91300000000000003</v>
      </c>
      <c r="L37" s="69">
        <v>0.91900000000000004</v>
      </c>
      <c r="M37" s="90" t="s">
        <v>125</v>
      </c>
      <c r="N37" s="90">
        <f>ROWS($M$6:M37)</f>
        <v>32</v>
      </c>
      <c r="O37" s="90">
        <f t="shared" si="0"/>
        <v>32</v>
      </c>
      <c r="P37" s="90">
        <f>IFERROR(SMALL($O$6:$O$84,ROWS($O$6:O37)),"")</f>
        <v>32</v>
      </c>
      <c r="T37" s="847" t="str">
        <f>IFERROR(INDEX($B$6:$G$80,$P36,COLUMNS($S$7:S37)),"")</f>
        <v>Mixed or multiple ethnic group</v>
      </c>
      <c r="U37" s="290">
        <f>IFERROR(INDEX($B$6:$G$80,$P36,COLUMNS($S$7:T37)),"")</f>
        <v>0.90500000000000003</v>
      </c>
      <c r="V37" s="290">
        <f>IFERROR(INDEX($B$6:$G$80,$P36,COLUMNS($S$7:U37)),"")</f>
        <v>0.94400000000000006</v>
      </c>
      <c r="W37" s="290">
        <f>IFERROR(INDEX($B$6:$G$80,$P36,COLUMNS($S$7:V37)),"")</f>
        <v>0.90100000000000002</v>
      </c>
      <c r="X37" s="290">
        <f>IFERROR(INDEX($B$6:$G$80,$P36,COLUMNS($S$7:W37)),"")</f>
        <v>0.94400000000000006</v>
      </c>
      <c r="Y37" s="290">
        <f>IFERROR(INDEX($B$6:$G$80,$P36,COLUMNS($S$7:X37)),"")</f>
        <v>0.90800000000000003</v>
      </c>
      <c r="Z37" s="323">
        <f>IFERROR(INDEX($B$6:$H$84,$P36,COLUMNS($S$7:Y37)),"")</f>
        <v>0.92500000000000004</v>
      </c>
      <c r="AA37" s="323">
        <f>IFERROR(INDEX($B$6:$I$84,$P36,COLUMNS($S$7:Z37)),"")</f>
        <v>0.95500000000000007</v>
      </c>
      <c r="AB37" s="323">
        <f>IFERROR(INDEX($B$6:$J$84,$P36,COLUMNS($S$7:AA37)),"")</f>
        <v>0.92100000000000004</v>
      </c>
      <c r="AC37" s="323">
        <f>IFERROR(INDEX($B$6:$L$84,$P36,COLUMNS($S$7:AB37)),"")</f>
        <v>0.88100000000000001</v>
      </c>
      <c r="AD37" s="413">
        <f>IFERROR(INDEX($B$6:$L$84,$P36,COLUMNS($S$7:AC37)),"")</f>
        <v>0.90800000000000003</v>
      </c>
    </row>
    <row r="38" spans="2:30" x14ac:dyDescent="0.3">
      <c r="B38" s="155" t="s">
        <v>179</v>
      </c>
      <c r="C38" s="69">
        <v>0.91400000000000003</v>
      </c>
      <c r="D38" s="69">
        <v>0.91300000000000003</v>
      </c>
      <c r="E38" s="69">
        <v>0.91800000000000004</v>
      </c>
      <c r="F38" s="69">
        <v>0.92400000000000004</v>
      </c>
      <c r="G38" s="69">
        <v>0.91</v>
      </c>
      <c r="H38" s="69">
        <v>0.90700000000000003</v>
      </c>
      <c r="I38" s="69">
        <v>0.93400000000000005</v>
      </c>
      <c r="J38" s="69">
        <v>0.91700000000000004</v>
      </c>
      <c r="K38" s="69">
        <v>0.88</v>
      </c>
      <c r="L38" s="69">
        <v>0.89300000000000002</v>
      </c>
      <c r="M38" s="90" t="s">
        <v>125</v>
      </c>
      <c r="N38" s="90">
        <f>ROWS($M$6:M38)</f>
        <v>33</v>
      </c>
      <c r="O38" s="90">
        <f t="shared" si="0"/>
        <v>33</v>
      </c>
      <c r="P38" s="90">
        <f>IFERROR(SMALL($O$6:$O$84,ROWS($O$6:O38)),"")</f>
        <v>33</v>
      </c>
      <c r="T38" s="847" t="str">
        <f>IFERROR(INDEX($B$6:$G$80,$P37,COLUMNS($S$7:S38)),"")</f>
        <v>Other ethnic group</v>
      </c>
      <c r="U38" s="290">
        <f>IFERROR(INDEX($B$6:$G$80,$P37,COLUMNS($S$7:T38)),"")</f>
        <v>0.90300000000000002</v>
      </c>
      <c r="V38" s="290">
        <f>IFERROR(INDEX($B$6:$G$80,$P37,COLUMNS($S$7:U38)),"")</f>
        <v>0.90600000000000003</v>
      </c>
      <c r="W38" s="290">
        <f>IFERROR(INDEX($B$6:$G$80,$P37,COLUMNS($S$7:V38)),"")</f>
        <v>0.92400000000000004</v>
      </c>
      <c r="X38" s="290">
        <f>IFERROR(INDEX($B$6:$G$80,$P37,COLUMNS($S$7:W38)),"")</f>
        <v>0.92400000000000004</v>
      </c>
      <c r="Y38" s="290">
        <f>IFERROR(INDEX($B$6:$G$80,$P37,COLUMNS($S$7:X38)),"")</f>
        <v>0.89</v>
      </c>
      <c r="Z38" s="323">
        <f>IFERROR(INDEX($B$6:$H$84,$P37,COLUMNS($S$7:Y38)),"")</f>
        <v>0.92200000000000004</v>
      </c>
      <c r="AA38" s="323">
        <f>IFERROR(INDEX($B$6:$I$84,$P37,COLUMNS($S$7:Z38)),"")</f>
        <v>0.94200000000000006</v>
      </c>
      <c r="AB38" s="323">
        <f>IFERROR(INDEX($B$6:$J$84,$P37,COLUMNS($S$7:AA38)),"")</f>
        <v>0.92200000000000004</v>
      </c>
      <c r="AC38" s="323">
        <f>IFERROR(INDEX($B$6:$L$84,$P37,COLUMNS($S$7:AB38)),"")</f>
        <v>0.91300000000000003</v>
      </c>
      <c r="AD38" s="413">
        <f>IFERROR(INDEX($B$6:$L$84,$P37,COLUMNS($S$7:AC38)),"")</f>
        <v>0.91900000000000004</v>
      </c>
    </row>
    <row r="39" spans="2:30" x14ac:dyDescent="0.3">
      <c r="B39" s="156" t="s">
        <v>225</v>
      </c>
      <c r="C39" s="69">
        <v>0.91100000000000003</v>
      </c>
      <c r="D39" s="69">
        <v>0.92100000000000004</v>
      </c>
      <c r="E39" s="69">
        <v>0.92</v>
      </c>
      <c r="F39" s="69">
        <v>0.94000000000000006</v>
      </c>
      <c r="G39" s="69">
        <v>0.92500000000000004</v>
      </c>
      <c r="H39" s="69">
        <v>0.92200000000000004</v>
      </c>
      <c r="I39" s="69">
        <v>0.95000000000000007</v>
      </c>
      <c r="J39" s="69">
        <v>0.93400000000000005</v>
      </c>
      <c r="K39" s="69">
        <v>0.90300000000000002</v>
      </c>
      <c r="L39" s="69">
        <v>0.92200000000000004</v>
      </c>
      <c r="M39" s="90" t="s">
        <v>125</v>
      </c>
      <c r="N39" s="90">
        <f>ROWS($M$6:M39)</f>
        <v>34</v>
      </c>
      <c r="O39" s="90">
        <f t="shared" si="0"/>
        <v>34</v>
      </c>
      <c r="P39" s="90">
        <f>IFERROR(SMALL($O$6:$O$84,ROWS($O$6:O39)),"")</f>
        <v>34</v>
      </c>
      <c r="T39" s="847" t="str">
        <f>IFERROR(INDEX($B$6:$G$80,$P38,COLUMNS($S$7:S39)),"")</f>
        <v>White</v>
      </c>
      <c r="U39" s="290">
        <f>IFERROR(INDEX($B$6:$G$80,$P38,COLUMNS($S$7:T39)),"")</f>
        <v>0.91400000000000003</v>
      </c>
      <c r="V39" s="290">
        <f>IFERROR(INDEX($B$6:$G$80,$P38,COLUMNS($S$7:U39)),"")</f>
        <v>0.91300000000000003</v>
      </c>
      <c r="W39" s="290">
        <f>IFERROR(INDEX($B$6:$G$80,$P38,COLUMNS($S$7:V39)),"")</f>
        <v>0.91800000000000004</v>
      </c>
      <c r="X39" s="290">
        <f>IFERROR(INDEX($B$6:$G$80,$P38,COLUMNS($S$7:W39)),"")</f>
        <v>0.92400000000000004</v>
      </c>
      <c r="Y39" s="290">
        <f>IFERROR(INDEX($B$6:$G$80,$P38,COLUMNS($S$7:X39)),"")</f>
        <v>0.91</v>
      </c>
      <c r="Z39" s="323">
        <f>IFERROR(INDEX($B$6:$H$84,$P38,COLUMNS($S$7:Y39)),"")</f>
        <v>0.90700000000000003</v>
      </c>
      <c r="AA39" s="323">
        <f>IFERROR(INDEX($B$6:$I$84,$P38,COLUMNS($S$7:Z39)),"")</f>
        <v>0.93400000000000005</v>
      </c>
      <c r="AB39" s="323">
        <f>IFERROR(INDEX($B$6:$J$84,$P38,COLUMNS($S$7:AA39)),"")</f>
        <v>0.91700000000000004</v>
      </c>
      <c r="AC39" s="323">
        <f>IFERROR(INDEX($B$6:$L$84,$P38,COLUMNS($S$7:AB39)),"")</f>
        <v>0.88</v>
      </c>
      <c r="AD39" s="413">
        <f>IFERROR(INDEX($B$6:$L$84,$P38,COLUMNS($S$7:AC39)),"")</f>
        <v>0.89300000000000002</v>
      </c>
    </row>
    <row r="40" spans="2:30" x14ac:dyDescent="0.3">
      <c r="B40" s="155" t="s">
        <v>181</v>
      </c>
      <c r="C40" s="69"/>
      <c r="D40" s="69"/>
      <c r="E40" s="69"/>
      <c r="F40" s="69"/>
      <c r="G40" s="157"/>
      <c r="H40" s="157"/>
      <c r="I40" s="157"/>
      <c r="J40" s="157"/>
      <c r="K40" s="157"/>
      <c r="L40" s="157"/>
      <c r="M40" s="90" t="s">
        <v>125</v>
      </c>
      <c r="N40" s="90">
        <f>ROWS($M$6:M40)</f>
        <v>35</v>
      </c>
      <c r="O40" s="90">
        <f t="shared" si="0"/>
        <v>35</v>
      </c>
      <c r="P40" s="90">
        <f>IFERROR(SMALL($O$6:$O$84,ROWS($O$6:O40)),"")</f>
        <v>35</v>
      </c>
      <c r="T40" s="847" t="str">
        <f>IFERROR(INDEX($B$6:$G$80,$P39,COLUMNS($S$7:S40)),"")</f>
        <v>Total Black and Minority Ethnic</v>
      </c>
      <c r="U40" s="290">
        <f>IFERROR(INDEX($B$6:$G$84,$P39,COLUMNS($S$7:T44)),"")</f>
        <v>0.91100000000000003</v>
      </c>
      <c r="V40" s="290">
        <f>IFERROR(INDEX($B$6:$G$84,$P39,COLUMNS($S$7:U44)),"")</f>
        <v>0.92100000000000004</v>
      </c>
      <c r="W40" s="290">
        <f>IFERROR(INDEX($B$6:$G$84,$P39,COLUMNS($S$7:V44)),"")</f>
        <v>0.92</v>
      </c>
      <c r="X40" s="290">
        <f>IFERROR(INDEX($B$6:$G$84,$P39,COLUMNS($S$7:W44)),"")</f>
        <v>0.94000000000000006</v>
      </c>
      <c r="Y40" s="290">
        <f>IFERROR(INDEX($B$6:$G$84,$P39,COLUMNS($S$7:X44)),"")</f>
        <v>0.92500000000000004</v>
      </c>
      <c r="Z40" s="323">
        <f>IFERROR(INDEX($B$6:$H$84,$P39,COLUMNS($S$7:Y40)),"")</f>
        <v>0.92200000000000004</v>
      </c>
      <c r="AA40" s="323">
        <f>IFERROR(INDEX($B$6:$I$84,$P39,COLUMNS($S$7:Z40)),"")</f>
        <v>0.95000000000000007</v>
      </c>
      <c r="AB40" s="323">
        <f>IFERROR(INDEX($B$6:$J$84,$P39,COLUMNS($S$7:AA40)),"")</f>
        <v>0.93400000000000005</v>
      </c>
      <c r="AC40" s="323">
        <f>IFERROR(INDEX($B$6:$L$84,$P39,COLUMNS($S$7:AB40)),"")</f>
        <v>0.90300000000000002</v>
      </c>
      <c r="AD40" s="413">
        <f>IFERROR(INDEX($B$6:$L$84,$P39,COLUMNS($S$7:AC40)),"")</f>
        <v>0.92200000000000004</v>
      </c>
    </row>
    <row r="41" spans="2:30" x14ac:dyDescent="0.3">
      <c r="B41" s="155" t="s">
        <v>183</v>
      </c>
      <c r="C41" s="69"/>
      <c r="D41" s="69"/>
      <c r="E41" s="69"/>
      <c r="F41" s="69"/>
      <c r="G41" s="157"/>
      <c r="H41" s="157"/>
      <c r="I41" s="157"/>
      <c r="J41" s="157"/>
      <c r="K41" s="157"/>
      <c r="L41" s="157"/>
      <c r="M41" s="90" t="s">
        <v>125</v>
      </c>
      <c r="N41" s="90">
        <f>ROWS($M$6:M41)</f>
        <v>36</v>
      </c>
      <c r="O41" s="90">
        <f t="shared" si="0"/>
        <v>36</v>
      </c>
      <c r="P41" s="90">
        <f>IFERROR(SMALL($O$6:$O$84,ROWS($O$6:O41)),"")</f>
        <v>36</v>
      </c>
      <c r="T41" s="848" t="s">
        <v>627</v>
      </c>
      <c r="U41" s="853"/>
      <c r="V41" s="853"/>
      <c r="W41" s="853"/>
      <c r="X41" s="853"/>
      <c r="Y41" s="853"/>
      <c r="Z41" s="323"/>
      <c r="AA41" s="323"/>
      <c r="AB41" s="538"/>
      <c r="AC41" s="538"/>
      <c r="AD41" s="414"/>
    </row>
    <row r="42" spans="2:30" x14ac:dyDescent="0.3">
      <c r="B42" s="102" t="s">
        <v>184</v>
      </c>
      <c r="C42" s="182">
        <v>0.85599999999999998</v>
      </c>
      <c r="D42" s="182">
        <v>0.85199999999999998</v>
      </c>
      <c r="E42" s="182">
        <v>0.87</v>
      </c>
      <c r="F42" s="182">
        <v>0.872</v>
      </c>
      <c r="G42" s="182">
        <v>0.92800000000000005</v>
      </c>
      <c r="H42" s="182">
        <v>0.87</v>
      </c>
      <c r="I42" s="182">
        <v>0.91</v>
      </c>
      <c r="J42" s="182">
        <v>0.9</v>
      </c>
      <c r="K42" s="182">
        <v>0.83599999999999997</v>
      </c>
      <c r="L42" s="182">
        <v>0.84899999999999998</v>
      </c>
      <c r="M42" s="90" t="s">
        <v>125</v>
      </c>
      <c r="N42" s="90">
        <f>ROWS($M$6:M42)</f>
        <v>37</v>
      </c>
      <c r="O42" s="90">
        <f t="shared" si="0"/>
        <v>37</v>
      </c>
      <c r="P42" s="90">
        <f>IFERROR(SMALL($O$6:$O$84,ROWS($O$6:O42)),"")</f>
        <v>37</v>
      </c>
      <c r="T42" s="846" t="str">
        <f>IFERROR(INDEX($B$6:$G$84,$P41,COLUMNS($S$7:S42)),"")</f>
        <v>Care Experienced</v>
      </c>
      <c r="U42" s="339"/>
      <c r="V42" s="339"/>
      <c r="W42" s="339"/>
      <c r="X42" s="339"/>
      <c r="Y42" s="339"/>
      <c r="Z42" s="539"/>
      <c r="AA42" s="539"/>
      <c r="AB42" s="323" t="s">
        <v>0</v>
      </c>
      <c r="AC42" s="323"/>
      <c r="AD42" s="413"/>
    </row>
    <row r="43" spans="2:30" x14ac:dyDescent="0.3">
      <c r="B43" s="102" t="s">
        <v>185</v>
      </c>
      <c r="C43" s="69">
        <v>0.91400000000000003</v>
      </c>
      <c r="D43" s="69">
        <v>0.91300000000000003</v>
      </c>
      <c r="E43" s="69">
        <v>0.91800000000000004</v>
      </c>
      <c r="F43" s="69">
        <v>0.92500000000000004</v>
      </c>
      <c r="G43" s="69">
        <v>0.91100000000000003</v>
      </c>
      <c r="H43" s="69">
        <v>0.90900000000000003</v>
      </c>
      <c r="I43" s="69">
        <v>0.93500000000000005</v>
      </c>
      <c r="J43" s="69">
        <v>0.91500000000000004</v>
      </c>
      <c r="K43" s="69">
        <v>0.88</v>
      </c>
      <c r="L43" s="69">
        <v>0.89600000000000002</v>
      </c>
      <c r="M43" s="90" t="s">
        <v>125</v>
      </c>
      <c r="N43" s="90">
        <f>ROWS($M$6:M43)</f>
        <v>38</v>
      </c>
      <c r="O43" s="90">
        <f t="shared" si="0"/>
        <v>38</v>
      </c>
      <c r="P43" s="90">
        <f>IFERROR(SMALL($O$6:$O$84,ROWS($O$6:O43)),"")</f>
        <v>38</v>
      </c>
      <c r="T43" s="847" t="s">
        <v>591</v>
      </c>
      <c r="U43" s="290">
        <f>IFERROR(INDEX($B$6:$G$84,$P42,COLUMNS($S$7:T50)),"")</f>
        <v>0.85599999999999998</v>
      </c>
      <c r="V43" s="290">
        <f>IFERROR(INDEX($B$6:$G$84,$P42,COLUMNS($S$7:U50)),"")</f>
        <v>0.85199999999999998</v>
      </c>
      <c r="W43" s="290">
        <f>IFERROR(INDEX($B$6:$G$84,$P42,COLUMNS($S$7:V50)),"")</f>
        <v>0.87</v>
      </c>
      <c r="X43" s="290">
        <f>IFERROR(INDEX($B$6:$G$84,$P42,COLUMNS($S$7:W50)),"")</f>
        <v>0.872</v>
      </c>
      <c r="Y43" s="290">
        <f>IFERROR(INDEX($B$6:$G$84,$P42,COLUMNS($S$7:X50)),"")</f>
        <v>0.92800000000000005</v>
      </c>
      <c r="Z43" s="323">
        <f>IFERROR(INDEX($B$6:$H$84,$P42,COLUMNS($S$7:Y43)),"")</f>
        <v>0.87</v>
      </c>
      <c r="AA43" s="323">
        <f>IFERROR(INDEX($B$6:$I$84,$P42,COLUMNS($S$7:Z43)),"")</f>
        <v>0.91</v>
      </c>
      <c r="AB43" s="323">
        <f>IFERROR(INDEX($B$6:$J$84,$P42,COLUMNS($S$7:AA43)),"")</f>
        <v>0.9</v>
      </c>
      <c r="AC43" s="323">
        <f>IFERROR(INDEX($B$6:$L$84,$P42,COLUMNS($S$7:AB43)),"")</f>
        <v>0.83599999999999997</v>
      </c>
      <c r="AD43" s="413">
        <f>IFERROR(INDEX($B$6:$L$84,$P42,COLUMNS($S$7:AC43)),"")</f>
        <v>0.84899999999999998</v>
      </c>
    </row>
    <row r="44" spans="2:30" ht="15" thickBot="1" x14ac:dyDescent="0.35">
      <c r="F44" s="69"/>
      <c r="G44" s="69"/>
      <c r="H44" s="69"/>
      <c r="I44" s="69"/>
      <c r="J44" s="69"/>
      <c r="K44" s="69"/>
      <c r="L44" s="69"/>
      <c r="M44" s="90" t="s">
        <v>125</v>
      </c>
      <c r="N44" s="90">
        <f>ROWS($M$6:M44)</f>
        <v>39</v>
      </c>
      <c r="O44" s="90">
        <f t="shared" si="0"/>
        <v>39</v>
      </c>
      <c r="P44" s="90">
        <f>IFERROR(SMALL($O$6:$O$84,ROWS($O$6:O44)),"")</f>
        <v>39</v>
      </c>
      <c r="T44" s="854" t="s">
        <v>628</v>
      </c>
      <c r="U44" s="415">
        <f>IFERROR(INDEX($B$6:$G$84,$P43,COLUMNS($S$7:T51)),"")</f>
        <v>0.91400000000000003</v>
      </c>
      <c r="V44" s="415">
        <f>IFERROR(INDEX($B$6:$G$84,$P43,COLUMNS($S$7:U51)),"")</f>
        <v>0.91300000000000003</v>
      </c>
      <c r="W44" s="415">
        <f>IFERROR(INDEX($B$6:$G$84,$P43,COLUMNS($S$7:V51)),"")</f>
        <v>0.91800000000000004</v>
      </c>
      <c r="X44" s="415">
        <f>IFERROR(INDEX($B$6:$G$84,$P43,COLUMNS($S$7:W51)),"")</f>
        <v>0.92500000000000004</v>
      </c>
      <c r="Y44" s="415">
        <f>IFERROR(INDEX($B$6:$G$84,$P43,COLUMNS($S$7:X51)),"")</f>
        <v>0.91100000000000003</v>
      </c>
      <c r="Z44" s="540">
        <f>IFERROR(INDEX($B$6:$H$84,$P43,COLUMNS($S$7:Y44)),"")</f>
        <v>0.90900000000000003</v>
      </c>
      <c r="AA44" s="540">
        <f>IFERROR(INDEX($B$6:$I$84,$P43,COLUMNS($S$7:Z44)),"")</f>
        <v>0.93500000000000005</v>
      </c>
      <c r="AB44" s="540">
        <f>IFERROR(INDEX($B$6:$J$84,$P43,COLUMNS($S$7:AA44)),"")</f>
        <v>0.91500000000000004</v>
      </c>
      <c r="AC44" s="540">
        <f>IFERROR(INDEX($B$6:$L$84,$P43,COLUMNS($S$7:AB44)),"")</f>
        <v>0.88</v>
      </c>
      <c r="AD44" s="416">
        <f>IFERROR(INDEX($B$6:$L$84,$P43,COLUMNS($S$7:AC44)),"")</f>
        <v>0.89600000000000002</v>
      </c>
    </row>
    <row r="45" spans="2:30" x14ac:dyDescent="0.3">
      <c r="B45" s="102"/>
      <c r="C45" s="69"/>
      <c r="D45" s="69"/>
      <c r="E45" s="69"/>
      <c r="F45" s="69"/>
      <c r="G45" s="69"/>
      <c r="H45" s="69"/>
      <c r="I45" s="69"/>
      <c r="J45" s="69"/>
      <c r="K45" s="69"/>
      <c r="L45" s="69"/>
      <c r="M45" s="90" t="s">
        <v>125</v>
      </c>
      <c r="N45" s="90">
        <f>ROWS($M$6:M45)</f>
        <v>40</v>
      </c>
      <c r="O45" s="90">
        <f t="shared" si="0"/>
        <v>40</v>
      </c>
      <c r="P45" s="90">
        <f>IFERROR(SMALL($O$6:$O$84,ROWS($O$6:O45)),"")</f>
        <v>40</v>
      </c>
      <c r="T45" s="161"/>
      <c r="U45" s="69"/>
      <c r="V45" s="69"/>
      <c r="W45" s="69"/>
      <c r="X45" s="69"/>
      <c r="Y45" s="69"/>
    </row>
    <row r="46" spans="2:30" x14ac:dyDescent="0.3">
      <c r="B46" s="102"/>
      <c r="C46" s="69"/>
      <c r="D46" s="69"/>
      <c r="E46" s="69"/>
      <c r="F46" s="69"/>
      <c r="G46" s="69"/>
      <c r="H46" s="69"/>
      <c r="I46" s="69"/>
      <c r="J46" s="69"/>
      <c r="K46" s="69"/>
      <c r="L46" s="69"/>
      <c r="T46" s="153" t="s">
        <v>645</v>
      </c>
      <c r="U46" s="69"/>
      <c r="V46" s="69"/>
      <c r="W46" s="69"/>
      <c r="X46" s="69"/>
      <c r="Y46" s="69"/>
    </row>
    <row r="47" spans="2:30" x14ac:dyDescent="0.3">
      <c r="B47" s="102" t="s">
        <v>117</v>
      </c>
      <c r="C47" s="69">
        <v>0.90600000000000003</v>
      </c>
      <c r="D47" s="69">
        <v>0.90600000000000003</v>
      </c>
      <c r="E47" s="69">
        <v>0.91</v>
      </c>
      <c r="F47" s="69">
        <v>0.91600000000000004</v>
      </c>
      <c r="G47" s="69">
        <v>0.90400000000000003</v>
      </c>
      <c r="H47" s="69">
        <v>0.90300000000000002</v>
      </c>
      <c r="I47" s="69">
        <v>0.92600000000000005</v>
      </c>
      <c r="J47" s="69">
        <v>0.90200000000000002</v>
      </c>
      <c r="K47" s="69">
        <v>0.871</v>
      </c>
      <c r="L47" s="69">
        <v>0.88700000000000001</v>
      </c>
      <c r="M47" s="90" t="s">
        <v>131</v>
      </c>
      <c r="N47" s="90">
        <f>ROWS($M$6:M47)</f>
        <v>42</v>
      </c>
      <c r="O47" s="90" t="str">
        <f t="shared" si="0"/>
        <v/>
      </c>
      <c r="P47" s="90" t="str">
        <f>IFERROR(SMALL($O$6:$O$84,ROWS($O$6:O47)),"")</f>
        <v/>
      </c>
      <c r="T47" s="161"/>
      <c r="U47" s="69"/>
      <c r="V47" s="69"/>
      <c r="W47" s="69"/>
      <c r="X47" s="69"/>
      <c r="Y47" s="69"/>
    </row>
    <row r="48" spans="2:30" ht="15.75" customHeight="1" thickBot="1" x14ac:dyDescent="0.35">
      <c r="B48" s="155" t="s">
        <v>132</v>
      </c>
      <c r="C48" s="69"/>
      <c r="D48" s="69"/>
      <c r="E48" s="69"/>
      <c r="F48" s="69"/>
      <c r="G48" s="69"/>
      <c r="H48" s="69"/>
      <c r="I48" s="69"/>
      <c r="J48" s="69"/>
      <c r="K48" s="69"/>
      <c r="L48" s="69"/>
      <c r="M48" s="90" t="s">
        <v>131</v>
      </c>
      <c r="N48" s="90">
        <f>ROWS($M$6:M48)</f>
        <v>43</v>
      </c>
      <c r="O48" s="90" t="str">
        <f t="shared" si="0"/>
        <v/>
      </c>
      <c r="P48" s="90" t="str">
        <f>IFERROR(SMALL($O$6:$O$84,ROWS($O$6:O48)),"")</f>
        <v/>
      </c>
      <c r="T48" s="153" t="s">
        <v>818</v>
      </c>
      <c r="X48" s="69"/>
      <c r="Y48" s="69"/>
    </row>
    <row r="49" spans="2:23" ht="15" thickBot="1" x14ac:dyDescent="0.35">
      <c r="B49" s="155" t="s">
        <v>133</v>
      </c>
      <c r="C49" s="69">
        <v>0.876</v>
      </c>
      <c r="D49" s="69">
        <v>0.86699999999999999</v>
      </c>
      <c r="E49" s="69">
        <v>0.873</v>
      </c>
      <c r="F49" s="69">
        <v>0.89</v>
      </c>
      <c r="G49" s="69">
        <v>0.86199999999999999</v>
      </c>
      <c r="H49" s="69">
        <v>0.871</v>
      </c>
      <c r="I49" s="69">
        <v>0.89700000000000002</v>
      </c>
      <c r="J49" s="69">
        <v>0.875</v>
      </c>
      <c r="K49" s="69">
        <v>0.82700000000000007</v>
      </c>
      <c r="L49" s="69">
        <v>0.85499999999999998</v>
      </c>
      <c r="M49" s="90" t="s">
        <v>131</v>
      </c>
      <c r="N49" s="90">
        <f>ROWS($M$6:M49)</f>
        <v>44</v>
      </c>
      <c r="O49" s="90" t="str">
        <f t="shared" si="0"/>
        <v/>
      </c>
      <c r="P49" s="90" t="str">
        <f>IFERROR(SMALL($O$6:$O$84,ROWS($O$6:O49)),"")</f>
        <v/>
      </c>
      <c r="T49" s="970" t="s">
        <v>809</v>
      </c>
    </row>
    <row r="50" spans="2:23" ht="15" thickBot="1" x14ac:dyDescent="0.35">
      <c r="B50" s="155" t="s">
        <v>134</v>
      </c>
      <c r="C50" s="69">
        <v>0.88600000000000001</v>
      </c>
      <c r="D50" s="69">
        <v>0.88600000000000001</v>
      </c>
      <c r="E50" s="69">
        <v>0.89600000000000002</v>
      </c>
      <c r="F50" s="69">
        <v>0.89600000000000002</v>
      </c>
      <c r="G50" s="69">
        <v>0.88400000000000001</v>
      </c>
      <c r="H50" s="69">
        <v>0.88200000000000001</v>
      </c>
      <c r="I50" s="69">
        <v>0.90700000000000003</v>
      </c>
      <c r="J50" s="69">
        <v>0.89</v>
      </c>
      <c r="K50" s="69">
        <v>0.84299999999999997</v>
      </c>
      <c r="L50" s="69">
        <v>0.86099999999999999</v>
      </c>
      <c r="M50" s="90" t="s">
        <v>131</v>
      </c>
      <c r="N50" s="90">
        <f>ROWS($M$6:M50)</f>
        <v>45</v>
      </c>
      <c r="O50" s="90" t="str">
        <f t="shared" si="0"/>
        <v/>
      </c>
      <c r="P50" s="90" t="str">
        <f>IFERROR(SMALL($O$6:$O$84,ROWS($O$6:O50)),"")</f>
        <v/>
      </c>
      <c r="T50" s="970" t="s">
        <v>810</v>
      </c>
    </row>
    <row r="51" spans="2:23" ht="15" thickBot="1" x14ac:dyDescent="0.35">
      <c r="B51" s="155" t="s">
        <v>135</v>
      </c>
      <c r="C51" s="69">
        <v>0.90600000000000003</v>
      </c>
      <c r="D51" s="69">
        <v>0.90400000000000003</v>
      </c>
      <c r="E51" s="69">
        <v>0.90500000000000003</v>
      </c>
      <c r="F51" s="69">
        <v>0.90800000000000003</v>
      </c>
      <c r="G51" s="69">
        <v>0.90300000000000002</v>
      </c>
      <c r="H51" s="69">
        <v>0.90300000000000002</v>
      </c>
      <c r="I51" s="69">
        <v>0.92200000000000004</v>
      </c>
      <c r="J51" s="69">
        <v>0.89900000000000002</v>
      </c>
      <c r="K51" s="69">
        <v>0.86199999999999999</v>
      </c>
      <c r="L51" s="69">
        <v>0.88</v>
      </c>
      <c r="M51" s="90" t="s">
        <v>131</v>
      </c>
      <c r="N51" s="90">
        <f>ROWS($M$6:M51)</f>
        <v>46</v>
      </c>
      <c r="O51" s="90" t="str">
        <f t="shared" si="0"/>
        <v/>
      </c>
      <c r="P51" s="90" t="str">
        <f>IFERROR(SMALL($O$6:$O$84,ROWS($O$6:O51)),"")</f>
        <v/>
      </c>
      <c r="T51" s="970" t="s">
        <v>811</v>
      </c>
    </row>
    <row r="52" spans="2:23" ht="15" thickBot="1" x14ac:dyDescent="0.35">
      <c r="B52" s="159" t="s">
        <v>136</v>
      </c>
      <c r="C52" s="69">
        <v>0.91900000000000004</v>
      </c>
      <c r="D52" s="69">
        <v>0.92100000000000004</v>
      </c>
      <c r="E52" s="69">
        <v>0.92300000000000004</v>
      </c>
      <c r="F52" s="69">
        <v>0.92800000000000005</v>
      </c>
      <c r="G52" s="69">
        <v>0.91300000000000003</v>
      </c>
      <c r="H52" s="69">
        <v>0.91100000000000003</v>
      </c>
      <c r="I52" s="69">
        <v>0.93600000000000005</v>
      </c>
      <c r="J52" s="69">
        <v>0.90900000000000003</v>
      </c>
      <c r="K52" s="69">
        <v>0.88200000000000001</v>
      </c>
      <c r="L52" s="69">
        <v>0.89900000000000002</v>
      </c>
      <c r="M52" s="90" t="s">
        <v>131</v>
      </c>
      <c r="N52" s="90">
        <f>ROWS($M$6:M52)</f>
        <v>47</v>
      </c>
      <c r="O52" s="90" t="str">
        <f t="shared" si="0"/>
        <v/>
      </c>
      <c r="P52" s="90" t="str">
        <f>IFERROR(SMALL($O$6:$O$84,ROWS($O$6:O52)),"")</f>
        <v/>
      </c>
      <c r="T52" s="970" t="s">
        <v>812</v>
      </c>
    </row>
    <row r="53" spans="2:23" ht="15" thickBot="1" x14ac:dyDescent="0.35">
      <c r="B53" s="160" t="s">
        <v>137</v>
      </c>
      <c r="C53" s="69">
        <v>0.92200000000000004</v>
      </c>
      <c r="D53" s="69">
        <v>0.93100000000000005</v>
      </c>
      <c r="E53" s="69">
        <v>0.93600000000000005</v>
      </c>
      <c r="F53" s="69">
        <v>0.93900000000000006</v>
      </c>
      <c r="G53" s="69">
        <v>0.93400000000000005</v>
      </c>
      <c r="H53" s="69">
        <v>0.93300000000000005</v>
      </c>
      <c r="I53" s="69">
        <v>0.95000000000000007</v>
      </c>
      <c r="J53" s="69">
        <v>0.93400000000000005</v>
      </c>
      <c r="K53" s="69">
        <v>0.91400000000000003</v>
      </c>
      <c r="L53" s="69">
        <v>0.91700000000000004</v>
      </c>
      <c r="M53" s="90" t="s">
        <v>131</v>
      </c>
      <c r="N53" s="90">
        <f>ROWS($M$6:M53)</f>
        <v>48</v>
      </c>
      <c r="O53" s="90" t="str">
        <f t="shared" si="0"/>
        <v/>
      </c>
      <c r="P53" s="90" t="str">
        <f>IFERROR(SMALL($O$6:$O$84,ROWS($O$6:O53)),"")</f>
        <v/>
      </c>
      <c r="T53" s="970" t="s">
        <v>813</v>
      </c>
    </row>
    <row r="54" spans="2:23" ht="15" thickBot="1" x14ac:dyDescent="0.35">
      <c r="B54" s="155"/>
      <c r="C54" s="69"/>
      <c r="D54" s="69"/>
      <c r="E54" s="69"/>
      <c r="F54" s="69"/>
      <c r="G54" s="69"/>
      <c r="H54" s="69"/>
      <c r="I54" s="69"/>
      <c r="J54" s="69"/>
      <c r="K54" s="69"/>
      <c r="L54" s="69"/>
      <c r="M54" s="90" t="s">
        <v>131</v>
      </c>
      <c r="N54" s="90">
        <f>ROWS($M$6:M54)</f>
        <v>49</v>
      </c>
      <c r="O54" s="90" t="str">
        <f t="shared" si="0"/>
        <v/>
      </c>
      <c r="P54" s="90" t="str">
        <f>IFERROR(SMALL($O$6:$O$84,ROWS($O$6:O54)),"")</f>
        <v/>
      </c>
      <c r="T54" s="970"/>
    </row>
    <row r="55" spans="2:23" x14ac:dyDescent="0.3">
      <c r="B55" s="159" t="s">
        <v>141</v>
      </c>
      <c r="C55" s="69"/>
      <c r="D55" s="69"/>
      <c r="E55" s="69"/>
      <c r="F55" s="69"/>
      <c r="G55" s="69"/>
      <c r="H55" s="69"/>
      <c r="I55" s="69"/>
      <c r="J55" s="69"/>
      <c r="K55" s="69"/>
      <c r="L55" s="69"/>
      <c r="M55" s="90" t="s">
        <v>131</v>
      </c>
      <c r="N55" s="90">
        <f>ROWS($M$6:M55)</f>
        <v>50</v>
      </c>
      <c r="O55" s="90" t="str">
        <f t="shared" si="0"/>
        <v/>
      </c>
      <c r="P55" s="90" t="str">
        <f>IFERROR(SMALL($O$6:$O$84,ROWS($O$6:O55)),"")</f>
        <v/>
      </c>
      <c r="T55" s="153" t="s">
        <v>829</v>
      </c>
    </row>
    <row r="56" spans="2:23" ht="15.75" customHeight="1" x14ac:dyDescent="0.3">
      <c r="B56" s="160" t="s">
        <v>142</v>
      </c>
      <c r="C56" s="69">
        <v>0.88800000000000001</v>
      </c>
      <c r="D56" s="69">
        <v>0.88900000000000001</v>
      </c>
      <c r="E56" s="69">
        <v>0.89400000000000002</v>
      </c>
      <c r="F56" s="69">
        <v>0.90100000000000002</v>
      </c>
      <c r="G56" s="69">
        <v>0.88900000000000001</v>
      </c>
      <c r="H56" s="69">
        <v>0.88800000000000001</v>
      </c>
      <c r="I56" s="69">
        <v>0.91300000000000003</v>
      </c>
      <c r="J56" s="69">
        <v>0.88400000000000001</v>
      </c>
      <c r="K56" s="69">
        <v>0.85399999999999998</v>
      </c>
      <c r="L56" s="69">
        <v>0.86799999999999999</v>
      </c>
      <c r="M56" s="90" t="s">
        <v>131</v>
      </c>
      <c r="N56" s="90">
        <f>ROWS($M$6:M56)</f>
        <v>51</v>
      </c>
      <c r="O56" s="90" t="str">
        <f t="shared" si="0"/>
        <v/>
      </c>
      <c r="P56" s="90" t="str">
        <f>IFERROR(SMALL($O$6:$O$84,ROWS($O$6:O56)),"")</f>
        <v/>
      </c>
      <c r="T56" s="153"/>
    </row>
    <row r="57" spans="2:23" x14ac:dyDescent="0.3">
      <c r="B57" s="155" t="s">
        <v>143</v>
      </c>
      <c r="C57" s="69">
        <v>0.91900000000000004</v>
      </c>
      <c r="D57" s="69">
        <v>0.92</v>
      </c>
      <c r="E57" s="69">
        <v>0.92200000000000004</v>
      </c>
      <c r="F57" s="69">
        <v>0.92700000000000005</v>
      </c>
      <c r="G57" s="69">
        <v>0.91600000000000004</v>
      </c>
      <c r="H57" s="69">
        <v>0.91400000000000003</v>
      </c>
      <c r="I57" s="69">
        <v>0.93400000000000005</v>
      </c>
      <c r="J57" s="69">
        <v>0.91800000000000004</v>
      </c>
      <c r="K57" s="69">
        <v>0.88400000000000001</v>
      </c>
      <c r="L57" s="69">
        <v>0.9</v>
      </c>
      <c r="M57" s="90" t="s">
        <v>131</v>
      </c>
      <c r="N57" s="90">
        <f>ROWS($M$6:M57)</f>
        <v>52</v>
      </c>
      <c r="O57" s="90" t="str">
        <f t="shared" si="0"/>
        <v/>
      </c>
      <c r="P57" s="90" t="str">
        <f>IFERROR(SMALL($O$6:$O$84,ROWS($O$6:O57)),"")</f>
        <v/>
      </c>
      <c r="T57" s="153"/>
    </row>
    <row r="58" spans="2:23" hidden="1" x14ac:dyDescent="0.3">
      <c r="B58" s="155"/>
      <c r="C58" s="69"/>
      <c r="D58" s="69"/>
      <c r="E58" s="69"/>
      <c r="F58" s="69"/>
      <c r="G58" s="69"/>
      <c r="H58" s="69"/>
      <c r="I58" s="69"/>
      <c r="J58" s="69"/>
      <c r="K58" s="69"/>
      <c r="L58" s="69"/>
      <c r="M58" s="90" t="s">
        <v>131</v>
      </c>
      <c r="N58" s="90">
        <f>ROWS($M$6:M58)</f>
        <v>53</v>
      </c>
      <c r="O58" s="90" t="str">
        <f t="shared" si="0"/>
        <v/>
      </c>
      <c r="P58" s="90" t="str">
        <f>IFERROR(SMALL($O$6:$O$84,ROWS($O$6:O58)),"")</f>
        <v/>
      </c>
    </row>
    <row r="59" spans="2:23" hidden="1" x14ac:dyDescent="0.3">
      <c r="B59" s="156" t="s">
        <v>144</v>
      </c>
      <c r="C59" s="69"/>
      <c r="D59" s="69"/>
      <c r="E59" s="69"/>
      <c r="F59" s="69"/>
      <c r="G59" s="69"/>
      <c r="H59" s="69"/>
      <c r="I59" s="69"/>
      <c r="J59" s="69"/>
      <c r="K59" s="69"/>
      <c r="L59" s="69"/>
      <c r="M59" s="90" t="s">
        <v>131</v>
      </c>
      <c r="N59" s="90">
        <f>ROWS($M$6:M59)</f>
        <v>54</v>
      </c>
      <c r="O59" s="90" t="str">
        <f t="shared" si="0"/>
        <v/>
      </c>
      <c r="P59" s="90" t="str">
        <f>IFERROR(SMALL($O$6:$O$84,ROWS($O$6:O59)),"")</f>
        <v/>
      </c>
      <c r="T59" s="1077"/>
      <c r="U59" s="1077"/>
      <c r="V59" s="1077"/>
      <c r="W59" s="1077"/>
    </row>
    <row r="60" spans="2:23" hidden="1" x14ac:dyDescent="0.3">
      <c r="B60" s="155" t="s">
        <v>115</v>
      </c>
      <c r="C60" s="69">
        <v>0.91800000000000004</v>
      </c>
      <c r="D60" s="69">
        <v>0.91900000000000004</v>
      </c>
      <c r="E60" s="69">
        <v>0.92200000000000004</v>
      </c>
      <c r="F60" s="69">
        <v>0.92600000000000005</v>
      </c>
      <c r="G60" s="69">
        <v>0.91900000000000004</v>
      </c>
      <c r="H60" s="69">
        <v>0.91500000000000004</v>
      </c>
      <c r="I60" s="69">
        <v>0.93900000000000006</v>
      </c>
      <c r="J60" s="69">
        <v>0.91900000000000004</v>
      </c>
      <c r="K60" s="69">
        <v>0.88400000000000001</v>
      </c>
      <c r="L60" s="69">
        <v>0.89700000000000002</v>
      </c>
      <c r="M60" s="90" t="s">
        <v>131</v>
      </c>
      <c r="N60" s="90">
        <f>ROWS($M$6:M60)</f>
        <v>55</v>
      </c>
      <c r="O60" s="90" t="str">
        <f t="shared" si="0"/>
        <v/>
      </c>
      <c r="P60" s="90" t="str">
        <f>IFERROR(SMALL($O$6:$O$84,ROWS($O$6:O60)),"")</f>
        <v/>
      </c>
      <c r="T60" s="130"/>
    </row>
    <row r="61" spans="2:23" hidden="1" x14ac:dyDescent="0.3">
      <c r="B61" s="155" t="s">
        <v>215</v>
      </c>
      <c r="C61" s="69">
        <v>0.872</v>
      </c>
      <c r="D61" s="69">
        <v>0.874</v>
      </c>
      <c r="E61" s="69">
        <v>0.88</v>
      </c>
      <c r="F61" s="69">
        <v>0.88900000000000001</v>
      </c>
      <c r="G61" s="69">
        <v>0.87</v>
      </c>
      <c r="H61" s="69">
        <v>0.878</v>
      </c>
      <c r="I61" s="69">
        <v>0.89600000000000002</v>
      </c>
      <c r="J61" s="69">
        <v>0.86699999999999999</v>
      </c>
      <c r="K61" s="69">
        <v>0.84199999999999997</v>
      </c>
      <c r="L61" s="69">
        <v>0.86099999999999999</v>
      </c>
      <c r="M61" s="90" t="s">
        <v>131</v>
      </c>
      <c r="N61" s="90">
        <f>ROWS($M$6:M61)</f>
        <v>56</v>
      </c>
      <c r="O61" s="90" t="str">
        <f t="shared" si="0"/>
        <v/>
      </c>
      <c r="P61" s="90" t="str">
        <f>IFERROR(SMALL($O$6:$O$84,ROWS($O$6:O61)),"")</f>
        <v/>
      </c>
      <c r="T61" s="130"/>
    </row>
    <row r="62" spans="2:23" hidden="1" x14ac:dyDescent="0.3">
      <c r="B62" s="159" t="s">
        <v>151</v>
      </c>
      <c r="C62" s="69"/>
      <c r="D62" s="69"/>
      <c r="E62" s="69"/>
      <c r="F62" s="69"/>
      <c r="G62" s="69"/>
      <c r="H62" s="69"/>
      <c r="I62" s="69"/>
      <c r="J62" s="69"/>
      <c r="K62" s="69"/>
      <c r="L62" s="69"/>
      <c r="M62" s="90" t="s">
        <v>131</v>
      </c>
      <c r="N62" s="90">
        <f>ROWS($M$6:M62)</f>
        <v>57</v>
      </c>
      <c r="O62" s="90" t="str">
        <f t="shared" si="0"/>
        <v/>
      </c>
      <c r="P62" s="90" t="str">
        <f>IFERROR(SMALL($O$6:$O$84,ROWS($O$6:O62)),"")</f>
        <v/>
      </c>
      <c r="T62" s="130"/>
    </row>
    <row r="63" spans="2:23" hidden="1" x14ac:dyDescent="0.3">
      <c r="B63" s="155" t="s">
        <v>216</v>
      </c>
      <c r="C63" s="69">
        <v>0.88100000000000001</v>
      </c>
      <c r="D63" s="69">
        <v>0.89600000000000002</v>
      </c>
      <c r="E63" s="69">
        <v>0.90600000000000003</v>
      </c>
      <c r="F63" s="69">
        <v>0.89200000000000002</v>
      </c>
      <c r="G63" s="69">
        <v>0.879</v>
      </c>
      <c r="H63" s="69">
        <v>0.877</v>
      </c>
      <c r="I63" s="69">
        <v>0.92400000000000004</v>
      </c>
      <c r="J63" s="69">
        <v>0.89800000000000002</v>
      </c>
      <c r="K63" s="69">
        <v>0.878</v>
      </c>
      <c r="L63" s="69">
        <v>0.88700000000000001</v>
      </c>
      <c r="M63" s="90" t="s">
        <v>131</v>
      </c>
      <c r="N63" s="90">
        <f>ROWS($M$6:M63)</f>
        <v>58</v>
      </c>
      <c r="O63" s="90" t="str">
        <f t="shared" si="0"/>
        <v/>
      </c>
      <c r="P63" s="90" t="str">
        <f>IFERROR(SMALL($O$6:$O$84,ROWS($O$6:O63)),"")</f>
        <v/>
      </c>
    </row>
    <row r="64" spans="2:23" hidden="1" x14ac:dyDescent="0.3">
      <c r="B64" s="155" t="s">
        <v>217</v>
      </c>
      <c r="C64" s="69">
        <v>0.83399999999999996</v>
      </c>
      <c r="D64" s="69">
        <v>0.84499999999999997</v>
      </c>
      <c r="E64" s="69">
        <v>0.85499999999999998</v>
      </c>
      <c r="F64" s="69">
        <v>0.873</v>
      </c>
      <c r="G64" s="69">
        <v>0.86399999999999999</v>
      </c>
      <c r="H64" s="69">
        <v>0.87</v>
      </c>
      <c r="I64" s="69">
        <v>0.88600000000000001</v>
      </c>
      <c r="J64" s="69">
        <v>0.84299999999999997</v>
      </c>
      <c r="K64" s="69">
        <v>0.81500000000000006</v>
      </c>
      <c r="L64" s="69">
        <v>0.84499999999999997</v>
      </c>
      <c r="M64" s="90" t="s">
        <v>131</v>
      </c>
      <c r="N64" s="90">
        <f>ROWS($M$6:M64)</f>
        <v>59</v>
      </c>
      <c r="O64" s="90" t="str">
        <f t="shared" si="0"/>
        <v/>
      </c>
      <c r="P64" s="90" t="str">
        <f>IFERROR(SMALL($O$6:$O$84,ROWS($O$6:O64)),"")</f>
        <v/>
      </c>
    </row>
    <row r="65" spans="2:16" hidden="1" x14ac:dyDescent="0.3">
      <c r="B65" s="155" t="s">
        <v>218</v>
      </c>
      <c r="C65" s="69">
        <v>0.94100000000000006</v>
      </c>
      <c r="D65" s="69">
        <v>0.88600000000000001</v>
      </c>
      <c r="E65" s="69">
        <v>0.88</v>
      </c>
      <c r="F65" s="69">
        <v>0.92400000000000004</v>
      </c>
      <c r="G65" s="69">
        <v>0.874</v>
      </c>
      <c r="H65" s="69">
        <v>0.86099999999999999</v>
      </c>
      <c r="I65" s="69">
        <v>0.93200000000000005</v>
      </c>
      <c r="J65" s="69">
        <v>0.89300000000000002</v>
      </c>
      <c r="K65" s="69">
        <v>0.93</v>
      </c>
      <c r="L65" s="69">
        <v>0.89600000000000002</v>
      </c>
      <c r="M65" s="90" t="s">
        <v>131</v>
      </c>
      <c r="N65" s="90">
        <f>ROWS($M$6:M65)</f>
        <v>60</v>
      </c>
      <c r="O65" s="90" t="str">
        <f t="shared" si="0"/>
        <v/>
      </c>
      <c r="P65" s="90" t="str">
        <f>IFERROR(SMALL($O$6:$O$84,ROWS($O$6:O65)),"")</f>
        <v/>
      </c>
    </row>
    <row r="66" spans="2:16" hidden="1" x14ac:dyDescent="0.3">
      <c r="B66" s="155" t="s">
        <v>219</v>
      </c>
      <c r="C66" s="69">
        <v>0.89800000000000002</v>
      </c>
      <c r="D66" s="69">
        <v>0.88200000000000001</v>
      </c>
      <c r="E66" s="69">
        <v>0.88200000000000001</v>
      </c>
      <c r="F66" s="69">
        <v>0.94600000000000006</v>
      </c>
      <c r="G66" s="69">
        <v>0.91400000000000003</v>
      </c>
      <c r="H66" s="69">
        <v>0.89600000000000002</v>
      </c>
      <c r="I66" s="69">
        <v>0.93300000000000005</v>
      </c>
      <c r="J66" s="69">
        <v>0.83499999999999996</v>
      </c>
      <c r="K66" s="69">
        <v>0.86</v>
      </c>
      <c r="L66" s="69">
        <v>0.878</v>
      </c>
      <c r="M66" s="90" t="s">
        <v>131</v>
      </c>
      <c r="N66" s="90">
        <f>ROWS($M$6:M66)</f>
        <v>61</v>
      </c>
      <c r="O66" s="90" t="str">
        <f t="shared" si="0"/>
        <v/>
      </c>
      <c r="P66" s="90" t="str">
        <f>IFERROR(SMALL($O$6:$O$84,ROWS($O$6:O66)),"")</f>
        <v/>
      </c>
    </row>
    <row r="67" spans="2:16" hidden="1" x14ac:dyDescent="0.3">
      <c r="B67" s="155" t="s">
        <v>220</v>
      </c>
      <c r="C67" s="69">
        <v>0.91300000000000003</v>
      </c>
      <c r="D67" s="69">
        <v>0.90700000000000003</v>
      </c>
      <c r="E67" s="69">
        <v>0.91</v>
      </c>
      <c r="F67" s="69">
        <v>0.91200000000000003</v>
      </c>
      <c r="G67" s="69">
        <v>0.92100000000000004</v>
      </c>
      <c r="H67" s="69">
        <v>0.90500000000000003</v>
      </c>
      <c r="I67" s="69">
        <v>0.93</v>
      </c>
      <c r="J67" s="69">
        <v>0.91200000000000003</v>
      </c>
      <c r="K67" s="69">
        <v>0.875</v>
      </c>
      <c r="L67" s="69">
        <v>0.89100000000000001</v>
      </c>
      <c r="M67" s="90" t="s">
        <v>131</v>
      </c>
      <c r="N67" s="90">
        <f>ROWS($M$6:M67)</f>
        <v>62</v>
      </c>
      <c r="O67" s="90" t="str">
        <f t="shared" si="0"/>
        <v/>
      </c>
      <c r="P67" s="90" t="str">
        <f>IFERROR(SMALL($O$6:$O$84,ROWS($O$6:O67)),"")</f>
        <v/>
      </c>
    </row>
    <row r="68" spans="2:16" hidden="1" x14ac:dyDescent="0.3">
      <c r="B68" s="155" t="s">
        <v>221</v>
      </c>
      <c r="C68" s="69">
        <v>0.85399999999999998</v>
      </c>
      <c r="D68" s="69">
        <v>0.89600000000000002</v>
      </c>
      <c r="E68" s="69">
        <v>0.90200000000000002</v>
      </c>
      <c r="F68" s="69">
        <v>0.92300000000000004</v>
      </c>
      <c r="G68" s="69">
        <v>0.90200000000000002</v>
      </c>
      <c r="H68" s="69">
        <v>1</v>
      </c>
      <c r="I68" s="69">
        <v>0.92900000000000005</v>
      </c>
      <c r="J68" s="69">
        <v>0.96</v>
      </c>
      <c r="K68" s="69">
        <v>0.90400000000000003</v>
      </c>
      <c r="L68" s="69">
        <v>0.90500000000000003</v>
      </c>
      <c r="M68" s="90" t="s">
        <v>131</v>
      </c>
      <c r="N68" s="90">
        <f>ROWS($M$6:M68)</f>
        <v>63</v>
      </c>
      <c r="O68" s="90" t="str">
        <f t="shared" si="0"/>
        <v/>
      </c>
      <c r="P68" s="90" t="str">
        <f>IFERROR(SMALL($O$6:$O$84,ROWS($O$6:O68)),"")</f>
        <v/>
      </c>
    </row>
    <row r="69" spans="2:16" hidden="1" x14ac:dyDescent="0.3">
      <c r="B69" s="155" t="s">
        <v>222</v>
      </c>
      <c r="C69" s="69">
        <v>0.89100000000000001</v>
      </c>
      <c r="D69" s="69">
        <v>0.93800000000000006</v>
      </c>
      <c r="E69" s="69">
        <v>0.90300000000000002</v>
      </c>
      <c r="F69" s="69">
        <v>0.93400000000000005</v>
      </c>
      <c r="G69" s="69">
        <v>0.94000000000000006</v>
      </c>
      <c r="H69" s="69">
        <v>0.84699999999999998</v>
      </c>
      <c r="I69" s="69">
        <v>0.92700000000000005</v>
      </c>
      <c r="J69" s="69">
        <v>0.9</v>
      </c>
      <c r="K69" s="69">
        <v>0.79700000000000004</v>
      </c>
      <c r="L69" s="69">
        <v>0.89100000000000001</v>
      </c>
      <c r="M69" s="90" t="s">
        <v>131</v>
      </c>
      <c r="N69" s="90">
        <f>ROWS($M$6:M69)</f>
        <v>64</v>
      </c>
      <c r="O69" s="90" t="str">
        <f t="shared" si="0"/>
        <v/>
      </c>
      <c r="P69" s="90" t="str">
        <f>IFERROR(SMALL($O$6:$O$84,ROWS($O$6:O69)),"")</f>
        <v/>
      </c>
    </row>
    <row r="70" spans="2:16" hidden="1" x14ac:dyDescent="0.3">
      <c r="B70" s="155" t="s">
        <v>223</v>
      </c>
      <c r="C70" s="69">
        <v>0.90100000000000002</v>
      </c>
      <c r="D70" s="69">
        <v>0.90500000000000003</v>
      </c>
      <c r="E70" s="69">
        <v>0.89</v>
      </c>
      <c r="F70" s="69">
        <v>0.92400000000000004</v>
      </c>
      <c r="G70" s="69">
        <v>0.873</v>
      </c>
      <c r="H70" s="69">
        <v>0.89</v>
      </c>
      <c r="I70" s="69">
        <v>0.93</v>
      </c>
      <c r="J70" s="69">
        <v>0.84699999999999998</v>
      </c>
      <c r="K70" s="69">
        <v>0.85099999999999998</v>
      </c>
      <c r="L70" s="69">
        <v>0.86899999999999999</v>
      </c>
      <c r="M70" s="90" t="s">
        <v>131</v>
      </c>
      <c r="N70" s="90">
        <f>ROWS($M$6:M70)</f>
        <v>65</v>
      </c>
      <c r="O70" s="90" t="str">
        <f t="shared" si="0"/>
        <v/>
      </c>
      <c r="P70" s="90" t="str">
        <f>IFERROR(SMALL($O$6:$O$84,ROWS($O$6:O70)),"")</f>
        <v/>
      </c>
    </row>
    <row r="71" spans="2:16" hidden="1" x14ac:dyDescent="0.3">
      <c r="B71" s="160" t="s">
        <v>224</v>
      </c>
      <c r="C71" s="69">
        <v>0.85</v>
      </c>
      <c r="D71" s="69">
        <v>0.88300000000000001</v>
      </c>
      <c r="E71" s="69">
        <v>0.88500000000000001</v>
      </c>
      <c r="F71" s="69">
        <v>0.90300000000000002</v>
      </c>
      <c r="G71" s="69">
        <v>0.88</v>
      </c>
      <c r="H71" s="69">
        <v>0.88500000000000001</v>
      </c>
      <c r="I71" s="69">
        <v>0.84499999999999997</v>
      </c>
      <c r="J71" s="69">
        <v>0.84199999999999997</v>
      </c>
      <c r="K71" s="69">
        <v>0.82600000000000007</v>
      </c>
      <c r="L71" s="69">
        <v>0.86099999999999999</v>
      </c>
      <c r="M71" s="90" t="s">
        <v>131</v>
      </c>
      <c r="N71" s="90">
        <f>ROWS($M$6:M71)</f>
        <v>66</v>
      </c>
      <c r="O71" s="90" t="str">
        <f t="shared" si="0"/>
        <v/>
      </c>
      <c r="P71" s="90" t="str">
        <f>IFERROR(SMALL($O$6:$O$84,ROWS($O$6:O71)),"")</f>
        <v/>
      </c>
    </row>
    <row r="72" spans="2:16" hidden="1" x14ac:dyDescent="0.3">
      <c r="B72" s="155" t="s">
        <v>172</v>
      </c>
      <c r="C72" s="69">
        <v>0.89300000000000002</v>
      </c>
      <c r="D72" s="69">
        <v>0.89400000000000002</v>
      </c>
      <c r="E72" s="69">
        <v>0.89400000000000002</v>
      </c>
      <c r="F72" s="69">
        <v>0.90500000000000003</v>
      </c>
      <c r="G72" s="69">
        <v>0.89700000000000002</v>
      </c>
      <c r="H72" s="69">
        <v>0.88900000000000001</v>
      </c>
      <c r="I72" s="69">
        <v>0.90900000000000003</v>
      </c>
      <c r="J72" s="69">
        <v>0.90800000000000003</v>
      </c>
      <c r="K72" s="69">
        <v>0.85</v>
      </c>
      <c r="L72" s="69">
        <v>0.871</v>
      </c>
      <c r="M72" s="90" t="s">
        <v>131</v>
      </c>
      <c r="N72" s="90">
        <f>ROWS($M$6:M72)</f>
        <v>67</v>
      </c>
      <c r="O72" s="90" t="str">
        <f t="shared" ref="O72:O84" si="1">IF($U$4=M72,N72,"")</f>
        <v/>
      </c>
      <c r="P72" s="90" t="str">
        <f>IFERROR(SMALL($O$6:$O$84,ROWS($O$6:O72)),"")</f>
        <v/>
      </c>
    </row>
    <row r="73" spans="2:16" hidden="1" x14ac:dyDescent="0.3">
      <c r="B73" s="155" t="s">
        <v>173</v>
      </c>
      <c r="C73" s="69">
        <v>0.90700000000000003</v>
      </c>
      <c r="D73" s="69">
        <v>0.90800000000000003</v>
      </c>
      <c r="E73" s="69">
        <v>0.91300000000000003</v>
      </c>
      <c r="F73" s="69">
        <v>0.91800000000000004</v>
      </c>
      <c r="G73" s="69">
        <v>0.90600000000000003</v>
      </c>
      <c r="H73" s="69">
        <v>0.90600000000000003</v>
      </c>
      <c r="I73" s="69">
        <v>0.92900000000000005</v>
      </c>
      <c r="J73" s="69">
        <v>0.90800000000000003</v>
      </c>
      <c r="K73" s="69">
        <v>0.876</v>
      </c>
      <c r="L73" s="69">
        <v>0.89300000000000002</v>
      </c>
      <c r="M73" s="90" t="s">
        <v>131</v>
      </c>
      <c r="N73" s="90">
        <f>ROWS($M$6:M73)</f>
        <v>68</v>
      </c>
      <c r="O73" s="90" t="str">
        <f t="shared" si="1"/>
        <v/>
      </c>
      <c r="P73" s="90" t="str">
        <f>IFERROR(SMALL($O$6:$O$84,ROWS($O$6:O73)),"")</f>
        <v/>
      </c>
    </row>
    <row r="74" spans="2:16" hidden="1" x14ac:dyDescent="0.3">
      <c r="B74" s="159" t="s">
        <v>174</v>
      </c>
      <c r="C74" s="69"/>
      <c r="D74" s="69"/>
      <c r="E74" s="69"/>
      <c r="F74" s="69"/>
      <c r="G74" s="69"/>
      <c r="H74" s="69"/>
      <c r="I74" s="69"/>
      <c r="J74" s="69"/>
      <c r="K74" s="69"/>
      <c r="L74" s="69"/>
      <c r="M74" s="90" t="s">
        <v>131</v>
      </c>
      <c r="N74" s="90">
        <f>ROWS($M$6:M74)</f>
        <v>69</v>
      </c>
      <c r="O74" s="90" t="str">
        <f t="shared" si="1"/>
        <v/>
      </c>
      <c r="P74" s="90" t="str">
        <f>IFERROR(SMALL($O$6:$O$84,ROWS($O$6:O74)),"")</f>
        <v/>
      </c>
    </row>
    <row r="75" spans="2:16" hidden="1" x14ac:dyDescent="0.3">
      <c r="B75" s="155" t="s">
        <v>500</v>
      </c>
      <c r="C75" s="69">
        <v>0.88300000000000001</v>
      </c>
      <c r="D75" s="69">
        <v>0.90100000000000002</v>
      </c>
      <c r="E75" s="69">
        <v>0.93400000000000005</v>
      </c>
      <c r="F75" s="69">
        <v>0.92100000000000004</v>
      </c>
      <c r="G75" s="69">
        <v>0.92100000000000004</v>
      </c>
      <c r="H75" s="69">
        <v>0.91300000000000003</v>
      </c>
      <c r="I75" s="69">
        <v>0.95400000000000007</v>
      </c>
      <c r="J75" s="69">
        <v>0.93900000000000006</v>
      </c>
      <c r="K75" s="69">
        <v>0.91100000000000003</v>
      </c>
      <c r="L75" s="69">
        <v>0.92</v>
      </c>
      <c r="M75" s="90" t="s">
        <v>131</v>
      </c>
      <c r="N75" s="90">
        <f>ROWS($M$6:M75)</f>
        <v>70</v>
      </c>
      <c r="O75" s="90" t="str">
        <f t="shared" si="1"/>
        <v/>
      </c>
      <c r="P75" s="90" t="str">
        <f>IFERROR(SMALL($O$6:$O$84,ROWS($O$6:O75)),"")</f>
        <v/>
      </c>
    </row>
    <row r="76" spans="2:16" hidden="1" x14ac:dyDescent="0.3">
      <c r="B76" s="155" t="s">
        <v>176</v>
      </c>
      <c r="C76" s="69">
        <v>0.91800000000000004</v>
      </c>
      <c r="D76" s="69">
        <v>0.91800000000000004</v>
      </c>
      <c r="E76" s="69">
        <v>0.92300000000000004</v>
      </c>
      <c r="F76" s="69">
        <v>0.93600000000000005</v>
      </c>
      <c r="G76" s="69">
        <v>0.93400000000000005</v>
      </c>
      <c r="H76" s="69">
        <v>0.92300000000000004</v>
      </c>
      <c r="I76" s="69">
        <v>0.92600000000000005</v>
      </c>
      <c r="J76" s="69">
        <v>0.93300000000000005</v>
      </c>
      <c r="K76" s="69">
        <v>0.90500000000000003</v>
      </c>
      <c r="L76" s="69">
        <v>0.93200000000000005</v>
      </c>
      <c r="M76" s="90" t="s">
        <v>131</v>
      </c>
      <c r="N76" s="90">
        <f>ROWS($M$6:M76)</f>
        <v>71</v>
      </c>
      <c r="O76" s="90" t="str">
        <f t="shared" si="1"/>
        <v/>
      </c>
      <c r="P76" s="90" t="str">
        <f>IFERROR(SMALL($O$6:$O$84,ROWS($O$6:O76)),"")</f>
        <v/>
      </c>
    </row>
    <row r="77" spans="2:16" hidden="1" x14ac:dyDescent="0.3">
      <c r="B77" s="155" t="s">
        <v>177</v>
      </c>
      <c r="C77" s="69">
        <v>0.9</v>
      </c>
      <c r="D77" s="69">
        <v>0.94200000000000006</v>
      </c>
      <c r="E77" s="69">
        <v>0.90300000000000002</v>
      </c>
      <c r="F77" s="69">
        <v>0.93600000000000005</v>
      </c>
      <c r="G77" s="69">
        <v>0.89800000000000002</v>
      </c>
      <c r="H77" s="69">
        <v>0.92200000000000004</v>
      </c>
      <c r="I77" s="69">
        <v>0.94900000000000007</v>
      </c>
      <c r="J77" s="69">
        <v>0.90600000000000003</v>
      </c>
      <c r="K77" s="69">
        <v>0.877</v>
      </c>
      <c r="L77" s="69">
        <v>0.90300000000000002</v>
      </c>
      <c r="M77" s="90" t="s">
        <v>131</v>
      </c>
      <c r="N77" s="90">
        <f>ROWS($M$6:M77)</f>
        <v>72</v>
      </c>
      <c r="O77" s="90" t="str">
        <f t="shared" si="1"/>
        <v/>
      </c>
      <c r="P77" s="90" t="str">
        <f>IFERROR(SMALL($O$6:$O$84,ROWS($O$6:O77)),"")</f>
        <v/>
      </c>
    </row>
    <row r="78" spans="2:16" hidden="1" x14ac:dyDescent="0.3">
      <c r="B78" s="159" t="s">
        <v>178</v>
      </c>
      <c r="C78" s="69">
        <v>0.90100000000000002</v>
      </c>
      <c r="D78" s="69">
        <v>0.90300000000000002</v>
      </c>
      <c r="E78" s="69">
        <v>0.92200000000000004</v>
      </c>
      <c r="F78" s="69">
        <v>0.92</v>
      </c>
      <c r="G78" s="69">
        <v>0.89200000000000002</v>
      </c>
      <c r="H78" s="69">
        <v>0.91400000000000003</v>
      </c>
      <c r="I78" s="69">
        <v>0.94100000000000006</v>
      </c>
      <c r="J78" s="69">
        <v>0.91100000000000003</v>
      </c>
      <c r="K78" s="69">
        <v>0.91</v>
      </c>
      <c r="L78" s="69">
        <v>0.91900000000000004</v>
      </c>
      <c r="M78" s="90" t="s">
        <v>131</v>
      </c>
      <c r="N78" s="90">
        <f>ROWS($M$6:M78)</f>
        <v>73</v>
      </c>
      <c r="O78" s="90" t="str">
        <f t="shared" si="1"/>
        <v/>
      </c>
      <c r="P78" s="90" t="str">
        <f>IFERROR(SMALL($O$6:$O$84,ROWS($O$6:O78)),"")</f>
        <v/>
      </c>
    </row>
    <row r="79" spans="2:16" hidden="1" x14ac:dyDescent="0.3">
      <c r="B79" s="155" t="s">
        <v>179</v>
      </c>
      <c r="C79" s="69">
        <v>0.90600000000000003</v>
      </c>
      <c r="D79" s="69">
        <v>0.90600000000000003</v>
      </c>
      <c r="E79" s="69">
        <v>0.91</v>
      </c>
      <c r="F79" s="69">
        <v>0.91500000000000004</v>
      </c>
      <c r="G79" s="69">
        <v>0.90300000000000002</v>
      </c>
      <c r="H79" s="69">
        <v>0.90200000000000002</v>
      </c>
      <c r="I79" s="69">
        <v>0.92400000000000004</v>
      </c>
      <c r="J79" s="69">
        <v>0.90200000000000002</v>
      </c>
      <c r="K79" s="69">
        <v>0.87</v>
      </c>
      <c r="L79" s="69">
        <v>0.88400000000000001</v>
      </c>
      <c r="M79" s="90" t="s">
        <v>131</v>
      </c>
      <c r="N79" s="90">
        <f>ROWS($M$6:M79)</f>
        <v>74</v>
      </c>
      <c r="O79" s="90" t="str">
        <f t="shared" si="1"/>
        <v/>
      </c>
      <c r="P79" s="90" t="str">
        <f>IFERROR(SMALL($O$6:$O$84,ROWS($O$6:O79)),"")</f>
        <v/>
      </c>
    </row>
    <row r="80" spans="2:16" hidden="1" x14ac:dyDescent="0.3">
      <c r="B80" s="160" t="s">
        <v>225</v>
      </c>
      <c r="C80" s="157">
        <v>0.90700000000000003</v>
      </c>
      <c r="D80" s="69">
        <v>0.92</v>
      </c>
      <c r="E80" s="69">
        <v>0.92</v>
      </c>
      <c r="F80" s="69">
        <v>0.93300000000000005</v>
      </c>
      <c r="G80" s="69">
        <v>0.92200000000000004</v>
      </c>
      <c r="H80" s="69">
        <v>0.92</v>
      </c>
      <c r="I80" s="69">
        <v>0.94700000000000006</v>
      </c>
      <c r="J80" s="69">
        <v>0.92800000000000005</v>
      </c>
      <c r="K80" s="69">
        <v>0.90200000000000002</v>
      </c>
      <c r="L80" s="69">
        <v>0.91900000000000004</v>
      </c>
      <c r="M80" s="90" t="s">
        <v>131</v>
      </c>
      <c r="N80" s="90">
        <f>ROWS($M$6:M80)</f>
        <v>75</v>
      </c>
      <c r="O80" s="90" t="str">
        <f t="shared" si="1"/>
        <v/>
      </c>
      <c r="P80" s="90" t="str">
        <f>IFERROR(SMALL($O$6:$O$84,ROWS($O$6:O80)),"")</f>
        <v/>
      </c>
    </row>
    <row r="81" spans="2:16" hidden="1" x14ac:dyDescent="0.3">
      <c r="B81" s="155" t="s">
        <v>226</v>
      </c>
      <c r="C81" s="69"/>
      <c r="D81" s="69"/>
      <c r="E81" s="69"/>
      <c r="F81" s="69"/>
      <c r="G81" s="69"/>
      <c r="H81" s="69"/>
      <c r="I81" s="69"/>
      <c r="J81" s="69"/>
      <c r="K81" s="69"/>
      <c r="L81" s="69"/>
      <c r="M81" s="90" t="s">
        <v>131</v>
      </c>
      <c r="N81" s="90">
        <f>ROWS($M$6:M81)</f>
        <v>76</v>
      </c>
      <c r="O81" s="90" t="str">
        <f t="shared" si="1"/>
        <v/>
      </c>
      <c r="P81" s="90" t="str">
        <f>IFERROR(SMALL($O$6:$O$84,ROWS($O$6:O81)),"")</f>
        <v/>
      </c>
    </row>
    <row r="82" spans="2:16" hidden="1" x14ac:dyDescent="0.3">
      <c r="B82" s="155" t="s">
        <v>183</v>
      </c>
      <c r="C82" s="69"/>
      <c r="D82" s="69"/>
      <c r="E82" s="69"/>
      <c r="F82" s="69"/>
      <c r="G82" s="69"/>
      <c r="H82" s="69"/>
      <c r="I82" s="69"/>
      <c r="J82" s="69"/>
      <c r="K82" s="69"/>
      <c r="L82" s="69"/>
      <c r="M82" s="90" t="s">
        <v>131</v>
      </c>
      <c r="N82" s="90">
        <f>ROWS($M$6:M82)</f>
        <v>77</v>
      </c>
      <c r="O82" s="90" t="str">
        <f t="shared" si="1"/>
        <v/>
      </c>
      <c r="P82" s="90" t="str">
        <f>IFERROR(SMALL($O$6:$O$84,ROWS($O$6:O82)),"")</f>
        <v/>
      </c>
    </row>
    <row r="83" spans="2:16" hidden="1" x14ac:dyDescent="0.3">
      <c r="B83" s="90" t="s">
        <v>184</v>
      </c>
      <c r="C83" s="69">
        <v>0.82700000000000007</v>
      </c>
      <c r="D83" s="69">
        <v>0.84299999999999997</v>
      </c>
      <c r="E83" s="69">
        <v>0.83699999999999997</v>
      </c>
      <c r="F83" s="69">
        <v>0.85599999999999998</v>
      </c>
      <c r="G83" s="69">
        <v>0.90900000000000003</v>
      </c>
      <c r="H83" s="69">
        <v>0.84899999999999998</v>
      </c>
      <c r="I83" s="69">
        <v>0.89600000000000002</v>
      </c>
      <c r="J83" s="69">
        <v>0.88900000000000001</v>
      </c>
      <c r="K83" s="69">
        <v>0.82100000000000006</v>
      </c>
      <c r="L83" s="69">
        <v>0.83799999999999997</v>
      </c>
      <c r="M83" s="90" t="s">
        <v>131</v>
      </c>
      <c r="N83" s="90">
        <f>ROWS($M$6:M83)</f>
        <v>78</v>
      </c>
      <c r="O83" s="90" t="str">
        <f t="shared" si="1"/>
        <v/>
      </c>
      <c r="P83" s="90" t="str">
        <f>IFERROR(SMALL($O$6:$O$84,ROWS($O$6:O83)),"")</f>
        <v/>
      </c>
    </row>
    <row r="84" spans="2:16" hidden="1" x14ac:dyDescent="0.3">
      <c r="B84" s="90" t="s">
        <v>185</v>
      </c>
      <c r="C84" s="69">
        <v>0.90600000000000003</v>
      </c>
      <c r="D84" s="69">
        <v>0.90700000000000003</v>
      </c>
      <c r="E84" s="69">
        <v>0.91100000000000003</v>
      </c>
      <c r="F84" s="69">
        <v>0.91700000000000004</v>
      </c>
      <c r="G84" s="69">
        <v>0.90400000000000003</v>
      </c>
      <c r="H84" s="69">
        <v>0.90400000000000003</v>
      </c>
      <c r="I84" s="69">
        <v>0.92600000000000005</v>
      </c>
      <c r="J84" s="69">
        <v>0.90200000000000002</v>
      </c>
      <c r="K84" s="69">
        <v>0.872</v>
      </c>
      <c r="L84" s="69">
        <v>0.88800000000000001</v>
      </c>
      <c r="M84" s="90" t="s">
        <v>131</v>
      </c>
      <c r="N84" s="90">
        <f>ROWS($M$6:M84)</f>
        <v>79</v>
      </c>
      <c r="O84" s="90" t="str">
        <f t="shared" si="1"/>
        <v/>
      </c>
      <c r="P84" s="90" t="str">
        <f>IFERROR(SMALL($O$6:$O$84,ROWS($O$6:O84)),"")</f>
        <v/>
      </c>
    </row>
    <row r="89" spans="2:16" hidden="1" x14ac:dyDescent="0.3">
      <c r="B89" s="102"/>
      <c r="C89" s="100"/>
      <c r="D89" s="100"/>
      <c r="E89" s="100"/>
      <c r="F89" s="100"/>
      <c r="G89" s="100"/>
      <c r="H89" s="100"/>
      <c r="I89" s="100"/>
      <c r="J89" s="100"/>
      <c r="K89" s="100"/>
      <c r="L89" s="100"/>
    </row>
    <row r="90" spans="2:16" hidden="1" x14ac:dyDescent="0.3">
      <c r="B90" s="102"/>
      <c r="C90" s="100"/>
      <c r="D90" s="100"/>
      <c r="E90" s="100"/>
      <c r="F90" s="100"/>
      <c r="G90" s="100"/>
      <c r="H90" s="100"/>
      <c r="I90" s="100"/>
      <c r="J90" s="100"/>
      <c r="K90" s="100"/>
      <c r="L90" s="100"/>
    </row>
    <row r="91" spans="2:16" hidden="1" x14ac:dyDescent="0.3">
      <c r="B91" s="155"/>
      <c r="C91" s="100"/>
      <c r="D91" s="100"/>
      <c r="E91" s="100"/>
      <c r="F91" s="100"/>
      <c r="G91" s="100"/>
      <c r="H91" s="100"/>
      <c r="I91" s="100"/>
      <c r="J91" s="100"/>
      <c r="K91" s="100"/>
      <c r="L91" s="100"/>
    </row>
    <row r="92" spans="2:16" hidden="1" x14ac:dyDescent="0.3">
      <c r="B92" s="155"/>
      <c r="C92" s="100"/>
      <c r="D92" s="100"/>
      <c r="E92" s="100"/>
      <c r="F92" s="100"/>
      <c r="G92" s="100"/>
      <c r="H92" s="100"/>
      <c r="I92" s="100"/>
      <c r="J92" s="100"/>
      <c r="K92" s="100"/>
      <c r="L92" s="100"/>
    </row>
    <row r="93" spans="2:16" hidden="1" x14ac:dyDescent="0.3">
      <c r="B93" s="155"/>
      <c r="C93" s="100"/>
      <c r="D93" s="100"/>
      <c r="E93" s="100"/>
      <c r="F93" s="100"/>
      <c r="G93" s="100"/>
      <c r="H93" s="100"/>
      <c r="I93" s="100"/>
      <c r="J93" s="100"/>
      <c r="K93" s="100"/>
      <c r="L93" s="100"/>
    </row>
    <row r="94" spans="2:16" hidden="1" x14ac:dyDescent="0.3">
      <c r="B94" s="155"/>
      <c r="C94" s="100"/>
      <c r="D94" s="100"/>
      <c r="E94" s="100"/>
      <c r="F94" s="100"/>
      <c r="G94" s="100"/>
      <c r="H94" s="100"/>
      <c r="I94" s="100"/>
      <c r="J94" s="100"/>
      <c r="K94" s="100"/>
      <c r="L94" s="100"/>
    </row>
    <row r="95" spans="2:16" hidden="1" x14ac:dyDescent="0.3">
      <c r="B95" s="155"/>
      <c r="C95" s="100"/>
      <c r="D95" s="100"/>
      <c r="E95" s="100"/>
      <c r="F95" s="100"/>
      <c r="G95" s="100"/>
      <c r="H95" s="100"/>
      <c r="I95" s="100"/>
      <c r="J95" s="100"/>
      <c r="K95" s="100"/>
      <c r="L95" s="100"/>
    </row>
    <row r="96" spans="2:16" hidden="1" x14ac:dyDescent="0.3">
      <c r="B96" s="156"/>
      <c r="C96" s="100"/>
      <c r="D96" s="100"/>
      <c r="E96" s="100"/>
      <c r="F96" s="100"/>
      <c r="G96" s="100"/>
      <c r="H96" s="100"/>
      <c r="I96" s="100"/>
      <c r="J96" s="100"/>
      <c r="K96" s="100"/>
      <c r="L96" s="100"/>
    </row>
    <row r="97" spans="2:12" hidden="1" x14ac:dyDescent="0.3">
      <c r="B97" s="155"/>
      <c r="C97" s="100"/>
      <c r="D97" s="100"/>
      <c r="E97" s="100"/>
      <c r="F97" s="100"/>
      <c r="G97" s="100"/>
      <c r="H97" s="100"/>
      <c r="I97" s="100"/>
      <c r="J97" s="100"/>
      <c r="K97" s="100"/>
      <c r="L97" s="100"/>
    </row>
    <row r="98" spans="2:12" hidden="1" x14ac:dyDescent="0.3">
      <c r="B98" s="155"/>
      <c r="C98" s="100"/>
      <c r="D98" s="100"/>
      <c r="E98" s="100"/>
      <c r="F98" s="100"/>
      <c r="G98" s="100"/>
      <c r="H98" s="100"/>
      <c r="I98" s="100"/>
      <c r="J98" s="100"/>
      <c r="K98" s="100"/>
      <c r="L98" s="100"/>
    </row>
    <row r="99" spans="2:12" hidden="1" x14ac:dyDescent="0.3">
      <c r="B99" s="156"/>
      <c r="C99" s="100"/>
      <c r="D99" s="100"/>
      <c r="E99" s="100"/>
      <c r="F99" s="100"/>
      <c r="G99" s="100"/>
      <c r="H99" s="100"/>
      <c r="I99" s="100"/>
      <c r="J99" s="100"/>
      <c r="K99" s="100"/>
      <c r="L99" s="100"/>
    </row>
    <row r="100" spans="2:12" hidden="1" x14ac:dyDescent="0.3">
      <c r="B100" s="155"/>
      <c r="C100" s="100"/>
      <c r="D100" s="100"/>
      <c r="E100" s="100"/>
      <c r="F100" s="100"/>
      <c r="G100" s="100"/>
      <c r="H100" s="100"/>
      <c r="I100" s="100"/>
      <c r="J100" s="100"/>
      <c r="K100" s="100"/>
      <c r="L100" s="100"/>
    </row>
    <row r="101" spans="2:12" hidden="1" x14ac:dyDescent="0.3">
      <c r="B101" s="155"/>
      <c r="C101" s="100"/>
      <c r="D101" s="100"/>
      <c r="E101" s="100"/>
      <c r="F101" s="100"/>
      <c r="G101" s="100"/>
      <c r="H101" s="100"/>
      <c r="I101" s="100"/>
      <c r="J101" s="100"/>
      <c r="K101" s="100"/>
      <c r="L101" s="100"/>
    </row>
    <row r="102" spans="2:12" hidden="1" x14ac:dyDescent="0.3">
      <c r="B102" s="156"/>
      <c r="C102" s="100"/>
      <c r="D102" s="100"/>
      <c r="E102" s="100"/>
      <c r="F102" s="100"/>
      <c r="G102" s="100"/>
      <c r="H102" s="100"/>
      <c r="I102" s="100"/>
      <c r="J102" s="100"/>
      <c r="K102" s="100"/>
      <c r="L102" s="100"/>
    </row>
    <row r="103" spans="2:12" hidden="1" x14ac:dyDescent="0.3">
      <c r="B103" s="155"/>
      <c r="C103" s="100"/>
      <c r="D103" s="100"/>
      <c r="E103" s="100"/>
      <c r="F103" s="100"/>
      <c r="G103" s="100"/>
      <c r="H103" s="100"/>
      <c r="I103" s="100"/>
      <c r="J103" s="100"/>
      <c r="K103" s="100"/>
      <c r="L103" s="100"/>
    </row>
    <row r="104" spans="2:12" hidden="1" x14ac:dyDescent="0.3">
      <c r="B104" s="159"/>
      <c r="C104" s="100"/>
      <c r="D104" s="100"/>
      <c r="E104" s="100"/>
      <c r="F104" s="100"/>
      <c r="G104" s="100"/>
      <c r="H104" s="100"/>
      <c r="I104" s="100"/>
      <c r="J104" s="100"/>
      <c r="K104" s="100"/>
      <c r="L104" s="100"/>
    </row>
    <row r="105" spans="2:12" hidden="1" x14ac:dyDescent="0.3">
      <c r="B105" s="155"/>
      <c r="C105" s="100"/>
      <c r="D105" s="100"/>
      <c r="E105" s="100"/>
      <c r="F105" s="100"/>
      <c r="G105" s="100"/>
      <c r="H105" s="100"/>
      <c r="I105" s="100"/>
      <c r="J105" s="100"/>
      <c r="K105" s="100"/>
      <c r="L105" s="100"/>
    </row>
    <row r="106" spans="2:12" hidden="1" x14ac:dyDescent="0.3">
      <c r="B106" s="155"/>
      <c r="C106" s="100"/>
      <c r="D106" s="100"/>
      <c r="E106" s="100"/>
      <c r="F106" s="100"/>
      <c r="G106" s="100"/>
      <c r="H106" s="100"/>
      <c r="I106" s="100"/>
      <c r="J106" s="100"/>
      <c r="K106" s="100"/>
      <c r="L106" s="100"/>
    </row>
    <row r="107" spans="2:12" hidden="1" x14ac:dyDescent="0.3">
      <c r="B107" s="155"/>
      <c r="C107" s="100"/>
      <c r="D107" s="100"/>
      <c r="E107" s="100"/>
      <c r="F107" s="100"/>
      <c r="G107" s="100"/>
      <c r="H107" s="100"/>
      <c r="I107" s="100"/>
      <c r="J107" s="100"/>
      <c r="K107" s="100"/>
      <c r="L107" s="100"/>
    </row>
    <row r="108" spans="2:12" hidden="1" x14ac:dyDescent="0.3">
      <c r="B108" s="155"/>
      <c r="C108" s="100"/>
      <c r="D108" s="100"/>
      <c r="E108" s="100"/>
      <c r="F108" s="100"/>
      <c r="G108" s="100"/>
      <c r="H108" s="100"/>
      <c r="I108" s="100"/>
      <c r="J108" s="100"/>
      <c r="K108" s="100"/>
      <c r="L108" s="100"/>
    </row>
    <row r="109" spans="2:12" hidden="1" x14ac:dyDescent="0.3">
      <c r="B109" s="155"/>
      <c r="C109" s="100"/>
      <c r="D109" s="100"/>
      <c r="E109" s="100"/>
      <c r="F109" s="100"/>
      <c r="G109" s="100"/>
      <c r="H109" s="100"/>
      <c r="I109" s="100"/>
      <c r="J109" s="100"/>
      <c r="K109" s="100"/>
      <c r="L109" s="100"/>
    </row>
    <row r="110" spans="2:12" hidden="1" x14ac:dyDescent="0.3">
      <c r="B110" s="155"/>
      <c r="C110" s="100"/>
      <c r="D110" s="100"/>
      <c r="E110" s="100"/>
      <c r="F110" s="100"/>
      <c r="G110" s="100"/>
      <c r="H110" s="100"/>
      <c r="I110" s="100"/>
      <c r="J110" s="100"/>
      <c r="K110" s="100"/>
      <c r="L110" s="100"/>
    </row>
    <row r="111" spans="2:12" hidden="1" x14ac:dyDescent="0.3">
      <c r="B111" s="155"/>
      <c r="C111" s="100"/>
      <c r="D111" s="100"/>
      <c r="E111" s="100"/>
      <c r="F111" s="100"/>
      <c r="G111" s="100"/>
      <c r="H111" s="100"/>
      <c r="I111" s="100"/>
      <c r="J111" s="100"/>
      <c r="K111" s="100"/>
      <c r="L111" s="100"/>
    </row>
    <row r="112" spans="2:12" hidden="1" x14ac:dyDescent="0.3">
      <c r="B112" s="155"/>
      <c r="C112" s="100"/>
      <c r="D112" s="100"/>
      <c r="E112" s="100"/>
      <c r="F112" s="100"/>
      <c r="G112" s="100"/>
      <c r="H112" s="100"/>
      <c r="I112" s="100"/>
      <c r="J112" s="100"/>
      <c r="K112" s="100"/>
      <c r="L112" s="100"/>
    </row>
    <row r="113" spans="2:12" hidden="1" x14ac:dyDescent="0.3">
      <c r="B113" s="155"/>
      <c r="C113" s="100"/>
      <c r="D113" s="100"/>
      <c r="E113" s="100"/>
      <c r="F113" s="100"/>
      <c r="G113" s="100"/>
      <c r="H113" s="100"/>
      <c r="I113" s="100"/>
      <c r="J113" s="100"/>
      <c r="K113" s="100"/>
      <c r="L113" s="100"/>
    </row>
    <row r="114" spans="2:12" hidden="1" x14ac:dyDescent="0.3">
      <c r="B114" s="156"/>
      <c r="C114" s="100"/>
      <c r="D114" s="100"/>
      <c r="E114" s="100"/>
      <c r="F114" s="100"/>
      <c r="G114" s="100"/>
      <c r="H114" s="100"/>
      <c r="I114" s="100"/>
      <c r="J114" s="100"/>
      <c r="K114" s="100"/>
      <c r="L114" s="100"/>
    </row>
    <row r="115" spans="2:12" hidden="1" x14ac:dyDescent="0.3">
      <c r="B115" s="155"/>
      <c r="C115" s="100"/>
      <c r="D115" s="100"/>
      <c r="E115" s="100"/>
      <c r="F115" s="100"/>
      <c r="G115" s="100"/>
      <c r="H115" s="100"/>
      <c r="I115" s="100"/>
      <c r="J115" s="100"/>
      <c r="K115" s="100"/>
      <c r="L115" s="100"/>
    </row>
    <row r="116" spans="2:12" hidden="1" x14ac:dyDescent="0.3">
      <c r="B116" s="155"/>
      <c r="C116" s="100"/>
      <c r="D116" s="100"/>
      <c r="E116" s="100"/>
      <c r="F116" s="100"/>
      <c r="G116" s="100"/>
      <c r="H116" s="100"/>
      <c r="I116" s="100"/>
      <c r="J116" s="100"/>
      <c r="K116" s="100"/>
      <c r="L116" s="100"/>
    </row>
    <row r="117" spans="2:12" hidden="1" x14ac:dyDescent="0.3">
      <c r="B117" s="155"/>
      <c r="C117" s="100"/>
      <c r="D117" s="100"/>
      <c r="E117" s="100"/>
      <c r="F117" s="100"/>
      <c r="G117" s="100"/>
      <c r="H117" s="100"/>
      <c r="I117" s="100"/>
      <c r="J117" s="100"/>
      <c r="K117" s="100"/>
      <c r="L117" s="100"/>
    </row>
    <row r="118" spans="2:12" hidden="1" x14ac:dyDescent="0.3">
      <c r="B118" s="155"/>
      <c r="C118" s="100"/>
      <c r="D118" s="100"/>
      <c r="E118" s="100"/>
      <c r="F118" s="100"/>
      <c r="G118" s="100"/>
      <c r="H118" s="100"/>
      <c r="I118" s="100"/>
      <c r="J118" s="100"/>
      <c r="K118" s="100"/>
      <c r="L118" s="100"/>
    </row>
    <row r="119" spans="2:12" hidden="1" x14ac:dyDescent="0.3">
      <c r="B119" s="155"/>
      <c r="C119" s="100"/>
      <c r="D119" s="100"/>
      <c r="E119" s="100"/>
      <c r="F119" s="100"/>
      <c r="G119" s="100"/>
      <c r="H119" s="100"/>
      <c r="I119" s="100"/>
      <c r="J119" s="100"/>
      <c r="K119" s="100"/>
      <c r="L119" s="100"/>
    </row>
    <row r="120" spans="2:12" hidden="1" x14ac:dyDescent="0.3">
      <c r="B120" s="155"/>
      <c r="C120" s="100"/>
      <c r="D120" s="100"/>
      <c r="E120" s="100"/>
      <c r="F120" s="100"/>
      <c r="G120" s="100"/>
      <c r="H120" s="100"/>
      <c r="I120" s="100"/>
      <c r="J120" s="100"/>
      <c r="K120" s="100"/>
      <c r="L120" s="100"/>
    </row>
    <row r="121" spans="2:12" hidden="1" x14ac:dyDescent="0.3">
      <c r="B121" s="155"/>
      <c r="C121" s="100"/>
      <c r="D121" s="100"/>
      <c r="E121" s="100"/>
      <c r="F121" s="100"/>
      <c r="G121" s="100"/>
      <c r="H121" s="100"/>
      <c r="I121" s="100"/>
      <c r="J121" s="100"/>
      <c r="K121" s="100"/>
      <c r="L121" s="100"/>
    </row>
    <row r="122" spans="2:12" hidden="1" x14ac:dyDescent="0.3">
      <c r="B122" s="156"/>
      <c r="C122" s="100"/>
      <c r="D122" s="100"/>
      <c r="E122" s="100"/>
      <c r="F122" s="100"/>
      <c r="G122" s="100"/>
      <c r="H122" s="100"/>
      <c r="I122" s="100"/>
      <c r="J122" s="100"/>
      <c r="K122" s="100"/>
      <c r="L122" s="100"/>
    </row>
    <row r="123" spans="2:12" hidden="1" x14ac:dyDescent="0.3">
      <c r="B123" s="155"/>
      <c r="C123" s="100"/>
      <c r="D123" s="100"/>
      <c r="E123" s="100"/>
      <c r="F123" s="100"/>
      <c r="G123" s="100"/>
      <c r="H123" s="100"/>
      <c r="I123" s="100"/>
      <c r="J123" s="100"/>
      <c r="K123" s="100"/>
      <c r="L123" s="100"/>
    </row>
    <row r="124" spans="2:12" hidden="1" x14ac:dyDescent="0.3">
      <c r="B124" s="155"/>
      <c r="C124" s="100"/>
      <c r="D124" s="100"/>
      <c r="E124" s="100"/>
      <c r="F124" s="100"/>
      <c r="G124" s="100"/>
      <c r="H124" s="100"/>
      <c r="I124" s="100"/>
      <c r="J124" s="100"/>
      <c r="K124" s="100"/>
      <c r="L124" s="100"/>
    </row>
    <row r="125" spans="2:12" hidden="1" x14ac:dyDescent="0.3">
      <c r="B125" s="102"/>
      <c r="C125" s="100"/>
      <c r="D125" s="100"/>
      <c r="E125" s="100"/>
      <c r="F125" s="100"/>
      <c r="G125" s="100"/>
      <c r="H125" s="100"/>
      <c r="I125" s="100"/>
      <c r="J125" s="100"/>
      <c r="K125" s="100"/>
      <c r="L125" s="100"/>
    </row>
    <row r="126" spans="2:12" hidden="1" x14ac:dyDescent="0.3">
      <c r="B126" s="102"/>
      <c r="C126" s="100"/>
      <c r="D126" s="100"/>
      <c r="E126" s="100"/>
      <c r="F126" s="100"/>
      <c r="G126" s="100"/>
      <c r="H126" s="100"/>
      <c r="I126" s="100"/>
      <c r="J126" s="100"/>
      <c r="K126" s="100"/>
      <c r="L126" s="100"/>
    </row>
    <row r="127" spans="2:12" hidden="1" x14ac:dyDescent="0.3">
      <c r="C127" s="100"/>
      <c r="D127" s="100"/>
      <c r="E127" s="100"/>
      <c r="F127" s="100"/>
      <c r="G127" s="100"/>
      <c r="H127" s="100"/>
      <c r="I127" s="100"/>
      <c r="J127" s="100"/>
      <c r="K127" s="100"/>
      <c r="L127" s="100"/>
    </row>
    <row r="128" spans="2:12" hidden="1" x14ac:dyDescent="0.3">
      <c r="B128" s="102"/>
      <c r="C128" s="100"/>
      <c r="D128" s="100"/>
      <c r="E128" s="100"/>
      <c r="F128" s="100"/>
      <c r="G128" s="100"/>
      <c r="H128" s="100"/>
      <c r="I128" s="100"/>
      <c r="J128" s="100"/>
      <c r="K128" s="100"/>
      <c r="L128" s="100"/>
    </row>
    <row r="129" spans="2:12" hidden="1" x14ac:dyDescent="0.3">
      <c r="B129" s="102"/>
      <c r="C129" s="100"/>
      <c r="D129" s="100"/>
      <c r="E129" s="100"/>
      <c r="F129" s="100"/>
      <c r="G129" s="100"/>
      <c r="H129" s="100"/>
      <c r="I129" s="100"/>
      <c r="J129" s="100"/>
      <c r="K129" s="100"/>
      <c r="L129" s="100"/>
    </row>
    <row r="130" spans="2:12" hidden="1" x14ac:dyDescent="0.3">
      <c r="B130" s="102"/>
      <c r="C130" s="100"/>
      <c r="D130" s="100"/>
      <c r="E130" s="100"/>
      <c r="F130" s="100"/>
      <c r="G130" s="100"/>
      <c r="H130" s="100"/>
      <c r="I130" s="100"/>
      <c r="J130" s="100"/>
      <c r="K130" s="100"/>
      <c r="L130" s="100"/>
    </row>
    <row r="131" spans="2:12" hidden="1" x14ac:dyDescent="0.3">
      <c r="B131" s="155"/>
      <c r="C131" s="100"/>
      <c r="D131" s="100"/>
      <c r="E131" s="100"/>
      <c r="F131" s="100"/>
      <c r="G131" s="100"/>
      <c r="H131" s="100"/>
      <c r="I131" s="100"/>
      <c r="J131" s="100"/>
      <c r="K131" s="100"/>
      <c r="L131" s="100"/>
    </row>
    <row r="132" spans="2:12" hidden="1" x14ac:dyDescent="0.3">
      <c r="B132" s="155"/>
      <c r="C132" s="100"/>
      <c r="D132" s="100"/>
      <c r="E132" s="100"/>
      <c r="F132" s="100"/>
      <c r="G132" s="100"/>
      <c r="H132" s="100"/>
      <c r="I132" s="100"/>
      <c r="J132" s="100"/>
      <c r="K132" s="100"/>
      <c r="L132" s="100"/>
    </row>
    <row r="133" spans="2:12" hidden="1" x14ac:dyDescent="0.3">
      <c r="B133" s="155"/>
      <c r="C133" s="100"/>
      <c r="D133" s="100"/>
      <c r="E133" s="100"/>
      <c r="F133" s="100"/>
      <c r="G133" s="100"/>
      <c r="H133" s="100"/>
      <c r="I133" s="100"/>
      <c r="J133" s="100"/>
      <c r="K133" s="100"/>
      <c r="L133" s="100"/>
    </row>
    <row r="134" spans="2:12" hidden="1" x14ac:dyDescent="0.3">
      <c r="B134" s="155"/>
      <c r="C134" s="100"/>
      <c r="D134" s="100"/>
      <c r="E134" s="100"/>
      <c r="F134" s="100"/>
      <c r="G134" s="100"/>
      <c r="H134" s="100"/>
      <c r="I134" s="100"/>
      <c r="J134" s="100"/>
      <c r="K134" s="100"/>
      <c r="L134" s="100"/>
    </row>
    <row r="135" spans="2:12" hidden="1" x14ac:dyDescent="0.3">
      <c r="B135" s="159"/>
      <c r="C135" s="100"/>
      <c r="D135" s="100"/>
      <c r="E135" s="100"/>
      <c r="F135" s="100"/>
      <c r="G135" s="100"/>
      <c r="H135" s="100"/>
      <c r="I135" s="100"/>
      <c r="J135" s="100"/>
      <c r="K135" s="100"/>
      <c r="L135" s="100"/>
    </row>
    <row r="136" spans="2:12" hidden="1" x14ac:dyDescent="0.3">
      <c r="B136" s="160"/>
      <c r="C136" s="100"/>
      <c r="D136" s="100"/>
      <c r="E136" s="100"/>
      <c r="F136" s="100"/>
      <c r="G136" s="100"/>
      <c r="H136" s="100"/>
      <c r="I136" s="100"/>
      <c r="J136" s="100"/>
      <c r="K136" s="100"/>
      <c r="L136" s="100"/>
    </row>
    <row r="137" spans="2:12" hidden="1" x14ac:dyDescent="0.3">
      <c r="B137" s="155"/>
      <c r="C137" s="100"/>
      <c r="D137" s="100"/>
      <c r="E137" s="100"/>
      <c r="F137" s="100"/>
      <c r="G137" s="100"/>
      <c r="H137" s="100"/>
      <c r="I137" s="100"/>
      <c r="J137" s="100"/>
      <c r="K137" s="100"/>
      <c r="L137" s="100"/>
    </row>
    <row r="138" spans="2:12" hidden="1" x14ac:dyDescent="0.3">
      <c r="B138" s="159"/>
      <c r="C138" s="100"/>
      <c r="D138" s="100"/>
      <c r="E138" s="100"/>
      <c r="F138" s="100"/>
      <c r="G138" s="100"/>
      <c r="H138" s="100"/>
      <c r="I138" s="100"/>
      <c r="J138" s="100"/>
      <c r="K138" s="100"/>
      <c r="L138" s="100"/>
    </row>
    <row r="139" spans="2:12" hidden="1" x14ac:dyDescent="0.3">
      <c r="B139" s="160"/>
      <c r="C139" s="100"/>
      <c r="D139" s="100"/>
      <c r="E139" s="100"/>
      <c r="F139" s="100"/>
      <c r="G139" s="100"/>
      <c r="H139" s="100"/>
      <c r="I139" s="100"/>
      <c r="J139" s="100"/>
      <c r="K139" s="100"/>
      <c r="L139" s="100"/>
    </row>
    <row r="140" spans="2:12" hidden="1" x14ac:dyDescent="0.3">
      <c r="B140" s="155"/>
      <c r="C140" s="100"/>
      <c r="D140" s="100"/>
      <c r="E140" s="100"/>
      <c r="F140" s="100"/>
      <c r="G140" s="100"/>
      <c r="H140" s="100"/>
      <c r="I140" s="100"/>
      <c r="J140" s="100"/>
      <c r="K140" s="100"/>
      <c r="L140" s="100"/>
    </row>
    <row r="141" spans="2:12" hidden="1" x14ac:dyDescent="0.3">
      <c r="B141" s="155"/>
      <c r="C141" s="100"/>
      <c r="D141" s="100"/>
      <c r="E141" s="100"/>
      <c r="F141" s="100"/>
      <c r="G141" s="100"/>
      <c r="H141" s="100"/>
      <c r="I141" s="100"/>
      <c r="J141" s="100"/>
      <c r="K141" s="100"/>
      <c r="L141" s="100"/>
    </row>
    <row r="142" spans="2:12" hidden="1" x14ac:dyDescent="0.3">
      <c r="B142" s="156"/>
      <c r="C142" s="100"/>
      <c r="D142" s="100"/>
      <c r="E142" s="100"/>
      <c r="F142" s="100"/>
      <c r="G142" s="100"/>
      <c r="H142" s="100"/>
      <c r="I142" s="100"/>
      <c r="J142" s="100"/>
      <c r="K142" s="100"/>
      <c r="L142" s="100"/>
    </row>
    <row r="143" spans="2:12" hidden="1" x14ac:dyDescent="0.3">
      <c r="B143" s="155"/>
      <c r="C143" s="100"/>
      <c r="D143" s="100"/>
      <c r="E143" s="100"/>
      <c r="F143" s="100"/>
      <c r="G143" s="100"/>
      <c r="H143" s="100"/>
      <c r="I143" s="100"/>
      <c r="J143" s="100"/>
      <c r="K143" s="100"/>
      <c r="L143" s="100"/>
    </row>
    <row r="144" spans="2:12" hidden="1" x14ac:dyDescent="0.3">
      <c r="B144" s="155"/>
      <c r="C144" s="100"/>
      <c r="D144" s="100"/>
      <c r="E144" s="100"/>
      <c r="F144" s="100"/>
      <c r="G144" s="100"/>
      <c r="H144" s="100"/>
      <c r="I144" s="100"/>
      <c r="J144" s="100"/>
      <c r="K144" s="100"/>
      <c r="L144" s="100"/>
    </row>
    <row r="145" spans="2:12" hidden="1" x14ac:dyDescent="0.3">
      <c r="B145" s="159"/>
      <c r="C145" s="100"/>
      <c r="D145" s="100"/>
      <c r="E145" s="100"/>
      <c r="F145" s="100"/>
      <c r="G145" s="100"/>
      <c r="H145" s="100"/>
      <c r="I145" s="100"/>
      <c r="J145" s="100"/>
      <c r="K145" s="100"/>
      <c r="L145" s="100"/>
    </row>
    <row r="146" spans="2:12" hidden="1" x14ac:dyDescent="0.3">
      <c r="B146" s="155"/>
      <c r="C146" s="100"/>
      <c r="D146" s="100"/>
      <c r="E146" s="100"/>
      <c r="F146" s="100"/>
      <c r="G146" s="100"/>
      <c r="H146" s="100"/>
      <c r="I146" s="100"/>
      <c r="J146" s="100"/>
      <c r="K146" s="100"/>
      <c r="L146" s="100"/>
    </row>
    <row r="147" spans="2:12" hidden="1" x14ac:dyDescent="0.3">
      <c r="B147" s="155"/>
      <c r="C147" s="100"/>
      <c r="D147" s="100"/>
      <c r="E147" s="100"/>
      <c r="F147" s="100"/>
      <c r="G147" s="100"/>
      <c r="H147" s="100"/>
      <c r="I147" s="100"/>
      <c r="J147" s="100"/>
      <c r="K147" s="100"/>
      <c r="L147" s="100"/>
    </row>
    <row r="148" spans="2:12" hidden="1" x14ac:dyDescent="0.3">
      <c r="B148" s="155"/>
      <c r="C148" s="100"/>
      <c r="D148" s="100"/>
      <c r="E148" s="100"/>
      <c r="F148" s="100"/>
      <c r="G148" s="100"/>
      <c r="H148" s="100"/>
      <c r="I148" s="100"/>
      <c r="J148" s="100"/>
      <c r="K148" s="100"/>
      <c r="L148" s="100"/>
    </row>
    <row r="149" spans="2:12" hidden="1" x14ac:dyDescent="0.3">
      <c r="B149" s="155"/>
      <c r="C149" s="100"/>
      <c r="D149" s="100"/>
      <c r="E149" s="100"/>
      <c r="F149" s="100"/>
      <c r="G149" s="100"/>
      <c r="H149" s="100"/>
      <c r="I149" s="100"/>
      <c r="J149" s="100"/>
      <c r="K149" s="100"/>
      <c r="L149" s="100"/>
    </row>
    <row r="150" spans="2:12" hidden="1" x14ac:dyDescent="0.3">
      <c r="B150" s="155"/>
      <c r="C150" s="100"/>
      <c r="D150" s="100"/>
      <c r="E150" s="100"/>
      <c r="F150" s="100"/>
      <c r="G150" s="100"/>
      <c r="H150" s="100"/>
      <c r="I150" s="100"/>
      <c r="J150" s="100"/>
      <c r="K150" s="100"/>
      <c r="L150" s="100"/>
    </row>
    <row r="151" spans="2:12" hidden="1" x14ac:dyDescent="0.3">
      <c r="B151" s="155"/>
      <c r="C151" s="100"/>
      <c r="D151" s="100"/>
      <c r="E151" s="100"/>
      <c r="F151" s="100"/>
      <c r="G151" s="100"/>
      <c r="H151" s="100"/>
      <c r="I151" s="100"/>
      <c r="J151" s="100"/>
      <c r="K151" s="100"/>
      <c r="L151" s="100"/>
    </row>
    <row r="152" spans="2:12" hidden="1" x14ac:dyDescent="0.3">
      <c r="B152" s="155"/>
      <c r="C152" s="100"/>
      <c r="D152" s="100"/>
      <c r="E152" s="100"/>
      <c r="F152" s="100"/>
      <c r="G152" s="100"/>
      <c r="H152" s="100"/>
      <c r="I152" s="100"/>
      <c r="J152" s="100"/>
      <c r="K152" s="100"/>
      <c r="L152" s="100"/>
    </row>
    <row r="153" spans="2:12" hidden="1" x14ac:dyDescent="0.3">
      <c r="B153" s="155"/>
      <c r="C153" s="100"/>
      <c r="D153" s="100"/>
      <c r="E153" s="100"/>
      <c r="F153" s="100"/>
      <c r="G153" s="100"/>
      <c r="H153" s="100"/>
      <c r="I153" s="100"/>
      <c r="J153" s="100"/>
      <c r="K153" s="100"/>
      <c r="L153" s="100"/>
    </row>
    <row r="154" spans="2:12" hidden="1" x14ac:dyDescent="0.3">
      <c r="B154" s="160"/>
      <c r="C154" s="100"/>
      <c r="D154" s="100"/>
      <c r="E154" s="100"/>
      <c r="F154" s="100"/>
      <c r="G154" s="100"/>
      <c r="H154" s="100"/>
      <c r="I154" s="100"/>
      <c r="J154" s="100"/>
      <c r="K154" s="100"/>
      <c r="L154" s="100"/>
    </row>
    <row r="155" spans="2:12" hidden="1" x14ac:dyDescent="0.3">
      <c r="B155" s="155"/>
      <c r="C155" s="100"/>
      <c r="D155" s="100"/>
      <c r="E155" s="100"/>
      <c r="F155" s="100"/>
      <c r="G155" s="100"/>
      <c r="H155" s="100"/>
      <c r="I155" s="100"/>
      <c r="J155" s="100"/>
      <c r="K155" s="100"/>
      <c r="L155" s="100"/>
    </row>
    <row r="156" spans="2:12" hidden="1" x14ac:dyDescent="0.3">
      <c r="B156" s="155"/>
      <c r="C156" s="100"/>
      <c r="D156" s="100"/>
      <c r="E156" s="100"/>
      <c r="F156" s="100"/>
      <c r="G156" s="100"/>
      <c r="H156" s="100"/>
      <c r="I156" s="100"/>
      <c r="J156" s="100"/>
      <c r="K156" s="100"/>
      <c r="L156" s="100"/>
    </row>
    <row r="157" spans="2:12" ht="15.75" hidden="1" customHeight="1" x14ac:dyDescent="0.3">
      <c r="B157" s="159"/>
      <c r="C157" s="100"/>
      <c r="D157" s="100"/>
      <c r="E157" s="100"/>
      <c r="F157" s="100"/>
      <c r="G157" s="100"/>
      <c r="H157" s="100"/>
      <c r="I157" s="100"/>
      <c r="J157" s="100"/>
      <c r="K157" s="100"/>
      <c r="L157" s="100"/>
    </row>
    <row r="158" spans="2:12" hidden="1" x14ac:dyDescent="0.3">
      <c r="B158" s="155"/>
      <c r="C158" s="100"/>
      <c r="D158" s="100"/>
      <c r="E158" s="100"/>
      <c r="F158" s="100"/>
      <c r="G158" s="100"/>
      <c r="H158" s="100"/>
      <c r="I158" s="100"/>
      <c r="J158" s="100"/>
      <c r="K158" s="100"/>
      <c r="L158" s="100"/>
    </row>
    <row r="159" spans="2:12" hidden="1" x14ac:dyDescent="0.3">
      <c r="B159" s="155"/>
      <c r="C159" s="100"/>
      <c r="D159" s="100"/>
      <c r="E159" s="100"/>
      <c r="F159" s="100"/>
      <c r="G159" s="100"/>
      <c r="H159" s="100"/>
      <c r="I159" s="100"/>
      <c r="J159" s="100"/>
      <c r="K159" s="100"/>
      <c r="L159" s="100"/>
    </row>
    <row r="160" spans="2:12" hidden="1" x14ac:dyDescent="0.3">
      <c r="B160" s="155"/>
      <c r="C160" s="100"/>
      <c r="D160" s="100"/>
      <c r="E160" s="100"/>
      <c r="F160" s="100"/>
      <c r="G160" s="100"/>
      <c r="H160" s="100"/>
      <c r="I160" s="100"/>
      <c r="J160" s="100"/>
      <c r="K160" s="100"/>
      <c r="L160" s="100"/>
    </row>
    <row r="161" spans="2:12" hidden="1" x14ac:dyDescent="0.3">
      <c r="B161" s="159"/>
      <c r="C161" s="100"/>
      <c r="D161" s="100"/>
      <c r="E161" s="100"/>
      <c r="F161" s="100"/>
      <c r="G161" s="100"/>
      <c r="H161" s="100"/>
      <c r="I161" s="100"/>
      <c r="J161" s="100"/>
      <c r="K161" s="100"/>
      <c r="L161" s="100"/>
    </row>
    <row r="162" spans="2:12" hidden="1" x14ac:dyDescent="0.3">
      <c r="B162" s="155"/>
      <c r="C162" s="100"/>
      <c r="D162" s="100"/>
      <c r="E162" s="100"/>
      <c r="F162" s="100"/>
      <c r="G162" s="100"/>
      <c r="H162" s="100"/>
      <c r="I162" s="100"/>
      <c r="J162" s="100"/>
      <c r="K162" s="100"/>
      <c r="L162" s="100"/>
    </row>
    <row r="163" spans="2:12" hidden="1" x14ac:dyDescent="0.3">
      <c r="B163" s="160"/>
      <c r="C163" s="100"/>
      <c r="D163" s="100"/>
      <c r="E163" s="100"/>
      <c r="F163" s="100"/>
      <c r="G163" s="100"/>
      <c r="H163" s="100"/>
      <c r="I163" s="100"/>
      <c r="J163" s="100"/>
      <c r="K163" s="100"/>
      <c r="L163" s="100"/>
    </row>
    <row r="164" spans="2:12" hidden="1" x14ac:dyDescent="0.3">
      <c r="B164" s="155"/>
      <c r="C164" s="100"/>
      <c r="D164" s="100"/>
      <c r="E164" s="100"/>
      <c r="F164" s="100"/>
      <c r="G164" s="100"/>
      <c r="H164" s="100"/>
      <c r="I164" s="100"/>
      <c r="J164" s="100"/>
      <c r="K164" s="100"/>
      <c r="L164" s="100"/>
    </row>
    <row r="165" spans="2:12" hidden="1" x14ac:dyDescent="0.3">
      <c r="B165" s="155"/>
      <c r="C165" s="100"/>
      <c r="D165" s="100"/>
      <c r="E165" s="100"/>
      <c r="F165" s="100"/>
      <c r="G165" s="100"/>
      <c r="H165" s="100"/>
      <c r="I165" s="100"/>
      <c r="J165" s="100"/>
      <c r="K165" s="100"/>
      <c r="L165" s="100"/>
    </row>
    <row r="166" spans="2:12" hidden="1" x14ac:dyDescent="0.3">
      <c r="C166" s="100"/>
      <c r="D166" s="100"/>
      <c r="E166" s="100"/>
      <c r="F166" s="100"/>
      <c r="G166" s="100"/>
      <c r="H166" s="100"/>
      <c r="I166" s="100"/>
      <c r="J166" s="100"/>
      <c r="K166" s="100"/>
      <c r="L166" s="100"/>
    </row>
    <row r="167" spans="2:12" hidden="1" x14ac:dyDescent="0.3">
      <c r="C167" s="100"/>
      <c r="D167" s="100"/>
      <c r="E167" s="100"/>
      <c r="F167" s="100"/>
      <c r="G167" s="100"/>
      <c r="H167" s="100"/>
      <c r="I167" s="100"/>
      <c r="J167" s="100"/>
      <c r="K167" s="100"/>
      <c r="L167" s="100"/>
    </row>
  </sheetData>
  <sheetProtection algorithmName="SHA-512" hashValue="njRFm4AeTYYzjWd2UiXYm1GC8FV8KJeZ332VNYxPgtsvU5hCvZyKNq74wYCAnuX8FeySw7UQ3Dk1RSh6t+RI6A==" saltValue="SoeqgZcCO+c/7Z3Sz/IILg==" spinCount="100000" sheet="1" objects="1" scenarios="1"/>
  <mergeCells count="1">
    <mergeCell ref="T59:W59"/>
  </mergeCells>
  <dataValidations count="1">
    <dataValidation type="list" allowBlank="1" showInputMessage="1" showErrorMessage="1" sqref="U4" xr:uid="{DAC0C1CF-018F-4354-B1E2-BCBAF03E745D}">
      <formula1>$R$6:$R$7</formula1>
    </dataValidation>
  </dataValidations>
  <hyperlinks>
    <hyperlink ref="AG1" location="Contents!A1" display="Return to Contents" xr:uid="{EF8C1638-9AB8-47DC-8BC1-38C0D50D7FEB}"/>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144BF-B8A6-4DF5-B1F5-F3D0948B7228}">
  <dimension ref="A1:AG410"/>
  <sheetViews>
    <sheetView showGridLines="0" topLeftCell="N1" zoomScaleNormal="100" workbookViewId="0">
      <selection activeCell="N1" sqref="N1"/>
    </sheetView>
  </sheetViews>
  <sheetFormatPr defaultColWidth="0" defaultRowHeight="14.4" zeroHeight="1" x14ac:dyDescent="0.3"/>
  <cols>
    <col min="1" max="2" width="9.109375" style="90" hidden="1" customWidth="1"/>
    <col min="3" max="3" width="59.88671875" style="90" hidden="1" customWidth="1"/>
    <col min="4" max="4" width="9.88671875" style="90" hidden="1" customWidth="1"/>
    <col min="5" max="7" width="10.44140625" style="90" hidden="1" customWidth="1"/>
    <col min="8" max="8" width="11.44140625" style="90" hidden="1" customWidth="1"/>
    <col min="9" max="9" width="9.6640625" style="90" hidden="1" customWidth="1"/>
    <col min="10" max="13" width="9.109375" style="90" hidden="1" customWidth="1"/>
    <col min="14" max="14" width="9.109375" style="90" customWidth="1"/>
    <col min="15" max="15" width="26.88671875" style="90" customWidth="1"/>
    <col min="16" max="16" width="28.44140625" style="90" customWidth="1"/>
    <col min="17" max="17" width="27.6640625" style="90" customWidth="1"/>
    <col min="18" max="23" width="12.109375" style="90" customWidth="1"/>
    <col min="24" max="28" width="9.109375" style="90" customWidth="1"/>
    <col min="29" max="29" width="9" style="90" customWidth="1"/>
    <col min="30" max="32" width="9.109375" style="90" customWidth="1"/>
    <col min="33" max="33" width="8.6640625" style="90" hidden="1" customWidth="1"/>
    <col min="34" max="16384" width="9.109375" style="90" hidden="1"/>
  </cols>
  <sheetData>
    <row r="1" spans="1:30" x14ac:dyDescent="0.3">
      <c r="C1" s="102"/>
      <c r="O1" s="152" t="s">
        <v>664</v>
      </c>
      <c r="AB1" s="674" t="s">
        <v>570</v>
      </c>
    </row>
    <row r="2" spans="1:30" x14ac:dyDescent="0.3">
      <c r="A2" s="90" t="s">
        <v>131</v>
      </c>
      <c r="B2" s="102" t="s">
        <v>629</v>
      </c>
      <c r="C2" s="102"/>
      <c r="O2" s="152"/>
    </row>
    <row r="3" spans="1:30" x14ac:dyDescent="0.3">
      <c r="A3" s="90" t="s">
        <v>125</v>
      </c>
      <c r="B3" s="102"/>
      <c r="C3" s="102"/>
      <c r="O3" s="153" t="s">
        <v>209</v>
      </c>
      <c r="AD3" s="90" t="s">
        <v>0</v>
      </c>
    </row>
    <row r="4" spans="1:30" x14ac:dyDescent="0.3">
      <c r="B4" s="102"/>
      <c r="C4" s="102"/>
      <c r="O4" s="1078" t="s">
        <v>124</v>
      </c>
      <c r="P4" s="1078"/>
      <c r="Q4" s="1078"/>
      <c r="R4" s="163" t="s">
        <v>125</v>
      </c>
    </row>
    <row r="5" spans="1:30" ht="15" thickBot="1" x14ac:dyDescent="0.35">
      <c r="C5" s="102"/>
    </row>
    <row r="6" spans="1:30" x14ac:dyDescent="0.3">
      <c r="D6" s="102" t="s">
        <v>196</v>
      </c>
      <c r="E6" s="102" t="s">
        <v>134</v>
      </c>
      <c r="F6" s="102" t="s">
        <v>135</v>
      </c>
      <c r="G6" s="102" t="s">
        <v>136</v>
      </c>
      <c r="H6" s="102" t="s">
        <v>137</v>
      </c>
      <c r="I6" s="102" t="s">
        <v>117</v>
      </c>
      <c r="J6" s="102" t="s">
        <v>227</v>
      </c>
      <c r="K6" s="183" t="s">
        <v>128</v>
      </c>
      <c r="L6" s="183" t="s">
        <v>129</v>
      </c>
      <c r="M6" s="183" t="s">
        <v>130</v>
      </c>
      <c r="O6" s="1074" t="s">
        <v>630</v>
      </c>
      <c r="P6" s="1079"/>
      <c r="Q6" s="765" t="s">
        <v>228</v>
      </c>
      <c r="R6" s="480" t="s">
        <v>196</v>
      </c>
      <c r="S6" s="480" t="s">
        <v>134</v>
      </c>
      <c r="T6" s="480" t="s">
        <v>135</v>
      </c>
      <c r="U6" s="480" t="s">
        <v>136</v>
      </c>
      <c r="V6" s="480" t="s">
        <v>137</v>
      </c>
      <c r="W6" s="481" t="s">
        <v>117</v>
      </c>
    </row>
    <row r="7" spans="1:30" x14ac:dyDescent="0.3">
      <c r="A7" s="102" t="s">
        <v>199</v>
      </c>
      <c r="B7" s="102" t="s">
        <v>142</v>
      </c>
      <c r="C7" s="90" t="s">
        <v>229</v>
      </c>
      <c r="D7" s="69">
        <v>0.85599999999999998</v>
      </c>
      <c r="E7" s="69">
        <v>0.878</v>
      </c>
      <c r="F7" s="69">
        <v>0.89300000000000002</v>
      </c>
      <c r="G7" s="69">
        <v>0.91900000000000004</v>
      </c>
      <c r="H7" s="69">
        <v>0.91</v>
      </c>
      <c r="I7" s="69">
        <v>0.89700000000000002</v>
      </c>
      <c r="J7" s="90" t="s">
        <v>125</v>
      </c>
      <c r="K7" s="90">
        <f>ROWS($J$7:J7)</f>
        <v>1</v>
      </c>
      <c r="L7" s="90">
        <f>IF($R$4=J7,K7,"")</f>
        <v>1</v>
      </c>
      <c r="M7" s="90">
        <f>IFERROR(SMALL($L$7:$L$206,ROWS($J$7:J7)),"")</f>
        <v>1</v>
      </c>
      <c r="O7" s="553" t="s">
        <v>141</v>
      </c>
      <c r="P7" s="252" t="s">
        <v>142</v>
      </c>
      <c r="Q7" s="253" t="s">
        <v>229</v>
      </c>
      <c r="R7" s="855">
        <f>IFERROR(INDEX($D$7:$I$205,$M7,COLUMNS(O$7:$O7)),"")</f>
        <v>0.85599999999999998</v>
      </c>
      <c r="S7" s="855">
        <f>IFERROR(INDEX($D$7:$I$205,$M7,COLUMNS($O$7:P7)),"")</f>
        <v>0.878</v>
      </c>
      <c r="T7" s="855">
        <f>IFERROR(INDEX($D$7:$I$205,$M7,COLUMNS($O$7:Q7)),"")</f>
        <v>0.89300000000000002</v>
      </c>
      <c r="U7" s="855">
        <f>IFERROR(INDEX($D$7:$I$205,$M7,COLUMNS($O$7:R7)),"")</f>
        <v>0.91900000000000004</v>
      </c>
      <c r="V7" s="855">
        <f>IFERROR(INDEX($D$7:$I$205,$M7,COLUMNS($O$7:S7)),"")</f>
        <v>0.91</v>
      </c>
      <c r="W7" s="856">
        <f>IFERROR(INDEX($D$7:$I$205,$M7,COLUMNS($O$7:T7)),"")</f>
        <v>0.89700000000000002</v>
      </c>
    </row>
    <row r="8" spans="1:30" x14ac:dyDescent="0.3">
      <c r="C8" s="90" t="s">
        <v>230</v>
      </c>
      <c r="D8" s="69">
        <v>0.85</v>
      </c>
      <c r="E8" s="69">
        <v>0.875</v>
      </c>
      <c r="F8" s="69">
        <v>0.89900000000000002</v>
      </c>
      <c r="G8" s="69">
        <v>0.90600000000000003</v>
      </c>
      <c r="H8" s="69">
        <v>0.92</v>
      </c>
      <c r="I8" s="69">
        <v>0.89700000000000002</v>
      </c>
      <c r="J8" s="90" t="s">
        <v>125</v>
      </c>
      <c r="K8" s="90">
        <f>ROWS($J$7:J8)</f>
        <v>2</v>
      </c>
      <c r="L8" s="90">
        <f t="shared" ref="L8:L71" si="0">IF($R$4=J8,K8,"")</f>
        <v>2</v>
      </c>
      <c r="M8" s="90">
        <f>IFERROR(SMALL($L$7:$L$206,ROWS($J$7:J8)),"")</f>
        <v>2</v>
      </c>
      <c r="O8" s="564" t="s">
        <v>626</v>
      </c>
      <c r="P8" s="255"/>
      <c r="Q8" s="256" t="s">
        <v>230</v>
      </c>
      <c r="R8" s="338">
        <f>IFERROR(INDEX($D$7:$I$205,$M8,COLUMNS(O$7:$O8)),"")</f>
        <v>0.85</v>
      </c>
      <c r="S8" s="338">
        <f>IFERROR(INDEX($D$7:$I$205,$M8,COLUMNS($O$7:P8)),"")</f>
        <v>0.875</v>
      </c>
      <c r="T8" s="338">
        <f>IFERROR(INDEX($D$7:$I$205,$M8,COLUMNS($O$7:Q8)),"")</f>
        <v>0.89900000000000002</v>
      </c>
      <c r="U8" s="338">
        <f>IFERROR(INDEX($D$7:$I$205,$M8,COLUMNS($O$7:R8)),"")</f>
        <v>0.90600000000000003</v>
      </c>
      <c r="V8" s="338">
        <f>IFERROR(INDEX($D$7:$I$205,$M8,COLUMNS($O$7:S8)),"")</f>
        <v>0.92</v>
      </c>
      <c r="W8" s="857">
        <f>IFERROR(INDEX($D$7:$I$205,$M8,COLUMNS($O$7:T8)),"")</f>
        <v>0.89700000000000002</v>
      </c>
    </row>
    <row r="9" spans="1:30" x14ac:dyDescent="0.3">
      <c r="C9" s="160" t="s">
        <v>231</v>
      </c>
      <c r="D9" s="69">
        <v>0.84299999999999997</v>
      </c>
      <c r="E9" s="69">
        <v>0.88100000000000001</v>
      </c>
      <c r="F9" s="69">
        <v>0.89900000000000002</v>
      </c>
      <c r="G9" s="69">
        <v>0.92700000000000005</v>
      </c>
      <c r="H9" s="69">
        <v>0.92900000000000005</v>
      </c>
      <c r="I9" s="69">
        <v>0.90400000000000003</v>
      </c>
      <c r="J9" s="90" t="s">
        <v>125</v>
      </c>
      <c r="K9" s="90">
        <f>ROWS($J$7:J9)</f>
        <v>3</v>
      </c>
      <c r="L9" s="90">
        <f t="shared" si="0"/>
        <v>3</v>
      </c>
      <c r="M9" s="90">
        <f>IFERROR(SMALL($L$7:$L$206,ROWS($J$7:J9)),"")</f>
        <v>3</v>
      </c>
      <c r="O9" s="554"/>
      <c r="P9" s="255"/>
      <c r="Q9" s="858" t="s">
        <v>231</v>
      </c>
      <c r="R9" s="338">
        <f>IFERROR(INDEX($D$7:$I$205,$M9,COLUMNS(O$7:$O9)),"")</f>
        <v>0.84299999999999997</v>
      </c>
      <c r="S9" s="338">
        <f>IFERROR(INDEX($D$7:$I$205,$M9,COLUMNS($O$7:P9)),"")</f>
        <v>0.88100000000000001</v>
      </c>
      <c r="T9" s="338">
        <f>IFERROR(INDEX($D$7:$I$205,$M9,COLUMNS($O$7:Q9)),"")</f>
        <v>0.89900000000000002</v>
      </c>
      <c r="U9" s="338">
        <f>IFERROR(INDEX($D$7:$I$205,$M9,COLUMNS($O$7:R9)),"")</f>
        <v>0.92700000000000005</v>
      </c>
      <c r="V9" s="338">
        <f>IFERROR(INDEX($D$7:$I$205,$M9,COLUMNS($O$7:S9)),"")</f>
        <v>0.92900000000000005</v>
      </c>
      <c r="W9" s="857">
        <f>IFERROR(INDEX($D$7:$I$205,$M9,COLUMNS($O$7:T9)),"")</f>
        <v>0.90400000000000003</v>
      </c>
    </row>
    <row r="10" spans="1:30" x14ac:dyDescent="0.3">
      <c r="C10" s="160" t="s">
        <v>232</v>
      </c>
      <c r="D10" s="69">
        <v>0.876</v>
      </c>
      <c r="E10" s="69">
        <v>0.88600000000000001</v>
      </c>
      <c r="F10" s="69">
        <v>0.91100000000000003</v>
      </c>
      <c r="G10" s="69">
        <v>0.92100000000000004</v>
      </c>
      <c r="H10" s="69">
        <v>0.93700000000000006</v>
      </c>
      <c r="I10" s="69">
        <v>0.91400000000000003</v>
      </c>
      <c r="J10" s="90" t="s">
        <v>125</v>
      </c>
      <c r="K10" s="90">
        <f>ROWS($J$7:J10)</f>
        <v>4</v>
      </c>
      <c r="L10" s="90">
        <f t="shared" si="0"/>
        <v>4</v>
      </c>
      <c r="M10" s="90">
        <f>IFERROR(SMALL($L$7:$L$206,ROWS($J$7:J10)),"")</f>
        <v>4</v>
      </c>
      <c r="O10" s="554"/>
      <c r="P10" s="255"/>
      <c r="Q10" s="858" t="s">
        <v>232</v>
      </c>
      <c r="R10" s="338">
        <f>IFERROR(INDEX($D$7:$I$205,$M10,COLUMNS(O$7:$O10)),"")</f>
        <v>0.876</v>
      </c>
      <c r="S10" s="338">
        <f>IFERROR(INDEX($D$7:$I$205,$M10,COLUMNS($O$7:P10)),"")</f>
        <v>0.88600000000000001</v>
      </c>
      <c r="T10" s="338">
        <f>IFERROR(INDEX($D$7:$I$205,$M10,COLUMNS($O$7:Q10)),"")</f>
        <v>0.91100000000000003</v>
      </c>
      <c r="U10" s="338">
        <f>IFERROR(INDEX($D$7:$I$205,$M10,COLUMNS($O$7:R10)),"")</f>
        <v>0.92100000000000004</v>
      </c>
      <c r="V10" s="338">
        <f>IFERROR(INDEX($D$7:$I$205,$M10,COLUMNS($O$7:S10)),"")</f>
        <v>0.93700000000000006</v>
      </c>
      <c r="W10" s="857">
        <f>IFERROR(INDEX($D$7:$I$205,$M10,COLUMNS($O$7:T10)),"")</f>
        <v>0.91400000000000003</v>
      </c>
    </row>
    <row r="11" spans="1:30" x14ac:dyDescent="0.3">
      <c r="C11" s="160" t="s">
        <v>233</v>
      </c>
      <c r="D11" s="69">
        <v>0.84899999999999998</v>
      </c>
      <c r="E11" s="69">
        <v>0.86499999999999999</v>
      </c>
      <c r="F11" s="69">
        <v>0.88900000000000001</v>
      </c>
      <c r="G11" s="69">
        <v>0.90700000000000003</v>
      </c>
      <c r="H11" s="69">
        <v>0.92700000000000005</v>
      </c>
      <c r="I11" s="69">
        <v>0.89600000000000002</v>
      </c>
      <c r="J11" s="90" t="s">
        <v>125</v>
      </c>
      <c r="K11" s="90">
        <f>ROWS($J$7:J11)</f>
        <v>5</v>
      </c>
      <c r="L11" s="90">
        <f t="shared" si="0"/>
        <v>5</v>
      </c>
      <c r="M11" s="90">
        <f>IFERROR(SMALL($L$7:$L$206,ROWS($J$7:J11)),"")</f>
        <v>5</v>
      </c>
      <c r="O11" s="554"/>
      <c r="P11" s="255"/>
      <c r="Q11" s="858" t="s">
        <v>233</v>
      </c>
      <c r="R11" s="338">
        <f>IFERROR(INDEX($D$7:$I$205,$M11,COLUMNS(O$7:$O11)),"")</f>
        <v>0.84899999999999998</v>
      </c>
      <c r="S11" s="338">
        <f>IFERROR(INDEX($D$7:$I$205,$M11,COLUMNS($O$7:P11)),"")</f>
        <v>0.86499999999999999</v>
      </c>
      <c r="T11" s="338">
        <f>IFERROR(INDEX($D$7:$I$205,$M11,COLUMNS($O$7:Q11)),"")</f>
        <v>0.88900000000000001</v>
      </c>
      <c r="U11" s="338">
        <f>IFERROR(INDEX($D$7:$I$205,$M11,COLUMNS($O$7:R11)),"")</f>
        <v>0.90700000000000003</v>
      </c>
      <c r="V11" s="338">
        <f>IFERROR(INDEX($D$7:$I$205,$M11,COLUMNS($O$7:S11)),"")</f>
        <v>0.92700000000000005</v>
      </c>
      <c r="W11" s="857">
        <f>IFERROR(INDEX($D$7:$I$205,$M11,COLUMNS($O$7:T11)),"")</f>
        <v>0.89600000000000002</v>
      </c>
    </row>
    <row r="12" spans="1:30" x14ac:dyDescent="0.3">
      <c r="C12" s="160" t="s">
        <v>234</v>
      </c>
      <c r="D12" s="69">
        <v>0.85</v>
      </c>
      <c r="E12" s="69">
        <v>0.86699999999999999</v>
      </c>
      <c r="F12" s="69">
        <v>0.89700000000000002</v>
      </c>
      <c r="G12" s="69">
        <v>0.90100000000000002</v>
      </c>
      <c r="H12" s="69">
        <v>0.92200000000000004</v>
      </c>
      <c r="I12" s="69">
        <v>0.89400000000000002</v>
      </c>
      <c r="J12" s="90" t="s">
        <v>125</v>
      </c>
      <c r="K12" s="90">
        <f>ROWS($J$7:J12)</f>
        <v>6</v>
      </c>
      <c r="L12" s="90">
        <f t="shared" si="0"/>
        <v>6</v>
      </c>
      <c r="M12" s="90">
        <f>IFERROR(SMALL($L$7:$L$206,ROWS($J$7:J12)),"")</f>
        <v>6</v>
      </c>
      <c r="O12" s="554"/>
      <c r="P12" s="255"/>
      <c r="Q12" s="256" t="s">
        <v>234</v>
      </c>
      <c r="R12" s="338">
        <f>IFERROR(INDEX($D$7:$I$205,$M12,COLUMNS(O$7:$O12)),"")</f>
        <v>0.85</v>
      </c>
      <c r="S12" s="338">
        <f>IFERROR(INDEX($D$7:$I$205,$M12,COLUMNS($O$7:P12)),"")</f>
        <v>0.86699999999999999</v>
      </c>
      <c r="T12" s="338">
        <f>IFERROR(INDEX($D$7:$I$205,$M12,COLUMNS($O$7:Q12)),"")</f>
        <v>0.89700000000000002</v>
      </c>
      <c r="U12" s="338">
        <f>IFERROR(INDEX($D$7:$I$205,$M12,COLUMNS($O$7:R12)),"")</f>
        <v>0.90100000000000002</v>
      </c>
      <c r="V12" s="338">
        <f>IFERROR(INDEX($D$7:$I$205,$M12,COLUMNS($O$7:S12)),"")</f>
        <v>0.92200000000000004</v>
      </c>
      <c r="W12" s="857">
        <f>IFERROR(INDEX($D$7:$I$205,$M12,COLUMNS($O$7:T12)),"")</f>
        <v>0.89400000000000002</v>
      </c>
    </row>
    <row r="13" spans="1:30" x14ac:dyDescent="0.3">
      <c r="C13" s="160" t="s">
        <v>210</v>
      </c>
      <c r="D13" s="69">
        <v>0.877</v>
      </c>
      <c r="E13" s="69">
        <v>0.90100000000000002</v>
      </c>
      <c r="F13" s="69">
        <v>0.92300000000000004</v>
      </c>
      <c r="G13" s="69">
        <v>0.94300000000000006</v>
      </c>
      <c r="H13" s="69">
        <v>0.95000000000000007</v>
      </c>
      <c r="I13" s="69">
        <v>0.92400000000000004</v>
      </c>
      <c r="J13" s="90" t="s">
        <v>125</v>
      </c>
      <c r="K13" s="90">
        <f>ROWS($J$7:J13)</f>
        <v>7</v>
      </c>
      <c r="L13" s="90">
        <f t="shared" si="0"/>
        <v>7</v>
      </c>
      <c r="M13" s="90">
        <f>IFERROR(SMALL($L$7:$L$206,ROWS($J$7:J13)),"")</f>
        <v>7</v>
      </c>
      <c r="O13" s="554"/>
      <c r="P13" s="255"/>
      <c r="Q13" s="256" t="s">
        <v>210</v>
      </c>
      <c r="R13" s="338">
        <f>IFERROR(INDEX($D$7:$I$205,$M13,COLUMNS(O$7:$O13)),"")</f>
        <v>0.877</v>
      </c>
      <c r="S13" s="338">
        <f>IFERROR(INDEX($D$7:$I$205,$M13,COLUMNS($O$7:P13)),"")</f>
        <v>0.90100000000000002</v>
      </c>
      <c r="T13" s="338">
        <f>IFERROR(INDEX($D$7:$I$205,$M13,COLUMNS($O$7:Q13)),"")</f>
        <v>0.92300000000000004</v>
      </c>
      <c r="U13" s="338">
        <f>IFERROR(INDEX($D$7:$I$205,$M13,COLUMNS($O$7:R13)),"")</f>
        <v>0.94300000000000006</v>
      </c>
      <c r="V13" s="338">
        <f>IFERROR(INDEX($D$7:$I$205,$M13,COLUMNS($O$7:S13)),"")</f>
        <v>0.95000000000000007</v>
      </c>
      <c r="W13" s="857">
        <f>IFERROR(INDEX($D$7:$I$205,$M13,COLUMNS($O$7:T13)),"")</f>
        <v>0.92400000000000004</v>
      </c>
    </row>
    <row r="14" spans="1:30" x14ac:dyDescent="0.3">
      <c r="C14" s="160" t="s">
        <v>211</v>
      </c>
      <c r="D14" s="69">
        <v>0.85799999999999998</v>
      </c>
      <c r="E14" s="69">
        <v>0.876</v>
      </c>
      <c r="F14" s="69">
        <v>0.90200000000000002</v>
      </c>
      <c r="G14" s="69">
        <v>0.92900000000000005</v>
      </c>
      <c r="H14" s="69">
        <v>0.93300000000000005</v>
      </c>
      <c r="I14" s="69">
        <v>0.90200000000000002</v>
      </c>
      <c r="J14" s="90" t="s">
        <v>125</v>
      </c>
      <c r="K14" s="90">
        <f>ROWS($J$7:J14)</f>
        <v>8</v>
      </c>
      <c r="L14" s="90">
        <f t="shared" si="0"/>
        <v>8</v>
      </c>
      <c r="M14" s="90">
        <f>IFERROR(SMALL($L$7:$L$206,ROWS($J$7:J14)),"")</f>
        <v>8</v>
      </c>
      <c r="O14" s="554"/>
      <c r="P14" s="255"/>
      <c r="Q14" s="256" t="s">
        <v>211</v>
      </c>
      <c r="R14" s="338">
        <f>IFERROR(INDEX($D$7:$I$205,$M14,COLUMNS(O$7:$O14)),"")</f>
        <v>0.85799999999999998</v>
      </c>
      <c r="S14" s="338">
        <f>IFERROR(INDEX($D$7:$I$205,$M14,COLUMNS($O$7:P14)),"")</f>
        <v>0.876</v>
      </c>
      <c r="T14" s="338">
        <f>IFERROR(INDEX($D$7:$I$205,$M14,COLUMNS($O$7:Q14)),"")</f>
        <v>0.90200000000000002</v>
      </c>
      <c r="U14" s="338">
        <f>IFERROR(INDEX($D$7:$I$205,$M14,COLUMNS($O$7:R14)),"")</f>
        <v>0.92900000000000005</v>
      </c>
      <c r="V14" s="338">
        <f>IFERROR(INDEX($D$7:$I$205,$M14,COLUMNS($O$7:S14)),"")</f>
        <v>0.93300000000000005</v>
      </c>
      <c r="W14" s="857">
        <f>IFERROR(INDEX($D$7:$I$205,$M14,COLUMNS($O$7:T14)),"")</f>
        <v>0.90200000000000002</v>
      </c>
    </row>
    <row r="15" spans="1:30" x14ac:dyDescent="0.3">
      <c r="C15" s="160" t="s">
        <v>621</v>
      </c>
      <c r="D15" s="69">
        <v>0.80800000000000005</v>
      </c>
      <c r="E15" s="69">
        <v>0.83000000000000007</v>
      </c>
      <c r="F15" s="69">
        <v>0.85099999999999998</v>
      </c>
      <c r="G15" s="69">
        <v>0.873</v>
      </c>
      <c r="H15" s="69">
        <v>0.90200000000000002</v>
      </c>
      <c r="I15" s="69">
        <v>0.86199999999999999</v>
      </c>
      <c r="J15" s="90" t="s">
        <v>125</v>
      </c>
      <c r="K15" s="90">
        <f>ROWS($J$7:J15)</f>
        <v>9</v>
      </c>
      <c r="L15" s="90">
        <f t="shared" si="0"/>
        <v>9</v>
      </c>
      <c r="M15" s="90">
        <f>IFERROR(SMALL($L$7:$L$206,ROWS($J$7:J15)),"")</f>
        <v>9</v>
      </c>
      <c r="O15" s="554"/>
      <c r="P15" s="255"/>
      <c r="Q15" s="256" t="s">
        <v>621</v>
      </c>
      <c r="R15" s="338">
        <f>IFERROR(INDEX($D$7:$I$205,$M15,COLUMNS(O$7:$O15)),"")</f>
        <v>0.80800000000000005</v>
      </c>
      <c r="S15" s="338">
        <f>IFERROR(INDEX($D$7:$I$205,$M15,COLUMNS($O$7:P15)),"")</f>
        <v>0.83000000000000007</v>
      </c>
      <c r="T15" s="338">
        <f>IFERROR(INDEX($D$7:$I$205,$M15,COLUMNS($O$7:Q15)),"")</f>
        <v>0.85099999999999998</v>
      </c>
      <c r="U15" s="338">
        <f>IFERROR(INDEX($D$7:$I$205,$M15,COLUMNS($O$7:R15)),"")</f>
        <v>0.873</v>
      </c>
      <c r="V15" s="338">
        <f>IFERROR(INDEX($D$7:$I$205,$M15,COLUMNS($O$7:S15)),"")</f>
        <v>0.90200000000000002</v>
      </c>
      <c r="W15" s="857">
        <f>IFERROR(INDEX($D$7:$I$205,$M15,COLUMNS($O$7:T15)),"")</f>
        <v>0.86199999999999999</v>
      </c>
    </row>
    <row r="16" spans="1:30" x14ac:dyDescent="0.3">
      <c r="C16" s="160" t="s">
        <v>663</v>
      </c>
      <c r="D16" s="69">
        <v>0.82600000000000007</v>
      </c>
      <c r="E16" s="69">
        <v>0.84699999999999998</v>
      </c>
      <c r="F16" s="69">
        <v>0.877</v>
      </c>
      <c r="G16" s="69">
        <v>0.89200000000000002</v>
      </c>
      <c r="H16" s="69">
        <v>0.90900000000000003</v>
      </c>
      <c r="I16" s="69">
        <v>0.874</v>
      </c>
      <c r="J16" s="90" t="s">
        <v>125</v>
      </c>
      <c r="K16" s="90">
        <f>ROWS($J$7:J16)</f>
        <v>10</v>
      </c>
      <c r="L16" s="90">
        <f t="shared" si="0"/>
        <v>10</v>
      </c>
      <c r="M16" s="90">
        <f>IFERROR(SMALL($L$7:$L$206,ROWS($J$7:J16)),"")</f>
        <v>10</v>
      </c>
      <c r="O16" s="554"/>
      <c r="P16" s="255"/>
      <c r="Q16" s="261" t="s">
        <v>663</v>
      </c>
      <c r="R16" s="859">
        <f>IFERROR(INDEX($D$7:$I$205,$M16,COLUMNS(O$7:$O16)),"")</f>
        <v>0.82600000000000007</v>
      </c>
      <c r="S16" s="859">
        <f>IFERROR(INDEX($D$7:$I$205,$M16,COLUMNS($O$7:P16)),"")</f>
        <v>0.84699999999999998</v>
      </c>
      <c r="T16" s="859">
        <f>IFERROR(INDEX($D$7:$I$205,$M16,COLUMNS($O$7:Q16)),"")</f>
        <v>0.877</v>
      </c>
      <c r="U16" s="859">
        <f>IFERROR(INDEX($D$7:$I$205,$M16,COLUMNS($O$7:R16)),"")</f>
        <v>0.89200000000000002</v>
      </c>
      <c r="V16" s="859">
        <f>IFERROR(INDEX($D$7:$I$205,$M16,COLUMNS($O$7:S16)),"")</f>
        <v>0.90900000000000003</v>
      </c>
      <c r="W16" s="860">
        <f>IFERROR(INDEX($D$7:$I$205,$M16,COLUMNS($O$7:T16)),"")</f>
        <v>0.874</v>
      </c>
    </row>
    <row r="17" spans="1:23" x14ac:dyDescent="0.3">
      <c r="B17" s="102" t="s">
        <v>143</v>
      </c>
      <c r="C17" s="90" t="s">
        <v>229</v>
      </c>
      <c r="D17" s="69">
        <v>0.9</v>
      </c>
      <c r="E17" s="69">
        <v>0.90700000000000003</v>
      </c>
      <c r="F17" s="69">
        <v>0.92400000000000004</v>
      </c>
      <c r="G17" s="69">
        <v>0.93900000000000006</v>
      </c>
      <c r="H17" s="69">
        <v>0.94300000000000006</v>
      </c>
      <c r="I17" s="69">
        <v>0.92600000000000005</v>
      </c>
      <c r="J17" s="90" t="s">
        <v>125</v>
      </c>
      <c r="K17" s="90">
        <f>ROWS($J$7:J17)</f>
        <v>11</v>
      </c>
      <c r="L17" s="90">
        <f t="shared" si="0"/>
        <v>11</v>
      </c>
      <c r="M17" s="90">
        <f>IFERROR(SMALL($L$7:$L$206,ROWS($J$7:J17)),"")</f>
        <v>11</v>
      </c>
      <c r="O17" s="554"/>
      <c r="P17" s="252" t="s">
        <v>143</v>
      </c>
      <c r="Q17" s="256" t="s">
        <v>229</v>
      </c>
      <c r="R17" s="338">
        <f>IFERROR(INDEX($D$7:$I$205,$M17,COLUMNS(O$7:$O17)),"")</f>
        <v>0.9</v>
      </c>
      <c r="S17" s="338">
        <f>IFERROR(INDEX($D$7:$I$205,$M17,COLUMNS($O$7:P17)),"")</f>
        <v>0.90700000000000003</v>
      </c>
      <c r="T17" s="338">
        <f>IFERROR(INDEX($D$7:$I$205,$M17,COLUMNS($O$7:Q17)),"")</f>
        <v>0.92400000000000004</v>
      </c>
      <c r="U17" s="338">
        <f>IFERROR(INDEX($D$7:$I$205,$M17,COLUMNS($O$7:R17)),"")</f>
        <v>0.93900000000000006</v>
      </c>
      <c r="V17" s="338">
        <f>IFERROR(INDEX($D$7:$I$205,$M17,COLUMNS($O$7:S17)),"")</f>
        <v>0.94300000000000006</v>
      </c>
      <c r="W17" s="857">
        <f>IFERROR(INDEX($D$7:$I$205,$M17,COLUMNS($O$7:T17)),"")</f>
        <v>0.92600000000000005</v>
      </c>
    </row>
    <row r="18" spans="1:23" x14ac:dyDescent="0.3">
      <c r="C18" s="90" t="s">
        <v>230</v>
      </c>
      <c r="D18" s="69">
        <v>0.88500000000000001</v>
      </c>
      <c r="E18" s="69">
        <v>0.90400000000000003</v>
      </c>
      <c r="F18" s="69">
        <v>0.92400000000000004</v>
      </c>
      <c r="G18" s="69">
        <v>0.93900000000000006</v>
      </c>
      <c r="H18" s="69">
        <v>0.94900000000000007</v>
      </c>
      <c r="I18" s="69">
        <v>0.92500000000000004</v>
      </c>
      <c r="J18" s="90" t="s">
        <v>125</v>
      </c>
      <c r="K18" s="90">
        <f>ROWS($J$7:J18)</f>
        <v>12</v>
      </c>
      <c r="L18" s="90">
        <f t="shared" si="0"/>
        <v>12</v>
      </c>
      <c r="M18" s="90">
        <f>IFERROR(SMALL($L$7:$L$206,ROWS($J$7:J18)),"")</f>
        <v>12</v>
      </c>
      <c r="O18" s="554"/>
      <c r="P18" s="255"/>
      <c r="Q18" s="858" t="s">
        <v>230</v>
      </c>
      <c r="R18" s="338">
        <f>IFERROR(INDEX($D$7:$I$205,$M18,COLUMNS(O$7:$O18)),"")</f>
        <v>0.88500000000000001</v>
      </c>
      <c r="S18" s="338">
        <f>IFERROR(INDEX($D$7:$I$205,$M18,COLUMNS($O$7:P18)),"")</f>
        <v>0.90400000000000003</v>
      </c>
      <c r="T18" s="338">
        <f>IFERROR(INDEX($D$7:$I$205,$M18,COLUMNS($O$7:Q18)),"")</f>
        <v>0.92400000000000004</v>
      </c>
      <c r="U18" s="338">
        <f>IFERROR(INDEX($D$7:$I$205,$M18,COLUMNS($O$7:R18)),"")</f>
        <v>0.93900000000000006</v>
      </c>
      <c r="V18" s="338">
        <f>IFERROR(INDEX($D$7:$I$205,$M18,COLUMNS($O$7:S18)),"")</f>
        <v>0.94900000000000007</v>
      </c>
      <c r="W18" s="857">
        <f>IFERROR(INDEX($D$7:$I$205,$M18,COLUMNS($O$7:T18)),"")</f>
        <v>0.92500000000000004</v>
      </c>
    </row>
    <row r="19" spans="1:23" x14ac:dyDescent="0.3">
      <c r="C19" s="160" t="s">
        <v>231</v>
      </c>
      <c r="D19" s="69">
        <v>0.89400000000000002</v>
      </c>
      <c r="E19" s="69">
        <v>0.91700000000000004</v>
      </c>
      <c r="F19" s="69">
        <v>0.92300000000000004</v>
      </c>
      <c r="G19" s="69">
        <v>0.93600000000000005</v>
      </c>
      <c r="H19" s="69">
        <v>0.95300000000000007</v>
      </c>
      <c r="I19" s="69">
        <v>0.92800000000000005</v>
      </c>
      <c r="J19" s="90" t="s">
        <v>125</v>
      </c>
      <c r="K19" s="90">
        <f>ROWS($J$7:J19)</f>
        <v>13</v>
      </c>
      <c r="L19" s="90">
        <f t="shared" si="0"/>
        <v>13</v>
      </c>
      <c r="M19" s="90">
        <f>IFERROR(SMALL($L$7:$L$206,ROWS($J$7:J19)),"")</f>
        <v>13</v>
      </c>
      <c r="O19" s="554"/>
      <c r="P19" s="255"/>
      <c r="Q19" s="858" t="s">
        <v>231</v>
      </c>
      <c r="R19" s="338">
        <f>IFERROR(INDEX($D$7:$I$205,$M19,COLUMNS(O$7:$O19)),"")</f>
        <v>0.89400000000000002</v>
      </c>
      <c r="S19" s="338">
        <f>IFERROR(INDEX($D$7:$I$205,$M19,COLUMNS($O$7:P19)),"")</f>
        <v>0.91700000000000004</v>
      </c>
      <c r="T19" s="338">
        <f>IFERROR(INDEX($D$7:$I$205,$M19,COLUMNS($O$7:Q19)),"")</f>
        <v>0.92300000000000004</v>
      </c>
      <c r="U19" s="338">
        <f>IFERROR(INDEX($D$7:$I$205,$M19,COLUMNS($O$7:R19)),"")</f>
        <v>0.93600000000000005</v>
      </c>
      <c r="V19" s="338">
        <f>IFERROR(INDEX($D$7:$I$205,$M19,COLUMNS($O$7:S19)),"")</f>
        <v>0.95300000000000007</v>
      </c>
      <c r="W19" s="857">
        <f>IFERROR(INDEX($D$7:$I$205,$M19,COLUMNS($O$7:T19)),"")</f>
        <v>0.92800000000000005</v>
      </c>
    </row>
    <row r="20" spans="1:23" x14ac:dyDescent="0.3">
      <c r="C20" s="160" t="s">
        <v>232</v>
      </c>
      <c r="D20" s="69">
        <v>0.90500000000000003</v>
      </c>
      <c r="E20" s="69">
        <v>0.91300000000000003</v>
      </c>
      <c r="F20" s="69">
        <v>0.93200000000000005</v>
      </c>
      <c r="G20" s="69">
        <v>0.94600000000000006</v>
      </c>
      <c r="H20" s="69">
        <v>0.95200000000000007</v>
      </c>
      <c r="I20" s="69">
        <v>0.93300000000000005</v>
      </c>
      <c r="J20" s="90" t="s">
        <v>125</v>
      </c>
      <c r="K20" s="90">
        <f>ROWS($J$7:J20)</f>
        <v>14</v>
      </c>
      <c r="L20" s="90">
        <f t="shared" si="0"/>
        <v>14</v>
      </c>
      <c r="M20" s="90">
        <f>IFERROR(SMALL($L$7:$L$206,ROWS($J$7:J20)),"")</f>
        <v>14</v>
      </c>
      <c r="O20" s="554"/>
      <c r="P20" s="255"/>
      <c r="Q20" s="858" t="s">
        <v>232</v>
      </c>
      <c r="R20" s="338">
        <f>IFERROR(INDEX($D$7:$I$205,$M20,COLUMNS(O$7:$O20)),"")</f>
        <v>0.90500000000000003</v>
      </c>
      <c r="S20" s="338">
        <f>IFERROR(INDEX($D$7:$I$205,$M20,COLUMNS($O$7:P20)),"")</f>
        <v>0.91300000000000003</v>
      </c>
      <c r="T20" s="338">
        <f>IFERROR(INDEX($D$7:$I$205,$M20,COLUMNS($O$7:Q20)),"")</f>
        <v>0.93200000000000005</v>
      </c>
      <c r="U20" s="338">
        <f>IFERROR(INDEX($D$7:$I$205,$M20,COLUMNS($O$7:R20)),"")</f>
        <v>0.94600000000000006</v>
      </c>
      <c r="V20" s="338">
        <f>IFERROR(INDEX($D$7:$I$205,$M20,COLUMNS($O$7:S20)),"")</f>
        <v>0.95200000000000007</v>
      </c>
      <c r="W20" s="857">
        <f>IFERROR(INDEX($D$7:$I$205,$M20,COLUMNS($O$7:T20)),"")</f>
        <v>0.93300000000000005</v>
      </c>
    </row>
    <row r="21" spans="1:23" x14ac:dyDescent="0.3">
      <c r="C21" s="160" t="s">
        <v>233</v>
      </c>
      <c r="D21" s="69">
        <v>0.88</v>
      </c>
      <c r="E21" s="69">
        <v>0.90600000000000003</v>
      </c>
      <c r="F21" s="69">
        <v>0.92600000000000005</v>
      </c>
      <c r="G21" s="69">
        <v>0.93200000000000005</v>
      </c>
      <c r="H21" s="69">
        <v>0.94800000000000006</v>
      </c>
      <c r="I21" s="69">
        <v>0.92200000000000004</v>
      </c>
      <c r="J21" s="90" t="s">
        <v>125</v>
      </c>
      <c r="K21" s="90">
        <f>ROWS($J$7:J21)</f>
        <v>15</v>
      </c>
      <c r="L21" s="90">
        <f t="shared" si="0"/>
        <v>15</v>
      </c>
      <c r="M21" s="90">
        <f>IFERROR(SMALL($L$7:$L$206,ROWS($J$7:J21)),"")</f>
        <v>15</v>
      </c>
      <c r="O21" s="554"/>
      <c r="P21" s="726"/>
      <c r="Q21" s="256" t="s">
        <v>233</v>
      </c>
      <c r="R21" s="338">
        <f>IFERROR(INDEX($D$7:$I$205,$M21,COLUMNS(O$7:$O21)),"")</f>
        <v>0.88</v>
      </c>
      <c r="S21" s="338">
        <f>IFERROR(INDEX($D$7:$I$205,$M21,COLUMNS($O$7:P21)),"")</f>
        <v>0.90600000000000003</v>
      </c>
      <c r="T21" s="338">
        <f>IFERROR(INDEX($D$7:$I$205,$M21,COLUMNS($O$7:Q21)),"")</f>
        <v>0.92600000000000005</v>
      </c>
      <c r="U21" s="338">
        <f>IFERROR(INDEX($D$7:$I$205,$M21,COLUMNS($O$7:R21)),"")</f>
        <v>0.93200000000000005</v>
      </c>
      <c r="V21" s="338">
        <f>IFERROR(INDEX($D$7:$I$205,$M21,COLUMNS($O$7:S21)),"")</f>
        <v>0.94800000000000006</v>
      </c>
      <c r="W21" s="857">
        <f>IFERROR(INDEX($D$7:$I$205,$M21,COLUMNS($O$7:T21)),"")</f>
        <v>0.92200000000000004</v>
      </c>
    </row>
    <row r="22" spans="1:23" x14ac:dyDescent="0.3">
      <c r="C22" s="160" t="s">
        <v>234</v>
      </c>
      <c r="D22" s="69">
        <v>0.89</v>
      </c>
      <c r="E22" s="69">
        <v>0.90100000000000002</v>
      </c>
      <c r="F22" s="69">
        <v>0.91500000000000004</v>
      </c>
      <c r="G22" s="69">
        <v>0.92700000000000005</v>
      </c>
      <c r="H22" s="69">
        <v>0.94800000000000006</v>
      </c>
      <c r="I22" s="69">
        <v>0.91900000000000004</v>
      </c>
      <c r="J22" s="90" t="s">
        <v>125</v>
      </c>
      <c r="K22" s="90">
        <f>ROWS($J$7:J22)</f>
        <v>16</v>
      </c>
      <c r="L22" s="90">
        <f t="shared" si="0"/>
        <v>16</v>
      </c>
      <c r="M22" s="90">
        <f>IFERROR(SMALL($L$7:$L$206,ROWS($J$7:J22)),"")</f>
        <v>16</v>
      </c>
      <c r="O22" s="554"/>
      <c r="P22" s="726"/>
      <c r="Q22" s="256" t="s">
        <v>234</v>
      </c>
      <c r="R22" s="338">
        <f>IFERROR(INDEX($D$7:$I$205,$M22,COLUMNS(O$7:$O22)),"")</f>
        <v>0.89</v>
      </c>
      <c r="S22" s="338">
        <f>IFERROR(INDEX($D$7:$I$205,$M22,COLUMNS($O$7:P22)),"")</f>
        <v>0.90100000000000002</v>
      </c>
      <c r="T22" s="338">
        <f>IFERROR(INDEX($D$7:$I$205,$M22,COLUMNS($O$7:Q22)),"")</f>
        <v>0.91500000000000004</v>
      </c>
      <c r="U22" s="338">
        <f>IFERROR(INDEX($D$7:$I$205,$M22,COLUMNS($O$7:R22)),"")</f>
        <v>0.92700000000000005</v>
      </c>
      <c r="V22" s="338">
        <f>IFERROR(INDEX($D$7:$I$205,$M22,COLUMNS($O$7:S22)),"")</f>
        <v>0.94800000000000006</v>
      </c>
      <c r="W22" s="857">
        <f>IFERROR(INDEX($D$7:$I$205,$M22,COLUMNS($O$7:T22)),"")</f>
        <v>0.91900000000000004</v>
      </c>
    </row>
    <row r="23" spans="1:23" x14ac:dyDescent="0.3">
      <c r="C23" s="160" t="s">
        <v>210</v>
      </c>
      <c r="D23" s="69">
        <v>0.91600000000000004</v>
      </c>
      <c r="E23" s="69">
        <v>0.92600000000000005</v>
      </c>
      <c r="F23" s="69">
        <v>0.94300000000000006</v>
      </c>
      <c r="G23" s="69">
        <v>0.95300000000000007</v>
      </c>
      <c r="H23" s="69">
        <v>0.96099999999999997</v>
      </c>
      <c r="I23" s="69">
        <v>0.94100000000000006</v>
      </c>
      <c r="J23" s="90" t="s">
        <v>125</v>
      </c>
      <c r="K23" s="90">
        <f>ROWS($J$7:J23)</f>
        <v>17</v>
      </c>
      <c r="L23" s="90">
        <f t="shared" si="0"/>
        <v>17</v>
      </c>
      <c r="M23" s="90">
        <f>IFERROR(SMALL($L$7:$L$206,ROWS($J$7:J23)),"")</f>
        <v>17</v>
      </c>
      <c r="O23" s="554"/>
      <c r="P23" s="255"/>
      <c r="Q23" s="256" t="s">
        <v>210</v>
      </c>
      <c r="R23" s="338">
        <f>IFERROR(INDEX($D$7:$I$205,$M23,COLUMNS(O$7:$O23)),"")</f>
        <v>0.91600000000000004</v>
      </c>
      <c r="S23" s="338">
        <f>IFERROR(INDEX($D$7:$I$205,$M23,COLUMNS($O$7:P23)),"")</f>
        <v>0.92600000000000005</v>
      </c>
      <c r="T23" s="338">
        <f>IFERROR(INDEX($D$7:$I$205,$M23,COLUMNS($O$7:Q23)),"")</f>
        <v>0.94300000000000006</v>
      </c>
      <c r="U23" s="338">
        <f>IFERROR(INDEX($D$7:$I$205,$M23,COLUMNS($O$7:R23)),"")</f>
        <v>0.95300000000000007</v>
      </c>
      <c r="V23" s="338">
        <f>IFERROR(INDEX($D$7:$I$205,$M23,COLUMNS($O$7:S23)),"")</f>
        <v>0.96099999999999997</v>
      </c>
      <c r="W23" s="857">
        <f>IFERROR(INDEX($D$7:$I$205,$M23,COLUMNS($O$7:T23)),"")</f>
        <v>0.94100000000000006</v>
      </c>
    </row>
    <row r="24" spans="1:23" x14ac:dyDescent="0.3">
      <c r="C24" s="160" t="s">
        <v>211</v>
      </c>
      <c r="D24" s="69">
        <v>0.90100000000000002</v>
      </c>
      <c r="E24" s="69">
        <v>0.92400000000000004</v>
      </c>
      <c r="F24" s="69">
        <v>0.92600000000000005</v>
      </c>
      <c r="G24" s="69">
        <v>0.93900000000000006</v>
      </c>
      <c r="H24" s="69">
        <v>0.95100000000000007</v>
      </c>
      <c r="I24" s="69">
        <v>0.92900000000000005</v>
      </c>
      <c r="J24" s="90" t="s">
        <v>125</v>
      </c>
      <c r="K24" s="90">
        <f>ROWS($J$7:J24)</f>
        <v>18</v>
      </c>
      <c r="L24" s="90">
        <f t="shared" si="0"/>
        <v>18</v>
      </c>
      <c r="M24" s="90">
        <f>IFERROR(SMALL($L$7:$L$206,ROWS($J$7:J24)),"")</f>
        <v>18</v>
      </c>
      <c r="O24" s="489"/>
      <c r="P24" s="255"/>
      <c r="Q24" s="256" t="s">
        <v>211</v>
      </c>
      <c r="R24" s="338">
        <f>IFERROR(INDEX($D$7:$I$205,$M24,COLUMNS(O$7:$O24)),"")</f>
        <v>0.90100000000000002</v>
      </c>
      <c r="S24" s="338">
        <f>IFERROR(INDEX($D$7:$I$205,$M24,COLUMNS($O$7:P24)),"")</f>
        <v>0.92400000000000004</v>
      </c>
      <c r="T24" s="338">
        <f>IFERROR(INDEX($D$7:$I$205,$M24,COLUMNS($O$7:Q24)),"")</f>
        <v>0.92600000000000005</v>
      </c>
      <c r="U24" s="338">
        <f>IFERROR(INDEX($D$7:$I$205,$M24,COLUMNS($O$7:R24)),"")</f>
        <v>0.93900000000000006</v>
      </c>
      <c r="V24" s="338">
        <f>IFERROR(INDEX($D$7:$I$205,$M24,COLUMNS($O$7:S24)),"")</f>
        <v>0.95100000000000007</v>
      </c>
      <c r="W24" s="857">
        <f>IFERROR(INDEX($D$7:$I$205,$M24,COLUMNS($O$7:T24)),"")</f>
        <v>0.92900000000000005</v>
      </c>
    </row>
    <row r="25" spans="1:23" x14ac:dyDescent="0.3">
      <c r="C25" s="160" t="s">
        <v>621</v>
      </c>
      <c r="D25" s="69">
        <v>0.84599999999999997</v>
      </c>
      <c r="E25" s="69">
        <v>0.86599999999999999</v>
      </c>
      <c r="F25" s="69">
        <v>0.89400000000000002</v>
      </c>
      <c r="G25" s="69">
        <v>0.90700000000000003</v>
      </c>
      <c r="H25" s="69">
        <v>0.93400000000000005</v>
      </c>
      <c r="I25" s="69">
        <v>0.89300000000000002</v>
      </c>
      <c r="J25" s="90" t="s">
        <v>125</v>
      </c>
      <c r="K25" s="90">
        <f>ROWS($J$7:J25)</f>
        <v>19</v>
      </c>
      <c r="L25" s="90">
        <f t="shared" si="0"/>
        <v>19</v>
      </c>
      <c r="M25" s="90">
        <f>IFERROR(SMALL($L$7:$L$206,ROWS($J$7:J25)),"")</f>
        <v>19</v>
      </c>
      <c r="O25" s="489"/>
      <c r="P25" s="255"/>
      <c r="Q25" s="256" t="s">
        <v>621</v>
      </c>
      <c r="R25" s="338">
        <f>IFERROR(INDEX($D$7:$I$205,$M25,COLUMNS(O$7:$O25)),"")</f>
        <v>0.84599999999999997</v>
      </c>
      <c r="S25" s="338">
        <f>IFERROR(INDEX($D$7:$I$205,$M25,COLUMNS($O$7:P25)),"")</f>
        <v>0.86599999999999999</v>
      </c>
      <c r="T25" s="338">
        <f>IFERROR(INDEX($D$7:$I$205,$M25,COLUMNS($O$7:Q25)),"")</f>
        <v>0.89400000000000002</v>
      </c>
      <c r="U25" s="338">
        <f>IFERROR(INDEX($D$7:$I$205,$M25,COLUMNS($O$7:R25)),"")</f>
        <v>0.90700000000000003</v>
      </c>
      <c r="V25" s="338">
        <f>IFERROR(INDEX($D$7:$I$205,$M25,COLUMNS($O$7:S25)),"")</f>
        <v>0.93400000000000005</v>
      </c>
      <c r="W25" s="857">
        <f>IFERROR(INDEX($D$7:$I$205,$M25,COLUMNS($O$7:T25)),"")</f>
        <v>0.89300000000000002</v>
      </c>
    </row>
    <row r="26" spans="1:23" x14ac:dyDescent="0.3">
      <c r="C26" s="160" t="s">
        <v>663</v>
      </c>
      <c r="D26" s="69">
        <v>0.88100000000000001</v>
      </c>
      <c r="E26" s="69">
        <v>0.88400000000000001</v>
      </c>
      <c r="F26" s="69">
        <v>0.90600000000000003</v>
      </c>
      <c r="G26" s="69">
        <v>0.92</v>
      </c>
      <c r="H26" s="69">
        <v>0.93100000000000005</v>
      </c>
      <c r="I26" s="69">
        <v>0.90400000000000003</v>
      </c>
      <c r="J26" s="90" t="s">
        <v>125</v>
      </c>
      <c r="K26" s="90">
        <f>ROWS($J$7:J26)</f>
        <v>20</v>
      </c>
      <c r="L26" s="90">
        <f t="shared" si="0"/>
        <v>20</v>
      </c>
      <c r="M26" s="90">
        <f>IFERROR(SMALL($L$7:$L$206,ROWS($J$7:J26)),"")</f>
        <v>20</v>
      </c>
      <c r="O26" s="489"/>
      <c r="P26" s="255"/>
      <c r="Q26" s="261" t="s">
        <v>663</v>
      </c>
      <c r="R26" s="338">
        <f>IFERROR(INDEX($D$7:$I$205,$M26,COLUMNS(O$7:$O26)),"")</f>
        <v>0.88100000000000001</v>
      </c>
      <c r="S26" s="338">
        <f>IFERROR(INDEX($D$7:$I$205,$M26,COLUMNS($O$7:P26)),"")</f>
        <v>0.88400000000000001</v>
      </c>
      <c r="T26" s="338">
        <f>IFERROR(INDEX($D$7:$I$205,$M26,COLUMNS($O$7:Q26)),"")</f>
        <v>0.90600000000000003</v>
      </c>
      <c r="U26" s="338">
        <f>IFERROR(INDEX($D$7:$I$205,$M26,COLUMNS($O$7:R26)),"")</f>
        <v>0.92</v>
      </c>
      <c r="V26" s="338">
        <f>IFERROR(INDEX($D$7:$I$205,$M26,COLUMNS($O$7:S26)),"")</f>
        <v>0.93100000000000005</v>
      </c>
      <c r="W26" s="857">
        <f>IFERROR(INDEX($D$7:$I$205,$M26,COLUMNS($O$7:T26)),"")</f>
        <v>0.90400000000000003</v>
      </c>
    </row>
    <row r="27" spans="1:23" x14ac:dyDescent="0.3">
      <c r="A27" s="102" t="s">
        <v>174</v>
      </c>
      <c r="B27" s="102" t="s">
        <v>200</v>
      </c>
      <c r="C27" s="90" t="s">
        <v>229</v>
      </c>
      <c r="D27" s="69">
        <v>0.91800000000000004</v>
      </c>
      <c r="E27" s="69">
        <v>0.89200000000000002</v>
      </c>
      <c r="F27" s="69">
        <v>0.878</v>
      </c>
      <c r="G27" s="69">
        <v>0.94500000000000006</v>
      </c>
      <c r="H27" s="69">
        <v>0.92100000000000004</v>
      </c>
      <c r="I27" s="69">
        <v>0.91100000000000003</v>
      </c>
      <c r="J27" s="90" t="s">
        <v>125</v>
      </c>
      <c r="K27" s="90">
        <f>ROWS($J$7:J27)</f>
        <v>21</v>
      </c>
      <c r="L27" s="90">
        <f t="shared" si="0"/>
        <v>21</v>
      </c>
      <c r="M27" s="90">
        <f>IFERROR(SMALL($L$7:$L$206,ROWS($J$7:J27)),"")</f>
        <v>21</v>
      </c>
      <c r="O27" s="553" t="s">
        <v>174</v>
      </c>
      <c r="P27" s="252" t="s">
        <v>200</v>
      </c>
      <c r="Q27" s="861" t="s">
        <v>229</v>
      </c>
      <c r="R27" s="855">
        <f>IFERROR(INDEX($D$7:$I$205,$M27,COLUMNS(O$7:$O27)),"")</f>
        <v>0.91800000000000004</v>
      </c>
      <c r="S27" s="855">
        <f>IFERROR(INDEX($D$7:$I$205,$M27,COLUMNS($O$7:P27)),"")</f>
        <v>0.89200000000000002</v>
      </c>
      <c r="T27" s="855">
        <f>IFERROR(INDEX($D$7:$I$205,$M27,COLUMNS($O$7:Q27)),"")</f>
        <v>0.878</v>
      </c>
      <c r="U27" s="855">
        <f>IFERROR(INDEX($D$7:$I$205,$M27,COLUMNS($O$7:R27)),"")</f>
        <v>0.94500000000000006</v>
      </c>
      <c r="V27" s="855">
        <f>IFERROR(INDEX($D$7:$I$205,$M27,COLUMNS($O$7:S27)),"")</f>
        <v>0.92100000000000004</v>
      </c>
      <c r="W27" s="856">
        <f>IFERROR(INDEX($D$7:$I$205,$M27,COLUMNS($O$7:T27)),"")</f>
        <v>0.91100000000000003</v>
      </c>
    </row>
    <row r="28" spans="1:23" x14ac:dyDescent="0.3">
      <c r="C28" s="90" t="s">
        <v>230</v>
      </c>
      <c r="D28" s="69">
        <v>0.89100000000000001</v>
      </c>
      <c r="E28" s="69">
        <v>0.92700000000000005</v>
      </c>
      <c r="F28" s="69">
        <v>0.91</v>
      </c>
      <c r="G28" s="69">
        <v>0.93500000000000005</v>
      </c>
      <c r="H28" s="69">
        <v>0.94500000000000006</v>
      </c>
      <c r="I28" s="69">
        <v>0.92100000000000004</v>
      </c>
      <c r="J28" s="90" t="s">
        <v>125</v>
      </c>
      <c r="K28" s="90">
        <f>ROWS($J$7:J28)</f>
        <v>22</v>
      </c>
      <c r="L28" s="90">
        <f t="shared" si="0"/>
        <v>22</v>
      </c>
      <c r="M28" s="90">
        <f>IFERROR(SMALL($L$7:$L$206,ROWS($J$7:J28)),"")</f>
        <v>22</v>
      </c>
      <c r="O28" s="564" t="s">
        <v>182</v>
      </c>
      <c r="P28" s="255"/>
      <c r="Q28" s="858" t="s">
        <v>230</v>
      </c>
      <c r="R28" s="338">
        <f>IFERROR(INDEX($D$7:$I$205,$M28,COLUMNS(O$7:$O28)),"")</f>
        <v>0.89100000000000001</v>
      </c>
      <c r="S28" s="338">
        <f>IFERROR(INDEX($D$7:$I$205,$M28,COLUMNS($O$7:P28)),"")</f>
        <v>0.92700000000000005</v>
      </c>
      <c r="T28" s="338">
        <f>IFERROR(INDEX($D$7:$I$205,$M28,COLUMNS($O$7:Q28)),"")</f>
        <v>0.91</v>
      </c>
      <c r="U28" s="338">
        <f>IFERROR(INDEX($D$7:$I$205,$M28,COLUMNS($O$7:R28)),"")</f>
        <v>0.93500000000000005</v>
      </c>
      <c r="V28" s="338">
        <f>IFERROR(INDEX($D$7:$I$205,$M28,COLUMNS($O$7:S28)),"")</f>
        <v>0.94500000000000006</v>
      </c>
      <c r="W28" s="857">
        <f>IFERROR(INDEX($D$7:$I$205,$M28,COLUMNS($O$7:T28)),"")</f>
        <v>0.92100000000000004</v>
      </c>
    </row>
    <row r="29" spans="1:23" x14ac:dyDescent="0.3">
      <c r="C29" s="160" t="s">
        <v>231</v>
      </c>
      <c r="D29" s="69">
        <v>0.90400000000000003</v>
      </c>
      <c r="E29" s="69">
        <v>0.91</v>
      </c>
      <c r="F29" s="69">
        <v>0.90700000000000003</v>
      </c>
      <c r="G29" s="69">
        <v>0.93200000000000005</v>
      </c>
      <c r="H29" s="69">
        <v>0.94800000000000006</v>
      </c>
      <c r="I29" s="69">
        <v>0.92</v>
      </c>
      <c r="J29" s="90" t="s">
        <v>125</v>
      </c>
      <c r="K29" s="90">
        <f>ROWS($J$7:J29)</f>
        <v>23</v>
      </c>
      <c r="L29" s="90">
        <f t="shared" si="0"/>
        <v>23</v>
      </c>
      <c r="M29" s="90">
        <f>IFERROR(SMALL($L$7:$L$206,ROWS($J$7:J29)),"")</f>
        <v>23</v>
      </c>
      <c r="O29" s="554"/>
      <c r="P29" s="255"/>
      <c r="Q29" s="858" t="s">
        <v>231</v>
      </c>
      <c r="R29" s="338">
        <f>IFERROR(INDEX($D$7:$I$205,$M29,COLUMNS(O$7:$O29)),"")</f>
        <v>0.90400000000000003</v>
      </c>
      <c r="S29" s="338">
        <f>IFERROR(INDEX($D$7:$I$205,$M29,COLUMNS($O$7:P29)),"")</f>
        <v>0.91</v>
      </c>
      <c r="T29" s="338">
        <f>IFERROR(INDEX($D$7:$I$205,$M29,COLUMNS($O$7:Q29)),"")</f>
        <v>0.90700000000000003</v>
      </c>
      <c r="U29" s="338">
        <f>IFERROR(INDEX($D$7:$I$205,$M29,COLUMNS($O$7:R29)),"")</f>
        <v>0.93200000000000005</v>
      </c>
      <c r="V29" s="338">
        <f>IFERROR(INDEX($D$7:$I$205,$M29,COLUMNS($O$7:S29)),"")</f>
        <v>0.94800000000000006</v>
      </c>
      <c r="W29" s="857">
        <f>IFERROR(INDEX($D$7:$I$205,$M29,COLUMNS($O$7:T29)),"")</f>
        <v>0.92</v>
      </c>
    </row>
    <row r="30" spans="1:23" x14ac:dyDescent="0.3">
      <c r="C30" s="160" t="s">
        <v>232</v>
      </c>
      <c r="D30" s="69">
        <v>0.93300000000000005</v>
      </c>
      <c r="E30" s="69">
        <v>0.93</v>
      </c>
      <c r="F30" s="69">
        <v>0.93700000000000006</v>
      </c>
      <c r="G30" s="69">
        <v>0.94400000000000006</v>
      </c>
      <c r="H30" s="69">
        <v>0.95800000000000007</v>
      </c>
      <c r="I30" s="69">
        <v>0.94000000000000006</v>
      </c>
      <c r="J30" s="90" t="s">
        <v>125</v>
      </c>
      <c r="K30" s="90">
        <f>ROWS($J$7:J30)</f>
        <v>24</v>
      </c>
      <c r="L30" s="90">
        <f t="shared" si="0"/>
        <v>24</v>
      </c>
      <c r="M30" s="90">
        <f>IFERROR(SMALL($L$7:$L$206,ROWS($J$7:J30)),"")</f>
        <v>24</v>
      </c>
      <c r="O30" s="554"/>
      <c r="P30" s="255"/>
      <c r="Q30" s="256" t="s">
        <v>232</v>
      </c>
      <c r="R30" s="338">
        <f>IFERROR(INDEX($D$7:$I$205,$M30,COLUMNS(O$7:$O30)),"")</f>
        <v>0.93300000000000005</v>
      </c>
      <c r="S30" s="338">
        <f>IFERROR(INDEX($D$7:$I$205,$M30,COLUMNS($O$7:P30)),"")</f>
        <v>0.93</v>
      </c>
      <c r="T30" s="338">
        <f>IFERROR(INDEX($D$7:$I$205,$M30,COLUMNS($O$7:Q30)),"")</f>
        <v>0.93700000000000006</v>
      </c>
      <c r="U30" s="338">
        <f>IFERROR(INDEX($D$7:$I$205,$M30,COLUMNS($O$7:R30)),"")</f>
        <v>0.94400000000000006</v>
      </c>
      <c r="V30" s="338">
        <f>IFERROR(INDEX($D$7:$I$205,$M30,COLUMNS($O$7:S30)),"")</f>
        <v>0.95800000000000007</v>
      </c>
      <c r="W30" s="857">
        <f>IFERROR(INDEX($D$7:$I$205,$M30,COLUMNS($O$7:T30)),"")</f>
        <v>0.94000000000000006</v>
      </c>
    </row>
    <row r="31" spans="1:23" x14ac:dyDescent="0.3">
      <c r="C31" s="160" t="s">
        <v>233</v>
      </c>
      <c r="D31" s="69">
        <v>0.9</v>
      </c>
      <c r="E31" s="69">
        <v>0.91600000000000004</v>
      </c>
      <c r="F31" s="69">
        <v>0.92300000000000004</v>
      </c>
      <c r="G31" s="69">
        <v>0.95100000000000007</v>
      </c>
      <c r="H31" s="69">
        <v>0.94700000000000006</v>
      </c>
      <c r="I31" s="69">
        <v>0.92500000000000004</v>
      </c>
      <c r="J31" s="90" t="s">
        <v>125</v>
      </c>
      <c r="K31" s="90">
        <f>ROWS($J$7:J31)</f>
        <v>25</v>
      </c>
      <c r="L31" s="90">
        <f t="shared" si="0"/>
        <v>25</v>
      </c>
      <c r="M31" s="90">
        <f>IFERROR(SMALL($L$7:$L$206,ROWS($J$7:J31)),"")</f>
        <v>25</v>
      </c>
      <c r="O31" s="554"/>
      <c r="P31" s="255"/>
      <c r="Q31" s="256" t="s">
        <v>233</v>
      </c>
      <c r="R31" s="338">
        <f>IFERROR(INDEX($D$7:$I$205,$M31,COLUMNS(O$7:$O31)),"")</f>
        <v>0.9</v>
      </c>
      <c r="S31" s="338">
        <f>IFERROR(INDEX($D$7:$I$205,$M31,COLUMNS($O$7:P31)),"")</f>
        <v>0.91600000000000004</v>
      </c>
      <c r="T31" s="338">
        <f>IFERROR(INDEX($D$7:$I$205,$M31,COLUMNS($O$7:Q31)),"")</f>
        <v>0.92300000000000004</v>
      </c>
      <c r="U31" s="338">
        <f>IFERROR(INDEX($D$7:$I$205,$M31,COLUMNS($O$7:R31)),"")</f>
        <v>0.95100000000000007</v>
      </c>
      <c r="V31" s="338">
        <f>IFERROR(INDEX($D$7:$I$205,$M31,COLUMNS($O$7:S31)),"")</f>
        <v>0.94700000000000006</v>
      </c>
      <c r="W31" s="857">
        <f>IFERROR(INDEX($D$7:$I$205,$M31,COLUMNS($O$7:T31)),"")</f>
        <v>0.92500000000000004</v>
      </c>
    </row>
    <row r="32" spans="1:23" x14ac:dyDescent="0.3">
      <c r="C32" s="160" t="s">
        <v>234</v>
      </c>
      <c r="D32" s="69">
        <v>0.90800000000000003</v>
      </c>
      <c r="E32" s="69">
        <v>0.92400000000000004</v>
      </c>
      <c r="F32" s="69">
        <v>0.90400000000000003</v>
      </c>
      <c r="G32" s="69">
        <v>0.93200000000000005</v>
      </c>
      <c r="H32" s="69">
        <v>0.95600000000000007</v>
      </c>
      <c r="I32" s="69">
        <v>0.92200000000000004</v>
      </c>
      <c r="J32" s="90" t="s">
        <v>125</v>
      </c>
      <c r="K32" s="90">
        <f>ROWS($J$7:J32)</f>
        <v>26</v>
      </c>
      <c r="L32" s="90">
        <f t="shared" si="0"/>
        <v>26</v>
      </c>
      <c r="M32" s="90">
        <f>IFERROR(SMALL($L$7:$L$206,ROWS($J$7:J32)),"")</f>
        <v>26</v>
      </c>
      <c r="O32" s="554"/>
      <c r="P32" s="255"/>
      <c r="Q32" s="858" t="s">
        <v>234</v>
      </c>
      <c r="R32" s="338">
        <f>IFERROR(INDEX($D$7:$I$205,$M32,COLUMNS(O$7:$O32)),"")</f>
        <v>0.90800000000000003</v>
      </c>
      <c r="S32" s="338">
        <f>IFERROR(INDEX($D$7:$I$205,$M32,COLUMNS($O$7:P32)),"")</f>
        <v>0.92400000000000004</v>
      </c>
      <c r="T32" s="338">
        <f>IFERROR(INDEX($D$7:$I$205,$M32,COLUMNS($O$7:Q32)),"")</f>
        <v>0.90400000000000003</v>
      </c>
      <c r="U32" s="338">
        <f>IFERROR(INDEX($D$7:$I$205,$M32,COLUMNS($O$7:R32)),"")</f>
        <v>0.93200000000000005</v>
      </c>
      <c r="V32" s="338">
        <f>IFERROR(INDEX($D$7:$I$205,$M32,COLUMNS($O$7:S32)),"")</f>
        <v>0.95600000000000007</v>
      </c>
      <c r="W32" s="857">
        <f>IFERROR(INDEX($D$7:$I$205,$M32,COLUMNS($O$7:T32)),"")</f>
        <v>0.92200000000000004</v>
      </c>
    </row>
    <row r="33" spans="1:23" x14ac:dyDescent="0.3">
      <c r="C33" s="160" t="s">
        <v>210</v>
      </c>
      <c r="D33" s="69">
        <v>0.89600000000000002</v>
      </c>
      <c r="E33" s="69">
        <v>0.91500000000000004</v>
      </c>
      <c r="F33" s="69">
        <v>0.93300000000000005</v>
      </c>
      <c r="G33" s="69">
        <v>0.94900000000000007</v>
      </c>
      <c r="H33" s="69">
        <v>0.95600000000000007</v>
      </c>
      <c r="I33" s="69">
        <v>0.93400000000000005</v>
      </c>
      <c r="J33" s="90" t="s">
        <v>125</v>
      </c>
      <c r="K33" s="90">
        <f>ROWS($J$7:J33)</f>
        <v>27</v>
      </c>
      <c r="L33" s="90">
        <f t="shared" si="0"/>
        <v>27</v>
      </c>
      <c r="M33" s="90">
        <f>IFERROR(SMALL($L$7:$L$206,ROWS($J$7:J33)),"")</f>
        <v>27</v>
      </c>
      <c r="O33" s="554"/>
      <c r="P33" s="255"/>
      <c r="Q33" s="256" t="s">
        <v>210</v>
      </c>
      <c r="R33" s="338">
        <f>IFERROR(INDEX($D$7:$I$205,$M33,COLUMNS(O$7:$O33)),"")</f>
        <v>0.89600000000000002</v>
      </c>
      <c r="S33" s="338">
        <f>IFERROR(INDEX($D$7:$I$205,$M33,COLUMNS($O$7:P33)),"")</f>
        <v>0.91500000000000004</v>
      </c>
      <c r="T33" s="338">
        <f>IFERROR(INDEX($D$7:$I$205,$M33,COLUMNS($O$7:Q33)),"")</f>
        <v>0.93300000000000005</v>
      </c>
      <c r="U33" s="338">
        <f>IFERROR(INDEX($D$7:$I$205,$M33,COLUMNS($O$7:R33)),"")</f>
        <v>0.94900000000000007</v>
      </c>
      <c r="V33" s="338">
        <f>IFERROR(INDEX($D$7:$I$205,$M33,COLUMNS($O$7:S33)),"")</f>
        <v>0.95600000000000007</v>
      </c>
      <c r="W33" s="857">
        <f>IFERROR(INDEX($D$7:$I$205,$M33,COLUMNS($O$7:T33)),"")</f>
        <v>0.93400000000000005</v>
      </c>
    </row>
    <row r="34" spans="1:23" x14ac:dyDescent="0.3">
      <c r="C34" s="160" t="s">
        <v>211</v>
      </c>
      <c r="D34" s="69">
        <v>0.92200000000000004</v>
      </c>
      <c r="E34" s="69">
        <v>0.94100000000000006</v>
      </c>
      <c r="F34" s="69">
        <v>0.93400000000000005</v>
      </c>
      <c r="G34" s="69">
        <v>0.94600000000000006</v>
      </c>
      <c r="H34" s="69">
        <v>0.93900000000000006</v>
      </c>
      <c r="I34" s="69">
        <v>0.93400000000000005</v>
      </c>
      <c r="J34" s="90" t="s">
        <v>125</v>
      </c>
      <c r="K34" s="90">
        <f>ROWS($J$7:J34)</f>
        <v>28</v>
      </c>
      <c r="L34" s="90">
        <f t="shared" si="0"/>
        <v>28</v>
      </c>
      <c r="M34" s="90">
        <f>IFERROR(SMALL($L$7:$L$206,ROWS($J$7:J34)),"")</f>
        <v>28</v>
      </c>
      <c r="O34" s="554"/>
      <c r="P34" s="255"/>
      <c r="Q34" s="256" t="s">
        <v>211</v>
      </c>
      <c r="R34" s="338">
        <f>IFERROR(INDEX($D$7:$I$205,$M34,COLUMNS(O$7:$O34)),"")</f>
        <v>0.92200000000000004</v>
      </c>
      <c r="S34" s="338">
        <f>IFERROR(INDEX($D$7:$I$205,$M34,COLUMNS($O$7:P34)),"")</f>
        <v>0.94100000000000006</v>
      </c>
      <c r="T34" s="338">
        <f>IFERROR(INDEX($D$7:$I$205,$M34,COLUMNS($O$7:Q34)),"")</f>
        <v>0.93400000000000005</v>
      </c>
      <c r="U34" s="338">
        <f>IFERROR(INDEX($D$7:$I$205,$M34,COLUMNS($O$7:R34)),"")</f>
        <v>0.94600000000000006</v>
      </c>
      <c r="V34" s="338">
        <f>IFERROR(INDEX($D$7:$I$205,$M34,COLUMNS($O$7:S34)),"")</f>
        <v>0.93900000000000006</v>
      </c>
      <c r="W34" s="857">
        <f>IFERROR(INDEX($D$7:$I$205,$M34,COLUMNS($O$7:T34)),"")</f>
        <v>0.93400000000000005</v>
      </c>
    </row>
    <row r="35" spans="1:23" x14ac:dyDescent="0.3">
      <c r="C35" s="160" t="s">
        <v>621</v>
      </c>
      <c r="D35" s="69">
        <v>0.879</v>
      </c>
      <c r="E35" s="69">
        <v>0.89600000000000002</v>
      </c>
      <c r="F35" s="69">
        <v>0.90500000000000003</v>
      </c>
      <c r="G35" s="69">
        <v>0.9</v>
      </c>
      <c r="H35" s="69">
        <v>0.93600000000000005</v>
      </c>
      <c r="I35" s="69">
        <v>0.90300000000000002</v>
      </c>
      <c r="J35" s="90" t="s">
        <v>125</v>
      </c>
      <c r="K35" s="90">
        <f>ROWS($J$7:J35)</f>
        <v>29</v>
      </c>
      <c r="L35" s="90">
        <f t="shared" si="0"/>
        <v>29</v>
      </c>
      <c r="M35" s="90">
        <f>IFERROR(SMALL($L$7:$L$206,ROWS($J$7:J35)),"")</f>
        <v>29</v>
      </c>
      <c r="O35" s="554"/>
      <c r="P35" s="255"/>
      <c r="Q35" s="256" t="s">
        <v>621</v>
      </c>
      <c r="R35" s="338">
        <f>IFERROR(INDEX($D$7:$I$205,$M35,COLUMNS(O$7:$O35)),"")</f>
        <v>0.879</v>
      </c>
      <c r="S35" s="338">
        <f>IFERROR(INDEX($D$7:$I$205,$M35,COLUMNS($O$7:P35)),"")</f>
        <v>0.89600000000000002</v>
      </c>
      <c r="T35" s="338">
        <f>IFERROR(INDEX($D$7:$I$205,$M35,COLUMNS($O$7:Q35)),"")</f>
        <v>0.90500000000000003</v>
      </c>
      <c r="U35" s="338">
        <f>IFERROR(INDEX($D$7:$I$205,$M35,COLUMNS($O$7:R35)),"")</f>
        <v>0.9</v>
      </c>
      <c r="V35" s="338">
        <f>IFERROR(INDEX($D$7:$I$205,$M35,COLUMNS($O$7:S35)),"")</f>
        <v>0.93600000000000005</v>
      </c>
      <c r="W35" s="857">
        <f>IFERROR(INDEX($D$7:$I$205,$M35,COLUMNS($O$7:T35)),"")</f>
        <v>0.90300000000000002</v>
      </c>
    </row>
    <row r="36" spans="1:23" x14ac:dyDescent="0.3">
      <c r="C36" s="160" t="s">
        <v>663</v>
      </c>
      <c r="D36" s="69">
        <v>0.91</v>
      </c>
      <c r="E36" s="69">
        <v>0.89600000000000002</v>
      </c>
      <c r="F36" s="69">
        <v>0.91400000000000003</v>
      </c>
      <c r="G36" s="69">
        <v>0.93900000000000006</v>
      </c>
      <c r="H36" s="69">
        <v>0.94500000000000006</v>
      </c>
      <c r="I36" s="69">
        <v>0.91800000000000004</v>
      </c>
      <c r="J36" s="90" t="s">
        <v>125</v>
      </c>
      <c r="K36" s="90">
        <f>ROWS($J$7:J36)</f>
        <v>30</v>
      </c>
      <c r="L36" s="90">
        <f t="shared" si="0"/>
        <v>30</v>
      </c>
      <c r="M36" s="90">
        <f>IFERROR(SMALL($L$7:$L$206,ROWS($J$7:J36)),"")</f>
        <v>30</v>
      </c>
      <c r="O36" s="554"/>
      <c r="P36" s="255"/>
      <c r="Q36" s="261" t="s">
        <v>663</v>
      </c>
      <c r="R36" s="859">
        <f>IFERROR(INDEX($D$7:$I$205,$M36,COLUMNS(O$7:$O36)),"")</f>
        <v>0.91</v>
      </c>
      <c r="S36" s="859">
        <f>IFERROR(INDEX($D$7:$I$205,$M36,COLUMNS($O$7:P36)),"")</f>
        <v>0.89600000000000002</v>
      </c>
      <c r="T36" s="859">
        <f>IFERROR(INDEX($D$7:$I$205,$M36,COLUMNS($O$7:Q36)),"")</f>
        <v>0.91400000000000003</v>
      </c>
      <c r="U36" s="859">
        <f>IFERROR(INDEX($D$7:$I$205,$M36,COLUMNS($O$7:R36)),"")</f>
        <v>0.93900000000000006</v>
      </c>
      <c r="V36" s="859">
        <f>IFERROR(INDEX($D$7:$I$205,$M36,COLUMNS($O$7:S36)),"")</f>
        <v>0.94500000000000006</v>
      </c>
      <c r="W36" s="860">
        <f>IFERROR(INDEX($D$7:$I$205,$M36,COLUMNS($O$7:T36)),"")</f>
        <v>0.91800000000000004</v>
      </c>
    </row>
    <row r="37" spans="1:23" x14ac:dyDescent="0.3">
      <c r="B37" s="102" t="s">
        <v>179</v>
      </c>
      <c r="C37" s="90" t="s">
        <v>229</v>
      </c>
      <c r="D37" s="69">
        <v>0.877</v>
      </c>
      <c r="E37" s="69">
        <v>0.89500000000000002</v>
      </c>
      <c r="F37" s="69">
        <v>0.91300000000000003</v>
      </c>
      <c r="G37" s="69">
        <v>0.93100000000000005</v>
      </c>
      <c r="H37" s="69">
        <v>0.92900000000000005</v>
      </c>
      <c r="I37" s="69">
        <v>0.91400000000000003</v>
      </c>
      <c r="J37" s="90" t="s">
        <v>125</v>
      </c>
      <c r="K37" s="90">
        <f>ROWS($J$7:J37)</f>
        <v>31</v>
      </c>
      <c r="L37" s="90">
        <f t="shared" si="0"/>
        <v>31</v>
      </c>
      <c r="M37" s="90">
        <f>IFERROR(SMALL($L$7:$L$206,ROWS($J$7:J37)),"")</f>
        <v>31</v>
      </c>
      <c r="O37" s="554"/>
      <c r="P37" s="252" t="s">
        <v>179</v>
      </c>
      <c r="Q37" s="858" t="s">
        <v>229</v>
      </c>
      <c r="R37" s="338">
        <f>IFERROR(INDEX($D$7:$I$205,$M37,COLUMNS(O$7:$O37)),"")</f>
        <v>0.877</v>
      </c>
      <c r="S37" s="338">
        <f>IFERROR(INDEX($D$7:$I$205,$M37,COLUMNS($O$7:P37)),"")</f>
        <v>0.89500000000000002</v>
      </c>
      <c r="T37" s="338">
        <f>IFERROR(INDEX($D$7:$I$205,$M37,COLUMNS($O$7:Q37)),"")</f>
        <v>0.91300000000000003</v>
      </c>
      <c r="U37" s="338">
        <f>IFERROR(INDEX($D$7:$I$205,$M37,COLUMNS($O$7:R37)),"")</f>
        <v>0.93100000000000005</v>
      </c>
      <c r="V37" s="338">
        <f>IFERROR(INDEX($D$7:$I$205,$M37,COLUMNS($O$7:S37)),"")</f>
        <v>0.92900000000000005</v>
      </c>
      <c r="W37" s="857">
        <f>IFERROR(INDEX($D$7:$I$205,$M37,COLUMNS($O$7:T37)),"")</f>
        <v>0.91400000000000003</v>
      </c>
    </row>
    <row r="38" spans="1:23" x14ac:dyDescent="0.3">
      <c r="C38" s="90" t="s">
        <v>230</v>
      </c>
      <c r="D38" s="69">
        <v>0.87</v>
      </c>
      <c r="E38" s="69">
        <v>0.88900000000000001</v>
      </c>
      <c r="F38" s="69">
        <v>0.91500000000000004</v>
      </c>
      <c r="G38" s="69">
        <v>0.92500000000000004</v>
      </c>
      <c r="H38" s="69">
        <v>0.93600000000000005</v>
      </c>
      <c r="I38" s="69">
        <v>0.91300000000000003</v>
      </c>
      <c r="J38" s="90" t="s">
        <v>125</v>
      </c>
      <c r="K38" s="90">
        <f>ROWS($J$7:J38)</f>
        <v>32</v>
      </c>
      <c r="L38" s="90">
        <f t="shared" si="0"/>
        <v>32</v>
      </c>
      <c r="M38" s="90">
        <f>IFERROR(SMALL($L$7:$L$206,ROWS($J$7:J38)),"")</f>
        <v>32</v>
      </c>
      <c r="O38" s="554"/>
      <c r="P38" s="255"/>
      <c r="Q38" s="858" t="s">
        <v>230</v>
      </c>
      <c r="R38" s="338">
        <f>IFERROR(INDEX($D$7:$I$205,$M38,COLUMNS(O$7:$O38)),"")</f>
        <v>0.87</v>
      </c>
      <c r="S38" s="338">
        <f>IFERROR(INDEX($D$7:$I$205,$M38,COLUMNS($O$7:P38)),"")</f>
        <v>0.88900000000000001</v>
      </c>
      <c r="T38" s="338">
        <f>IFERROR(INDEX($D$7:$I$205,$M38,COLUMNS($O$7:Q38)),"")</f>
        <v>0.91500000000000004</v>
      </c>
      <c r="U38" s="338">
        <f>IFERROR(INDEX($D$7:$I$205,$M38,COLUMNS($O$7:R38)),"")</f>
        <v>0.92500000000000004</v>
      </c>
      <c r="V38" s="338">
        <f>IFERROR(INDEX($D$7:$I$205,$M38,COLUMNS($O$7:S38)),"")</f>
        <v>0.93600000000000005</v>
      </c>
      <c r="W38" s="857">
        <f>IFERROR(INDEX($D$7:$I$205,$M38,COLUMNS($O$7:T38)),"")</f>
        <v>0.91300000000000003</v>
      </c>
    </row>
    <row r="39" spans="1:23" x14ac:dyDescent="0.3">
      <c r="C39" s="160" t="s">
        <v>231</v>
      </c>
      <c r="D39" s="69">
        <v>0.86899999999999999</v>
      </c>
      <c r="E39" s="69">
        <v>0.90200000000000002</v>
      </c>
      <c r="F39" s="69">
        <v>0.91400000000000003</v>
      </c>
      <c r="G39" s="69">
        <v>0.93200000000000005</v>
      </c>
      <c r="H39" s="69">
        <v>0.94200000000000006</v>
      </c>
      <c r="I39" s="69">
        <v>0.91800000000000004</v>
      </c>
      <c r="J39" s="90" t="s">
        <v>125</v>
      </c>
      <c r="K39" s="90">
        <f>ROWS($J$7:J39)</f>
        <v>33</v>
      </c>
      <c r="L39" s="90">
        <f t="shared" si="0"/>
        <v>33</v>
      </c>
      <c r="M39" s="90">
        <f>IFERROR(SMALL($L$7:$L$206,ROWS($J$7:J39)),"")</f>
        <v>33</v>
      </c>
      <c r="O39" s="554"/>
      <c r="P39" s="726"/>
      <c r="Q39" s="256" t="s">
        <v>231</v>
      </c>
      <c r="R39" s="338">
        <f>IFERROR(INDEX($D$7:$I$205,$M39,COLUMNS(O$7:$O39)),"")</f>
        <v>0.86899999999999999</v>
      </c>
      <c r="S39" s="338">
        <f>IFERROR(INDEX($D$7:$I$205,$M39,COLUMNS($O$7:P39)),"")</f>
        <v>0.90200000000000002</v>
      </c>
      <c r="T39" s="338">
        <f>IFERROR(INDEX($D$7:$I$205,$M39,COLUMNS($O$7:Q39)),"")</f>
        <v>0.91400000000000003</v>
      </c>
      <c r="U39" s="338">
        <f>IFERROR(INDEX($D$7:$I$205,$M39,COLUMNS($O$7:R39)),"")</f>
        <v>0.93200000000000005</v>
      </c>
      <c r="V39" s="338">
        <f>IFERROR(INDEX($D$7:$I$205,$M39,COLUMNS($O$7:S39)),"")</f>
        <v>0.94200000000000006</v>
      </c>
      <c r="W39" s="857">
        <f>IFERROR(INDEX($D$7:$I$205,$M39,COLUMNS($O$7:T39)),"")</f>
        <v>0.91800000000000004</v>
      </c>
    </row>
    <row r="40" spans="1:23" x14ac:dyDescent="0.3">
      <c r="C40" s="160" t="s">
        <v>232</v>
      </c>
      <c r="D40" s="69">
        <v>0.88800000000000001</v>
      </c>
      <c r="E40" s="69">
        <v>0.90100000000000002</v>
      </c>
      <c r="F40" s="69">
        <v>0.92300000000000004</v>
      </c>
      <c r="G40" s="69">
        <v>0.93500000000000005</v>
      </c>
      <c r="H40" s="69">
        <v>0.94400000000000006</v>
      </c>
      <c r="I40" s="69">
        <v>0.92400000000000004</v>
      </c>
      <c r="J40" s="90" t="s">
        <v>125</v>
      </c>
      <c r="K40" s="90">
        <f>ROWS($J$7:J40)</f>
        <v>34</v>
      </c>
      <c r="L40" s="90">
        <f t="shared" si="0"/>
        <v>34</v>
      </c>
      <c r="M40" s="90">
        <f>IFERROR(SMALL($L$7:$L$206,ROWS($J$7:J40)),"")</f>
        <v>34</v>
      </c>
      <c r="O40" s="554"/>
      <c r="P40" s="255"/>
      <c r="Q40" s="256" t="s">
        <v>232</v>
      </c>
      <c r="R40" s="338">
        <f>IFERROR(INDEX($D$7:$I$205,$M40,COLUMNS(O$7:$O40)),"")</f>
        <v>0.88800000000000001</v>
      </c>
      <c r="S40" s="338">
        <f>IFERROR(INDEX($D$7:$I$205,$M40,COLUMNS($O$7:P40)),"")</f>
        <v>0.90100000000000002</v>
      </c>
      <c r="T40" s="338">
        <f>IFERROR(INDEX($D$7:$I$205,$M40,COLUMNS($O$7:Q40)),"")</f>
        <v>0.92300000000000004</v>
      </c>
      <c r="U40" s="338">
        <f>IFERROR(INDEX($D$7:$I$205,$M40,COLUMNS($O$7:R40)),"")</f>
        <v>0.93500000000000005</v>
      </c>
      <c r="V40" s="338">
        <f>IFERROR(INDEX($D$7:$I$205,$M40,COLUMNS($O$7:S40)),"")</f>
        <v>0.94400000000000006</v>
      </c>
      <c r="W40" s="857">
        <f>IFERROR(INDEX($D$7:$I$205,$M40,COLUMNS($O$7:T40)),"")</f>
        <v>0.92400000000000004</v>
      </c>
    </row>
    <row r="41" spans="1:23" x14ac:dyDescent="0.3">
      <c r="C41" s="160" t="s">
        <v>233</v>
      </c>
      <c r="D41" s="69">
        <v>0.86299999999999999</v>
      </c>
      <c r="E41" s="69">
        <v>0.88900000000000001</v>
      </c>
      <c r="F41" s="69">
        <v>0.91100000000000003</v>
      </c>
      <c r="G41" s="69">
        <v>0.92</v>
      </c>
      <c r="H41" s="69">
        <v>0.93800000000000006</v>
      </c>
      <c r="I41" s="69">
        <v>0.91</v>
      </c>
      <c r="J41" s="90" t="s">
        <v>125</v>
      </c>
      <c r="K41" s="90">
        <f>ROWS($J$7:J41)</f>
        <v>35</v>
      </c>
      <c r="L41" s="90">
        <f t="shared" si="0"/>
        <v>35</v>
      </c>
      <c r="M41" s="90">
        <f>IFERROR(SMALL($L$7:$L$206,ROWS($J$7:J41)),"")</f>
        <v>35</v>
      </c>
      <c r="O41" s="554"/>
      <c r="P41" s="255"/>
      <c r="Q41" s="256" t="s">
        <v>233</v>
      </c>
      <c r="R41" s="338">
        <f>IFERROR(INDEX($D$7:$I$205,$M41,COLUMNS(O$7:$O41)),"")</f>
        <v>0.86299999999999999</v>
      </c>
      <c r="S41" s="338">
        <f>IFERROR(INDEX($D$7:$I$205,$M41,COLUMNS($O$7:P41)),"")</f>
        <v>0.88900000000000001</v>
      </c>
      <c r="T41" s="338">
        <f>IFERROR(INDEX($D$7:$I$205,$M41,COLUMNS($O$7:Q41)),"")</f>
        <v>0.91100000000000003</v>
      </c>
      <c r="U41" s="338">
        <f>IFERROR(INDEX($D$7:$I$205,$M41,COLUMNS($O$7:R41)),"")</f>
        <v>0.92</v>
      </c>
      <c r="V41" s="338">
        <f>IFERROR(INDEX($D$7:$I$205,$M41,COLUMNS($O$7:S41)),"")</f>
        <v>0.93800000000000006</v>
      </c>
      <c r="W41" s="857">
        <f>IFERROR(INDEX($D$7:$I$205,$M41,COLUMNS($O$7:T41)),"")</f>
        <v>0.91</v>
      </c>
    </row>
    <row r="42" spans="1:23" x14ac:dyDescent="0.3">
      <c r="C42" s="160" t="s">
        <v>234</v>
      </c>
      <c r="D42" s="69">
        <v>0.87</v>
      </c>
      <c r="E42" s="69">
        <v>0.88400000000000001</v>
      </c>
      <c r="F42" s="69">
        <v>0.90800000000000003</v>
      </c>
      <c r="G42" s="69">
        <v>0.91600000000000004</v>
      </c>
      <c r="H42" s="69">
        <v>0.93400000000000005</v>
      </c>
      <c r="I42" s="69">
        <v>0.90700000000000003</v>
      </c>
      <c r="J42" s="90" t="s">
        <v>125</v>
      </c>
      <c r="K42" s="90">
        <f>ROWS($J$7:J42)</f>
        <v>36</v>
      </c>
      <c r="L42" s="90">
        <f t="shared" si="0"/>
        <v>36</v>
      </c>
      <c r="M42" s="90">
        <f>IFERROR(SMALL($L$7:$L$206,ROWS($J$7:J42)),"")</f>
        <v>36</v>
      </c>
      <c r="O42" s="489"/>
      <c r="P42" s="255"/>
      <c r="Q42" s="858" t="s">
        <v>234</v>
      </c>
      <c r="R42" s="338">
        <f>IFERROR(INDEX($D$7:$I$205,$M42,COLUMNS(O$7:$O42)),"")</f>
        <v>0.87</v>
      </c>
      <c r="S42" s="338">
        <f>IFERROR(INDEX($D$7:$I$205,$M42,COLUMNS($O$7:P42)),"")</f>
        <v>0.88400000000000001</v>
      </c>
      <c r="T42" s="338">
        <f>IFERROR(INDEX($D$7:$I$205,$M42,COLUMNS($O$7:Q42)),"")</f>
        <v>0.90800000000000003</v>
      </c>
      <c r="U42" s="338">
        <f>IFERROR(INDEX($D$7:$I$205,$M42,COLUMNS($O$7:R42)),"")</f>
        <v>0.91600000000000004</v>
      </c>
      <c r="V42" s="338">
        <f>IFERROR(INDEX($D$7:$I$205,$M42,COLUMNS($O$7:S42)),"")</f>
        <v>0.93400000000000005</v>
      </c>
      <c r="W42" s="857">
        <f>IFERROR(INDEX($D$7:$I$205,$M42,COLUMNS($O$7:T42)),"")</f>
        <v>0.90700000000000003</v>
      </c>
    </row>
    <row r="43" spans="1:23" x14ac:dyDescent="0.3">
      <c r="C43" s="160" t="s">
        <v>210</v>
      </c>
      <c r="D43" s="69">
        <v>0.93500000000000005</v>
      </c>
      <c r="E43" s="69">
        <v>0.94700000000000006</v>
      </c>
      <c r="F43" s="69">
        <v>0.96399999999999997</v>
      </c>
      <c r="G43" s="69">
        <v>0.95400000000000007</v>
      </c>
      <c r="H43" s="69">
        <v>0.96199999999999997</v>
      </c>
      <c r="I43" s="69">
        <v>0.95000000000000007</v>
      </c>
      <c r="J43" s="90" t="s">
        <v>125</v>
      </c>
      <c r="K43" s="90">
        <f>ROWS($J$7:J43)</f>
        <v>37</v>
      </c>
      <c r="L43" s="90">
        <f t="shared" si="0"/>
        <v>37</v>
      </c>
      <c r="M43" s="90">
        <f>IFERROR(SMALL($L$7:$L$206,ROWS($J$7:J43)),"")</f>
        <v>37</v>
      </c>
      <c r="O43" s="554"/>
      <c r="P43" s="255"/>
      <c r="Q43" s="256" t="s">
        <v>210</v>
      </c>
      <c r="R43" s="338">
        <f>IFERROR(INDEX($D$7:$I$205,$M43,COLUMNS(O$7:$O43)),"")</f>
        <v>0.93500000000000005</v>
      </c>
      <c r="S43" s="338">
        <f>IFERROR(INDEX($D$7:$I$205,$M43,COLUMNS($O$7:P43)),"")</f>
        <v>0.94700000000000006</v>
      </c>
      <c r="T43" s="338">
        <f>IFERROR(INDEX($D$7:$I$205,$M43,COLUMNS($O$7:Q43)),"")</f>
        <v>0.96399999999999997</v>
      </c>
      <c r="U43" s="338">
        <f>IFERROR(INDEX($D$7:$I$205,$M43,COLUMNS($O$7:R43)),"")</f>
        <v>0.95400000000000007</v>
      </c>
      <c r="V43" s="338">
        <f>IFERROR(INDEX($D$7:$I$205,$M43,COLUMNS($O$7:S43)),"")</f>
        <v>0.96199999999999997</v>
      </c>
      <c r="W43" s="857">
        <f>IFERROR(INDEX($D$7:$I$205,$M43,COLUMNS($O$7:T43)),"")</f>
        <v>0.95000000000000007</v>
      </c>
    </row>
    <row r="44" spans="1:23" x14ac:dyDescent="0.3">
      <c r="C44" s="160" t="s">
        <v>211</v>
      </c>
      <c r="D44" s="69">
        <v>0.879</v>
      </c>
      <c r="E44" s="69">
        <v>0.90200000000000002</v>
      </c>
      <c r="F44" s="69">
        <v>0.91600000000000004</v>
      </c>
      <c r="G44" s="69">
        <v>0.92700000000000005</v>
      </c>
      <c r="H44" s="69">
        <v>0.94400000000000006</v>
      </c>
      <c r="I44" s="69">
        <v>0.91700000000000004</v>
      </c>
      <c r="J44" s="90" t="s">
        <v>125</v>
      </c>
      <c r="K44" s="90">
        <f>ROWS($J$7:J44)</f>
        <v>38</v>
      </c>
      <c r="L44" s="90">
        <f t="shared" si="0"/>
        <v>38</v>
      </c>
      <c r="M44" s="90">
        <f>IFERROR(SMALL($L$7:$L$206,ROWS($J$7:J44)),"")</f>
        <v>38</v>
      </c>
      <c r="O44" s="554"/>
      <c r="P44" s="255"/>
      <c r="Q44" s="256" t="s">
        <v>211</v>
      </c>
      <c r="R44" s="338">
        <f>IFERROR(INDEX($D$7:$I$205,$M44,COLUMNS(O$7:$O44)),"")</f>
        <v>0.879</v>
      </c>
      <c r="S44" s="338">
        <f>IFERROR(INDEX($D$7:$I$205,$M44,COLUMNS($O$7:P44)),"")</f>
        <v>0.90200000000000002</v>
      </c>
      <c r="T44" s="338">
        <f>IFERROR(INDEX($D$7:$I$205,$M44,COLUMNS($O$7:Q44)),"")</f>
        <v>0.91600000000000004</v>
      </c>
      <c r="U44" s="338">
        <f>IFERROR(INDEX($D$7:$I$205,$M44,COLUMNS($O$7:R44)),"")</f>
        <v>0.92700000000000005</v>
      </c>
      <c r="V44" s="338">
        <f>IFERROR(INDEX($D$7:$I$205,$M44,COLUMNS($O$7:S44)),"")</f>
        <v>0.94400000000000006</v>
      </c>
      <c r="W44" s="857">
        <f>IFERROR(INDEX($D$7:$I$205,$M44,COLUMNS($O$7:T44)),"")</f>
        <v>0.91700000000000004</v>
      </c>
    </row>
    <row r="45" spans="1:23" x14ac:dyDescent="0.3">
      <c r="C45" s="160" t="s">
        <v>621</v>
      </c>
      <c r="D45" s="69">
        <v>0.82700000000000007</v>
      </c>
      <c r="E45" s="69">
        <v>0.84899999999999998</v>
      </c>
      <c r="F45" s="69">
        <v>0.876</v>
      </c>
      <c r="G45" s="69">
        <v>0.89400000000000002</v>
      </c>
      <c r="H45" s="69">
        <v>0.91900000000000004</v>
      </c>
      <c r="I45" s="69">
        <v>0.88</v>
      </c>
      <c r="J45" s="90" t="s">
        <v>125</v>
      </c>
      <c r="K45" s="90">
        <f>ROWS($J$7:J45)</f>
        <v>39</v>
      </c>
      <c r="L45" s="90">
        <f t="shared" si="0"/>
        <v>39</v>
      </c>
      <c r="M45" s="90">
        <f>IFERROR(SMALL($L$7:$L$206,ROWS($J$7:J45)),"")</f>
        <v>39</v>
      </c>
      <c r="O45" s="554"/>
      <c r="P45" s="255"/>
      <c r="Q45" s="256" t="s">
        <v>621</v>
      </c>
      <c r="R45" s="338">
        <f>IFERROR(INDEX($D$7:$I$205,$M45,COLUMNS(O$7:$O45)),"")</f>
        <v>0.82700000000000007</v>
      </c>
      <c r="S45" s="338">
        <f>IFERROR(INDEX($D$7:$I$205,$M45,COLUMNS($O$7:P45)),"")</f>
        <v>0.84899999999999998</v>
      </c>
      <c r="T45" s="338">
        <f>IFERROR(INDEX($D$7:$I$205,$M45,COLUMNS($O$7:Q45)),"")</f>
        <v>0.876</v>
      </c>
      <c r="U45" s="338">
        <f>IFERROR(INDEX($D$7:$I$205,$M45,COLUMNS($O$7:R45)),"")</f>
        <v>0.89400000000000002</v>
      </c>
      <c r="V45" s="338">
        <f>IFERROR(INDEX($D$7:$I$205,$M45,COLUMNS($O$7:S45)),"")</f>
        <v>0.91900000000000004</v>
      </c>
      <c r="W45" s="857">
        <f>IFERROR(INDEX($D$7:$I$205,$M45,COLUMNS($O$7:T45)),"")</f>
        <v>0.88</v>
      </c>
    </row>
    <row r="46" spans="1:23" x14ac:dyDescent="0.3">
      <c r="C46" s="160" t="s">
        <v>663</v>
      </c>
      <c r="D46" s="69">
        <v>0.85099999999999998</v>
      </c>
      <c r="E46" s="69">
        <v>0.86599999999999999</v>
      </c>
      <c r="F46" s="69">
        <v>0.89200000000000002</v>
      </c>
      <c r="G46" s="69">
        <v>0.90500000000000003</v>
      </c>
      <c r="H46" s="69">
        <v>0.91900000000000004</v>
      </c>
      <c r="I46" s="69">
        <v>0.88900000000000001</v>
      </c>
      <c r="J46" s="90" t="s">
        <v>125</v>
      </c>
      <c r="K46" s="90">
        <f>ROWS($J$7:J46)</f>
        <v>40</v>
      </c>
      <c r="L46" s="90">
        <f t="shared" si="0"/>
        <v>40</v>
      </c>
      <c r="M46" s="90">
        <f>IFERROR(SMALL($L$7:$L$206,ROWS($J$7:J46)),"")</f>
        <v>40</v>
      </c>
      <c r="O46" s="554"/>
      <c r="P46" s="255"/>
      <c r="Q46" s="256" t="s">
        <v>663</v>
      </c>
      <c r="R46" s="338">
        <f>IFERROR(INDEX($D$7:$I$205,$M46,COLUMNS(O$7:$O46)),"")</f>
        <v>0.85099999999999998</v>
      </c>
      <c r="S46" s="338">
        <f>IFERROR(INDEX($D$7:$I$205,$M46,COLUMNS($O$7:P46)),"")</f>
        <v>0.86599999999999999</v>
      </c>
      <c r="T46" s="338">
        <f>IFERROR(INDEX($D$7:$I$205,$M46,COLUMNS($O$7:Q46)),"")</f>
        <v>0.89200000000000002</v>
      </c>
      <c r="U46" s="338">
        <f>IFERROR(INDEX($D$7:$I$205,$M46,COLUMNS($O$7:R46)),"")</f>
        <v>0.90500000000000003</v>
      </c>
      <c r="V46" s="338">
        <f>IFERROR(INDEX($D$7:$I$205,$M46,COLUMNS($O$7:S46)),"")</f>
        <v>0.91900000000000004</v>
      </c>
      <c r="W46" s="857">
        <f>IFERROR(INDEX($D$7:$I$205,$M46,COLUMNS($O$7:T46)),"")</f>
        <v>0.88900000000000001</v>
      </c>
    </row>
    <row r="47" spans="1:23" x14ac:dyDescent="0.3">
      <c r="A47" s="102" t="s">
        <v>201</v>
      </c>
      <c r="B47" s="102" t="s">
        <v>203</v>
      </c>
      <c r="C47" s="90" t="s">
        <v>229</v>
      </c>
      <c r="D47" s="69">
        <v>0.872</v>
      </c>
      <c r="E47" s="69">
        <v>0.88700000000000001</v>
      </c>
      <c r="F47" s="69">
        <v>0.90200000000000002</v>
      </c>
      <c r="G47" s="69">
        <v>0.92600000000000005</v>
      </c>
      <c r="H47" s="69">
        <v>0.92600000000000005</v>
      </c>
      <c r="I47" s="69">
        <v>0.90900000000000003</v>
      </c>
      <c r="J47" s="90" t="s">
        <v>125</v>
      </c>
      <c r="K47" s="90">
        <f>ROWS($J$7:J47)</f>
        <v>41</v>
      </c>
      <c r="L47" s="90">
        <f t="shared" si="0"/>
        <v>41</v>
      </c>
      <c r="M47" s="90">
        <f>IFERROR(SMALL($L$7:$L$206,ROWS($J$7:J47)),"")</f>
        <v>41</v>
      </c>
      <c r="O47" s="553" t="s">
        <v>201</v>
      </c>
      <c r="P47" s="252" t="s">
        <v>203</v>
      </c>
      <c r="Q47" s="861" t="s">
        <v>229</v>
      </c>
      <c r="R47" s="855">
        <f>IFERROR(INDEX($D$7:$I$205,$M47,COLUMNS(O$7:$O47)),"")</f>
        <v>0.872</v>
      </c>
      <c r="S47" s="855">
        <f>IFERROR(INDEX($D$7:$I$205,$M47,COLUMNS($O$7:P47)),"")</f>
        <v>0.88700000000000001</v>
      </c>
      <c r="T47" s="855">
        <f>IFERROR(INDEX($D$7:$I$205,$M47,COLUMNS($O$7:Q47)),"")</f>
        <v>0.90200000000000002</v>
      </c>
      <c r="U47" s="855">
        <f>IFERROR(INDEX($D$7:$I$205,$M47,COLUMNS($O$7:R47)),"")</f>
        <v>0.92600000000000005</v>
      </c>
      <c r="V47" s="855">
        <f>IFERROR(INDEX($D$7:$I$205,$M47,COLUMNS($O$7:S47)),"")</f>
        <v>0.92600000000000005</v>
      </c>
      <c r="W47" s="856">
        <f>IFERROR(INDEX($D$7:$I$205,$M47,COLUMNS($O$7:T47)),"")</f>
        <v>0.90900000000000003</v>
      </c>
    </row>
    <row r="48" spans="1:23" x14ac:dyDescent="0.3">
      <c r="C48" s="90" t="s">
        <v>230</v>
      </c>
      <c r="D48" s="69">
        <v>0.86799999999999999</v>
      </c>
      <c r="E48" s="69">
        <v>0.86399999999999999</v>
      </c>
      <c r="F48" s="69">
        <v>0.91100000000000003</v>
      </c>
      <c r="G48" s="69">
        <v>0.92200000000000004</v>
      </c>
      <c r="H48" s="69">
        <v>0.93300000000000005</v>
      </c>
      <c r="I48" s="69">
        <v>0.90600000000000003</v>
      </c>
      <c r="J48" s="90" t="s">
        <v>125</v>
      </c>
      <c r="K48" s="90">
        <f>ROWS($J$7:J48)</f>
        <v>42</v>
      </c>
      <c r="L48" s="90">
        <f t="shared" si="0"/>
        <v>42</v>
      </c>
      <c r="M48" s="90">
        <f>IFERROR(SMALL($L$7:$L$206,ROWS($J$7:J48)),"")</f>
        <v>42</v>
      </c>
      <c r="O48" s="564" t="s">
        <v>513</v>
      </c>
      <c r="P48" s="255"/>
      <c r="Q48" s="256" t="s">
        <v>230</v>
      </c>
      <c r="R48" s="338">
        <f>IFERROR(INDEX($D$7:$I$205,$M48,COLUMNS(O$7:$O48)),"")</f>
        <v>0.86799999999999999</v>
      </c>
      <c r="S48" s="338">
        <f>IFERROR(INDEX($D$7:$I$205,$M48,COLUMNS($O$7:P48)),"")</f>
        <v>0.86399999999999999</v>
      </c>
      <c r="T48" s="338">
        <f>IFERROR(INDEX($D$7:$I$205,$M48,COLUMNS($O$7:Q48)),"")</f>
        <v>0.91100000000000003</v>
      </c>
      <c r="U48" s="338">
        <f>IFERROR(INDEX($D$7:$I$205,$M48,COLUMNS($O$7:R48)),"")</f>
        <v>0.92200000000000004</v>
      </c>
      <c r="V48" s="338">
        <f>IFERROR(INDEX($D$7:$I$205,$M48,COLUMNS($O$7:S48)),"")</f>
        <v>0.93300000000000005</v>
      </c>
      <c r="W48" s="857">
        <f>IFERROR(INDEX($D$7:$I$205,$M48,COLUMNS($O$7:T48)),"")</f>
        <v>0.90600000000000003</v>
      </c>
    </row>
    <row r="49" spans="2:23" x14ac:dyDescent="0.3">
      <c r="C49" s="160" t="s">
        <v>231</v>
      </c>
      <c r="D49" s="69">
        <v>0.875</v>
      </c>
      <c r="E49" s="69">
        <v>0.877</v>
      </c>
      <c r="F49" s="69">
        <v>0.89100000000000001</v>
      </c>
      <c r="G49" s="69">
        <v>0.91200000000000003</v>
      </c>
      <c r="H49" s="69">
        <v>0.93300000000000005</v>
      </c>
      <c r="I49" s="69">
        <v>0.90200000000000002</v>
      </c>
      <c r="J49" s="90" t="s">
        <v>125</v>
      </c>
      <c r="K49" s="90">
        <f>ROWS($J$7:J49)</f>
        <v>43</v>
      </c>
      <c r="L49" s="90">
        <f t="shared" si="0"/>
        <v>43</v>
      </c>
      <c r="M49" s="90">
        <f>IFERROR(SMALL($L$7:$L$206,ROWS($J$7:J49)),"")</f>
        <v>43</v>
      </c>
      <c r="O49" s="554"/>
      <c r="P49" s="255"/>
      <c r="Q49" s="256" t="s">
        <v>231</v>
      </c>
      <c r="R49" s="338">
        <f>IFERROR(INDEX($D$7:$I$205,$M49,COLUMNS(O$7:$O49)),"")</f>
        <v>0.875</v>
      </c>
      <c r="S49" s="338">
        <f>IFERROR(INDEX($D$7:$I$205,$M49,COLUMNS($O$7:P49)),"")</f>
        <v>0.877</v>
      </c>
      <c r="T49" s="338">
        <f>IFERROR(INDEX($D$7:$I$205,$M49,COLUMNS($O$7:Q49)),"")</f>
        <v>0.89100000000000001</v>
      </c>
      <c r="U49" s="338">
        <f>IFERROR(INDEX($D$7:$I$205,$M49,COLUMNS($O$7:R49)),"")</f>
        <v>0.91200000000000003</v>
      </c>
      <c r="V49" s="338">
        <f>IFERROR(INDEX($D$7:$I$205,$M49,COLUMNS($O$7:S49)),"")</f>
        <v>0.93300000000000005</v>
      </c>
      <c r="W49" s="857">
        <f>IFERROR(INDEX($D$7:$I$205,$M49,COLUMNS($O$7:T49)),"")</f>
        <v>0.90200000000000002</v>
      </c>
    </row>
    <row r="50" spans="2:23" x14ac:dyDescent="0.3">
      <c r="C50" s="160" t="s">
        <v>232</v>
      </c>
      <c r="D50" s="69">
        <v>0.88600000000000001</v>
      </c>
      <c r="E50" s="69">
        <v>0.89900000000000002</v>
      </c>
      <c r="F50" s="69">
        <v>0.91</v>
      </c>
      <c r="G50" s="69">
        <v>0.92500000000000004</v>
      </c>
      <c r="H50" s="69">
        <v>0.93800000000000006</v>
      </c>
      <c r="I50" s="69">
        <v>0.91600000000000004</v>
      </c>
      <c r="J50" s="90" t="s">
        <v>125</v>
      </c>
      <c r="K50" s="90">
        <f>ROWS($J$7:J50)</f>
        <v>44</v>
      </c>
      <c r="L50" s="90">
        <f t="shared" si="0"/>
        <v>44</v>
      </c>
      <c r="M50" s="90">
        <f>IFERROR(SMALL($L$7:$L$206,ROWS($J$7:J50)),"")</f>
        <v>44</v>
      </c>
      <c r="O50" s="554"/>
      <c r="P50" s="255"/>
      <c r="Q50" s="858" t="s">
        <v>232</v>
      </c>
      <c r="R50" s="338">
        <f>IFERROR(INDEX($D$7:$I$205,$M50,COLUMNS(O$7:$O50)),"")</f>
        <v>0.88600000000000001</v>
      </c>
      <c r="S50" s="338">
        <f>IFERROR(INDEX($D$7:$I$205,$M50,COLUMNS($O$7:P50)),"")</f>
        <v>0.89900000000000002</v>
      </c>
      <c r="T50" s="338">
        <f>IFERROR(INDEX($D$7:$I$205,$M50,COLUMNS($O$7:Q50)),"")</f>
        <v>0.91</v>
      </c>
      <c r="U50" s="338">
        <f>IFERROR(INDEX($D$7:$I$205,$M50,COLUMNS($O$7:R50)),"")</f>
        <v>0.92500000000000004</v>
      </c>
      <c r="V50" s="338">
        <f>IFERROR(INDEX($D$7:$I$205,$M50,COLUMNS($O$7:S50)),"")</f>
        <v>0.93800000000000006</v>
      </c>
      <c r="W50" s="857">
        <f>IFERROR(INDEX($D$7:$I$205,$M50,COLUMNS($O$7:T50)),"")</f>
        <v>0.91600000000000004</v>
      </c>
    </row>
    <row r="51" spans="2:23" x14ac:dyDescent="0.3">
      <c r="C51" s="160" t="s">
        <v>233</v>
      </c>
      <c r="D51" s="69">
        <v>0.87</v>
      </c>
      <c r="E51" s="69">
        <v>0.88600000000000001</v>
      </c>
      <c r="F51" s="69">
        <v>0.90500000000000003</v>
      </c>
      <c r="G51" s="69">
        <v>0.90700000000000003</v>
      </c>
      <c r="H51" s="69">
        <v>0.92400000000000004</v>
      </c>
      <c r="I51" s="69">
        <v>0.90200000000000002</v>
      </c>
      <c r="J51" s="90" t="s">
        <v>125</v>
      </c>
      <c r="K51" s="90">
        <f>ROWS($J$7:J51)</f>
        <v>45</v>
      </c>
      <c r="L51" s="90">
        <f t="shared" si="0"/>
        <v>45</v>
      </c>
      <c r="M51" s="90">
        <f>IFERROR(SMALL($L$7:$L$206,ROWS($J$7:J51)),"")</f>
        <v>45</v>
      </c>
      <c r="O51" s="554"/>
      <c r="P51" s="255"/>
      <c r="Q51" s="858" t="s">
        <v>233</v>
      </c>
      <c r="R51" s="338">
        <f>IFERROR(INDEX($D$7:$I$205,$M51,COLUMNS(O$7:$O51)),"")</f>
        <v>0.87</v>
      </c>
      <c r="S51" s="338">
        <f>IFERROR(INDEX($D$7:$I$205,$M51,COLUMNS($O$7:P51)),"")</f>
        <v>0.88600000000000001</v>
      </c>
      <c r="T51" s="338">
        <f>IFERROR(INDEX($D$7:$I$205,$M51,COLUMNS($O$7:Q51)),"")</f>
        <v>0.90500000000000003</v>
      </c>
      <c r="U51" s="338">
        <f>IFERROR(INDEX($D$7:$I$205,$M51,COLUMNS($O$7:R51)),"")</f>
        <v>0.90700000000000003</v>
      </c>
      <c r="V51" s="338">
        <f>IFERROR(INDEX($D$7:$I$205,$M51,COLUMNS($O$7:S51)),"")</f>
        <v>0.92400000000000004</v>
      </c>
      <c r="W51" s="857">
        <f>IFERROR(INDEX($D$7:$I$205,$M51,COLUMNS($O$7:T51)),"")</f>
        <v>0.90200000000000002</v>
      </c>
    </row>
    <row r="52" spans="2:23" x14ac:dyDescent="0.3">
      <c r="C52" s="160" t="s">
        <v>234</v>
      </c>
      <c r="D52" s="69">
        <v>0.86299999999999999</v>
      </c>
      <c r="E52" s="69">
        <v>0.875</v>
      </c>
      <c r="F52" s="69">
        <v>0.89200000000000002</v>
      </c>
      <c r="G52" s="69">
        <v>0.9</v>
      </c>
      <c r="H52" s="69">
        <v>0.93</v>
      </c>
      <c r="I52" s="69">
        <v>0.89700000000000002</v>
      </c>
      <c r="J52" s="90" t="s">
        <v>125</v>
      </c>
      <c r="K52" s="90">
        <f>ROWS($J$7:J52)</f>
        <v>46</v>
      </c>
      <c r="L52" s="90">
        <f t="shared" si="0"/>
        <v>46</v>
      </c>
      <c r="M52" s="90">
        <f>IFERROR(SMALL($L$7:$L$206,ROWS($J$7:J52)),"")</f>
        <v>46</v>
      </c>
      <c r="O52" s="554"/>
      <c r="P52" s="255"/>
      <c r="Q52" s="858" t="s">
        <v>234</v>
      </c>
      <c r="R52" s="338">
        <f>IFERROR(INDEX($D$7:$I$205,$M52,COLUMNS(O$7:$O52)),"")</f>
        <v>0.86299999999999999</v>
      </c>
      <c r="S52" s="338">
        <f>IFERROR(INDEX($D$7:$I$205,$M52,COLUMNS($O$7:P52)),"")</f>
        <v>0.875</v>
      </c>
      <c r="T52" s="338">
        <f>IFERROR(INDEX($D$7:$I$205,$M52,COLUMNS($O$7:Q52)),"")</f>
        <v>0.89200000000000002</v>
      </c>
      <c r="U52" s="338">
        <f>IFERROR(INDEX($D$7:$I$205,$M52,COLUMNS($O$7:R52)),"")</f>
        <v>0.9</v>
      </c>
      <c r="V52" s="338">
        <f>IFERROR(INDEX($D$7:$I$205,$M52,COLUMNS($O$7:S52)),"")</f>
        <v>0.93</v>
      </c>
      <c r="W52" s="857">
        <f>IFERROR(INDEX($D$7:$I$205,$M52,COLUMNS($O$7:T52)),"")</f>
        <v>0.89700000000000002</v>
      </c>
    </row>
    <row r="53" spans="2:23" x14ac:dyDescent="0.3">
      <c r="C53" s="160" t="s">
        <v>210</v>
      </c>
      <c r="D53" s="69">
        <v>0.88200000000000001</v>
      </c>
      <c r="E53" s="69">
        <v>0.88200000000000001</v>
      </c>
      <c r="F53" s="69">
        <v>0.89800000000000002</v>
      </c>
      <c r="G53" s="69">
        <v>0.92100000000000004</v>
      </c>
      <c r="H53" s="69">
        <v>0.94100000000000006</v>
      </c>
      <c r="I53" s="69">
        <v>0.90900000000000003</v>
      </c>
      <c r="J53" s="90" t="s">
        <v>125</v>
      </c>
      <c r="K53" s="90">
        <f>ROWS($J$7:J53)</f>
        <v>47</v>
      </c>
      <c r="L53" s="90">
        <f t="shared" si="0"/>
        <v>47</v>
      </c>
      <c r="M53" s="90">
        <f>IFERROR(SMALL($L$7:$L$206,ROWS($J$7:J53)),"")</f>
        <v>47</v>
      </c>
      <c r="O53" s="554"/>
      <c r="P53" s="255"/>
      <c r="Q53" s="256" t="s">
        <v>210</v>
      </c>
      <c r="R53" s="338">
        <f>IFERROR(INDEX($D$7:$I$205,$M53,COLUMNS(O$7:$O53)),"")</f>
        <v>0.88200000000000001</v>
      </c>
      <c r="S53" s="338">
        <f>IFERROR(INDEX($D$7:$I$205,$M53,COLUMNS($O$7:P53)),"")</f>
        <v>0.88200000000000001</v>
      </c>
      <c r="T53" s="338">
        <f>IFERROR(INDEX($D$7:$I$205,$M53,COLUMNS($O$7:Q53)),"")</f>
        <v>0.89800000000000002</v>
      </c>
      <c r="U53" s="338">
        <f>IFERROR(INDEX($D$7:$I$205,$M53,COLUMNS($O$7:R53)),"")</f>
        <v>0.92100000000000004</v>
      </c>
      <c r="V53" s="338">
        <f>IFERROR(INDEX($D$7:$I$205,$M53,COLUMNS($O$7:S53)),"")</f>
        <v>0.94100000000000006</v>
      </c>
      <c r="W53" s="857">
        <f>IFERROR(INDEX($D$7:$I$205,$M53,COLUMNS($O$7:T53)),"")</f>
        <v>0.90900000000000003</v>
      </c>
    </row>
    <row r="54" spans="2:23" x14ac:dyDescent="0.3">
      <c r="C54" s="160" t="s">
        <v>211</v>
      </c>
      <c r="D54" s="69">
        <v>0.874</v>
      </c>
      <c r="E54" s="69">
        <v>0.88800000000000001</v>
      </c>
      <c r="F54" s="69">
        <v>0.9</v>
      </c>
      <c r="G54" s="69">
        <v>0.92200000000000004</v>
      </c>
      <c r="H54" s="69">
        <v>0.92200000000000004</v>
      </c>
      <c r="I54" s="69">
        <v>0.90400000000000003</v>
      </c>
      <c r="J54" s="90" t="s">
        <v>125</v>
      </c>
      <c r="K54" s="90">
        <f>ROWS($J$7:J54)</f>
        <v>48</v>
      </c>
      <c r="L54" s="90">
        <f t="shared" si="0"/>
        <v>48</v>
      </c>
      <c r="M54" s="90">
        <f>IFERROR(SMALL($L$7:$L$206,ROWS($J$7:J54)),"")</f>
        <v>48</v>
      </c>
      <c r="O54" s="554"/>
      <c r="P54" s="255"/>
      <c r="Q54" s="256" t="s">
        <v>211</v>
      </c>
      <c r="R54" s="338">
        <f>IFERROR(INDEX($D$7:$I$205,$M54,COLUMNS(O$7:$O54)),"")</f>
        <v>0.874</v>
      </c>
      <c r="S54" s="338">
        <f>IFERROR(INDEX($D$7:$I$205,$M54,COLUMNS($O$7:P54)),"")</f>
        <v>0.88800000000000001</v>
      </c>
      <c r="T54" s="338">
        <f>IFERROR(INDEX($D$7:$I$205,$M54,COLUMNS($O$7:Q54)),"")</f>
        <v>0.9</v>
      </c>
      <c r="U54" s="338">
        <f>IFERROR(INDEX($D$7:$I$205,$M54,COLUMNS($O$7:R54)),"")</f>
        <v>0.92200000000000004</v>
      </c>
      <c r="V54" s="338">
        <f>IFERROR(INDEX($D$7:$I$205,$M54,COLUMNS($O$7:S54)),"")</f>
        <v>0.92200000000000004</v>
      </c>
      <c r="W54" s="857">
        <f>IFERROR(INDEX($D$7:$I$205,$M54,COLUMNS($O$7:T54)),"")</f>
        <v>0.90400000000000003</v>
      </c>
    </row>
    <row r="55" spans="2:23" x14ac:dyDescent="0.3">
      <c r="C55" s="160" t="s">
        <v>621</v>
      </c>
      <c r="D55" s="69">
        <v>0.83000000000000007</v>
      </c>
      <c r="E55" s="69">
        <v>0.85</v>
      </c>
      <c r="F55" s="69">
        <v>0.86599999999999999</v>
      </c>
      <c r="G55" s="69">
        <v>0.875</v>
      </c>
      <c r="H55" s="69">
        <v>0.90900000000000003</v>
      </c>
      <c r="I55" s="69">
        <v>0.87</v>
      </c>
      <c r="J55" s="90" t="s">
        <v>125</v>
      </c>
      <c r="K55" s="90">
        <f>ROWS($J$7:J55)</f>
        <v>49</v>
      </c>
      <c r="L55" s="90">
        <f t="shared" si="0"/>
        <v>49</v>
      </c>
      <c r="M55" s="90">
        <f>IFERROR(SMALL($L$7:$L$206,ROWS($J$7:J55)),"")</f>
        <v>49</v>
      </c>
      <c r="O55" s="554"/>
      <c r="P55" s="255"/>
      <c r="Q55" s="256" t="s">
        <v>621</v>
      </c>
      <c r="R55" s="338">
        <f>IFERROR(INDEX($D$7:$I$205,$M55,COLUMNS(O$7:$O55)),"")</f>
        <v>0.83000000000000007</v>
      </c>
      <c r="S55" s="338">
        <f>IFERROR(INDEX($D$7:$I$205,$M55,COLUMNS($O$7:P55)),"")</f>
        <v>0.85</v>
      </c>
      <c r="T55" s="338">
        <f>IFERROR(INDEX($D$7:$I$205,$M55,COLUMNS($O$7:Q55)),"")</f>
        <v>0.86599999999999999</v>
      </c>
      <c r="U55" s="338">
        <f>IFERROR(INDEX($D$7:$I$205,$M55,COLUMNS($O$7:R55)),"")</f>
        <v>0.875</v>
      </c>
      <c r="V55" s="338">
        <f>IFERROR(INDEX($D$7:$I$205,$M55,COLUMNS($O$7:S55)),"")</f>
        <v>0.90900000000000003</v>
      </c>
      <c r="W55" s="857">
        <f>IFERROR(INDEX($D$7:$I$205,$M55,COLUMNS($O$7:T55)),"")</f>
        <v>0.87</v>
      </c>
    </row>
    <row r="56" spans="2:23" x14ac:dyDescent="0.3">
      <c r="C56" s="160" t="s">
        <v>663</v>
      </c>
      <c r="D56" s="69">
        <v>0.85599999999999998</v>
      </c>
      <c r="E56" s="69">
        <v>0.85</v>
      </c>
      <c r="F56" s="69">
        <v>0.88800000000000001</v>
      </c>
      <c r="G56" s="69">
        <v>0.90500000000000003</v>
      </c>
      <c r="H56" s="69">
        <v>0.91400000000000003</v>
      </c>
      <c r="I56" s="69">
        <v>0.88100000000000001</v>
      </c>
      <c r="J56" s="90" t="s">
        <v>125</v>
      </c>
      <c r="K56" s="90">
        <f>ROWS($J$7:J56)</f>
        <v>50</v>
      </c>
      <c r="L56" s="90">
        <f t="shared" si="0"/>
        <v>50</v>
      </c>
      <c r="M56" s="90">
        <f>IFERROR(SMALL($L$7:$L$206,ROWS($J$7:J56)),"")</f>
        <v>50</v>
      </c>
      <c r="O56" s="554"/>
      <c r="P56" s="255"/>
      <c r="Q56" s="261" t="s">
        <v>663</v>
      </c>
      <c r="R56" s="859">
        <f>IFERROR(INDEX($D$7:$I$205,$M56,COLUMNS(O$7:$O56)),"")</f>
        <v>0.85599999999999998</v>
      </c>
      <c r="S56" s="859">
        <f>IFERROR(INDEX($D$7:$I$205,$M56,COLUMNS($O$7:P56)),"")</f>
        <v>0.85</v>
      </c>
      <c r="T56" s="859">
        <f>IFERROR(INDEX($D$7:$I$205,$M56,COLUMNS($O$7:Q56)),"")</f>
        <v>0.88800000000000001</v>
      </c>
      <c r="U56" s="859">
        <f>IFERROR(INDEX($D$7:$I$205,$M56,COLUMNS($O$7:R56)),"")</f>
        <v>0.90500000000000003</v>
      </c>
      <c r="V56" s="859">
        <f>IFERROR(INDEX($D$7:$I$205,$M56,COLUMNS($O$7:S56)),"")</f>
        <v>0.91400000000000003</v>
      </c>
      <c r="W56" s="860">
        <f>IFERROR(INDEX($D$7:$I$205,$M56,COLUMNS($O$7:T56)),"")</f>
        <v>0.88100000000000001</v>
      </c>
    </row>
    <row r="57" spans="2:23" x14ac:dyDescent="0.3">
      <c r="B57" s="102" t="s">
        <v>205</v>
      </c>
      <c r="C57" s="90" t="s">
        <v>229</v>
      </c>
      <c r="D57" s="69">
        <v>0.88400000000000001</v>
      </c>
      <c r="E57" s="69">
        <v>0.89600000000000002</v>
      </c>
      <c r="F57" s="69">
        <v>0.91200000000000003</v>
      </c>
      <c r="G57" s="69">
        <v>0.93100000000000005</v>
      </c>
      <c r="H57" s="69">
        <v>0.93100000000000005</v>
      </c>
      <c r="I57" s="69">
        <v>0.91400000000000003</v>
      </c>
      <c r="J57" s="90" t="s">
        <v>125</v>
      </c>
      <c r="K57" s="90">
        <f>ROWS($J$7:J57)</f>
        <v>51</v>
      </c>
      <c r="L57" s="90">
        <f t="shared" si="0"/>
        <v>51</v>
      </c>
      <c r="M57" s="90">
        <f>IFERROR(SMALL($L$7:$L$206,ROWS($J$7:J57)),"")</f>
        <v>51</v>
      </c>
      <c r="O57" s="554"/>
      <c r="P57" s="252" t="s">
        <v>205</v>
      </c>
      <c r="Q57" s="256" t="s">
        <v>229</v>
      </c>
      <c r="R57" s="338">
        <f>IFERROR(INDEX($D$7:$I$205,$M57,COLUMNS(O$7:$O57)),"")</f>
        <v>0.88400000000000001</v>
      </c>
      <c r="S57" s="338">
        <f>IFERROR(INDEX($D$7:$I$205,$M57,COLUMNS($O$7:P57)),"")</f>
        <v>0.89600000000000002</v>
      </c>
      <c r="T57" s="338">
        <f>IFERROR(INDEX($D$7:$I$205,$M57,COLUMNS($O$7:Q57)),"")</f>
        <v>0.91200000000000003</v>
      </c>
      <c r="U57" s="338">
        <f>IFERROR(INDEX($D$7:$I$205,$M57,COLUMNS($O$7:R57)),"")</f>
        <v>0.93100000000000005</v>
      </c>
      <c r="V57" s="338">
        <f>IFERROR(INDEX($D$7:$I$205,$M57,COLUMNS($O$7:S57)),"")</f>
        <v>0.93100000000000005</v>
      </c>
      <c r="W57" s="857">
        <f>IFERROR(INDEX($D$7:$I$205,$M57,COLUMNS($O$7:T57)),"")</f>
        <v>0.91400000000000003</v>
      </c>
    </row>
    <row r="58" spans="2:23" x14ac:dyDescent="0.3">
      <c r="C58" s="90" t="s">
        <v>230</v>
      </c>
      <c r="D58" s="69">
        <v>0.871</v>
      </c>
      <c r="E58" s="69">
        <v>0.89600000000000002</v>
      </c>
      <c r="F58" s="69">
        <v>0.91400000000000003</v>
      </c>
      <c r="G58" s="69">
        <v>0.92600000000000005</v>
      </c>
      <c r="H58" s="69">
        <v>0.93600000000000005</v>
      </c>
      <c r="I58" s="69">
        <v>0.91400000000000003</v>
      </c>
      <c r="J58" s="90" t="s">
        <v>125</v>
      </c>
      <c r="K58" s="90">
        <f>ROWS($J$7:J58)</f>
        <v>52</v>
      </c>
      <c r="L58" s="90">
        <f t="shared" si="0"/>
        <v>52</v>
      </c>
      <c r="M58" s="90">
        <f>IFERROR(SMALL($L$7:$L$206,ROWS($J$7:J58)),"")</f>
        <v>52</v>
      </c>
      <c r="O58" s="554"/>
      <c r="P58" s="255"/>
      <c r="Q58" s="256" t="s">
        <v>230</v>
      </c>
      <c r="R58" s="338">
        <f>IFERROR(INDEX($D$7:$I$205,$M58,COLUMNS(O$7:$O58)),"")</f>
        <v>0.871</v>
      </c>
      <c r="S58" s="338">
        <f>IFERROR(INDEX($D$7:$I$205,$M58,COLUMNS($O$7:P58)),"")</f>
        <v>0.89600000000000002</v>
      </c>
      <c r="T58" s="338">
        <f>IFERROR(INDEX($D$7:$I$205,$M58,COLUMNS($O$7:Q58)),"")</f>
        <v>0.91400000000000003</v>
      </c>
      <c r="U58" s="338">
        <f>IFERROR(INDEX($D$7:$I$205,$M58,COLUMNS($O$7:R58)),"")</f>
        <v>0.92600000000000005</v>
      </c>
      <c r="V58" s="338">
        <f>IFERROR(INDEX($D$7:$I$205,$M58,COLUMNS($O$7:S58)),"")</f>
        <v>0.93600000000000005</v>
      </c>
      <c r="W58" s="857">
        <f>IFERROR(INDEX($D$7:$I$205,$M58,COLUMNS($O$7:T58)),"")</f>
        <v>0.91400000000000003</v>
      </c>
    </row>
    <row r="59" spans="2:23" x14ac:dyDescent="0.3">
      <c r="C59" s="160" t="s">
        <v>231</v>
      </c>
      <c r="D59" s="69">
        <v>0.874</v>
      </c>
      <c r="E59" s="69">
        <v>0.90600000000000003</v>
      </c>
      <c r="F59" s="69">
        <v>0.91700000000000004</v>
      </c>
      <c r="G59" s="69">
        <v>0.93500000000000005</v>
      </c>
      <c r="H59" s="69">
        <v>0.94300000000000006</v>
      </c>
      <c r="I59" s="69">
        <v>0.92</v>
      </c>
      <c r="J59" s="90" t="s">
        <v>125</v>
      </c>
      <c r="K59" s="90">
        <f>ROWS($J$7:J59)</f>
        <v>53</v>
      </c>
      <c r="L59" s="90">
        <f t="shared" si="0"/>
        <v>53</v>
      </c>
      <c r="M59" s="90">
        <f>IFERROR(SMALL($L$7:$L$206,ROWS($J$7:J59)),"")</f>
        <v>53</v>
      </c>
      <c r="O59" s="489"/>
      <c r="P59" s="255"/>
      <c r="Q59" s="858" t="s">
        <v>231</v>
      </c>
      <c r="R59" s="338">
        <f>IFERROR(INDEX($D$7:$I$205,$M59,COLUMNS(O$7:$O59)),"")</f>
        <v>0.874</v>
      </c>
      <c r="S59" s="338">
        <f>IFERROR(INDEX($D$7:$I$205,$M59,COLUMNS($O$7:P59)),"")</f>
        <v>0.90600000000000003</v>
      </c>
      <c r="T59" s="338">
        <f>IFERROR(INDEX($D$7:$I$205,$M59,COLUMNS($O$7:Q59)),"")</f>
        <v>0.91700000000000004</v>
      </c>
      <c r="U59" s="338">
        <f>IFERROR(INDEX($D$7:$I$205,$M59,COLUMNS($O$7:R59)),"")</f>
        <v>0.93500000000000005</v>
      </c>
      <c r="V59" s="338">
        <f>IFERROR(INDEX($D$7:$I$205,$M59,COLUMNS($O$7:S59)),"")</f>
        <v>0.94300000000000006</v>
      </c>
      <c r="W59" s="857">
        <f>IFERROR(INDEX($D$7:$I$205,$M59,COLUMNS($O$7:T59)),"")</f>
        <v>0.92</v>
      </c>
    </row>
    <row r="60" spans="2:23" x14ac:dyDescent="0.3">
      <c r="C60" s="160" t="s">
        <v>232</v>
      </c>
      <c r="D60" s="69">
        <v>0.89500000000000002</v>
      </c>
      <c r="E60" s="69">
        <v>0.90400000000000003</v>
      </c>
      <c r="F60" s="69">
        <v>0.92500000000000004</v>
      </c>
      <c r="G60" s="69">
        <v>0.93600000000000005</v>
      </c>
      <c r="H60" s="69">
        <v>0.94600000000000006</v>
      </c>
      <c r="I60" s="69">
        <v>0.92600000000000005</v>
      </c>
      <c r="J60" s="90" t="s">
        <v>125</v>
      </c>
      <c r="K60" s="90">
        <f>ROWS($J$7:J60)</f>
        <v>54</v>
      </c>
      <c r="L60" s="90">
        <f t="shared" si="0"/>
        <v>54</v>
      </c>
      <c r="M60" s="90">
        <f>IFERROR(SMALL($L$7:$L$206,ROWS($J$7:J60)),"")</f>
        <v>54</v>
      </c>
      <c r="O60" s="554"/>
      <c r="P60" s="255"/>
      <c r="Q60" s="858" t="s">
        <v>232</v>
      </c>
      <c r="R60" s="338">
        <f>IFERROR(INDEX($D$7:$I$205,$M60,COLUMNS(O$7:$O60)),"")</f>
        <v>0.89500000000000002</v>
      </c>
      <c r="S60" s="338">
        <f>IFERROR(INDEX($D$7:$I$205,$M60,COLUMNS($O$7:P60)),"")</f>
        <v>0.90400000000000003</v>
      </c>
      <c r="T60" s="338">
        <f>IFERROR(INDEX($D$7:$I$205,$M60,COLUMNS($O$7:Q60)),"")</f>
        <v>0.92500000000000004</v>
      </c>
      <c r="U60" s="338">
        <f>IFERROR(INDEX($D$7:$I$205,$M60,COLUMNS($O$7:R60)),"")</f>
        <v>0.93600000000000005</v>
      </c>
      <c r="V60" s="338">
        <f>IFERROR(INDEX($D$7:$I$205,$M60,COLUMNS($O$7:S60)),"")</f>
        <v>0.94600000000000006</v>
      </c>
      <c r="W60" s="857">
        <f>IFERROR(INDEX($D$7:$I$205,$M60,COLUMNS($O$7:T60)),"")</f>
        <v>0.92600000000000005</v>
      </c>
    </row>
    <row r="61" spans="2:23" x14ac:dyDescent="0.3">
      <c r="C61" s="160" t="s">
        <v>233</v>
      </c>
      <c r="D61" s="69">
        <v>0.86799999999999999</v>
      </c>
      <c r="E61" s="69">
        <v>0.89100000000000001</v>
      </c>
      <c r="F61" s="69">
        <v>0.91300000000000003</v>
      </c>
      <c r="G61" s="69">
        <v>0.92400000000000004</v>
      </c>
      <c r="H61" s="69">
        <v>0.94000000000000006</v>
      </c>
      <c r="I61" s="69">
        <v>0.91300000000000003</v>
      </c>
      <c r="J61" s="90" t="s">
        <v>125</v>
      </c>
      <c r="K61" s="90">
        <f>ROWS($J$7:J61)</f>
        <v>55</v>
      </c>
      <c r="L61" s="90">
        <f t="shared" si="0"/>
        <v>55</v>
      </c>
      <c r="M61" s="90">
        <f>IFERROR(SMALL($L$7:$L$206,ROWS($J$7:J61)),"")</f>
        <v>55</v>
      </c>
      <c r="O61" s="554"/>
      <c r="P61" s="255"/>
      <c r="Q61" s="858" t="s">
        <v>233</v>
      </c>
      <c r="R61" s="338">
        <f>IFERROR(INDEX($D$7:$I$205,$M61,COLUMNS(O$7:$O61)),"")</f>
        <v>0.86799999999999999</v>
      </c>
      <c r="S61" s="338">
        <f>IFERROR(INDEX($D$7:$I$205,$M61,COLUMNS($O$7:P61)),"")</f>
        <v>0.89100000000000001</v>
      </c>
      <c r="T61" s="338">
        <f>IFERROR(INDEX($D$7:$I$205,$M61,COLUMNS($O$7:Q61)),"")</f>
        <v>0.91300000000000003</v>
      </c>
      <c r="U61" s="338">
        <f>IFERROR(INDEX($D$7:$I$205,$M61,COLUMNS($O$7:R61)),"")</f>
        <v>0.92400000000000004</v>
      </c>
      <c r="V61" s="338">
        <f>IFERROR(INDEX($D$7:$I$205,$M61,COLUMNS($O$7:S61)),"")</f>
        <v>0.94000000000000006</v>
      </c>
      <c r="W61" s="857">
        <f>IFERROR(INDEX($D$7:$I$205,$M61,COLUMNS($O$7:T61)),"")</f>
        <v>0.91300000000000003</v>
      </c>
    </row>
    <row r="62" spans="2:23" x14ac:dyDescent="0.3">
      <c r="C62" s="160" t="s">
        <v>234</v>
      </c>
      <c r="D62" s="69">
        <v>0.877</v>
      </c>
      <c r="E62" s="69">
        <v>0.89</v>
      </c>
      <c r="F62" s="69">
        <v>0.91100000000000003</v>
      </c>
      <c r="G62" s="69">
        <v>0.91900000000000004</v>
      </c>
      <c r="H62" s="69">
        <v>0.93700000000000006</v>
      </c>
      <c r="I62" s="69">
        <v>0.91100000000000003</v>
      </c>
      <c r="J62" s="90" t="s">
        <v>125</v>
      </c>
      <c r="K62" s="90">
        <f>ROWS($J$7:J62)</f>
        <v>56</v>
      </c>
      <c r="L62" s="90">
        <f t="shared" si="0"/>
        <v>56</v>
      </c>
      <c r="M62" s="90">
        <f>IFERROR(SMALL($L$7:$L$206,ROWS($J$7:J62)),"")</f>
        <v>56</v>
      </c>
      <c r="O62" s="554"/>
      <c r="P62" s="255"/>
      <c r="Q62" s="256" t="s">
        <v>234</v>
      </c>
      <c r="R62" s="338">
        <f>IFERROR(INDEX($D$7:$I$205,$M62,COLUMNS(O$7:$O62)),"")</f>
        <v>0.877</v>
      </c>
      <c r="S62" s="338">
        <f>IFERROR(INDEX($D$7:$I$205,$M62,COLUMNS($O$7:P62)),"")</f>
        <v>0.89</v>
      </c>
      <c r="T62" s="338">
        <f>IFERROR(INDEX($D$7:$I$205,$M62,COLUMNS($O$7:Q62)),"")</f>
        <v>0.91100000000000003</v>
      </c>
      <c r="U62" s="338">
        <f>IFERROR(INDEX($D$7:$I$205,$M62,COLUMNS($O$7:R62)),"")</f>
        <v>0.91900000000000004</v>
      </c>
      <c r="V62" s="338">
        <f>IFERROR(INDEX($D$7:$I$205,$M62,COLUMNS($O$7:S62)),"")</f>
        <v>0.93700000000000006</v>
      </c>
      <c r="W62" s="857">
        <f>IFERROR(INDEX($D$7:$I$205,$M62,COLUMNS($O$7:T62)),"")</f>
        <v>0.91100000000000003</v>
      </c>
    </row>
    <row r="63" spans="2:23" x14ac:dyDescent="0.3">
      <c r="C63" s="160" t="s">
        <v>210</v>
      </c>
      <c r="D63" s="69">
        <v>0.9</v>
      </c>
      <c r="E63" s="69">
        <v>0.91100000000000003</v>
      </c>
      <c r="F63" s="69">
        <v>0.92700000000000005</v>
      </c>
      <c r="G63" s="69">
        <v>0.93900000000000006</v>
      </c>
      <c r="H63" s="69">
        <v>0.95200000000000007</v>
      </c>
      <c r="I63" s="69">
        <v>0.92900000000000005</v>
      </c>
      <c r="J63" s="90" t="s">
        <v>125</v>
      </c>
      <c r="K63" s="90">
        <f>ROWS($J$7:J63)</f>
        <v>57</v>
      </c>
      <c r="L63" s="90">
        <f t="shared" si="0"/>
        <v>57</v>
      </c>
      <c r="M63" s="90">
        <f>IFERROR(SMALL($L$7:$L$206,ROWS($J$7:J63)),"")</f>
        <v>57</v>
      </c>
      <c r="O63" s="554"/>
      <c r="P63" s="255"/>
      <c r="Q63" s="256" t="s">
        <v>210</v>
      </c>
      <c r="R63" s="338">
        <f>IFERROR(INDEX($D$7:$I$205,$M63,COLUMNS(O$7:$O63)),"")</f>
        <v>0.9</v>
      </c>
      <c r="S63" s="338">
        <f>IFERROR(INDEX($D$7:$I$205,$M63,COLUMNS($O$7:P63)),"")</f>
        <v>0.91100000000000003</v>
      </c>
      <c r="T63" s="338">
        <f>IFERROR(INDEX($D$7:$I$205,$M63,COLUMNS($O$7:Q63)),"")</f>
        <v>0.92700000000000005</v>
      </c>
      <c r="U63" s="338">
        <f>IFERROR(INDEX($D$7:$I$205,$M63,COLUMNS($O$7:R63)),"")</f>
        <v>0.93900000000000006</v>
      </c>
      <c r="V63" s="338">
        <f>IFERROR(INDEX($D$7:$I$205,$M63,COLUMNS($O$7:S63)),"")</f>
        <v>0.95200000000000007</v>
      </c>
      <c r="W63" s="857">
        <f>IFERROR(INDEX($D$7:$I$205,$M63,COLUMNS($O$7:T63)),"")</f>
        <v>0.92900000000000005</v>
      </c>
    </row>
    <row r="64" spans="2:23" x14ac:dyDescent="0.3">
      <c r="C64" s="160" t="s">
        <v>211</v>
      </c>
      <c r="D64" s="69">
        <v>0.88800000000000001</v>
      </c>
      <c r="E64" s="69">
        <v>0.91</v>
      </c>
      <c r="F64" s="69">
        <v>0.92</v>
      </c>
      <c r="G64" s="69">
        <v>0.92900000000000005</v>
      </c>
      <c r="H64" s="69">
        <v>0.94700000000000006</v>
      </c>
      <c r="I64" s="69">
        <v>0.91800000000000004</v>
      </c>
      <c r="J64" s="90" t="s">
        <v>125</v>
      </c>
      <c r="K64" s="90">
        <f>ROWS($J$7:J64)</f>
        <v>58</v>
      </c>
      <c r="L64" s="90">
        <f t="shared" si="0"/>
        <v>58</v>
      </c>
      <c r="M64" s="90">
        <f>IFERROR(SMALL($L$7:$L$206,ROWS($J$7:J64)),"")</f>
        <v>58</v>
      </c>
      <c r="O64" s="554"/>
      <c r="P64" s="255"/>
      <c r="Q64" s="256" t="s">
        <v>211</v>
      </c>
      <c r="R64" s="338">
        <f>IFERROR(INDEX($D$7:$I$205,$M64,COLUMNS(O$7:$O64)),"")</f>
        <v>0.88800000000000001</v>
      </c>
      <c r="S64" s="338">
        <f>IFERROR(INDEX($D$7:$I$205,$M64,COLUMNS($O$7:P64)),"")</f>
        <v>0.91</v>
      </c>
      <c r="T64" s="338">
        <f>IFERROR(INDEX($D$7:$I$205,$M64,COLUMNS($O$7:Q64)),"")</f>
        <v>0.92</v>
      </c>
      <c r="U64" s="338">
        <f>IFERROR(INDEX($D$7:$I$205,$M64,COLUMNS($O$7:R64)),"")</f>
        <v>0.92900000000000005</v>
      </c>
      <c r="V64" s="338">
        <f>IFERROR(INDEX($D$7:$I$205,$M64,COLUMNS($O$7:S64)),"")</f>
        <v>0.94700000000000006</v>
      </c>
      <c r="W64" s="857">
        <f>IFERROR(INDEX($D$7:$I$205,$M64,COLUMNS($O$7:T64)),"")</f>
        <v>0.91800000000000004</v>
      </c>
    </row>
    <row r="65" spans="1:23" x14ac:dyDescent="0.3">
      <c r="C65" s="160" t="s">
        <v>621</v>
      </c>
      <c r="D65" s="69">
        <v>0.83200000000000007</v>
      </c>
      <c r="E65" s="69">
        <v>0.85299999999999998</v>
      </c>
      <c r="F65" s="69">
        <v>0.879</v>
      </c>
      <c r="G65" s="69">
        <v>0.89600000000000002</v>
      </c>
      <c r="H65" s="69">
        <v>0.92100000000000004</v>
      </c>
      <c r="I65" s="69">
        <v>0.88200000000000001</v>
      </c>
      <c r="J65" s="90" t="s">
        <v>125</v>
      </c>
      <c r="K65" s="90">
        <f>ROWS($J$7:J65)</f>
        <v>59</v>
      </c>
      <c r="L65" s="90">
        <f t="shared" si="0"/>
        <v>59</v>
      </c>
      <c r="M65" s="90">
        <f>IFERROR(SMALL($L$7:$L$206,ROWS($J$7:J65)),"")</f>
        <v>59</v>
      </c>
      <c r="O65" s="554"/>
      <c r="P65" s="255"/>
      <c r="Q65" s="256" t="s">
        <v>621</v>
      </c>
      <c r="R65" s="338">
        <f>IFERROR(INDEX($D$7:$I$205,$M65,COLUMNS(O$7:$O65)),"")</f>
        <v>0.83200000000000007</v>
      </c>
      <c r="S65" s="338">
        <f>IFERROR(INDEX($D$7:$I$205,$M65,COLUMNS($O$7:P65)),"")</f>
        <v>0.85299999999999998</v>
      </c>
      <c r="T65" s="338">
        <f>IFERROR(INDEX($D$7:$I$205,$M65,COLUMNS($O$7:Q65)),"")</f>
        <v>0.879</v>
      </c>
      <c r="U65" s="338">
        <f>IFERROR(INDEX($D$7:$I$205,$M65,COLUMNS($O$7:R65)),"")</f>
        <v>0.89600000000000002</v>
      </c>
      <c r="V65" s="338">
        <f>IFERROR(INDEX($D$7:$I$205,$M65,COLUMNS($O$7:S65)),"")</f>
        <v>0.92100000000000004</v>
      </c>
      <c r="W65" s="857">
        <f>IFERROR(INDEX($D$7:$I$205,$M65,COLUMNS($O$7:T65)),"")</f>
        <v>0.88200000000000001</v>
      </c>
    </row>
    <row r="66" spans="1:23" x14ac:dyDescent="0.3">
      <c r="C66" s="160" t="s">
        <v>663</v>
      </c>
      <c r="D66" s="69">
        <v>0.86399999999999999</v>
      </c>
      <c r="E66" s="69">
        <v>0.874</v>
      </c>
      <c r="F66" s="69">
        <v>0.89700000000000002</v>
      </c>
      <c r="G66" s="69">
        <v>0.91</v>
      </c>
      <c r="H66" s="69">
        <v>0.92300000000000004</v>
      </c>
      <c r="I66" s="69">
        <v>0.89500000000000002</v>
      </c>
      <c r="J66" s="90" t="s">
        <v>125</v>
      </c>
      <c r="K66" s="90">
        <f>ROWS($J$7:J66)</f>
        <v>60</v>
      </c>
      <c r="L66" s="90">
        <f t="shared" si="0"/>
        <v>60</v>
      </c>
      <c r="M66" s="90">
        <f>IFERROR(SMALL($L$7:$L$206,ROWS($J$7:J66)),"")</f>
        <v>60</v>
      </c>
      <c r="O66" s="554"/>
      <c r="P66" s="260"/>
      <c r="Q66" s="261" t="s">
        <v>663</v>
      </c>
      <c r="R66" s="859">
        <f>IFERROR(INDEX($D$7:$I$205,$M66,COLUMNS(O$7:$O66)),"")</f>
        <v>0.86399999999999999</v>
      </c>
      <c r="S66" s="859">
        <f>IFERROR(INDEX($D$7:$I$205,$M66,COLUMNS($O$7:P66)),"")</f>
        <v>0.874</v>
      </c>
      <c r="T66" s="859">
        <f>IFERROR(INDEX($D$7:$I$205,$M66,COLUMNS($O$7:Q66)),"")</f>
        <v>0.89700000000000002</v>
      </c>
      <c r="U66" s="859">
        <f>IFERROR(INDEX($D$7:$I$205,$M66,COLUMNS($O$7:R66)),"")</f>
        <v>0.91</v>
      </c>
      <c r="V66" s="859">
        <f>IFERROR(INDEX($D$7:$I$205,$M66,COLUMNS($O$7:S66)),"")</f>
        <v>0.92300000000000004</v>
      </c>
      <c r="W66" s="860">
        <f>IFERROR(INDEX($D$7:$I$205,$M66,COLUMNS($O$7:T66)),"")</f>
        <v>0.89500000000000002</v>
      </c>
    </row>
    <row r="67" spans="1:23" x14ac:dyDescent="0.3">
      <c r="A67" s="102" t="s">
        <v>206</v>
      </c>
      <c r="B67" s="102" t="s">
        <v>184</v>
      </c>
      <c r="C67" s="90" t="s">
        <v>229</v>
      </c>
      <c r="D67" s="164" t="s">
        <v>72</v>
      </c>
      <c r="E67" s="164">
        <v>0.90900000000000003</v>
      </c>
      <c r="F67" s="164">
        <v>0.75</v>
      </c>
      <c r="G67" s="164" t="s">
        <v>72</v>
      </c>
      <c r="H67" s="164">
        <v>0.85399999999999998</v>
      </c>
      <c r="I67" s="164">
        <v>0.85599999999999998</v>
      </c>
      <c r="J67" s="90" t="s">
        <v>125</v>
      </c>
      <c r="K67" s="90">
        <f>ROWS($J$7:J67)</f>
        <v>61</v>
      </c>
      <c r="L67" s="90">
        <f t="shared" si="0"/>
        <v>61</v>
      </c>
      <c r="M67" s="90">
        <f>IFERROR(SMALL($L$7:$L$206,ROWS($J$7:J67)),"")</f>
        <v>61</v>
      </c>
      <c r="O67" s="553" t="s">
        <v>206</v>
      </c>
      <c r="P67" s="252" t="s">
        <v>591</v>
      </c>
      <c r="Q67" s="253" t="s">
        <v>229</v>
      </c>
      <c r="R67" s="855" t="str">
        <f>IFERROR(INDEX($D$7:$I$205,$M67,COLUMNS(O$7:$O67)),"")</f>
        <v>-</v>
      </c>
      <c r="S67" s="855">
        <f>IFERROR(INDEX($D$7:$I$205,$M67,COLUMNS($O$7:P67)),"")</f>
        <v>0.90900000000000003</v>
      </c>
      <c r="T67" s="855">
        <f>IFERROR(INDEX($D$7:$I$205,$M67,COLUMNS($O$7:Q67)),"")</f>
        <v>0.75</v>
      </c>
      <c r="U67" s="855" t="str">
        <f>IFERROR(INDEX($D$7:$I$205,$M67,COLUMNS($O$7:R67)),"")</f>
        <v>-</v>
      </c>
      <c r="V67" s="855">
        <f>IFERROR(INDEX($D$7:$I$205,$M67,COLUMNS($O$7:S67)),"")</f>
        <v>0.85399999999999998</v>
      </c>
      <c r="W67" s="856">
        <f>IFERROR(INDEX($D$7:$I$205,$M67,COLUMNS($O$7:T67)),"")</f>
        <v>0.85599999999999998</v>
      </c>
    </row>
    <row r="68" spans="1:23" x14ac:dyDescent="0.3">
      <c r="C68" s="90" t="s">
        <v>230</v>
      </c>
      <c r="D68" s="69">
        <v>0.85099999999999998</v>
      </c>
      <c r="E68" s="69">
        <v>0.78800000000000003</v>
      </c>
      <c r="F68" s="69">
        <v>0.90600000000000003</v>
      </c>
      <c r="G68" s="69">
        <v>0.92600000000000005</v>
      </c>
      <c r="H68" s="69">
        <v>0.8</v>
      </c>
      <c r="I68" s="69">
        <v>0.85199999999999998</v>
      </c>
      <c r="J68" s="90" t="s">
        <v>125</v>
      </c>
      <c r="K68" s="90">
        <f>ROWS($J$7:J68)</f>
        <v>62</v>
      </c>
      <c r="L68" s="90">
        <f t="shared" si="0"/>
        <v>62</v>
      </c>
      <c r="M68" s="90">
        <f>IFERROR(SMALL($L$7:$L$206,ROWS($J$7:J68)),"")</f>
        <v>62</v>
      </c>
      <c r="O68" s="554"/>
      <c r="P68" s="255"/>
      <c r="Q68" s="858" t="s">
        <v>230</v>
      </c>
      <c r="R68" s="338">
        <f>IFERROR(INDEX($D$7:$I$205,$M68,COLUMNS(O$7:$O68)),"")</f>
        <v>0.85099999999999998</v>
      </c>
      <c r="S68" s="338">
        <f>IFERROR(INDEX($D$7:$I$205,$M68,COLUMNS($O$7:P68)),"")</f>
        <v>0.78800000000000003</v>
      </c>
      <c r="T68" s="338">
        <f>IFERROR(INDEX($D$7:$I$205,$M68,COLUMNS($O$7:Q68)),"")</f>
        <v>0.90600000000000003</v>
      </c>
      <c r="U68" s="338">
        <f>IFERROR(INDEX($D$7:$I$205,$M68,COLUMNS($O$7:R68)),"")</f>
        <v>0.92600000000000005</v>
      </c>
      <c r="V68" s="338">
        <f>IFERROR(INDEX($D$7:$I$205,$M68,COLUMNS($O$7:S68)),"")</f>
        <v>0.8</v>
      </c>
      <c r="W68" s="857">
        <f>IFERROR(INDEX($D$7:$I$205,$M68,COLUMNS($O$7:T68)),"")</f>
        <v>0.85199999999999998</v>
      </c>
    </row>
    <row r="69" spans="1:23" x14ac:dyDescent="0.3">
      <c r="C69" s="160" t="s">
        <v>231</v>
      </c>
      <c r="D69" s="69">
        <v>0.76700000000000002</v>
      </c>
      <c r="E69" s="69">
        <v>0.84</v>
      </c>
      <c r="F69" s="69">
        <v>0.92300000000000004</v>
      </c>
      <c r="G69" s="69">
        <v>0.85199999999999998</v>
      </c>
      <c r="H69" s="69">
        <v>1</v>
      </c>
      <c r="I69" s="69">
        <v>0.87</v>
      </c>
      <c r="J69" s="90" t="s">
        <v>125</v>
      </c>
      <c r="K69" s="90">
        <f>ROWS($J$7:J69)</f>
        <v>63</v>
      </c>
      <c r="L69" s="90">
        <f t="shared" si="0"/>
        <v>63</v>
      </c>
      <c r="M69" s="90">
        <f>IFERROR(SMALL($L$7:$L$206,ROWS($J$7:J69)),"")</f>
        <v>63</v>
      </c>
      <c r="O69" s="554"/>
      <c r="P69" s="255"/>
      <c r="Q69" s="858" t="s">
        <v>231</v>
      </c>
      <c r="R69" s="338">
        <f>IFERROR(INDEX($D$7:$I$205,$M69,COLUMNS(O$7:$O69)),"")</f>
        <v>0.76700000000000002</v>
      </c>
      <c r="S69" s="338">
        <f>IFERROR(INDEX($D$7:$I$205,$M69,COLUMNS($O$7:P69)),"")</f>
        <v>0.84</v>
      </c>
      <c r="T69" s="338">
        <f>IFERROR(INDEX($D$7:$I$205,$M69,COLUMNS($O$7:Q69)),"")</f>
        <v>0.92300000000000004</v>
      </c>
      <c r="U69" s="338">
        <f>IFERROR(INDEX($D$7:$I$205,$M69,COLUMNS($O$7:R69)),"")</f>
        <v>0.85199999999999998</v>
      </c>
      <c r="V69" s="338">
        <f>IFERROR(INDEX($D$7:$I$205,$M69,COLUMNS($O$7:S69)),"")</f>
        <v>1</v>
      </c>
      <c r="W69" s="857">
        <f>IFERROR(INDEX($D$7:$I$205,$M69,COLUMNS($O$7:T69)),"")</f>
        <v>0.87</v>
      </c>
    </row>
    <row r="70" spans="1:23" x14ac:dyDescent="0.3">
      <c r="C70" s="160" t="s">
        <v>232</v>
      </c>
      <c r="D70" s="69">
        <v>0.79400000000000004</v>
      </c>
      <c r="E70" s="164" t="s">
        <v>72</v>
      </c>
      <c r="F70" s="69">
        <v>0.82900000000000007</v>
      </c>
      <c r="G70" s="69">
        <v>0.88200000000000001</v>
      </c>
      <c r="H70" s="69">
        <v>0.94900000000000007</v>
      </c>
      <c r="I70" s="69">
        <v>0.872</v>
      </c>
      <c r="J70" s="90" t="s">
        <v>125</v>
      </c>
      <c r="K70" s="90">
        <f>ROWS($J$7:J70)</f>
        <v>64</v>
      </c>
      <c r="L70" s="90">
        <f t="shared" si="0"/>
        <v>64</v>
      </c>
      <c r="M70" s="90">
        <f>IFERROR(SMALL($L$7:$L$206,ROWS($J$7:J70)),"")</f>
        <v>64</v>
      </c>
      <c r="O70" s="554"/>
      <c r="P70" s="255"/>
      <c r="Q70" s="858" t="s">
        <v>232</v>
      </c>
      <c r="R70" s="338">
        <f>IFERROR(INDEX($D$7:$I$205,$M70,COLUMNS(O$7:$O70)),"")</f>
        <v>0.79400000000000004</v>
      </c>
      <c r="S70" s="338" t="str">
        <f>IFERROR(INDEX($D$7:$I$205,$M70,COLUMNS($O$7:P70)),"")</f>
        <v>-</v>
      </c>
      <c r="T70" s="338">
        <f>IFERROR(INDEX($D$7:$I$205,$M70,COLUMNS($O$7:Q70)),"")</f>
        <v>0.82900000000000007</v>
      </c>
      <c r="U70" s="338">
        <f>IFERROR(INDEX($D$7:$I$205,$M70,COLUMNS($O$7:R70)),"")</f>
        <v>0.88200000000000001</v>
      </c>
      <c r="V70" s="338">
        <f>IFERROR(INDEX($D$7:$I$205,$M70,COLUMNS($O$7:S70)),"")</f>
        <v>0.94900000000000007</v>
      </c>
      <c r="W70" s="857">
        <f>IFERROR(INDEX($D$7:$I$205,$M70,COLUMNS($O$7:T70)),"")</f>
        <v>0.872</v>
      </c>
    </row>
    <row r="71" spans="1:23" x14ac:dyDescent="0.3">
      <c r="C71" s="160" t="s">
        <v>233</v>
      </c>
      <c r="D71" s="69">
        <v>0.93700000000000006</v>
      </c>
      <c r="E71" s="69">
        <v>0.9</v>
      </c>
      <c r="F71" s="69">
        <v>0.95800000000000007</v>
      </c>
      <c r="G71" s="69">
        <v>0.93900000000000006</v>
      </c>
      <c r="H71" s="69">
        <v>0.90700000000000003</v>
      </c>
      <c r="I71" s="69">
        <v>0.92800000000000005</v>
      </c>
      <c r="J71" s="90" t="s">
        <v>125</v>
      </c>
      <c r="K71" s="90">
        <f>ROWS($J$7:J71)</f>
        <v>65</v>
      </c>
      <c r="L71" s="90">
        <f t="shared" si="0"/>
        <v>65</v>
      </c>
      <c r="M71" s="90">
        <f>IFERROR(SMALL($L$7:$L$206,ROWS($J$7:J71)),"")</f>
        <v>65</v>
      </c>
      <c r="O71" s="554"/>
      <c r="P71" s="255"/>
      <c r="Q71" s="256" t="s">
        <v>233</v>
      </c>
      <c r="R71" s="338">
        <f>IFERROR(INDEX($D$7:$I$205,$M71,COLUMNS(O$7:$O71)),"")</f>
        <v>0.93700000000000006</v>
      </c>
      <c r="S71" s="338">
        <f>IFERROR(INDEX($D$7:$I$205,$M71,COLUMNS($O$7:P71)),"")</f>
        <v>0.9</v>
      </c>
      <c r="T71" s="338">
        <f>IFERROR(INDEX($D$7:$I$205,$M71,COLUMNS($O$7:Q71)),"")</f>
        <v>0.95800000000000007</v>
      </c>
      <c r="U71" s="338">
        <f>IFERROR(INDEX($D$7:$I$205,$M71,COLUMNS($O$7:R71)),"")</f>
        <v>0.93900000000000006</v>
      </c>
      <c r="V71" s="338">
        <f>IFERROR(INDEX($D$7:$I$205,$M71,COLUMNS($O$7:S71)),"")</f>
        <v>0.90700000000000003</v>
      </c>
      <c r="W71" s="857">
        <f>IFERROR(INDEX($D$7:$I$205,$M71,COLUMNS($O$7:T71)),"")</f>
        <v>0.92800000000000005</v>
      </c>
    </row>
    <row r="72" spans="1:23" x14ac:dyDescent="0.3">
      <c r="C72" s="160" t="s">
        <v>234</v>
      </c>
      <c r="D72" s="69">
        <v>0.88</v>
      </c>
      <c r="E72" s="69">
        <v>0.84199999999999997</v>
      </c>
      <c r="F72" s="69">
        <v>0.873</v>
      </c>
      <c r="G72" s="69">
        <v>0.84599999999999997</v>
      </c>
      <c r="H72" s="69">
        <v>0.92300000000000004</v>
      </c>
      <c r="I72" s="69">
        <v>0.87</v>
      </c>
      <c r="J72" s="90" t="s">
        <v>125</v>
      </c>
      <c r="K72" s="90">
        <f>ROWS($J$7:J72)</f>
        <v>66</v>
      </c>
      <c r="L72" s="90">
        <f t="shared" ref="L72:L135" si="1">IF($R$4=J72,K72,"")</f>
        <v>66</v>
      </c>
      <c r="M72" s="90">
        <f>IFERROR(SMALL($L$7:$L$206,ROWS($J$7:J72)),"")</f>
        <v>66</v>
      </c>
      <c r="O72" s="554"/>
      <c r="P72" s="255"/>
      <c r="Q72" s="256" t="s">
        <v>234</v>
      </c>
      <c r="R72" s="338">
        <f>IFERROR(INDEX($D$7:$I$205,$M72,COLUMNS(O$7:$O72)),"")</f>
        <v>0.88</v>
      </c>
      <c r="S72" s="338">
        <f>IFERROR(INDEX($D$7:$I$205,$M72,COLUMNS($O$7:P72)),"")</f>
        <v>0.84199999999999997</v>
      </c>
      <c r="T72" s="338">
        <f>IFERROR(INDEX($D$7:$I$205,$M72,COLUMNS($O$7:Q72)),"")</f>
        <v>0.873</v>
      </c>
      <c r="U72" s="338">
        <f>IFERROR(INDEX($D$7:$I$205,$M72,COLUMNS($O$7:R72)),"")</f>
        <v>0.84599999999999997</v>
      </c>
      <c r="V72" s="338">
        <f>IFERROR(INDEX($D$7:$I$205,$M72,COLUMNS($O$7:S72)),"")</f>
        <v>0.92300000000000004</v>
      </c>
      <c r="W72" s="857">
        <f>IFERROR(INDEX($D$7:$I$205,$M72,COLUMNS($O$7:T72)),"")</f>
        <v>0.87</v>
      </c>
    </row>
    <row r="73" spans="1:23" x14ac:dyDescent="0.3">
      <c r="C73" s="160" t="s">
        <v>210</v>
      </c>
      <c r="D73" s="69">
        <v>0.92700000000000005</v>
      </c>
      <c r="E73" s="69">
        <v>0.90500000000000003</v>
      </c>
      <c r="F73" s="69">
        <v>0.88600000000000001</v>
      </c>
      <c r="G73" s="69">
        <v>0.879</v>
      </c>
      <c r="H73" s="69">
        <v>0.95100000000000007</v>
      </c>
      <c r="I73" s="69">
        <v>0.91</v>
      </c>
      <c r="J73" s="90" t="s">
        <v>125</v>
      </c>
      <c r="K73" s="90">
        <f>ROWS($J$7:J73)</f>
        <v>67</v>
      </c>
      <c r="L73" s="90">
        <f t="shared" si="1"/>
        <v>67</v>
      </c>
      <c r="M73" s="90">
        <f>IFERROR(SMALL($L$7:$L$206,ROWS($J$7:J73)),"")</f>
        <v>67</v>
      </c>
      <c r="O73" s="559"/>
      <c r="P73" s="255"/>
      <c r="Q73" s="256" t="s">
        <v>210</v>
      </c>
      <c r="R73" s="338">
        <f>IFERROR(INDEX($D$7:$I$205,$M73,COLUMNS(O$7:$O73)),"")</f>
        <v>0.92700000000000005</v>
      </c>
      <c r="S73" s="338">
        <f>IFERROR(INDEX($D$7:$I$205,$M73,COLUMNS($O$7:P73)),"")</f>
        <v>0.90500000000000003</v>
      </c>
      <c r="T73" s="338">
        <f>IFERROR(INDEX($D$7:$I$205,$M73,COLUMNS($O$7:Q73)),"")</f>
        <v>0.88600000000000001</v>
      </c>
      <c r="U73" s="338">
        <f>IFERROR(INDEX($D$7:$I$205,$M73,COLUMNS($O$7:R73)),"")</f>
        <v>0.879</v>
      </c>
      <c r="V73" s="338">
        <f>IFERROR(INDEX($D$7:$I$205,$M73,COLUMNS($O$7:S73)),"")</f>
        <v>0.95100000000000007</v>
      </c>
      <c r="W73" s="857">
        <f>IFERROR(INDEX($D$7:$I$205,$M73,COLUMNS($O$7:T73)),"")</f>
        <v>0.91</v>
      </c>
    </row>
    <row r="74" spans="1:23" x14ac:dyDescent="0.3">
      <c r="C74" s="160" t="s">
        <v>211</v>
      </c>
      <c r="D74" s="69">
        <v>0.879</v>
      </c>
      <c r="E74" s="69">
        <v>0.88500000000000001</v>
      </c>
      <c r="F74" s="69">
        <v>0.94100000000000006</v>
      </c>
      <c r="G74" s="69">
        <v>0.872</v>
      </c>
      <c r="H74" s="69">
        <v>0.93300000000000005</v>
      </c>
      <c r="I74" s="69">
        <v>0.9</v>
      </c>
      <c r="J74" s="90" t="s">
        <v>125</v>
      </c>
      <c r="K74" s="90">
        <f>ROWS($J$7:J74)</f>
        <v>68</v>
      </c>
      <c r="L74" s="90">
        <f t="shared" si="1"/>
        <v>68</v>
      </c>
      <c r="M74" s="90">
        <f>IFERROR(SMALL($L$7:$L$206,ROWS($J$7:J74)),"")</f>
        <v>68</v>
      </c>
      <c r="O74" s="559"/>
      <c r="P74" s="255"/>
      <c r="Q74" s="256" t="s">
        <v>211</v>
      </c>
      <c r="R74" s="338">
        <f>IFERROR(INDEX($D$7:$I$205,$M74,COLUMNS(O$7:$O74)),"")</f>
        <v>0.879</v>
      </c>
      <c r="S74" s="338">
        <f>IFERROR(INDEX($D$7:$I$205,$M74,COLUMNS($O$7:P74)),"")</f>
        <v>0.88500000000000001</v>
      </c>
      <c r="T74" s="338">
        <f>IFERROR(INDEX($D$7:$I$205,$M74,COLUMNS($O$7:Q74)),"")</f>
        <v>0.94100000000000006</v>
      </c>
      <c r="U74" s="338">
        <f>IFERROR(INDEX($D$7:$I$205,$M74,COLUMNS($O$7:R74)),"")</f>
        <v>0.872</v>
      </c>
      <c r="V74" s="338">
        <f>IFERROR(INDEX($D$7:$I$205,$M74,COLUMNS($O$7:S74)),"")</f>
        <v>0.93300000000000005</v>
      </c>
      <c r="W74" s="857">
        <f>IFERROR(INDEX($D$7:$I$205,$M74,COLUMNS($O$7:T74)),"")</f>
        <v>0.9</v>
      </c>
    </row>
    <row r="75" spans="1:23" x14ac:dyDescent="0.3">
      <c r="C75" s="160" t="s">
        <v>621</v>
      </c>
      <c r="D75" s="69">
        <v>0.82500000000000007</v>
      </c>
      <c r="E75" s="69">
        <v>0.81</v>
      </c>
      <c r="F75" s="69">
        <v>0.876</v>
      </c>
      <c r="G75" s="69">
        <v>0.82600000000000007</v>
      </c>
      <c r="H75" s="69">
        <v>0.85499999999999998</v>
      </c>
      <c r="I75" s="69">
        <v>0.83599999999999997</v>
      </c>
      <c r="J75" s="90" t="s">
        <v>125</v>
      </c>
      <c r="K75" s="90">
        <f>ROWS($J$7:J75)</f>
        <v>69</v>
      </c>
      <c r="L75" s="90">
        <f t="shared" si="1"/>
        <v>69</v>
      </c>
      <c r="M75" s="90">
        <f>IFERROR(SMALL($L$7:$L$206,ROWS($J$7:J75)),"")</f>
        <v>69</v>
      </c>
      <c r="O75" s="559"/>
      <c r="P75" s="255"/>
      <c r="Q75" s="256" t="s">
        <v>621</v>
      </c>
      <c r="R75" s="338">
        <f>IFERROR(INDEX($D$7:$I$205,$M75,COLUMNS(O$7:$O75)),"")</f>
        <v>0.82500000000000007</v>
      </c>
      <c r="S75" s="338">
        <f>IFERROR(INDEX($D$7:$I$205,$M75,COLUMNS($O$7:P75)),"")</f>
        <v>0.81</v>
      </c>
      <c r="T75" s="338">
        <f>IFERROR(INDEX($D$7:$I$205,$M75,COLUMNS($O$7:Q75)),"")</f>
        <v>0.876</v>
      </c>
      <c r="U75" s="338">
        <f>IFERROR(INDEX($D$7:$I$205,$M75,COLUMNS($O$7:R75)),"")</f>
        <v>0.82600000000000007</v>
      </c>
      <c r="V75" s="338">
        <f>IFERROR(INDEX($D$7:$I$205,$M75,COLUMNS($O$7:S75)),"")</f>
        <v>0.85499999999999998</v>
      </c>
      <c r="W75" s="857">
        <f>IFERROR(INDEX($D$7:$I$205,$M75,COLUMNS($O$7:T75)),"")</f>
        <v>0.83599999999999997</v>
      </c>
    </row>
    <row r="76" spans="1:23" x14ac:dyDescent="0.3">
      <c r="C76" s="160" t="s">
        <v>663</v>
      </c>
      <c r="D76" s="69">
        <v>0.83100000000000007</v>
      </c>
      <c r="E76" s="69">
        <v>0.81800000000000006</v>
      </c>
      <c r="F76" s="69">
        <v>0.90500000000000003</v>
      </c>
      <c r="G76" s="69">
        <v>0.84899999999999998</v>
      </c>
      <c r="H76" s="69">
        <v>0.878</v>
      </c>
      <c r="I76" s="69">
        <v>0.84899999999999998</v>
      </c>
      <c r="J76" s="90" t="s">
        <v>125</v>
      </c>
      <c r="K76" s="90">
        <f>ROWS($J$7:J76)</f>
        <v>70</v>
      </c>
      <c r="L76" s="90">
        <f t="shared" si="1"/>
        <v>70</v>
      </c>
      <c r="M76" s="90">
        <f>IFERROR(SMALL($L$7:$L$206,ROWS($J$7:J76)),"")</f>
        <v>70</v>
      </c>
      <c r="O76" s="559"/>
      <c r="P76" s="260"/>
      <c r="Q76" s="261" t="s">
        <v>663</v>
      </c>
      <c r="R76" s="859">
        <f>IFERROR(INDEX($D$7:$I$205,$M76,COLUMNS(O$7:$O76)),"")</f>
        <v>0.83100000000000007</v>
      </c>
      <c r="S76" s="859">
        <f>IFERROR(INDEX($D$7:$I$205,$M76,COLUMNS($O$7:P76)),"")</f>
        <v>0.81800000000000006</v>
      </c>
      <c r="T76" s="859">
        <f>IFERROR(INDEX($D$7:$I$205,$M76,COLUMNS($O$7:Q76)),"")</f>
        <v>0.90500000000000003</v>
      </c>
      <c r="U76" s="859">
        <f>IFERROR(INDEX($D$7:$I$205,$M76,COLUMNS($O$7:R76)),"")</f>
        <v>0.84899999999999998</v>
      </c>
      <c r="V76" s="859">
        <f>IFERROR(INDEX($D$7:$I$205,$M76,COLUMNS($O$7:S76)),"")</f>
        <v>0.878</v>
      </c>
      <c r="W76" s="860">
        <f>IFERROR(INDEX($D$7:$I$205,$M76,COLUMNS($O$7:T76)),"")</f>
        <v>0.84899999999999998</v>
      </c>
    </row>
    <row r="77" spans="1:23" x14ac:dyDescent="0.3">
      <c r="B77" s="102" t="s">
        <v>185</v>
      </c>
      <c r="C77" s="90" t="s">
        <v>229</v>
      </c>
      <c r="D77" s="69">
        <v>0.88200000000000001</v>
      </c>
      <c r="E77" s="69">
        <v>0.89500000000000002</v>
      </c>
      <c r="F77" s="69">
        <v>0.91200000000000003</v>
      </c>
      <c r="G77" s="69">
        <v>0.93100000000000005</v>
      </c>
      <c r="H77" s="69">
        <v>0.92800000000000005</v>
      </c>
      <c r="I77" s="69">
        <v>0.91400000000000003</v>
      </c>
      <c r="J77" s="90" t="s">
        <v>125</v>
      </c>
      <c r="K77" s="90">
        <f>ROWS($J$7:J77)</f>
        <v>71</v>
      </c>
      <c r="L77" s="90">
        <f t="shared" si="1"/>
        <v>71</v>
      </c>
      <c r="M77" s="90">
        <f>IFERROR(SMALL($L$7:$L$206,ROWS($J$7:J77)),"")</f>
        <v>71</v>
      </c>
      <c r="O77" s="489"/>
      <c r="P77" s="255" t="s">
        <v>592</v>
      </c>
      <c r="Q77" s="858" t="s">
        <v>229</v>
      </c>
      <c r="R77" s="338">
        <f>IFERROR(INDEX($D$7:$I$205,$M77,COLUMNS(O$7:$O77)),"")</f>
        <v>0.88200000000000001</v>
      </c>
      <c r="S77" s="338">
        <f>IFERROR(INDEX($D$7:$I$205,$M77,COLUMNS($O$7:P77)),"")</f>
        <v>0.89500000000000002</v>
      </c>
      <c r="T77" s="338">
        <f>IFERROR(INDEX($D$7:$I$205,$M77,COLUMNS($O$7:Q77)),"")</f>
        <v>0.91200000000000003</v>
      </c>
      <c r="U77" s="338">
        <f>IFERROR(INDEX($D$7:$I$205,$M77,COLUMNS($O$7:R77)),"")</f>
        <v>0.93100000000000005</v>
      </c>
      <c r="V77" s="338">
        <f>IFERROR(INDEX($D$7:$I$205,$M77,COLUMNS($O$7:S77)),"")</f>
        <v>0.92800000000000005</v>
      </c>
      <c r="W77" s="857">
        <f>IFERROR(INDEX($D$7:$I$205,$M77,COLUMNS($O$7:T77)),"")</f>
        <v>0.91400000000000003</v>
      </c>
    </row>
    <row r="78" spans="1:23" x14ac:dyDescent="0.3">
      <c r="C78" s="90" t="s">
        <v>230</v>
      </c>
      <c r="D78" s="69">
        <v>0.871</v>
      </c>
      <c r="E78" s="69">
        <v>0.89300000000000002</v>
      </c>
      <c r="F78" s="69">
        <v>0.91400000000000003</v>
      </c>
      <c r="G78" s="69">
        <v>0.92500000000000004</v>
      </c>
      <c r="H78" s="69">
        <v>0.93600000000000005</v>
      </c>
      <c r="I78" s="69">
        <v>0.91300000000000003</v>
      </c>
      <c r="J78" s="90" t="s">
        <v>125</v>
      </c>
      <c r="K78" s="90">
        <f>ROWS($J$7:J78)</f>
        <v>72</v>
      </c>
      <c r="L78" s="90">
        <f t="shared" si="1"/>
        <v>72</v>
      </c>
      <c r="M78" s="90">
        <f>IFERROR(SMALL($L$7:$L$206,ROWS($J$7:J78)),"")</f>
        <v>72</v>
      </c>
      <c r="O78" s="554"/>
      <c r="P78" s="255"/>
      <c r="Q78" s="858" t="s">
        <v>230</v>
      </c>
      <c r="R78" s="338">
        <f>IFERROR(INDEX($D$7:$I$205,$M78,COLUMNS(O$7:$O78)),"")</f>
        <v>0.871</v>
      </c>
      <c r="S78" s="338">
        <f>IFERROR(INDEX($D$7:$I$205,$M78,COLUMNS($O$7:P78)),"")</f>
        <v>0.89300000000000002</v>
      </c>
      <c r="T78" s="338">
        <f>IFERROR(INDEX($D$7:$I$205,$M78,COLUMNS($O$7:Q78)),"")</f>
        <v>0.91400000000000003</v>
      </c>
      <c r="U78" s="338">
        <f>IFERROR(INDEX($D$7:$I$205,$M78,COLUMNS($O$7:R78)),"")</f>
        <v>0.92500000000000004</v>
      </c>
      <c r="V78" s="338">
        <f>IFERROR(INDEX($D$7:$I$205,$M78,COLUMNS($O$7:S78)),"")</f>
        <v>0.93600000000000005</v>
      </c>
      <c r="W78" s="857">
        <f>IFERROR(INDEX($D$7:$I$205,$M78,COLUMNS($O$7:T78)),"")</f>
        <v>0.91300000000000003</v>
      </c>
    </row>
    <row r="79" spans="1:23" x14ac:dyDescent="0.3">
      <c r="C79" s="160" t="s">
        <v>231</v>
      </c>
      <c r="D79" s="69">
        <v>0.875</v>
      </c>
      <c r="E79" s="69">
        <v>0.90400000000000003</v>
      </c>
      <c r="F79" s="69">
        <v>0.91300000000000003</v>
      </c>
      <c r="G79" s="69">
        <v>0.93300000000000005</v>
      </c>
      <c r="H79" s="69">
        <v>0.94200000000000006</v>
      </c>
      <c r="I79" s="69">
        <v>0.91800000000000004</v>
      </c>
      <c r="J79" s="90" t="s">
        <v>125</v>
      </c>
      <c r="K79" s="90">
        <f>ROWS($J$7:J79)</f>
        <v>73</v>
      </c>
      <c r="L79" s="90">
        <f t="shared" si="1"/>
        <v>73</v>
      </c>
      <c r="M79" s="90">
        <f>IFERROR(SMALL($L$7:$L$206,ROWS($J$7:J79)),"")</f>
        <v>73</v>
      </c>
      <c r="O79" s="862"/>
      <c r="P79" s="255"/>
      <c r="Q79" s="858" t="s">
        <v>231</v>
      </c>
      <c r="R79" s="338">
        <f>IFERROR(INDEX($D$7:$I$205,$M79,COLUMNS(O$7:$O79)),"")</f>
        <v>0.875</v>
      </c>
      <c r="S79" s="338">
        <f>IFERROR(INDEX($D$7:$I$205,$M79,COLUMNS($O$7:P79)),"")</f>
        <v>0.90400000000000003</v>
      </c>
      <c r="T79" s="338">
        <f>IFERROR(INDEX($D$7:$I$205,$M79,COLUMNS($O$7:Q79)),"")</f>
        <v>0.91300000000000003</v>
      </c>
      <c r="U79" s="338">
        <f>IFERROR(INDEX($D$7:$I$205,$M79,COLUMNS($O$7:R79)),"")</f>
        <v>0.93300000000000005</v>
      </c>
      <c r="V79" s="338">
        <f>IFERROR(INDEX($D$7:$I$205,$M79,COLUMNS($O$7:S79)),"")</f>
        <v>0.94200000000000006</v>
      </c>
      <c r="W79" s="857">
        <f>IFERROR(INDEX($D$7:$I$205,$M79,COLUMNS($O$7:T79)),"")</f>
        <v>0.91800000000000004</v>
      </c>
    </row>
    <row r="80" spans="1:23" x14ac:dyDescent="0.3">
      <c r="C80" s="160" t="s">
        <v>232</v>
      </c>
      <c r="D80" s="69">
        <v>0.89500000000000002</v>
      </c>
      <c r="E80" s="69">
        <v>0.90300000000000002</v>
      </c>
      <c r="F80" s="69">
        <v>0.92400000000000004</v>
      </c>
      <c r="G80" s="69">
        <v>0.93500000000000005</v>
      </c>
      <c r="H80" s="69">
        <v>0.94500000000000006</v>
      </c>
      <c r="I80" s="69">
        <v>0.92500000000000004</v>
      </c>
      <c r="J80" s="90" t="s">
        <v>125</v>
      </c>
      <c r="K80" s="90">
        <f>ROWS($J$7:J80)</f>
        <v>74</v>
      </c>
      <c r="L80" s="90">
        <f t="shared" si="1"/>
        <v>74</v>
      </c>
      <c r="M80" s="90">
        <f>IFERROR(SMALL($L$7:$L$206,ROWS($J$7:J80)),"")</f>
        <v>74</v>
      </c>
      <c r="O80" s="862"/>
      <c r="P80" s="255"/>
      <c r="Q80" s="256" t="s">
        <v>232</v>
      </c>
      <c r="R80" s="338">
        <f>IFERROR(INDEX($D$7:$I$205,$M80,COLUMNS(O$7:$O80)),"")</f>
        <v>0.89500000000000002</v>
      </c>
      <c r="S80" s="338">
        <f>IFERROR(INDEX($D$7:$I$205,$M80,COLUMNS($O$7:P80)),"")</f>
        <v>0.90300000000000002</v>
      </c>
      <c r="T80" s="338">
        <f>IFERROR(INDEX($D$7:$I$205,$M80,COLUMNS($O$7:Q80)),"")</f>
        <v>0.92400000000000004</v>
      </c>
      <c r="U80" s="338">
        <f>IFERROR(INDEX($D$7:$I$205,$M80,COLUMNS($O$7:R80)),"")</f>
        <v>0.93500000000000005</v>
      </c>
      <c r="V80" s="338">
        <f>IFERROR(INDEX($D$7:$I$205,$M80,COLUMNS($O$7:S80)),"")</f>
        <v>0.94500000000000006</v>
      </c>
      <c r="W80" s="857">
        <f>IFERROR(INDEX($D$7:$I$205,$M80,COLUMNS($O$7:T80)),"")</f>
        <v>0.92500000000000004</v>
      </c>
    </row>
    <row r="81" spans="1:23" x14ac:dyDescent="0.3">
      <c r="C81" s="160" t="s">
        <v>233</v>
      </c>
      <c r="D81" s="69">
        <v>0.86699999999999999</v>
      </c>
      <c r="E81" s="69">
        <v>0.89</v>
      </c>
      <c r="F81" s="69">
        <v>0.91100000000000003</v>
      </c>
      <c r="G81" s="69">
        <v>0.92200000000000004</v>
      </c>
      <c r="H81" s="69">
        <v>0.93900000000000006</v>
      </c>
      <c r="I81" s="69">
        <v>0.91100000000000003</v>
      </c>
      <c r="J81" s="90" t="s">
        <v>125</v>
      </c>
      <c r="K81" s="90">
        <f>ROWS($J$7:J81)</f>
        <v>75</v>
      </c>
      <c r="L81" s="90">
        <f t="shared" si="1"/>
        <v>75</v>
      </c>
      <c r="M81" s="90">
        <f>IFERROR(SMALL($L$7:$L$206,ROWS($J$7:J81)),"")</f>
        <v>75</v>
      </c>
      <c r="O81" s="489"/>
      <c r="P81" s="255"/>
      <c r="Q81" s="256" t="s">
        <v>233</v>
      </c>
      <c r="R81" s="338">
        <f>IFERROR(INDEX($D$7:$I$205,$M81,COLUMNS(O$7:$O81)),"")</f>
        <v>0.86699999999999999</v>
      </c>
      <c r="S81" s="338">
        <f>IFERROR(INDEX($D$7:$I$205,$M81,COLUMNS($O$7:P81)),"")</f>
        <v>0.89</v>
      </c>
      <c r="T81" s="338">
        <f>IFERROR(INDEX($D$7:$I$205,$M81,COLUMNS($O$7:Q81)),"")</f>
        <v>0.91100000000000003</v>
      </c>
      <c r="U81" s="338">
        <f>IFERROR(INDEX($D$7:$I$205,$M81,COLUMNS($O$7:R81)),"")</f>
        <v>0.92200000000000004</v>
      </c>
      <c r="V81" s="338">
        <f>IFERROR(INDEX($D$7:$I$205,$M81,COLUMNS($O$7:S81)),"")</f>
        <v>0.93900000000000006</v>
      </c>
      <c r="W81" s="857">
        <f>IFERROR(INDEX($D$7:$I$205,$M81,COLUMNS($O$7:T81)),"")</f>
        <v>0.91100000000000003</v>
      </c>
    </row>
    <row r="82" spans="1:23" x14ac:dyDescent="0.3">
      <c r="C82" s="160" t="s">
        <v>234</v>
      </c>
      <c r="D82" s="69">
        <v>0.875</v>
      </c>
      <c r="E82" s="69">
        <v>0.88800000000000001</v>
      </c>
      <c r="F82" s="69">
        <v>0.90900000000000003</v>
      </c>
      <c r="G82" s="69">
        <v>0.91700000000000004</v>
      </c>
      <c r="H82" s="69">
        <v>0.93600000000000005</v>
      </c>
      <c r="I82" s="69">
        <v>0.90900000000000003</v>
      </c>
      <c r="J82" s="90" t="s">
        <v>125</v>
      </c>
      <c r="K82" s="90">
        <f>ROWS($J$7:J82)</f>
        <v>76</v>
      </c>
      <c r="L82" s="90">
        <f t="shared" si="1"/>
        <v>76</v>
      </c>
      <c r="M82" s="90">
        <f>IFERROR(SMALL($L$7:$L$206,ROWS($J$7:J82)),"")</f>
        <v>76</v>
      </c>
      <c r="O82" s="489"/>
      <c r="P82" s="255"/>
      <c r="Q82" s="858" t="s">
        <v>234</v>
      </c>
      <c r="R82" s="338">
        <f>IFERROR(INDEX($D$7:$I$205,$M82,COLUMNS(O$7:$O82)),"")</f>
        <v>0.875</v>
      </c>
      <c r="S82" s="338">
        <f>IFERROR(INDEX($D$7:$I$205,$M82,COLUMNS($O$7:P82)),"")</f>
        <v>0.88800000000000001</v>
      </c>
      <c r="T82" s="338">
        <f>IFERROR(INDEX($D$7:$I$205,$M82,COLUMNS($O$7:Q82)),"")</f>
        <v>0.90900000000000003</v>
      </c>
      <c r="U82" s="338">
        <f>IFERROR(INDEX($D$7:$I$205,$M82,COLUMNS($O$7:R82)),"")</f>
        <v>0.91700000000000004</v>
      </c>
      <c r="V82" s="338">
        <f>IFERROR(INDEX($D$7:$I$205,$M82,COLUMNS($O$7:S82)),"")</f>
        <v>0.93600000000000005</v>
      </c>
      <c r="W82" s="857">
        <f>IFERROR(INDEX($D$7:$I$205,$M82,COLUMNS($O$7:T82)),"")</f>
        <v>0.90900000000000003</v>
      </c>
    </row>
    <row r="83" spans="1:23" x14ac:dyDescent="0.3">
      <c r="C83" s="160" t="s">
        <v>210</v>
      </c>
      <c r="D83" s="69">
        <v>0.90200000000000002</v>
      </c>
      <c r="E83" s="69">
        <v>0.91700000000000004</v>
      </c>
      <c r="F83" s="69">
        <v>0.93600000000000005</v>
      </c>
      <c r="G83" s="69">
        <v>0.94900000000000007</v>
      </c>
      <c r="H83" s="69">
        <v>0.95600000000000007</v>
      </c>
      <c r="I83" s="69">
        <v>0.93500000000000005</v>
      </c>
      <c r="J83" s="90" t="s">
        <v>125</v>
      </c>
      <c r="K83" s="90">
        <f>ROWS($J$7:J83)</f>
        <v>77</v>
      </c>
      <c r="L83" s="90">
        <f t="shared" si="1"/>
        <v>77</v>
      </c>
      <c r="M83" s="90">
        <f>IFERROR(SMALL($L$7:$L$206,ROWS($J$7:J83)),"")</f>
        <v>77</v>
      </c>
      <c r="O83" s="489"/>
      <c r="P83" s="255"/>
      <c r="Q83" s="256" t="s">
        <v>210</v>
      </c>
      <c r="R83" s="338">
        <f>IFERROR(INDEX($D$7:$I$205,$M83,COLUMNS(O$7:$O83)),"")</f>
        <v>0.90200000000000002</v>
      </c>
      <c r="S83" s="338">
        <f>IFERROR(INDEX($D$7:$I$205,$M83,COLUMNS($O$7:P83)),"")</f>
        <v>0.91700000000000004</v>
      </c>
      <c r="T83" s="338">
        <f>IFERROR(INDEX($D$7:$I$205,$M83,COLUMNS($O$7:Q83)),"")</f>
        <v>0.93600000000000005</v>
      </c>
      <c r="U83" s="338">
        <f>IFERROR(INDEX($D$7:$I$205,$M83,COLUMNS($O$7:R83)),"")</f>
        <v>0.94900000000000007</v>
      </c>
      <c r="V83" s="338">
        <f>IFERROR(INDEX($D$7:$I$205,$M83,COLUMNS($O$7:S83)),"")</f>
        <v>0.95600000000000007</v>
      </c>
      <c r="W83" s="857">
        <f>IFERROR(INDEX($D$7:$I$205,$M83,COLUMNS($O$7:T83)),"")</f>
        <v>0.93500000000000005</v>
      </c>
    </row>
    <row r="84" spans="1:23" x14ac:dyDescent="0.3">
      <c r="C84" s="160" t="s">
        <v>211</v>
      </c>
      <c r="D84" s="69">
        <v>0.88600000000000001</v>
      </c>
      <c r="E84" s="69">
        <v>0.90700000000000003</v>
      </c>
      <c r="F84" s="69">
        <v>0.91600000000000004</v>
      </c>
      <c r="G84" s="69">
        <v>0.92800000000000005</v>
      </c>
      <c r="H84" s="69">
        <v>0.94300000000000006</v>
      </c>
      <c r="I84" s="69">
        <v>0.91500000000000004</v>
      </c>
      <c r="J84" s="90" t="s">
        <v>125</v>
      </c>
      <c r="K84" s="90">
        <f>ROWS($J$7:J84)</f>
        <v>78</v>
      </c>
      <c r="L84" s="90">
        <f t="shared" si="1"/>
        <v>78</v>
      </c>
      <c r="M84" s="90">
        <f>IFERROR(SMALL($L$7:$L$206,ROWS($J$7:J84)),"")</f>
        <v>78</v>
      </c>
      <c r="O84" s="489"/>
      <c r="P84" s="255"/>
      <c r="Q84" s="256" t="s">
        <v>211</v>
      </c>
      <c r="R84" s="338">
        <f>IFERROR(INDEX($D$7:$I$205,$M84,COLUMNS(O$7:$O84)),"")</f>
        <v>0.88600000000000001</v>
      </c>
      <c r="S84" s="338">
        <f>IFERROR(INDEX($D$7:$I$205,$M84,COLUMNS($O$7:P84)),"")</f>
        <v>0.90700000000000003</v>
      </c>
      <c r="T84" s="338">
        <f>IFERROR(INDEX($D$7:$I$205,$M84,COLUMNS($O$7:Q84)),"")</f>
        <v>0.91600000000000004</v>
      </c>
      <c r="U84" s="338">
        <f>IFERROR(INDEX($D$7:$I$205,$M84,COLUMNS($O$7:R84)),"")</f>
        <v>0.92800000000000005</v>
      </c>
      <c r="V84" s="338">
        <f>IFERROR(INDEX($D$7:$I$205,$M84,COLUMNS($O$7:S84)),"")</f>
        <v>0.94300000000000006</v>
      </c>
      <c r="W84" s="857">
        <f>IFERROR(INDEX($D$7:$I$205,$M84,COLUMNS($O$7:T84)),"")</f>
        <v>0.91500000000000004</v>
      </c>
    </row>
    <row r="85" spans="1:23" x14ac:dyDescent="0.3">
      <c r="C85" s="160" t="s">
        <v>621</v>
      </c>
      <c r="D85" s="69">
        <v>0.83200000000000007</v>
      </c>
      <c r="E85" s="69">
        <v>0.85299999999999998</v>
      </c>
      <c r="F85" s="69">
        <v>0.877</v>
      </c>
      <c r="G85" s="69">
        <v>0.89300000000000002</v>
      </c>
      <c r="H85" s="69">
        <v>0.92</v>
      </c>
      <c r="I85" s="69">
        <v>0.88</v>
      </c>
      <c r="J85" s="90" t="s">
        <v>125</v>
      </c>
      <c r="K85" s="90">
        <f>ROWS($J$7:J85)</f>
        <v>79</v>
      </c>
      <c r="L85" s="90">
        <f t="shared" si="1"/>
        <v>79</v>
      </c>
      <c r="M85" s="90">
        <f>IFERROR(SMALL($L$7:$L$206,ROWS($J$7:J85)),"")</f>
        <v>79</v>
      </c>
      <c r="O85" s="489"/>
      <c r="P85" s="255"/>
      <c r="Q85" s="256" t="s">
        <v>621</v>
      </c>
      <c r="R85" s="338">
        <f>IFERROR(INDEX($D$7:$I$205,$M85,COLUMNS(O$7:$O85)),"")</f>
        <v>0.83200000000000007</v>
      </c>
      <c r="S85" s="338">
        <f>IFERROR(INDEX($D$7:$I$205,$M85,COLUMNS($O$7:P85)),"")</f>
        <v>0.85299999999999998</v>
      </c>
      <c r="T85" s="338">
        <f>IFERROR(INDEX($D$7:$I$205,$M85,COLUMNS($O$7:Q85)),"")</f>
        <v>0.877</v>
      </c>
      <c r="U85" s="338">
        <f>IFERROR(INDEX($D$7:$I$205,$M85,COLUMNS($O$7:R85)),"")</f>
        <v>0.89300000000000002</v>
      </c>
      <c r="V85" s="338">
        <f>IFERROR(INDEX($D$7:$I$205,$M85,COLUMNS($O$7:S85)),"")</f>
        <v>0.92</v>
      </c>
      <c r="W85" s="857">
        <f>IFERROR(INDEX($D$7:$I$205,$M85,COLUMNS($O$7:T85)),"")</f>
        <v>0.88</v>
      </c>
    </row>
    <row r="86" spans="1:23" x14ac:dyDescent="0.3">
      <c r="C86" s="160" t="s">
        <v>663</v>
      </c>
      <c r="D86" s="69">
        <v>0.86199999999999999</v>
      </c>
      <c r="E86" s="69">
        <v>0.87</v>
      </c>
      <c r="F86" s="69">
        <v>0.89400000000000002</v>
      </c>
      <c r="G86" s="69">
        <v>0.90900000000000003</v>
      </c>
      <c r="H86" s="69">
        <v>0.92100000000000004</v>
      </c>
      <c r="I86" s="69">
        <v>0.89200000000000002</v>
      </c>
      <c r="J86" s="90" t="s">
        <v>125</v>
      </c>
      <c r="K86" s="90">
        <f>ROWS($J$7:J86)</f>
        <v>80</v>
      </c>
      <c r="L86" s="90">
        <f t="shared" si="1"/>
        <v>80</v>
      </c>
      <c r="M86" s="90">
        <f>IFERROR(SMALL($L$7:$L$206,ROWS($J$7:J86)),"")</f>
        <v>80</v>
      </c>
      <c r="O86" s="489"/>
      <c r="P86" s="260"/>
      <c r="Q86" s="261" t="s">
        <v>663</v>
      </c>
      <c r="R86" s="859">
        <f>IFERROR(INDEX($D$7:$I$205,$M86,COLUMNS(O$7:$O86)),"")</f>
        <v>0.86199999999999999</v>
      </c>
      <c r="S86" s="859">
        <f>IFERROR(INDEX($D$7:$I$205,$M86,COLUMNS($O$7:P86)),"")</f>
        <v>0.87</v>
      </c>
      <c r="T86" s="859">
        <f>IFERROR(INDEX($D$7:$I$205,$M86,COLUMNS($O$7:Q86)),"")</f>
        <v>0.89400000000000002</v>
      </c>
      <c r="U86" s="859">
        <f>IFERROR(INDEX($D$7:$I$205,$M86,COLUMNS($O$7:R86)),"")</f>
        <v>0.90900000000000003</v>
      </c>
      <c r="V86" s="859">
        <f>IFERROR(INDEX($D$7:$I$205,$M86,COLUMNS($O$7:S86)),"")</f>
        <v>0.92100000000000004</v>
      </c>
      <c r="W86" s="860">
        <f>IFERROR(INDEX($D$7:$I$205,$M86,COLUMNS($O$7:T86)),"")</f>
        <v>0.89200000000000002</v>
      </c>
    </row>
    <row r="87" spans="1:23" x14ac:dyDescent="0.3">
      <c r="A87" s="102" t="s">
        <v>207</v>
      </c>
      <c r="B87" s="102" t="s">
        <v>115</v>
      </c>
      <c r="C87" s="90" t="s">
        <v>229</v>
      </c>
      <c r="D87" s="69">
        <v>0.90500000000000003</v>
      </c>
      <c r="E87" s="69">
        <v>0.90500000000000003</v>
      </c>
      <c r="F87" s="69">
        <v>0.92100000000000004</v>
      </c>
      <c r="G87" s="69">
        <v>0.94000000000000006</v>
      </c>
      <c r="H87" s="69">
        <v>0.93400000000000005</v>
      </c>
      <c r="I87" s="69">
        <v>0.92600000000000005</v>
      </c>
      <c r="J87" s="90" t="s">
        <v>125</v>
      </c>
      <c r="K87" s="90">
        <f>ROWS($J$7:J87)</f>
        <v>81</v>
      </c>
      <c r="L87" s="90">
        <f t="shared" si="1"/>
        <v>81</v>
      </c>
      <c r="M87" s="90">
        <f>IFERROR(SMALL($L$7:$L$206,ROWS($J$7:J87)),"")</f>
        <v>81</v>
      </c>
      <c r="O87" s="553" t="s">
        <v>207</v>
      </c>
      <c r="P87" s="252" t="s">
        <v>115</v>
      </c>
      <c r="Q87" s="861" t="s">
        <v>229</v>
      </c>
      <c r="R87" s="855">
        <f>IFERROR(INDEX($D$7:$I$205,$M87,COLUMNS(O$7:$O87)),"")</f>
        <v>0.90500000000000003</v>
      </c>
      <c r="S87" s="855">
        <f>IFERROR(INDEX($D$7:$I$205,$M87,COLUMNS($O$7:P87)),"")</f>
        <v>0.90500000000000003</v>
      </c>
      <c r="T87" s="855">
        <f>IFERROR(INDEX($D$7:$I$205,$M87,COLUMNS($O$7:Q87)),"")</f>
        <v>0.92100000000000004</v>
      </c>
      <c r="U87" s="855">
        <f>IFERROR(INDEX($D$7:$I$205,$M87,COLUMNS($O$7:R87)),"")</f>
        <v>0.94000000000000006</v>
      </c>
      <c r="V87" s="855">
        <f>IFERROR(INDEX($D$7:$I$205,$M87,COLUMNS($O$7:S87)),"")</f>
        <v>0.93400000000000005</v>
      </c>
      <c r="W87" s="856">
        <f>IFERROR(INDEX($D$7:$I$205,$M87,COLUMNS($O$7:T87)),"")</f>
        <v>0.92600000000000005</v>
      </c>
    </row>
    <row r="88" spans="1:23" x14ac:dyDescent="0.3">
      <c r="C88" s="90" t="s">
        <v>230</v>
      </c>
      <c r="D88" s="69">
        <v>0.88600000000000001</v>
      </c>
      <c r="E88" s="69">
        <v>0.90900000000000003</v>
      </c>
      <c r="F88" s="69">
        <v>0.92800000000000005</v>
      </c>
      <c r="G88" s="69">
        <v>0.93200000000000005</v>
      </c>
      <c r="H88" s="69">
        <v>0.94200000000000006</v>
      </c>
      <c r="I88" s="69">
        <v>0.92700000000000005</v>
      </c>
      <c r="J88" s="90" t="s">
        <v>125</v>
      </c>
      <c r="K88" s="90">
        <f>ROWS($J$7:J88)</f>
        <v>82</v>
      </c>
      <c r="L88" s="90">
        <f t="shared" si="1"/>
        <v>82</v>
      </c>
      <c r="M88" s="90">
        <f>IFERROR(SMALL($L$7:$L$206,ROWS($J$7:J88)),"")</f>
        <v>82</v>
      </c>
      <c r="O88" s="489"/>
      <c r="P88" s="255"/>
      <c r="Q88" s="858" t="s">
        <v>230</v>
      </c>
      <c r="R88" s="338">
        <f>IFERROR(INDEX($D$7:$I$205,$M88,COLUMNS(O$7:$O88)),"")</f>
        <v>0.88600000000000001</v>
      </c>
      <c r="S88" s="338">
        <f>IFERROR(INDEX($D$7:$I$205,$M88,COLUMNS($O$7:P88)),"")</f>
        <v>0.90900000000000003</v>
      </c>
      <c r="T88" s="338">
        <f>IFERROR(INDEX($D$7:$I$205,$M88,COLUMNS($O$7:Q88)),"")</f>
        <v>0.92800000000000005</v>
      </c>
      <c r="U88" s="338">
        <f>IFERROR(INDEX($D$7:$I$205,$M88,COLUMNS($O$7:R88)),"")</f>
        <v>0.93200000000000005</v>
      </c>
      <c r="V88" s="338">
        <f>IFERROR(INDEX($D$7:$I$205,$M88,COLUMNS($O$7:S88)),"")</f>
        <v>0.94200000000000006</v>
      </c>
      <c r="W88" s="857">
        <f>IFERROR(INDEX($D$7:$I$205,$M88,COLUMNS($O$7:T88)),"")</f>
        <v>0.92700000000000005</v>
      </c>
    </row>
    <row r="89" spans="1:23" x14ac:dyDescent="0.3">
      <c r="C89" s="160" t="s">
        <v>231</v>
      </c>
      <c r="D89" s="69">
        <v>0.89</v>
      </c>
      <c r="E89" s="69">
        <v>0.91400000000000003</v>
      </c>
      <c r="F89" s="69">
        <v>0.92400000000000004</v>
      </c>
      <c r="G89" s="69">
        <v>0.94100000000000006</v>
      </c>
      <c r="H89" s="69">
        <v>0.94700000000000006</v>
      </c>
      <c r="I89" s="69">
        <v>0.93100000000000005</v>
      </c>
      <c r="J89" s="90" t="s">
        <v>125</v>
      </c>
      <c r="K89" s="90">
        <f>ROWS($J$7:J89)</f>
        <v>83</v>
      </c>
      <c r="L89" s="90">
        <f t="shared" si="1"/>
        <v>83</v>
      </c>
      <c r="M89" s="90">
        <f>IFERROR(SMALL($L$7:$L$206,ROWS($J$7:J89)),"")</f>
        <v>83</v>
      </c>
      <c r="O89" s="489"/>
      <c r="P89" s="863"/>
      <c r="Q89" s="864" t="s">
        <v>231</v>
      </c>
      <c r="R89" s="338">
        <f>IFERROR(INDEX($D$7:$I$205,$M89,COLUMNS(O$7:$O89)),"")</f>
        <v>0.89</v>
      </c>
      <c r="S89" s="338">
        <f>IFERROR(INDEX($D$7:$I$205,$M89,COLUMNS($O$7:P89)),"")</f>
        <v>0.91400000000000003</v>
      </c>
      <c r="T89" s="338">
        <f>IFERROR(INDEX($D$7:$I$205,$M89,COLUMNS($O$7:Q89)),"")</f>
        <v>0.92400000000000004</v>
      </c>
      <c r="U89" s="338">
        <f>IFERROR(INDEX($D$7:$I$205,$M89,COLUMNS($O$7:R89)),"")</f>
        <v>0.94100000000000006</v>
      </c>
      <c r="V89" s="338">
        <f>IFERROR(INDEX($D$7:$I$205,$M89,COLUMNS($O$7:S89)),"")</f>
        <v>0.94700000000000006</v>
      </c>
      <c r="W89" s="857">
        <f>IFERROR(INDEX($D$7:$I$205,$M89,COLUMNS($O$7:T89)),"")</f>
        <v>0.93100000000000005</v>
      </c>
    </row>
    <row r="90" spans="1:23" x14ac:dyDescent="0.3">
      <c r="C90" s="160" t="s">
        <v>232</v>
      </c>
      <c r="D90" s="69">
        <v>0.90800000000000003</v>
      </c>
      <c r="E90" s="69">
        <v>0.91600000000000004</v>
      </c>
      <c r="F90" s="69">
        <v>0.93300000000000005</v>
      </c>
      <c r="G90" s="69">
        <v>0.94100000000000006</v>
      </c>
      <c r="H90" s="69">
        <v>0.94900000000000007</v>
      </c>
      <c r="I90" s="69">
        <v>0.93500000000000005</v>
      </c>
      <c r="J90" s="90" t="s">
        <v>125</v>
      </c>
      <c r="K90" s="90">
        <f>ROWS($J$7:J90)</f>
        <v>84</v>
      </c>
      <c r="L90" s="90">
        <f t="shared" si="1"/>
        <v>84</v>
      </c>
      <c r="M90" s="90">
        <f>IFERROR(SMALL($L$7:$L$206,ROWS($J$7:J90)),"")</f>
        <v>84</v>
      </c>
      <c r="O90" s="489"/>
      <c r="P90" s="187"/>
      <c r="Q90" s="187" t="s">
        <v>232</v>
      </c>
      <c r="R90" s="338">
        <f>IFERROR(INDEX($D$7:$I$205,$M90,COLUMNS(O$7:$O90)),"")</f>
        <v>0.90800000000000003</v>
      </c>
      <c r="S90" s="338">
        <f>IFERROR(INDEX($D$7:$I$205,$M90,COLUMNS($O$7:P90)),"")</f>
        <v>0.91600000000000004</v>
      </c>
      <c r="T90" s="338">
        <f>IFERROR(INDEX($D$7:$I$205,$M90,COLUMNS($O$7:Q90)),"")</f>
        <v>0.93300000000000005</v>
      </c>
      <c r="U90" s="338">
        <f>IFERROR(INDEX($D$7:$I$205,$M90,COLUMNS($O$7:R90)),"")</f>
        <v>0.94100000000000006</v>
      </c>
      <c r="V90" s="338">
        <f>IFERROR(INDEX($D$7:$I$205,$M90,COLUMNS($O$7:S90)),"")</f>
        <v>0.94900000000000007</v>
      </c>
      <c r="W90" s="857">
        <f>IFERROR(INDEX($D$7:$I$205,$M90,COLUMNS($O$7:T90)),"")</f>
        <v>0.93500000000000005</v>
      </c>
    </row>
    <row r="91" spans="1:23" x14ac:dyDescent="0.3">
      <c r="C91" s="160" t="s">
        <v>233</v>
      </c>
      <c r="D91" s="69">
        <v>0.88200000000000001</v>
      </c>
      <c r="E91" s="69">
        <v>0.90400000000000003</v>
      </c>
      <c r="F91" s="69">
        <v>0.92200000000000004</v>
      </c>
      <c r="G91" s="69">
        <v>0.93</v>
      </c>
      <c r="H91" s="69">
        <v>0.94800000000000006</v>
      </c>
      <c r="I91" s="69">
        <v>0.92500000000000004</v>
      </c>
      <c r="J91" s="90" t="s">
        <v>125</v>
      </c>
      <c r="K91" s="90">
        <f>ROWS($J$7:J91)</f>
        <v>85</v>
      </c>
      <c r="L91" s="90">
        <f t="shared" si="1"/>
        <v>85</v>
      </c>
      <c r="M91" s="90">
        <f>IFERROR(SMALL($L$7:$L$206,ROWS($J$7:J91)),"")</f>
        <v>85</v>
      </c>
      <c r="O91" s="489"/>
      <c r="P91" s="187"/>
      <c r="Q91" s="187" t="s">
        <v>233</v>
      </c>
      <c r="R91" s="338">
        <f>IFERROR(INDEX($D$7:$I$205,$M91,COLUMNS(O$7:$O91)),"")</f>
        <v>0.88200000000000001</v>
      </c>
      <c r="S91" s="338">
        <f>IFERROR(INDEX($D$7:$I$205,$M91,COLUMNS($O$7:P91)),"")</f>
        <v>0.90400000000000003</v>
      </c>
      <c r="T91" s="338">
        <f>IFERROR(INDEX($D$7:$I$205,$M91,COLUMNS($O$7:Q91)),"")</f>
        <v>0.92200000000000004</v>
      </c>
      <c r="U91" s="338">
        <f>IFERROR(INDEX($D$7:$I$205,$M91,COLUMNS($O$7:R91)),"")</f>
        <v>0.93</v>
      </c>
      <c r="V91" s="338">
        <f>IFERROR(INDEX($D$7:$I$205,$M91,COLUMNS($O$7:S91)),"")</f>
        <v>0.94800000000000006</v>
      </c>
      <c r="W91" s="857">
        <f>IFERROR(INDEX($D$7:$I$205,$M91,COLUMNS($O$7:T91)),"")</f>
        <v>0.92500000000000004</v>
      </c>
    </row>
    <row r="92" spans="1:23" x14ac:dyDescent="0.3">
      <c r="C92" s="160" t="s">
        <v>234</v>
      </c>
      <c r="D92" s="69">
        <v>0.88100000000000001</v>
      </c>
      <c r="E92" s="69">
        <v>0.89600000000000002</v>
      </c>
      <c r="F92" s="69">
        <v>0.91700000000000004</v>
      </c>
      <c r="G92" s="69">
        <v>0.93</v>
      </c>
      <c r="H92" s="69">
        <v>0.94100000000000006</v>
      </c>
      <c r="I92" s="69">
        <v>0.92</v>
      </c>
      <c r="J92" s="90" t="s">
        <v>125</v>
      </c>
      <c r="K92" s="90">
        <f>ROWS($J$7:J92)</f>
        <v>86</v>
      </c>
      <c r="L92" s="90">
        <f t="shared" si="1"/>
        <v>86</v>
      </c>
      <c r="M92" s="90">
        <f>IFERROR(SMALL($L$7:$L$206,ROWS($J$7:J92)),"")</f>
        <v>86</v>
      </c>
      <c r="O92" s="489" t="s">
        <v>0</v>
      </c>
      <c r="P92" s="187"/>
      <c r="Q92" s="187" t="s">
        <v>234</v>
      </c>
      <c r="R92" s="338">
        <f>IFERROR(INDEX($D$7:$I$205,$M92,COLUMNS(O$7:$O92)),"")</f>
        <v>0.88100000000000001</v>
      </c>
      <c r="S92" s="338">
        <f>IFERROR(INDEX($D$7:$I$205,$M92,COLUMNS($O$7:P92)),"")</f>
        <v>0.89600000000000002</v>
      </c>
      <c r="T92" s="338">
        <f>IFERROR(INDEX($D$7:$I$205,$M92,COLUMNS($O$7:Q92)),"")</f>
        <v>0.91700000000000004</v>
      </c>
      <c r="U92" s="338">
        <f>IFERROR(INDEX($D$7:$I$205,$M92,COLUMNS($O$7:R92)),"")</f>
        <v>0.93</v>
      </c>
      <c r="V92" s="338">
        <f>IFERROR(INDEX($D$7:$I$205,$M92,COLUMNS($O$7:S92)),"")</f>
        <v>0.94100000000000006</v>
      </c>
      <c r="W92" s="857">
        <f>IFERROR(INDEX($D$7:$I$205,$M92,COLUMNS($O$7:T92)),"")</f>
        <v>0.92</v>
      </c>
    </row>
    <row r="93" spans="1:23" x14ac:dyDescent="0.3">
      <c r="C93" s="160" t="s">
        <v>210</v>
      </c>
      <c r="D93" s="69">
        <v>0.92</v>
      </c>
      <c r="E93" s="69">
        <v>0.92900000000000005</v>
      </c>
      <c r="F93" s="69">
        <v>0.94800000000000006</v>
      </c>
      <c r="G93" s="69">
        <v>0.95800000000000007</v>
      </c>
      <c r="H93" s="69">
        <v>0.96199999999999997</v>
      </c>
      <c r="I93" s="69">
        <v>0.94900000000000007</v>
      </c>
      <c r="J93" s="90" t="s">
        <v>125</v>
      </c>
      <c r="K93" s="90">
        <f>ROWS($J$7:J93)</f>
        <v>87</v>
      </c>
      <c r="L93" s="90">
        <f t="shared" si="1"/>
        <v>87</v>
      </c>
      <c r="M93" s="90">
        <f>IFERROR(SMALL($L$7:$L$206,ROWS($J$7:J93)),"")</f>
        <v>87</v>
      </c>
      <c r="O93" s="489"/>
      <c r="P93" s="187"/>
      <c r="Q93" s="256" t="s">
        <v>210</v>
      </c>
      <c r="R93" s="338">
        <f>IFERROR(INDEX($D$7:$I$205,$M93,COLUMNS(O$7:$O93)),"")</f>
        <v>0.92</v>
      </c>
      <c r="S93" s="338">
        <f>IFERROR(INDEX($D$7:$I$205,$M93,COLUMNS($O$7:P93)),"")</f>
        <v>0.92900000000000005</v>
      </c>
      <c r="T93" s="338">
        <f>IFERROR(INDEX($D$7:$I$205,$M93,COLUMNS($O$7:Q93)),"")</f>
        <v>0.94800000000000006</v>
      </c>
      <c r="U93" s="338">
        <f>IFERROR(INDEX($D$7:$I$205,$M93,COLUMNS($O$7:R93)),"")</f>
        <v>0.95800000000000007</v>
      </c>
      <c r="V93" s="338">
        <f>IFERROR(INDEX($D$7:$I$205,$M93,COLUMNS($O$7:S93)),"")</f>
        <v>0.96199999999999997</v>
      </c>
      <c r="W93" s="857">
        <f>IFERROR(INDEX($D$7:$I$205,$M93,COLUMNS($O$7:T93)),"")</f>
        <v>0.94900000000000007</v>
      </c>
    </row>
    <row r="94" spans="1:23" x14ac:dyDescent="0.3">
      <c r="C94" s="160" t="s">
        <v>211</v>
      </c>
      <c r="D94" s="69">
        <v>0.91</v>
      </c>
      <c r="E94" s="69">
        <v>0.92500000000000004</v>
      </c>
      <c r="F94" s="69">
        <v>0.93</v>
      </c>
      <c r="G94" s="69">
        <v>0.94200000000000006</v>
      </c>
      <c r="H94" s="69">
        <v>0.95300000000000007</v>
      </c>
      <c r="I94" s="69">
        <v>0.93400000000000005</v>
      </c>
      <c r="J94" s="90" t="s">
        <v>125</v>
      </c>
      <c r="K94" s="90">
        <f>ROWS($J$7:J94)</f>
        <v>88</v>
      </c>
      <c r="L94" s="90">
        <f t="shared" si="1"/>
        <v>88</v>
      </c>
      <c r="M94" s="90">
        <f>IFERROR(SMALL($L$7:$L$206,ROWS($J$7:J94)),"")</f>
        <v>88</v>
      </c>
      <c r="O94" s="489"/>
      <c r="P94" s="187"/>
      <c r="Q94" s="256" t="s">
        <v>211</v>
      </c>
      <c r="R94" s="338">
        <f>IFERROR(INDEX($D$7:$I$205,$M94,COLUMNS(O$7:$O94)),"")</f>
        <v>0.91</v>
      </c>
      <c r="S94" s="338">
        <f>IFERROR(INDEX($D$7:$I$205,$M94,COLUMNS($O$7:P94)),"")</f>
        <v>0.92500000000000004</v>
      </c>
      <c r="T94" s="338">
        <f>IFERROR(INDEX($D$7:$I$205,$M94,COLUMNS($O$7:Q94)),"")</f>
        <v>0.93</v>
      </c>
      <c r="U94" s="338">
        <f>IFERROR(INDEX($D$7:$I$205,$M94,COLUMNS($O$7:R94)),"")</f>
        <v>0.94200000000000006</v>
      </c>
      <c r="V94" s="338">
        <f>IFERROR(INDEX($D$7:$I$205,$M94,COLUMNS($O$7:S94)),"")</f>
        <v>0.95300000000000007</v>
      </c>
      <c r="W94" s="857">
        <f>IFERROR(INDEX($D$7:$I$205,$M94,COLUMNS($O$7:T94)),"")</f>
        <v>0.93400000000000005</v>
      </c>
    </row>
    <row r="95" spans="1:23" x14ac:dyDescent="0.3">
      <c r="C95" s="160" t="s">
        <v>621</v>
      </c>
      <c r="D95" s="69">
        <v>0.84399999999999997</v>
      </c>
      <c r="E95" s="69">
        <v>0.86899999999999999</v>
      </c>
      <c r="F95" s="69">
        <v>0.89</v>
      </c>
      <c r="G95" s="69">
        <v>0.90100000000000002</v>
      </c>
      <c r="H95" s="69">
        <v>0.92500000000000004</v>
      </c>
      <c r="I95" s="69">
        <v>0.89400000000000002</v>
      </c>
      <c r="J95" s="90" t="s">
        <v>125</v>
      </c>
      <c r="K95" s="90">
        <f>ROWS($J$7:J95)</f>
        <v>89</v>
      </c>
      <c r="L95" s="90">
        <f t="shared" si="1"/>
        <v>89</v>
      </c>
      <c r="M95" s="90">
        <f>IFERROR(SMALL($L$7:$L$206,ROWS($J$7:J95)),"")</f>
        <v>89</v>
      </c>
      <c r="O95" s="489"/>
      <c r="P95" s="187"/>
      <c r="Q95" s="256" t="s">
        <v>621</v>
      </c>
      <c r="R95" s="338">
        <f>IFERROR(INDEX($D$7:$I$205,$M95,COLUMNS(O$7:$O95)),"")</f>
        <v>0.84399999999999997</v>
      </c>
      <c r="S95" s="338">
        <f>IFERROR(INDEX($D$7:$I$205,$M95,COLUMNS($O$7:P95)),"")</f>
        <v>0.86899999999999999</v>
      </c>
      <c r="T95" s="338">
        <f>IFERROR(INDEX($D$7:$I$205,$M95,COLUMNS($O$7:Q95)),"")</f>
        <v>0.89</v>
      </c>
      <c r="U95" s="338">
        <f>IFERROR(INDEX($D$7:$I$205,$M95,COLUMNS($O$7:R95)),"")</f>
        <v>0.90100000000000002</v>
      </c>
      <c r="V95" s="338">
        <f>IFERROR(INDEX($D$7:$I$205,$M95,COLUMNS($O$7:S95)),"")</f>
        <v>0.92500000000000004</v>
      </c>
      <c r="W95" s="857">
        <f>IFERROR(INDEX($D$7:$I$205,$M95,COLUMNS($O$7:T95)),"")</f>
        <v>0.89400000000000002</v>
      </c>
    </row>
    <row r="96" spans="1:23" x14ac:dyDescent="0.3">
      <c r="C96" s="160" t="s">
        <v>663</v>
      </c>
      <c r="D96" s="69">
        <v>0.86799999999999999</v>
      </c>
      <c r="E96" s="69">
        <v>0.877</v>
      </c>
      <c r="F96" s="69">
        <v>0.90100000000000002</v>
      </c>
      <c r="G96" s="69">
        <v>0.91600000000000004</v>
      </c>
      <c r="H96" s="69">
        <v>0.92800000000000005</v>
      </c>
      <c r="I96" s="69">
        <v>0.90200000000000002</v>
      </c>
      <c r="J96" s="90" t="s">
        <v>125</v>
      </c>
      <c r="K96" s="90">
        <f>ROWS($J$7:J96)</f>
        <v>90</v>
      </c>
      <c r="L96" s="90">
        <f t="shared" si="1"/>
        <v>90</v>
      </c>
      <c r="M96" s="90">
        <f>IFERROR(SMALL($L$7:$L$206,ROWS($J$7:J96)),"")</f>
        <v>90</v>
      </c>
      <c r="O96" s="489"/>
      <c r="P96" s="188"/>
      <c r="Q96" s="261" t="s">
        <v>663</v>
      </c>
      <c r="R96" s="859">
        <f>IFERROR(INDEX($D$7:$I$205,$M96,COLUMNS(O$7:$O96)),"")</f>
        <v>0.86799999999999999</v>
      </c>
      <c r="S96" s="859">
        <f>IFERROR(INDEX($D$7:$I$205,$M96,COLUMNS($O$7:P96)),"")</f>
        <v>0.877</v>
      </c>
      <c r="T96" s="859">
        <f>IFERROR(INDEX($D$7:$I$205,$M96,COLUMNS($O$7:Q96)),"")</f>
        <v>0.90100000000000002</v>
      </c>
      <c r="U96" s="859">
        <f>IFERROR(INDEX($D$7:$I$205,$M96,COLUMNS($O$7:R96)),"")</f>
        <v>0.91600000000000004</v>
      </c>
      <c r="V96" s="859">
        <f>IFERROR(INDEX($D$7:$I$205,$M96,COLUMNS($O$7:S96)),"")</f>
        <v>0.92800000000000005</v>
      </c>
      <c r="W96" s="860">
        <f>IFERROR(INDEX($D$7:$I$205,$M96,COLUMNS($O$7:T96)),"")</f>
        <v>0.90200000000000002</v>
      </c>
    </row>
    <row r="97" spans="1:23" x14ac:dyDescent="0.3">
      <c r="B97" s="102" t="s">
        <v>208</v>
      </c>
      <c r="C97" s="90" t="s">
        <v>229</v>
      </c>
      <c r="D97" s="69">
        <v>0.85599999999999998</v>
      </c>
      <c r="E97" s="69">
        <v>0.875</v>
      </c>
      <c r="F97" s="69">
        <v>0.88400000000000001</v>
      </c>
      <c r="G97" s="69">
        <v>0.89500000000000002</v>
      </c>
      <c r="H97" s="69">
        <v>0.89</v>
      </c>
      <c r="I97" s="69">
        <v>0.878</v>
      </c>
      <c r="J97" s="90" t="s">
        <v>125</v>
      </c>
      <c r="K97" s="90">
        <f>ROWS($J$7:J97)</f>
        <v>91</v>
      </c>
      <c r="L97" s="90">
        <f t="shared" si="1"/>
        <v>91</v>
      </c>
      <c r="M97" s="90">
        <f>IFERROR(SMALL($L$7:$L$206,ROWS($J$7:J97)),"")</f>
        <v>91</v>
      </c>
      <c r="O97" s="489"/>
      <c r="P97" s="894" t="s">
        <v>208</v>
      </c>
      <c r="Q97" s="187" t="s">
        <v>229</v>
      </c>
      <c r="R97" s="338">
        <f>IFERROR(INDEX($D$7:$I$205,$M97,COLUMNS(O$7:$O97)),"")</f>
        <v>0.85599999999999998</v>
      </c>
      <c r="S97" s="338">
        <f>IFERROR(INDEX($D$7:$I$205,$M97,COLUMNS($O$7:P97)),"")</f>
        <v>0.875</v>
      </c>
      <c r="T97" s="338">
        <f>IFERROR(INDEX($D$7:$I$205,$M97,COLUMNS($O$7:Q97)),"")</f>
        <v>0.88400000000000001</v>
      </c>
      <c r="U97" s="338">
        <f>IFERROR(INDEX($D$7:$I$205,$M97,COLUMNS($O$7:R97)),"")</f>
        <v>0.89500000000000002</v>
      </c>
      <c r="V97" s="338">
        <f>IFERROR(INDEX($D$7:$I$205,$M97,COLUMNS($O$7:S97)),"")</f>
        <v>0.89</v>
      </c>
      <c r="W97" s="857">
        <f>IFERROR(INDEX($D$7:$I$205,$M97,COLUMNS($O$7:T97)),"")</f>
        <v>0.878</v>
      </c>
    </row>
    <row r="98" spans="1:23" x14ac:dyDescent="0.3">
      <c r="C98" s="90" t="s">
        <v>230</v>
      </c>
      <c r="D98" s="69">
        <v>0.85299999999999998</v>
      </c>
      <c r="E98" s="69">
        <v>0.86399999999999999</v>
      </c>
      <c r="F98" s="69">
        <v>0.878</v>
      </c>
      <c r="G98" s="69">
        <v>0.89800000000000002</v>
      </c>
      <c r="H98" s="69">
        <v>0.90400000000000003</v>
      </c>
      <c r="I98" s="69">
        <v>0.876</v>
      </c>
      <c r="J98" s="90" t="s">
        <v>125</v>
      </c>
      <c r="K98" s="90">
        <f>ROWS($J$7:J98)</f>
        <v>92</v>
      </c>
      <c r="L98" s="90">
        <f t="shared" si="1"/>
        <v>92</v>
      </c>
      <c r="M98" s="90">
        <f>IFERROR(SMALL($L$7:$L$206,ROWS($J$7:J98)),"")</f>
        <v>92</v>
      </c>
      <c r="O98" s="489"/>
      <c r="P98" s="187"/>
      <c r="Q98" s="187" t="s">
        <v>230</v>
      </c>
      <c r="R98" s="338">
        <f>IFERROR(INDEX($D$7:$I$205,$M98,COLUMNS(O$7:$O98)),"")</f>
        <v>0.85299999999999998</v>
      </c>
      <c r="S98" s="338">
        <f>IFERROR(INDEX($D$7:$I$205,$M98,COLUMNS($O$7:P98)),"")</f>
        <v>0.86399999999999999</v>
      </c>
      <c r="T98" s="338">
        <f>IFERROR(INDEX($D$7:$I$205,$M98,COLUMNS($O$7:Q98)),"")</f>
        <v>0.878</v>
      </c>
      <c r="U98" s="338">
        <f>IFERROR(INDEX($D$7:$I$205,$M98,COLUMNS($O$7:R98)),"")</f>
        <v>0.89800000000000002</v>
      </c>
      <c r="V98" s="338">
        <f>IFERROR(INDEX($D$7:$I$205,$M98,COLUMNS($O$7:S98)),"")</f>
        <v>0.90400000000000003</v>
      </c>
      <c r="W98" s="857">
        <f>IFERROR(INDEX($D$7:$I$205,$M98,COLUMNS($O$7:T98)),"")</f>
        <v>0.876</v>
      </c>
    </row>
    <row r="99" spans="1:23" x14ac:dyDescent="0.3">
      <c r="C99" s="160" t="s">
        <v>231</v>
      </c>
      <c r="D99" s="69">
        <v>0.85599999999999998</v>
      </c>
      <c r="E99" s="69">
        <v>0.88500000000000001</v>
      </c>
      <c r="F99" s="69">
        <v>0.88700000000000001</v>
      </c>
      <c r="G99" s="69">
        <v>0.89900000000000002</v>
      </c>
      <c r="H99" s="69">
        <v>0.91700000000000004</v>
      </c>
      <c r="I99" s="69">
        <v>0.88500000000000001</v>
      </c>
      <c r="J99" s="90" t="s">
        <v>125</v>
      </c>
      <c r="K99" s="90">
        <f>ROWS($J$7:J99)</f>
        <v>93</v>
      </c>
      <c r="L99" s="90">
        <f t="shared" si="1"/>
        <v>93</v>
      </c>
      <c r="M99" s="90">
        <f>IFERROR(SMALL($L$7:$L$206,ROWS($J$7:J99)),"")</f>
        <v>93</v>
      </c>
      <c r="O99" s="489"/>
      <c r="P99" s="187"/>
      <c r="Q99" s="187" t="s">
        <v>231</v>
      </c>
      <c r="R99" s="338">
        <f>IFERROR(INDEX($D$7:$I$205,$M99,COLUMNS(O$7:$O99)),"")</f>
        <v>0.85599999999999998</v>
      </c>
      <c r="S99" s="338">
        <f>IFERROR(INDEX($D$7:$I$205,$M99,COLUMNS($O$7:P99)),"")</f>
        <v>0.88500000000000001</v>
      </c>
      <c r="T99" s="338">
        <f>IFERROR(INDEX($D$7:$I$205,$M99,COLUMNS($O$7:Q99)),"")</f>
        <v>0.88700000000000001</v>
      </c>
      <c r="U99" s="338">
        <f>IFERROR(INDEX($D$7:$I$205,$M99,COLUMNS($O$7:R99)),"")</f>
        <v>0.89900000000000002</v>
      </c>
      <c r="V99" s="338">
        <f>IFERROR(INDEX($D$7:$I$205,$M99,COLUMNS($O$7:S99)),"")</f>
        <v>0.91700000000000004</v>
      </c>
      <c r="W99" s="857">
        <f>IFERROR(INDEX($D$7:$I$205,$M99,COLUMNS($O$7:T99)),"")</f>
        <v>0.88500000000000001</v>
      </c>
    </row>
    <row r="100" spans="1:23" x14ac:dyDescent="0.3">
      <c r="C100" s="160" t="s">
        <v>232</v>
      </c>
      <c r="D100" s="69">
        <v>0.878</v>
      </c>
      <c r="E100" s="69">
        <v>0.88</v>
      </c>
      <c r="F100" s="69">
        <v>0.89800000000000002</v>
      </c>
      <c r="G100" s="69">
        <v>0.91300000000000003</v>
      </c>
      <c r="H100" s="69">
        <v>0.92500000000000004</v>
      </c>
      <c r="I100" s="69">
        <v>0.89600000000000002</v>
      </c>
      <c r="J100" s="90" t="s">
        <v>125</v>
      </c>
      <c r="K100" s="90">
        <f>ROWS($J$7:J100)</f>
        <v>94</v>
      </c>
      <c r="L100" s="90">
        <f t="shared" si="1"/>
        <v>94</v>
      </c>
      <c r="M100" s="90">
        <f>IFERROR(SMALL($L$7:$L$206,ROWS($J$7:J100)),"")</f>
        <v>94</v>
      </c>
      <c r="O100" s="489"/>
      <c r="P100" s="187"/>
      <c r="Q100" s="187" t="s">
        <v>232</v>
      </c>
      <c r="R100" s="338">
        <f>IFERROR(INDEX($D$7:$I$205,$M100,COLUMNS(O$7:$O100)),"")</f>
        <v>0.878</v>
      </c>
      <c r="S100" s="338">
        <f>IFERROR(INDEX($D$7:$I$205,$M100,COLUMNS($O$7:P100)),"")</f>
        <v>0.88</v>
      </c>
      <c r="T100" s="338">
        <f>IFERROR(INDEX($D$7:$I$205,$M100,COLUMNS($O$7:Q100)),"")</f>
        <v>0.89800000000000002</v>
      </c>
      <c r="U100" s="338">
        <f>IFERROR(INDEX($D$7:$I$205,$M100,COLUMNS($O$7:R100)),"")</f>
        <v>0.91300000000000003</v>
      </c>
      <c r="V100" s="338">
        <f>IFERROR(INDEX($D$7:$I$205,$M100,COLUMNS($O$7:S100)),"")</f>
        <v>0.92500000000000004</v>
      </c>
      <c r="W100" s="857">
        <f>IFERROR(INDEX($D$7:$I$205,$M100,COLUMNS($O$7:T100)),"")</f>
        <v>0.89600000000000002</v>
      </c>
    </row>
    <row r="101" spans="1:23" x14ac:dyDescent="0.3">
      <c r="C101" s="160" t="s">
        <v>233</v>
      </c>
      <c r="D101" s="69">
        <v>0.85299999999999998</v>
      </c>
      <c r="E101" s="69">
        <v>0.86599999999999999</v>
      </c>
      <c r="F101" s="69">
        <v>0.88600000000000001</v>
      </c>
      <c r="G101" s="69">
        <v>0.89200000000000002</v>
      </c>
      <c r="H101" s="69">
        <v>0.89200000000000002</v>
      </c>
      <c r="I101" s="69">
        <v>0.875</v>
      </c>
      <c r="J101" s="90" t="s">
        <v>125</v>
      </c>
      <c r="K101" s="90">
        <f>ROWS($J$7:J101)</f>
        <v>95</v>
      </c>
      <c r="L101" s="90">
        <f t="shared" si="1"/>
        <v>95</v>
      </c>
      <c r="M101" s="90">
        <f>IFERROR(SMALL($L$7:$L$206,ROWS($J$7:J101)),"")</f>
        <v>95</v>
      </c>
      <c r="O101" s="489"/>
      <c r="P101" s="187"/>
      <c r="Q101" s="187" t="s">
        <v>233</v>
      </c>
      <c r="R101" s="338">
        <f>IFERROR(INDEX($D$7:$I$205,$M101,COLUMNS(O$7:$O101)),"")</f>
        <v>0.85299999999999998</v>
      </c>
      <c r="S101" s="338">
        <f>IFERROR(INDEX($D$7:$I$205,$M101,COLUMNS($O$7:P101)),"")</f>
        <v>0.86599999999999999</v>
      </c>
      <c r="T101" s="338">
        <f>IFERROR(INDEX($D$7:$I$205,$M101,COLUMNS($O$7:Q101)),"")</f>
        <v>0.88600000000000001</v>
      </c>
      <c r="U101" s="338">
        <f>IFERROR(INDEX($D$7:$I$205,$M101,COLUMNS($O$7:R101)),"")</f>
        <v>0.89200000000000002</v>
      </c>
      <c r="V101" s="338">
        <f>IFERROR(INDEX($D$7:$I$205,$M101,COLUMNS($O$7:S101)),"")</f>
        <v>0.89200000000000002</v>
      </c>
      <c r="W101" s="857">
        <f>IFERROR(INDEX($D$7:$I$205,$M101,COLUMNS($O$7:T101)),"")</f>
        <v>0.875</v>
      </c>
    </row>
    <row r="102" spans="1:23" x14ac:dyDescent="0.3">
      <c r="C102" s="160" t="s">
        <v>234</v>
      </c>
      <c r="D102" s="69">
        <v>0.86899999999999999</v>
      </c>
      <c r="E102" s="69">
        <v>0.876</v>
      </c>
      <c r="F102" s="69">
        <v>0.89</v>
      </c>
      <c r="G102" s="69">
        <v>0.871</v>
      </c>
      <c r="H102" s="69">
        <v>0.91200000000000003</v>
      </c>
      <c r="I102" s="69">
        <v>0.88100000000000001</v>
      </c>
      <c r="J102" s="90" t="s">
        <v>125</v>
      </c>
      <c r="K102" s="90">
        <f>ROWS($J$7:J102)</f>
        <v>96</v>
      </c>
      <c r="L102" s="90">
        <f t="shared" si="1"/>
        <v>96</v>
      </c>
      <c r="M102" s="90">
        <f>IFERROR(SMALL($L$7:$L$206,ROWS($J$7:J102)),"")</f>
        <v>96</v>
      </c>
      <c r="O102" s="489"/>
      <c r="P102" s="187"/>
      <c r="Q102" s="187" t="s">
        <v>234</v>
      </c>
      <c r="R102" s="338">
        <f>IFERROR(INDEX($D$7:$I$205,$M102,COLUMNS(O$7:$O102)),"")</f>
        <v>0.86899999999999999</v>
      </c>
      <c r="S102" s="338">
        <f>IFERROR(INDEX($D$7:$I$205,$M102,COLUMNS($O$7:P102)),"")</f>
        <v>0.876</v>
      </c>
      <c r="T102" s="338">
        <f>IFERROR(INDEX($D$7:$I$205,$M102,COLUMNS($O$7:Q102)),"")</f>
        <v>0.89</v>
      </c>
      <c r="U102" s="338">
        <f>IFERROR(INDEX($D$7:$I$205,$M102,COLUMNS($O$7:R102)),"")</f>
        <v>0.871</v>
      </c>
      <c r="V102" s="338">
        <f>IFERROR(INDEX($D$7:$I$205,$M102,COLUMNS($O$7:S102)),"")</f>
        <v>0.91200000000000003</v>
      </c>
      <c r="W102" s="857">
        <f>IFERROR(INDEX($D$7:$I$205,$M102,COLUMNS($O$7:T102)),"")</f>
        <v>0.88100000000000001</v>
      </c>
    </row>
    <row r="103" spans="1:23" x14ac:dyDescent="0.3">
      <c r="C103" s="160" t="s">
        <v>210</v>
      </c>
      <c r="D103" s="69">
        <v>0.88300000000000001</v>
      </c>
      <c r="E103" s="69">
        <v>0.89800000000000002</v>
      </c>
      <c r="F103" s="69">
        <v>0.90600000000000003</v>
      </c>
      <c r="G103" s="69">
        <v>0.91800000000000004</v>
      </c>
      <c r="H103" s="69">
        <v>0.92800000000000005</v>
      </c>
      <c r="I103" s="69">
        <v>0.90300000000000002</v>
      </c>
      <c r="J103" s="90" t="s">
        <v>125</v>
      </c>
      <c r="K103" s="90">
        <f>ROWS($J$7:J103)</f>
        <v>97</v>
      </c>
      <c r="L103" s="90">
        <f t="shared" si="1"/>
        <v>97</v>
      </c>
      <c r="M103" s="90">
        <f>IFERROR(SMALL($L$7:$L$206,ROWS($J$7:J103)),"")</f>
        <v>97</v>
      </c>
      <c r="O103" s="489"/>
      <c r="P103" s="187"/>
      <c r="Q103" s="256" t="s">
        <v>210</v>
      </c>
      <c r="R103" s="338">
        <f>IFERROR(INDEX($D$7:$I$205,$M103,COLUMNS(O$7:$O103)),"")</f>
        <v>0.88300000000000001</v>
      </c>
      <c r="S103" s="338">
        <f>IFERROR(INDEX($D$7:$I$205,$M103,COLUMNS($O$7:P103)),"")</f>
        <v>0.89800000000000002</v>
      </c>
      <c r="T103" s="338">
        <f>IFERROR(INDEX($D$7:$I$205,$M103,COLUMNS($O$7:Q103)),"")</f>
        <v>0.90600000000000003</v>
      </c>
      <c r="U103" s="338">
        <f>IFERROR(INDEX($D$7:$I$205,$M103,COLUMNS($O$7:R103)),"")</f>
        <v>0.91800000000000004</v>
      </c>
      <c r="V103" s="338">
        <f>IFERROR(INDEX($D$7:$I$205,$M103,COLUMNS($O$7:S103)),"")</f>
        <v>0.92800000000000005</v>
      </c>
      <c r="W103" s="857">
        <f>IFERROR(INDEX($D$7:$I$205,$M103,COLUMNS($O$7:T103)),"")</f>
        <v>0.90300000000000002</v>
      </c>
    </row>
    <row r="104" spans="1:23" x14ac:dyDescent="0.3">
      <c r="C104" s="160" t="s">
        <v>211</v>
      </c>
      <c r="D104" s="69">
        <v>0.86099999999999999</v>
      </c>
      <c r="E104" s="69">
        <v>0.88</v>
      </c>
      <c r="F104" s="69">
        <v>0.89</v>
      </c>
      <c r="G104" s="69">
        <v>0.89</v>
      </c>
      <c r="H104" s="69">
        <v>0.90300000000000002</v>
      </c>
      <c r="I104" s="69">
        <v>0.878</v>
      </c>
      <c r="J104" s="90" t="s">
        <v>125</v>
      </c>
      <c r="K104" s="90">
        <f>ROWS($J$7:J104)</f>
        <v>98</v>
      </c>
      <c r="L104" s="90">
        <f t="shared" si="1"/>
        <v>98</v>
      </c>
      <c r="M104" s="90">
        <f>IFERROR(SMALL($L$7:$L$206,ROWS($J$7:J104)),"")</f>
        <v>98</v>
      </c>
      <c r="O104" s="489"/>
      <c r="P104" s="187"/>
      <c r="Q104" s="256" t="s">
        <v>211</v>
      </c>
      <c r="R104" s="338">
        <f>IFERROR(INDEX($D$7:$I$205,$M104,COLUMNS(O$7:$O104)),"")</f>
        <v>0.86099999999999999</v>
      </c>
      <c r="S104" s="338">
        <f>IFERROR(INDEX($D$7:$I$205,$M104,COLUMNS($O$7:P104)),"")</f>
        <v>0.88</v>
      </c>
      <c r="T104" s="338">
        <f>IFERROR(INDEX($D$7:$I$205,$M104,COLUMNS($O$7:Q104)),"")</f>
        <v>0.89</v>
      </c>
      <c r="U104" s="338">
        <f>IFERROR(INDEX($D$7:$I$205,$M104,COLUMNS($O$7:R104)),"")</f>
        <v>0.89</v>
      </c>
      <c r="V104" s="338">
        <f>IFERROR(INDEX($D$7:$I$205,$M104,COLUMNS($O$7:S104)),"")</f>
        <v>0.90300000000000002</v>
      </c>
      <c r="W104" s="857">
        <f>IFERROR(INDEX($D$7:$I$205,$M104,COLUMNS($O$7:T104)),"")</f>
        <v>0.878</v>
      </c>
    </row>
    <row r="105" spans="1:23" x14ac:dyDescent="0.3">
      <c r="C105" s="160" t="s">
        <v>621</v>
      </c>
      <c r="D105" s="69">
        <v>0.81700000000000006</v>
      </c>
      <c r="E105" s="69">
        <v>0.82700000000000007</v>
      </c>
      <c r="F105" s="69">
        <v>0.84699999999999998</v>
      </c>
      <c r="G105" s="69">
        <v>0.86699999999999999</v>
      </c>
      <c r="H105" s="69">
        <v>0.89400000000000002</v>
      </c>
      <c r="I105" s="69">
        <v>0.84599999999999997</v>
      </c>
      <c r="J105" s="90" t="s">
        <v>125</v>
      </c>
      <c r="K105" s="90">
        <f>ROWS($J$7:J105)</f>
        <v>99</v>
      </c>
      <c r="L105" s="90">
        <f t="shared" si="1"/>
        <v>99</v>
      </c>
      <c r="M105" s="90">
        <f>IFERROR(SMALL($L$7:$L$206,ROWS($J$7:J105)),"")</f>
        <v>99</v>
      </c>
      <c r="O105" s="489"/>
      <c r="P105" s="187"/>
      <c r="Q105" s="256" t="s">
        <v>621</v>
      </c>
      <c r="R105" s="338">
        <f>IFERROR(INDEX($D$7:$I$205,$M105,COLUMNS(O$7:$O105)),"")</f>
        <v>0.81700000000000006</v>
      </c>
      <c r="S105" s="338">
        <f>IFERROR(INDEX($D$7:$I$205,$M105,COLUMNS($O$7:P105)),"")</f>
        <v>0.82700000000000007</v>
      </c>
      <c r="T105" s="338">
        <f>IFERROR(INDEX($D$7:$I$205,$M105,COLUMNS($O$7:Q105)),"")</f>
        <v>0.84699999999999998</v>
      </c>
      <c r="U105" s="338">
        <f>IFERROR(INDEX($D$7:$I$205,$M105,COLUMNS($O$7:R105)),"")</f>
        <v>0.86699999999999999</v>
      </c>
      <c r="V105" s="338">
        <f>IFERROR(INDEX($D$7:$I$205,$M105,COLUMNS($O$7:S105)),"")</f>
        <v>0.89400000000000002</v>
      </c>
      <c r="W105" s="857">
        <f>IFERROR(INDEX($D$7:$I$205,$M105,COLUMNS($O$7:T105)),"")</f>
        <v>0.84599999999999997</v>
      </c>
    </row>
    <row r="106" spans="1:23" ht="15" thickBot="1" x14ac:dyDescent="0.35">
      <c r="C106" s="160" t="s">
        <v>663</v>
      </c>
      <c r="D106" s="69">
        <v>0.85299999999999998</v>
      </c>
      <c r="E106" s="69">
        <v>0.85499999999999998</v>
      </c>
      <c r="F106" s="69">
        <v>0.875</v>
      </c>
      <c r="G106" s="69">
        <v>0.88300000000000001</v>
      </c>
      <c r="H106" s="69">
        <v>0.88500000000000001</v>
      </c>
      <c r="I106" s="69">
        <v>0.86499999999999999</v>
      </c>
      <c r="J106" s="90" t="s">
        <v>125</v>
      </c>
      <c r="K106" s="90">
        <f>ROWS($J$7:J106)</f>
        <v>100</v>
      </c>
      <c r="L106" s="90">
        <f t="shared" si="1"/>
        <v>100</v>
      </c>
      <c r="M106" s="90">
        <f>IFERROR(SMALL($L$7:$L$206,ROWS($J$7:J106)),"")</f>
        <v>100</v>
      </c>
      <c r="O106" s="492"/>
      <c r="P106" s="329"/>
      <c r="Q106" s="330" t="s">
        <v>663</v>
      </c>
      <c r="R106" s="865">
        <f>IFERROR(INDEX($D$7:$I$205,$M106,COLUMNS(O$7:$O106)),"")</f>
        <v>0.85299999999999998</v>
      </c>
      <c r="S106" s="865">
        <f>IFERROR(INDEX($D$7:$I$205,$M106,COLUMNS($O$7:P106)),"")</f>
        <v>0.85499999999999998</v>
      </c>
      <c r="T106" s="865">
        <f>IFERROR(INDEX($D$7:$I$205,$M106,COLUMNS($O$7:Q106)),"")</f>
        <v>0.875</v>
      </c>
      <c r="U106" s="865">
        <f>IFERROR(INDEX($D$7:$I$205,$M106,COLUMNS($O$7:R106)),"")</f>
        <v>0.88300000000000001</v>
      </c>
      <c r="V106" s="865">
        <f>IFERROR(INDEX($D$7:$I$205,$M106,COLUMNS($O$7:S106)),"")</f>
        <v>0.88500000000000001</v>
      </c>
      <c r="W106" s="866">
        <f>IFERROR(INDEX($D$7:$I$205,$M106,COLUMNS($O$7:T106)),"")</f>
        <v>0.86499999999999999</v>
      </c>
    </row>
    <row r="107" spans="1:23" x14ac:dyDescent="0.3">
      <c r="A107" s="90" t="s">
        <v>199</v>
      </c>
      <c r="B107" s="90" t="s">
        <v>142</v>
      </c>
      <c r="C107" s="90" t="s">
        <v>229</v>
      </c>
      <c r="D107" s="69">
        <v>0.84899999999999998</v>
      </c>
      <c r="E107" s="69">
        <v>0.86399999999999999</v>
      </c>
      <c r="F107" s="69">
        <v>0.89100000000000001</v>
      </c>
      <c r="G107" s="69">
        <v>0.90600000000000003</v>
      </c>
      <c r="H107" s="69">
        <v>0.90400000000000003</v>
      </c>
      <c r="I107" s="69">
        <v>0.88800000000000001</v>
      </c>
      <c r="J107" s="90" t="s">
        <v>131</v>
      </c>
      <c r="K107" s="90">
        <f>ROWS($J$7:J107)</f>
        <v>101</v>
      </c>
      <c r="L107" s="90" t="str">
        <f t="shared" si="1"/>
        <v/>
      </c>
      <c r="M107" s="90" t="str">
        <f>IFERROR(SMALL($L$7:$L$206,ROWS($J$7:J107)),"")</f>
        <v/>
      </c>
    </row>
    <row r="108" spans="1:23" x14ac:dyDescent="0.3">
      <c r="C108" s="90" t="s">
        <v>230</v>
      </c>
      <c r="D108" s="69">
        <v>0.84699999999999998</v>
      </c>
      <c r="E108" s="69">
        <v>0.86899999999999999</v>
      </c>
      <c r="F108" s="69">
        <v>0.88</v>
      </c>
      <c r="G108" s="69">
        <v>0.90400000000000003</v>
      </c>
      <c r="H108" s="69">
        <v>0.91300000000000003</v>
      </c>
      <c r="I108" s="69">
        <v>0.88900000000000001</v>
      </c>
      <c r="J108" s="90" t="s">
        <v>131</v>
      </c>
      <c r="K108" s="90">
        <f>ROWS($J$7:J108)</f>
        <v>102</v>
      </c>
      <c r="L108" s="90" t="str">
        <f t="shared" si="1"/>
        <v/>
      </c>
      <c r="M108" s="90" t="str">
        <f>IFERROR(SMALL($L$7:$L$206,ROWS($J$7:J108)),"")</f>
        <v/>
      </c>
      <c r="O108" s="153" t="s">
        <v>645</v>
      </c>
    </row>
    <row r="109" spans="1:23" x14ac:dyDescent="0.3">
      <c r="C109" s="90" t="s">
        <v>231</v>
      </c>
      <c r="D109" s="69">
        <v>0.83899999999999997</v>
      </c>
      <c r="E109" s="69">
        <v>0.86899999999999999</v>
      </c>
      <c r="F109" s="69">
        <v>0.89100000000000001</v>
      </c>
      <c r="G109" s="69">
        <v>0.91</v>
      </c>
      <c r="H109" s="69">
        <v>0.92400000000000004</v>
      </c>
      <c r="I109" s="69">
        <v>0.89400000000000002</v>
      </c>
      <c r="J109" s="90" t="s">
        <v>131</v>
      </c>
      <c r="K109" s="90">
        <f>ROWS($J$7:J109)</f>
        <v>103</v>
      </c>
      <c r="L109" s="90" t="str">
        <f t="shared" si="1"/>
        <v/>
      </c>
      <c r="M109" s="90" t="str">
        <f>IFERROR(SMALL($L$7:$L$206,ROWS($J$7:J109)),"")</f>
        <v/>
      </c>
    </row>
    <row r="110" spans="1:23" ht="15" thickBot="1" x14ac:dyDescent="0.35">
      <c r="C110" s="90" t="s">
        <v>232</v>
      </c>
      <c r="D110" s="69">
        <v>0.86799999999999999</v>
      </c>
      <c r="E110" s="69">
        <v>0.874</v>
      </c>
      <c r="F110" s="69">
        <v>0.89200000000000002</v>
      </c>
      <c r="G110" s="69">
        <v>0.90800000000000003</v>
      </c>
      <c r="H110" s="69">
        <v>0.92900000000000005</v>
      </c>
      <c r="I110" s="69">
        <v>0.90100000000000002</v>
      </c>
      <c r="J110" s="90" t="s">
        <v>131</v>
      </c>
      <c r="K110" s="90">
        <f>ROWS($J$7:J110)</f>
        <v>104</v>
      </c>
      <c r="L110" s="90" t="str">
        <f t="shared" si="1"/>
        <v/>
      </c>
      <c r="M110" s="90" t="str">
        <f>IFERROR(SMALL($L$7:$L$206,ROWS($J$7:J110)),"")</f>
        <v/>
      </c>
      <c r="O110" s="153" t="s">
        <v>818</v>
      </c>
      <c r="Q110" s="162"/>
      <c r="R110" s="162"/>
      <c r="S110" s="162"/>
      <c r="T110" s="164"/>
      <c r="U110" s="164"/>
      <c r="V110" s="164"/>
    </row>
    <row r="111" spans="1:23" ht="27" thickBot="1" x14ac:dyDescent="0.35">
      <c r="C111" s="90" t="s">
        <v>233</v>
      </c>
      <c r="D111" s="69">
        <v>0.84</v>
      </c>
      <c r="E111" s="69">
        <v>0.86099999999999999</v>
      </c>
      <c r="F111" s="69">
        <v>0.88200000000000001</v>
      </c>
      <c r="G111" s="69">
        <v>0.89800000000000002</v>
      </c>
      <c r="H111" s="69">
        <v>0.92300000000000004</v>
      </c>
      <c r="I111" s="69">
        <v>0.88900000000000001</v>
      </c>
      <c r="J111" s="90" t="s">
        <v>131</v>
      </c>
      <c r="K111" s="90">
        <f>ROWS($J$7:J111)</f>
        <v>105</v>
      </c>
      <c r="L111" s="90" t="str">
        <f t="shared" si="1"/>
        <v/>
      </c>
      <c r="M111" s="90" t="str">
        <f>IFERROR(SMALL($L$7:$L$206,ROWS($J$7:J111)),"")</f>
        <v/>
      </c>
      <c r="O111" s="970" t="s">
        <v>809</v>
      </c>
      <c r="T111" s="164"/>
      <c r="U111" s="164"/>
      <c r="V111" s="164"/>
    </row>
    <row r="112" spans="1:23" ht="15" thickBot="1" x14ac:dyDescent="0.35">
      <c r="C112" s="160" t="s">
        <v>234</v>
      </c>
      <c r="D112" s="69">
        <v>0.84199999999999997</v>
      </c>
      <c r="E112" s="69">
        <v>0.86199999999999999</v>
      </c>
      <c r="F112" s="69">
        <v>0.89</v>
      </c>
      <c r="G112" s="69">
        <v>0.89700000000000002</v>
      </c>
      <c r="H112" s="69">
        <v>0.91800000000000004</v>
      </c>
      <c r="I112" s="69">
        <v>0.88800000000000001</v>
      </c>
      <c r="J112" s="90" t="s">
        <v>131</v>
      </c>
      <c r="K112" s="90">
        <f>ROWS($J$7:J112)</f>
        <v>106</v>
      </c>
      <c r="L112" s="90" t="str">
        <f t="shared" si="1"/>
        <v/>
      </c>
      <c r="M112" s="90" t="str">
        <f>IFERROR(SMALL($L$7:$L$206,ROWS($J$7:J112)),"")</f>
        <v/>
      </c>
      <c r="O112" s="970" t="s">
        <v>810</v>
      </c>
    </row>
    <row r="113" spans="1:15" ht="15" thickBot="1" x14ac:dyDescent="0.35">
      <c r="C113" s="160" t="s">
        <v>210</v>
      </c>
      <c r="D113" s="69">
        <v>0.86899999999999999</v>
      </c>
      <c r="E113" s="69">
        <v>0.88900000000000001</v>
      </c>
      <c r="F113" s="69">
        <v>0.90600000000000003</v>
      </c>
      <c r="G113" s="69">
        <v>0.92700000000000005</v>
      </c>
      <c r="H113" s="69">
        <v>0.94200000000000006</v>
      </c>
      <c r="I113" s="69">
        <v>0.91300000000000003</v>
      </c>
      <c r="J113" s="90" t="s">
        <v>131</v>
      </c>
      <c r="K113" s="90">
        <f>ROWS($J$7:J113)</f>
        <v>107</v>
      </c>
      <c r="L113" s="90" t="str">
        <f t="shared" si="1"/>
        <v/>
      </c>
      <c r="M113" s="90" t="str">
        <f>IFERROR(SMALL($L$7:$L$206,ROWS($J$7:J113)),"")</f>
        <v/>
      </c>
      <c r="O113" s="970" t="s">
        <v>811</v>
      </c>
    </row>
    <row r="114" spans="1:15" ht="15" thickBot="1" x14ac:dyDescent="0.35">
      <c r="C114" s="160" t="s">
        <v>211</v>
      </c>
      <c r="D114" s="69">
        <v>0.84599999999999997</v>
      </c>
      <c r="E114" s="69">
        <v>0.85599999999999998</v>
      </c>
      <c r="F114" s="69">
        <v>0.876</v>
      </c>
      <c r="G114" s="69">
        <v>0.88800000000000001</v>
      </c>
      <c r="H114" s="69">
        <v>0.92300000000000004</v>
      </c>
      <c r="I114" s="69">
        <v>0.88400000000000001</v>
      </c>
      <c r="J114" s="90" t="s">
        <v>131</v>
      </c>
      <c r="K114" s="90">
        <f>ROWS($J$7:J114)</f>
        <v>108</v>
      </c>
      <c r="L114" s="90" t="str">
        <f t="shared" si="1"/>
        <v/>
      </c>
      <c r="M114" s="90" t="str">
        <f>IFERROR(SMALL($L$7:$L$206,ROWS($J$7:J114)),"")</f>
        <v/>
      </c>
      <c r="O114" s="970" t="s">
        <v>812</v>
      </c>
    </row>
    <row r="115" spans="1:15" ht="15" thickBot="1" x14ac:dyDescent="0.35">
      <c r="C115" s="160" t="s">
        <v>621</v>
      </c>
      <c r="D115" s="69">
        <v>0.80400000000000005</v>
      </c>
      <c r="E115" s="69">
        <v>0.82200000000000006</v>
      </c>
      <c r="F115" s="69">
        <v>0.83699999999999997</v>
      </c>
      <c r="G115" s="69">
        <v>0.86199999999999999</v>
      </c>
      <c r="H115" s="69">
        <v>0.89700000000000002</v>
      </c>
      <c r="I115" s="69">
        <v>0.85399999999999998</v>
      </c>
      <c r="J115" s="90" t="s">
        <v>131</v>
      </c>
      <c r="K115" s="90">
        <f>ROWS($J$7:J115)</f>
        <v>109</v>
      </c>
      <c r="L115" s="90" t="str">
        <f t="shared" si="1"/>
        <v/>
      </c>
      <c r="M115" s="90" t="str">
        <f>IFERROR(SMALL($L$7:$L$206,ROWS($J$7:J115)),"")</f>
        <v/>
      </c>
      <c r="O115" s="970" t="s">
        <v>813</v>
      </c>
    </row>
    <row r="116" spans="1:15" ht="15" thickBot="1" x14ac:dyDescent="0.35">
      <c r="C116" s="160" t="s">
        <v>663</v>
      </c>
      <c r="D116" s="69">
        <v>0.81800000000000006</v>
      </c>
      <c r="E116" s="69">
        <v>0.83699999999999997</v>
      </c>
      <c r="F116" s="69">
        <v>0.86099999999999999</v>
      </c>
      <c r="G116" s="69">
        <v>0.88</v>
      </c>
      <c r="H116" s="69">
        <v>0.90200000000000002</v>
      </c>
      <c r="I116" s="69">
        <v>0.86499999999999999</v>
      </c>
      <c r="J116" s="90" t="s">
        <v>131</v>
      </c>
      <c r="K116" s="90">
        <f>ROWS($J$7:J116)</f>
        <v>110</v>
      </c>
      <c r="L116" s="90" t="str">
        <f t="shared" si="1"/>
        <v/>
      </c>
      <c r="M116" s="90" t="str">
        <f>IFERROR(SMALL($L$7:$L$206,ROWS($J$7:J116)),"")</f>
        <v/>
      </c>
      <c r="O116" s="970"/>
    </row>
    <row r="117" spans="1:15" x14ac:dyDescent="0.3">
      <c r="B117" s="90" t="s">
        <v>143</v>
      </c>
      <c r="C117" s="90" t="s">
        <v>229</v>
      </c>
      <c r="D117" s="69">
        <v>0.89400000000000002</v>
      </c>
      <c r="E117" s="69">
        <v>0.90100000000000002</v>
      </c>
      <c r="F117" s="69">
        <v>0.91700000000000004</v>
      </c>
      <c r="G117" s="69">
        <v>0.92900000000000005</v>
      </c>
      <c r="H117" s="69">
        <v>0.93800000000000006</v>
      </c>
      <c r="I117" s="69">
        <v>0.91900000000000004</v>
      </c>
      <c r="J117" s="90" t="s">
        <v>131</v>
      </c>
      <c r="K117" s="90">
        <f>ROWS($J$7:J117)</f>
        <v>111</v>
      </c>
      <c r="L117" s="90" t="str">
        <f t="shared" si="1"/>
        <v/>
      </c>
      <c r="M117" s="90" t="str">
        <f>IFERROR(SMALL($L$7:$L$206,ROWS($J$7:J117)),"")</f>
        <v/>
      </c>
      <c r="O117" s="153" t="s">
        <v>829</v>
      </c>
    </row>
    <row r="118" spans="1:15" x14ac:dyDescent="0.3">
      <c r="C118" s="90" t="s">
        <v>230</v>
      </c>
      <c r="D118" s="69">
        <v>0.88</v>
      </c>
      <c r="E118" s="69">
        <v>0.89800000000000002</v>
      </c>
      <c r="F118" s="69">
        <v>0.92100000000000004</v>
      </c>
      <c r="G118" s="69">
        <v>0.93300000000000005</v>
      </c>
      <c r="H118" s="69">
        <v>0.94700000000000006</v>
      </c>
      <c r="I118" s="69">
        <v>0.92</v>
      </c>
      <c r="J118" s="90" t="s">
        <v>131</v>
      </c>
      <c r="K118" s="90">
        <f>ROWS($J$7:J118)</f>
        <v>112</v>
      </c>
      <c r="L118" s="90" t="str">
        <f t="shared" si="1"/>
        <v/>
      </c>
      <c r="M118" s="90" t="str">
        <f>IFERROR(SMALL($L$7:$L$206,ROWS($J$7:J118)),"")</f>
        <v/>
      </c>
      <c r="O118" s="153"/>
    </row>
    <row r="119" spans="1:15" x14ac:dyDescent="0.3">
      <c r="C119" s="90" t="s">
        <v>231</v>
      </c>
      <c r="D119" s="69">
        <v>0.89400000000000002</v>
      </c>
      <c r="E119" s="69">
        <v>0.91300000000000003</v>
      </c>
      <c r="F119" s="69">
        <v>0.91500000000000004</v>
      </c>
      <c r="G119" s="69">
        <v>0.93200000000000005</v>
      </c>
      <c r="H119" s="69">
        <v>0.94600000000000006</v>
      </c>
      <c r="I119" s="69">
        <v>0.92200000000000004</v>
      </c>
      <c r="J119" s="90" t="s">
        <v>131</v>
      </c>
      <c r="K119" s="90">
        <f>ROWS($J$7:J119)</f>
        <v>113</v>
      </c>
      <c r="L119" s="90" t="str">
        <f t="shared" si="1"/>
        <v/>
      </c>
      <c r="M119" s="90" t="str">
        <f>IFERROR(SMALL($L$7:$L$206,ROWS($J$7:J119)),"")</f>
        <v/>
      </c>
    </row>
    <row r="120" spans="1:15" hidden="1" x14ac:dyDescent="0.3">
      <c r="C120" s="90" t="s">
        <v>232</v>
      </c>
      <c r="D120" s="69">
        <v>0.90400000000000003</v>
      </c>
      <c r="E120" s="69">
        <v>0.91</v>
      </c>
      <c r="F120" s="69">
        <v>0.91900000000000004</v>
      </c>
      <c r="G120" s="69">
        <v>0.94300000000000006</v>
      </c>
      <c r="H120" s="69">
        <v>0.94700000000000006</v>
      </c>
      <c r="I120" s="69">
        <v>0.92700000000000005</v>
      </c>
      <c r="J120" s="90" t="s">
        <v>131</v>
      </c>
      <c r="K120" s="90">
        <f>ROWS($J$7:J120)</f>
        <v>114</v>
      </c>
      <c r="L120" s="90" t="str">
        <f t="shared" si="1"/>
        <v/>
      </c>
      <c r="M120" s="90" t="str">
        <f>IFERROR(SMALL($L$7:$L$206,ROWS($J$7:J120)),"")</f>
        <v/>
      </c>
    </row>
    <row r="121" spans="1:15" hidden="1" x14ac:dyDescent="0.3">
      <c r="C121" s="90" t="s">
        <v>233</v>
      </c>
      <c r="D121" s="69">
        <v>0.876</v>
      </c>
      <c r="E121" s="69">
        <v>0.89800000000000002</v>
      </c>
      <c r="F121" s="69">
        <v>0.91700000000000004</v>
      </c>
      <c r="G121" s="69">
        <v>0.92500000000000004</v>
      </c>
      <c r="H121" s="69">
        <v>0.94300000000000006</v>
      </c>
      <c r="I121" s="69">
        <v>0.91600000000000004</v>
      </c>
      <c r="J121" s="90" t="s">
        <v>131</v>
      </c>
      <c r="K121" s="90">
        <f>ROWS($J$7:J121)</f>
        <v>115</v>
      </c>
      <c r="L121" s="90" t="str">
        <f t="shared" si="1"/>
        <v/>
      </c>
      <c r="M121" s="90" t="str">
        <f>IFERROR(SMALL($L$7:$L$206,ROWS($J$7:J121)),"")</f>
        <v/>
      </c>
    </row>
    <row r="122" spans="1:15" hidden="1" x14ac:dyDescent="0.3">
      <c r="C122" s="160" t="s">
        <v>234</v>
      </c>
      <c r="D122" s="69">
        <v>0.88800000000000001</v>
      </c>
      <c r="E122" s="69">
        <v>0.89400000000000002</v>
      </c>
      <c r="F122" s="69">
        <v>0.91100000000000003</v>
      </c>
      <c r="G122" s="69">
        <v>0.92100000000000004</v>
      </c>
      <c r="H122" s="69">
        <v>0.94500000000000006</v>
      </c>
      <c r="I122" s="69">
        <v>0.91400000000000003</v>
      </c>
      <c r="J122" s="90" t="s">
        <v>131</v>
      </c>
      <c r="K122" s="90">
        <f>ROWS($J$7:J122)</f>
        <v>116</v>
      </c>
      <c r="L122" s="90" t="str">
        <f t="shared" si="1"/>
        <v/>
      </c>
      <c r="M122" s="90" t="str">
        <f>IFERROR(SMALL($L$7:$L$206,ROWS($J$7:J122)),"")</f>
        <v/>
      </c>
      <c r="O122" s="162"/>
    </row>
    <row r="123" spans="1:15" hidden="1" x14ac:dyDescent="0.3">
      <c r="C123" s="160" t="s">
        <v>210</v>
      </c>
      <c r="D123" s="69">
        <v>0.91300000000000003</v>
      </c>
      <c r="E123" s="69">
        <v>0.91800000000000004</v>
      </c>
      <c r="F123" s="69">
        <v>0.93200000000000005</v>
      </c>
      <c r="G123" s="69">
        <v>0.94200000000000006</v>
      </c>
      <c r="H123" s="69">
        <v>0.95600000000000007</v>
      </c>
      <c r="I123" s="69">
        <v>0.93400000000000005</v>
      </c>
      <c r="J123" s="90" t="s">
        <v>131</v>
      </c>
      <c r="K123" s="90">
        <f>ROWS($J$7:J123)</f>
        <v>117</v>
      </c>
      <c r="L123" s="90" t="str">
        <f t="shared" si="1"/>
        <v/>
      </c>
      <c r="M123" s="90" t="str">
        <f>IFERROR(SMALL($L$7:$L$206,ROWS($J$7:J123)),"")</f>
        <v/>
      </c>
      <c r="O123" s="130"/>
    </row>
    <row r="124" spans="1:15" hidden="1" x14ac:dyDescent="0.3">
      <c r="C124" s="160" t="s">
        <v>211</v>
      </c>
      <c r="D124" s="69">
        <v>0.89200000000000002</v>
      </c>
      <c r="E124" s="69">
        <v>0.91</v>
      </c>
      <c r="F124" s="69">
        <v>0.91400000000000003</v>
      </c>
      <c r="G124" s="69">
        <v>0.92300000000000004</v>
      </c>
      <c r="H124" s="69">
        <v>0.94300000000000006</v>
      </c>
      <c r="I124" s="69">
        <v>0.94300000000000006</v>
      </c>
      <c r="J124" s="90" t="s">
        <v>131</v>
      </c>
      <c r="K124" s="90">
        <f>ROWS($J$7:J124)</f>
        <v>118</v>
      </c>
      <c r="L124" s="90" t="str">
        <f t="shared" si="1"/>
        <v/>
      </c>
      <c r="M124" s="90" t="str">
        <f>IFERROR(SMALL($L$7:$L$206,ROWS($J$7:J124)),"")</f>
        <v/>
      </c>
      <c r="O124" s="130"/>
    </row>
    <row r="125" spans="1:15" hidden="1" x14ac:dyDescent="0.3">
      <c r="C125" s="160" t="s">
        <v>621</v>
      </c>
      <c r="D125" s="69">
        <v>0.84099999999999997</v>
      </c>
      <c r="E125" s="69">
        <v>0.85599999999999998</v>
      </c>
      <c r="F125" s="69">
        <v>0.879</v>
      </c>
      <c r="G125" s="69">
        <v>0.89700000000000002</v>
      </c>
      <c r="H125" s="69">
        <v>0.93</v>
      </c>
      <c r="I125" s="69">
        <v>0.88400000000000001</v>
      </c>
      <c r="J125" s="90" t="s">
        <v>131</v>
      </c>
      <c r="K125" s="90">
        <f>ROWS($J$7:J125)</f>
        <v>119</v>
      </c>
      <c r="L125" s="90" t="str">
        <f t="shared" si="1"/>
        <v/>
      </c>
      <c r="M125" s="90" t="str">
        <f>IFERROR(SMALL($L$7:$L$206,ROWS($J$7:J125)),"")</f>
        <v/>
      </c>
      <c r="O125" s="130"/>
    </row>
    <row r="126" spans="1:15" hidden="1" x14ac:dyDescent="0.3">
      <c r="C126" s="160" t="s">
        <v>663</v>
      </c>
      <c r="D126" s="69">
        <v>0.875</v>
      </c>
      <c r="E126" s="69">
        <v>0.877</v>
      </c>
      <c r="F126" s="69">
        <v>0.89400000000000002</v>
      </c>
      <c r="G126" s="69">
        <v>0.91200000000000003</v>
      </c>
      <c r="H126" s="69">
        <v>0.92900000000000005</v>
      </c>
      <c r="I126" s="69">
        <v>0.89700000000000002</v>
      </c>
      <c r="J126" s="90" t="s">
        <v>131</v>
      </c>
      <c r="K126" s="90">
        <f>ROWS($J$7:J126)</f>
        <v>120</v>
      </c>
      <c r="L126" s="90" t="str">
        <f t="shared" si="1"/>
        <v/>
      </c>
      <c r="M126" s="90" t="str">
        <f>IFERROR(SMALL($L$7:$L$206,ROWS($J$7:J126)),"")</f>
        <v/>
      </c>
    </row>
    <row r="127" spans="1:15" hidden="1" x14ac:dyDescent="0.3">
      <c r="A127" s="90" t="s">
        <v>174</v>
      </c>
      <c r="B127" s="90" t="s">
        <v>200</v>
      </c>
      <c r="C127" s="90" t="s">
        <v>229</v>
      </c>
      <c r="D127" s="69">
        <v>0.91600000000000004</v>
      </c>
      <c r="E127" s="69">
        <v>0.89200000000000002</v>
      </c>
      <c r="F127" s="69">
        <v>0.871</v>
      </c>
      <c r="G127" s="69">
        <v>0.94600000000000006</v>
      </c>
      <c r="H127" s="69">
        <v>0.91400000000000003</v>
      </c>
      <c r="I127" s="69">
        <v>0.90700000000000003</v>
      </c>
      <c r="J127" s="90" t="s">
        <v>131</v>
      </c>
      <c r="K127" s="90">
        <f>ROWS($J$7:J127)</f>
        <v>121</v>
      </c>
      <c r="L127" s="90" t="str">
        <f t="shared" si="1"/>
        <v/>
      </c>
      <c r="M127" s="90" t="str">
        <f>IFERROR(SMALL($L$7:$L$206,ROWS($J$7:J127)),"")</f>
        <v/>
      </c>
    </row>
    <row r="128" spans="1:15" hidden="1" x14ac:dyDescent="0.3">
      <c r="C128" s="90" t="s">
        <v>230</v>
      </c>
      <c r="D128" s="69">
        <v>0.88800000000000001</v>
      </c>
      <c r="E128" s="69">
        <v>0.92300000000000004</v>
      </c>
      <c r="F128" s="69">
        <v>0.90900000000000003</v>
      </c>
      <c r="G128" s="69">
        <v>0.94400000000000006</v>
      </c>
      <c r="H128" s="69">
        <v>0.94300000000000006</v>
      </c>
      <c r="I128" s="69">
        <v>0.92</v>
      </c>
      <c r="J128" s="90" t="s">
        <v>131</v>
      </c>
      <c r="K128" s="90">
        <f>ROWS($J$7:J128)</f>
        <v>122</v>
      </c>
      <c r="L128" s="90" t="str">
        <f t="shared" si="1"/>
        <v/>
      </c>
      <c r="M128" s="90" t="str">
        <f>IFERROR(SMALL($L$7:$L$206,ROWS($J$7:J128)),"")</f>
        <v/>
      </c>
    </row>
    <row r="129" spans="2:13" hidden="1" x14ac:dyDescent="0.3">
      <c r="C129" s="90" t="s">
        <v>231</v>
      </c>
      <c r="D129" s="69">
        <v>0.90200000000000002</v>
      </c>
      <c r="E129" s="69">
        <v>0.91800000000000004</v>
      </c>
      <c r="F129" s="69">
        <v>0.90300000000000002</v>
      </c>
      <c r="G129" s="69">
        <v>0.93700000000000006</v>
      </c>
      <c r="H129" s="69">
        <v>0.94700000000000006</v>
      </c>
      <c r="I129" s="69">
        <v>0.92</v>
      </c>
      <c r="J129" s="90" t="s">
        <v>131</v>
      </c>
      <c r="K129" s="90">
        <f>ROWS($J$7:J129)</f>
        <v>123</v>
      </c>
      <c r="L129" s="90" t="str">
        <f t="shared" si="1"/>
        <v/>
      </c>
      <c r="M129" s="90" t="str">
        <f>IFERROR(SMALL($L$7:$L$206,ROWS($J$7:J129)),"")</f>
        <v/>
      </c>
    </row>
    <row r="130" spans="2:13" hidden="1" x14ac:dyDescent="0.3">
      <c r="C130" s="90" t="s">
        <v>232</v>
      </c>
      <c r="D130" s="69">
        <v>0.92400000000000004</v>
      </c>
      <c r="E130" s="69">
        <v>0.93700000000000006</v>
      </c>
      <c r="F130" s="69">
        <v>0.91900000000000004</v>
      </c>
      <c r="G130" s="69">
        <v>0.93100000000000005</v>
      </c>
      <c r="H130" s="69">
        <v>0.95600000000000007</v>
      </c>
      <c r="I130" s="69">
        <v>0.93300000000000005</v>
      </c>
      <c r="J130" s="90" t="s">
        <v>131</v>
      </c>
      <c r="K130" s="90">
        <f>ROWS($J$7:J130)</f>
        <v>124</v>
      </c>
      <c r="L130" s="90" t="str">
        <f t="shared" si="1"/>
        <v/>
      </c>
      <c r="M130" s="90" t="str">
        <f>IFERROR(SMALL($L$7:$L$206,ROWS($J$7:J130)),"")</f>
        <v/>
      </c>
    </row>
    <row r="131" spans="2:13" hidden="1" x14ac:dyDescent="0.3">
      <c r="C131" s="90" t="s">
        <v>233</v>
      </c>
      <c r="D131" s="69">
        <v>0.89800000000000002</v>
      </c>
      <c r="E131" s="69">
        <v>0.91100000000000003</v>
      </c>
      <c r="F131" s="69">
        <v>0.91900000000000004</v>
      </c>
      <c r="G131" s="69">
        <v>0.94500000000000006</v>
      </c>
      <c r="H131" s="69">
        <v>0.94500000000000006</v>
      </c>
      <c r="I131" s="69">
        <v>0.92200000000000004</v>
      </c>
      <c r="J131" s="90" t="s">
        <v>131</v>
      </c>
      <c r="K131" s="90">
        <f>ROWS($J$7:J131)</f>
        <v>125</v>
      </c>
      <c r="L131" s="90" t="str">
        <f t="shared" si="1"/>
        <v/>
      </c>
      <c r="M131" s="90" t="str">
        <f>IFERROR(SMALL($L$7:$L$206,ROWS($J$7:J131)),"")</f>
        <v/>
      </c>
    </row>
    <row r="132" spans="2:13" hidden="1" x14ac:dyDescent="0.3">
      <c r="C132" s="160" t="s">
        <v>234</v>
      </c>
      <c r="D132" s="69">
        <v>0.90700000000000003</v>
      </c>
      <c r="E132" s="69">
        <v>0.92200000000000004</v>
      </c>
      <c r="F132" s="69">
        <v>0.90200000000000002</v>
      </c>
      <c r="G132" s="69">
        <v>0.93</v>
      </c>
      <c r="H132" s="69">
        <v>0.95300000000000007</v>
      </c>
      <c r="I132" s="69">
        <v>0.92</v>
      </c>
      <c r="J132" s="90" t="s">
        <v>131</v>
      </c>
      <c r="K132" s="90">
        <f>ROWS($J$7:J132)</f>
        <v>126</v>
      </c>
      <c r="L132" s="90" t="str">
        <f t="shared" si="1"/>
        <v/>
      </c>
      <c r="M132" s="90" t="str">
        <f>IFERROR(SMALL($L$7:$L$206,ROWS($J$7:J132)),"")</f>
        <v/>
      </c>
    </row>
    <row r="133" spans="2:13" hidden="1" x14ac:dyDescent="0.3">
      <c r="C133" s="160" t="s">
        <v>210</v>
      </c>
      <c r="D133" s="69">
        <v>0.93400000000000005</v>
      </c>
      <c r="E133" s="69">
        <v>0.94100000000000006</v>
      </c>
      <c r="F133" s="69">
        <v>0.96299999999999997</v>
      </c>
      <c r="G133" s="69">
        <v>0.94900000000000007</v>
      </c>
      <c r="H133" s="69">
        <v>0.95700000000000007</v>
      </c>
      <c r="I133" s="69">
        <v>0.94700000000000006</v>
      </c>
      <c r="J133" s="90" t="s">
        <v>131</v>
      </c>
      <c r="K133" s="90">
        <f>ROWS($J$7:J133)</f>
        <v>127</v>
      </c>
      <c r="L133" s="90" t="str">
        <f t="shared" si="1"/>
        <v/>
      </c>
      <c r="M133" s="90" t="str">
        <f>IFERROR(SMALL($L$7:$L$206,ROWS($J$7:J133)),"")</f>
        <v/>
      </c>
    </row>
    <row r="134" spans="2:13" hidden="1" x14ac:dyDescent="0.3">
      <c r="C134" s="160" t="s">
        <v>211</v>
      </c>
      <c r="D134" s="69">
        <v>0.92100000000000004</v>
      </c>
      <c r="E134" s="69">
        <v>0.93400000000000005</v>
      </c>
      <c r="F134" s="69">
        <v>0.93</v>
      </c>
      <c r="G134" s="69">
        <v>0.93200000000000005</v>
      </c>
      <c r="H134" s="69">
        <v>0.93100000000000005</v>
      </c>
      <c r="I134" s="69">
        <v>0.92800000000000005</v>
      </c>
      <c r="J134" s="90" t="s">
        <v>131</v>
      </c>
      <c r="K134" s="90">
        <f>ROWS($J$7:J134)</f>
        <v>128</v>
      </c>
      <c r="L134" s="90" t="str">
        <f t="shared" si="1"/>
        <v/>
      </c>
      <c r="M134" s="90" t="str">
        <f>IFERROR(SMALL($L$7:$L$206,ROWS($J$7:J134)),"")</f>
        <v/>
      </c>
    </row>
    <row r="135" spans="2:13" hidden="1" x14ac:dyDescent="0.3">
      <c r="C135" s="160" t="s">
        <v>621</v>
      </c>
      <c r="D135" s="69">
        <v>0.88100000000000001</v>
      </c>
      <c r="E135" s="69">
        <v>0.89400000000000002</v>
      </c>
      <c r="F135" s="69">
        <v>0.89900000000000002</v>
      </c>
      <c r="G135" s="69">
        <v>0.89900000000000002</v>
      </c>
      <c r="H135" s="69">
        <v>0.93600000000000005</v>
      </c>
      <c r="I135" s="69">
        <v>0.90200000000000002</v>
      </c>
      <c r="J135" s="90" t="s">
        <v>131</v>
      </c>
      <c r="K135" s="90">
        <f>ROWS($J$7:J135)</f>
        <v>129</v>
      </c>
      <c r="L135" s="90" t="str">
        <f t="shared" si="1"/>
        <v/>
      </c>
      <c r="M135" s="90" t="str">
        <f>IFERROR(SMALL($L$7:$L$206,ROWS($J$7:J135)),"")</f>
        <v/>
      </c>
    </row>
    <row r="136" spans="2:13" hidden="1" x14ac:dyDescent="0.3">
      <c r="C136" s="160" t="s">
        <v>663</v>
      </c>
      <c r="D136" s="69">
        <v>0.90500000000000003</v>
      </c>
      <c r="E136" s="69">
        <v>0.89500000000000002</v>
      </c>
      <c r="F136" s="69">
        <v>0.91</v>
      </c>
      <c r="G136" s="69">
        <v>0.93600000000000005</v>
      </c>
      <c r="H136" s="69">
        <v>0.94500000000000006</v>
      </c>
      <c r="I136" s="69">
        <v>0.91500000000000004</v>
      </c>
      <c r="J136" s="90" t="s">
        <v>131</v>
      </c>
      <c r="K136" s="90">
        <f>ROWS($J$7:J136)</f>
        <v>130</v>
      </c>
      <c r="L136" s="90" t="str">
        <f t="shared" ref="L136:L199" si="2">IF($R$4=J136,K136,"")</f>
        <v/>
      </c>
      <c r="M136" s="90" t="str">
        <f>IFERROR(SMALL($L$7:$L$206,ROWS($J$7:J136)),"")</f>
        <v/>
      </c>
    </row>
    <row r="137" spans="2:13" hidden="1" x14ac:dyDescent="0.3">
      <c r="B137" s="90" t="s">
        <v>179</v>
      </c>
      <c r="C137" s="90" t="s">
        <v>229</v>
      </c>
      <c r="D137" s="69">
        <v>0.87</v>
      </c>
      <c r="E137" s="69">
        <v>0.88500000000000001</v>
      </c>
      <c r="F137" s="69">
        <v>0.90800000000000003</v>
      </c>
      <c r="G137" s="69">
        <v>0.91800000000000004</v>
      </c>
      <c r="H137" s="69">
        <v>0.92300000000000004</v>
      </c>
      <c r="I137" s="69">
        <v>0.90600000000000003</v>
      </c>
      <c r="J137" s="90" t="s">
        <v>131</v>
      </c>
      <c r="K137" s="90">
        <f>ROWS($J$7:J137)</f>
        <v>131</v>
      </c>
      <c r="L137" s="90" t="str">
        <f t="shared" si="2"/>
        <v/>
      </c>
      <c r="M137" s="90" t="str">
        <f>IFERROR(SMALL($L$7:$L$206,ROWS($J$7:J137)),"")</f>
        <v/>
      </c>
    </row>
    <row r="138" spans="2:13" hidden="1" x14ac:dyDescent="0.3">
      <c r="C138" s="90" t="s">
        <v>230</v>
      </c>
      <c r="D138" s="69">
        <v>0.86499999999999999</v>
      </c>
      <c r="E138" s="69">
        <v>0.88300000000000001</v>
      </c>
      <c r="F138" s="69">
        <v>0.90400000000000003</v>
      </c>
      <c r="G138" s="69">
        <v>0.92</v>
      </c>
      <c r="H138" s="69">
        <v>0.93</v>
      </c>
      <c r="I138" s="69">
        <v>0.90600000000000003</v>
      </c>
      <c r="J138" s="90" t="s">
        <v>131</v>
      </c>
      <c r="K138" s="90">
        <f>ROWS($J$7:J138)</f>
        <v>132</v>
      </c>
      <c r="L138" s="90" t="str">
        <f t="shared" si="2"/>
        <v/>
      </c>
      <c r="M138" s="90" t="str">
        <f>IFERROR(SMALL($L$7:$L$206,ROWS($J$7:J138)),"")</f>
        <v/>
      </c>
    </row>
    <row r="139" spans="2:13" hidden="1" x14ac:dyDescent="0.3">
      <c r="C139" s="90" t="s">
        <v>231</v>
      </c>
      <c r="D139" s="69">
        <v>0.86799999999999999</v>
      </c>
      <c r="E139" s="69">
        <v>0.89400000000000002</v>
      </c>
      <c r="F139" s="69">
        <v>0.90500000000000003</v>
      </c>
      <c r="G139" s="69">
        <v>0.92200000000000004</v>
      </c>
      <c r="H139" s="69">
        <v>0.93500000000000005</v>
      </c>
      <c r="I139" s="69">
        <v>0.91</v>
      </c>
      <c r="J139" s="90" t="s">
        <v>131</v>
      </c>
      <c r="K139" s="90">
        <f>ROWS($J$7:J139)</f>
        <v>133</v>
      </c>
      <c r="L139" s="90" t="str">
        <f t="shared" si="2"/>
        <v/>
      </c>
      <c r="M139" s="90" t="str">
        <f>IFERROR(SMALL($L$7:$L$206,ROWS($J$7:J139)),"")</f>
        <v/>
      </c>
    </row>
    <row r="140" spans="2:13" hidden="1" x14ac:dyDescent="0.3">
      <c r="C140" s="90" t="s">
        <v>232</v>
      </c>
      <c r="D140" s="69">
        <v>0.88500000000000001</v>
      </c>
      <c r="E140" s="69">
        <v>0.89200000000000002</v>
      </c>
      <c r="F140" s="69">
        <v>0.90800000000000003</v>
      </c>
      <c r="G140" s="69">
        <v>0.92700000000000005</v>
      </c>
      <c r="H140" s="69">
        <v>0.93800000000000006</v>
      </c>
      <c r="I140" s="69">
        <v>0.91500000000000004</v>
      </c>
      <c r="J140" s="90" t="s">
        <v>131</v>
      </c>
      <c r="K140" s="90">
        <f>ROWS($J$7:J140)</f>
        <v>134</v>
      </c>
      <c r="L140" s="90" t="str">
        <f t="shared" si="2"/>
        <v/>
      </c>
      <c r="M140" s="90" t="str">
        <f>IFERROR(SMALL($L$7:$L$206,ROWS($J$7:J140)),"")</f>
        <v/>
      </c>
    </row>
    <row r="141" spans="2:13" hidden="1" x14ac:dyDescent="0.3">
      <c r="C141" s="90" t="s">
        <v>233</v>
      </c>
      <c r="D141" s="69">
        <v>0.85699999999999998</v>
      </c>
      <c r="E141" s="69">
        <v>0.88200000000000001</v>
      </c>
      <c r="F141" s="69">
        <v>0.90200000000000002</v>
      </c>
      <c r="G141" s="69">
        <v>0.91100000000000003</v>
      </c>
      <c r="H141" s="69">
        <v>0.93400000000000005</v>
      </c>
      <c r="I141" s="69">
        <v>0.90300000000000002</v>
      </c>
      <c r="J141" s="90" t="s">
        <v>131</v>
      </c>
      <c r="K141" s="90">
        <f>ROWS($J$7:J141)</f>
        <v>135</v>
      </c>
      <c r="L141" s="90" t="str">
        <f t="shared" si="2"/>
        <v/>
      </c>
      <c r="M141" s="90" t="str">
        <f>IFERROR(SMALL($L$7:$L$206,ROWS($J$7:J141)),"")</f>
        <v/>
      </c>
    </row>
    <row r="142" spans="2:13" hidden="1" x14ac:dyDescent="0.3">
      <c r="C142" s="160" t="s">
        <v>234</v>
      </c>
      <c r="D142" s="69">
        <v>0.86399999999999999</v>
      </c>
      <c r="E142" s="69">
        <v>0.878</v>
      </c>
      <c r="F142" s="69">
        <v>0.90300000000000002</v>
      </c>
      <c r="G142" s="69">
        <v>0.91</v>
      </c>
      <c r="H142" s="69">
        <v>0.93100000000000005</v>
      </c>
      <c r="I142" s="69">
        <v>0.90200000000000002</v>
      </c>
      <c r="J142" s="90" t="s">
        <v>131</v>
      </c>
      <c r="K142" s="90">
        <f>ROWS($J$7:J142)</f>
        <v>136</v>
      </c>
      <c r="L142" s="90" t="str">
        <f t="shared" si="2"/>
        <v/>
      </c>
      <c r="M142" s="90" t="str">
        <f>IFERROR(SMALL($L$7:$L$206,ROWS($J$7:J142)),"")</f>
        <v/>
      </c>
    </row>
    <row r="143" spans="2:13" hidden="1" x14ac:dyDescent="0.3">
      <c r="C143" s="160" t="s">
        <v>210</v>
      </c>
      <c r="D143" s="69">
        <v>0.89</v>
      </c>
      <c r="E143" s="69">
        <v>0.90400000000000003</v>
      </c>
      <c r="F143" s="69">
        <v>0.91900000000000004</v>
      </c>
      <c r="G143" s="69">
        <v>0.93500000000000005</v>
      </c>
      <c r="H143" s="69">
        <v>0.95000000000000007</v>
      </c>
      <c r="I143" s="69">
        <v>0.92400000000000004</v>
      </c>
      <c r="J143" s="90" t="s">
        <v>131</v>
      </c>
      <c r="K143" s="90">
        <f>ROWS($J$7:J143)</f>
        <v>137</v>
      </c>
      <c r="L143" s="90" t="str">
        <f t="shared" si="2"/>
        <v/>
      </c>
      <c r="M143" s="90" t="str">
        <f>IFERROR(SMALL($L$7:$L$206,ROWS($J$7:J143)),"")</f>
        <v/>
      </c>
    </row>
    <row r="144" spans="2:13" hidden="1" x14ac:dyDescent="0.3">
      <c r="C144" s="160" t="s">
        <v>211</v>
      </c>
      <c r="D144" s="69">
        <v>0.86699999999999999</v>
      </c>
      <c r="E144" s="69">
        <v>0.88500000000000001</v>
      </c>
      <c r="F144" s="69">
        <v>0.89700000000000002</v>
      </c>
      <c r="G144" s="69">
        <v>0.90700000000000003</v>
      </c>
      <c r="H144" s="69">
        <v>0.93500000000000005</v>
      </c>
      <c r="I144" s="69">
        <v>0.90200000000000002</v>
      </c>
      <c r="J144" s="90" t="s">
        <v>131</v>
      </c>
      <c r="K144" s="90">
        <f>ROWS($J$7:J144)</f>
        <v>138</v>
      </c>
      <c r="L144" s="90" t="str">
        <f t="shared" si="2"/>
        <v/>
      </c>
      <c r="M144" s="90" t="str">
        <f>IFERROR(SMALL($L$7:$L$206,ROWS($J$7:J144)),"")</f>
        <v/>
      </c>
    </row>
    <row r="145" spans="1:13" hidden="1" x14ac:dyDescent="0.3">
      <c r="C145" s="160" t="s">
        <v>621</v>
      </c>
      <c r="D145" s="69">
        <v>0.82100000000000006</v>
      </c>
      <c r="E145" s="69">
        <v>0.83899999999999997</v>
      </c>
      <c r="F145" s="69">
        <v>0.86099999999999999</v>
      </c>
      <c r="G145" s="69">
        <v>0.88300000000000001</v>
      </c>
      <c r="H145" s="69">
        <v>0.91300000000000003</v>
      </c>
      <c r="I145" s="69">
        <v>0.87</v>
      </c>
      <c r="J145" s="90" t="s">
        <v>131</v>
      </c>
      <c r="K145" s="90">
        <f>ROWS($J$7:J145)</f>
        <v>139</v>
      </c>
      <c r="L145" s="90" t="str">
        <f t="shared" si="2"/>
        <v/>
      </c>
      <c r="M145" s="90" t="str">
        <f>IFERROR(SMALL($L$7:$L$206,ROWS($J$7:J145)),"")</f>
        <v/>
      </c>
    </row>
    <row r="146" spans="1:13" hidden="1" x14ac:dyDescent="0.3">
      <c r="C146" s="160" t="s">
        <v>663</v>
      </c>
      <c r="D146" s="69">
        <v>0.84399999999999997</v>
      </c>
      <c r="E146" s="69">
        <v>0.85699999999999998</v>
      </c>
      <c r="F146" s="69">
        <v>0.878</v>
      </c>
      <c r="G146" s="69">
        <v>0.89500000000000002</v>
      </c>
      <c r="H146" s="69">
        <v>0.91500000000000004</v>
      </c>
      <c r="I146" s="69">
        <v>0.88</v>
      </c>
      <c r="J146" s="90" t="s">
        <v>131</v>
      </c>
      <c r="K146" s="90">
        <f>ROWS($J$7:J146)</f>
        <v>140</v>
      </c>
      <c r="L146" s="90" t="str">
        <f t="shared" si="2"/>
        <v/>
      </c>
      <c r="M146" s="90" t="str">
        <f>IFERROR(SMALL($L$7:$L$206,ROWS($J$7:J146)),"")</f>
        <v/>
      </c>
    </row>
    <row r="147" spans="1:13" hidden="1" x14ac:dyDescent="0.3">
      <c r="A147" s="90" t="s">
        <v>201</v>
      </c>
      <c r="B147" s="90" t="s">
        <v>203</v>
      </c>
      <c r="C147" s="90" t="s">
        <v>229</v>
      </c>
      <c r="D147" s="69">
        <v>0.86399999999999999</v>
      </c>
      <c r="E147" s="69">
        <v>0.88</v>
      </c>
      <c r="F147" s="69">
        <v>0.878</v>
      </c>
      <c r="G147" s="69">
        <v>0.91</v>
      </c>
      <c r="H147" s="69">
        <v>0.91100000000000003</v>
      </c>
      <c r="I147" s="69">
        <v>0.89300000000000002</v>
      </c>
      <c r="J147" s="90" t="s">
        <v>131</v>
      </c>
      <c r="K147" s="90">
        <f>ROWS($J$7:J147)</f>
        <v>141</v>
      </c>
      <c r="L147" s="90" t="str">
        <f t="shared" si="2"/>
        <v/>
      </c>
      <c r="M147" s="90" t="str">
        <f>IFERROR(SMALL($L$7:$L$206,ROWS($J$7:J147)),"")</f>
        <v/>
      </c>
    </row>
    <row r="148" spans="1:13" hidden="1" x14ac:dyDescent="0.3">
      <c r="C148" s="90" t="s">
        <v>230</v>
      </c>
      <c r="D148" s="69">
        <v>0.85799999999999998</v>
      </c>
      <c r="E148" s="69">
        <v>0.86199999999999999</v>
      </c>
      <c r="F148" s="69">
        <v>0.89500000000000002</v>
      </c>
      <c r="G148" s="69">
        <v>0.90400000000000003</v>
      </c>
      <c r="H148" s="69">
        <v>0.92200000000000004</v>
      </c>
      <c r="I148" s="69">
        <v>0.89400000000000002</v>
      </c>
      <c r="J148" s="90" t="s">
        <v>131</v>
      </c>
      <c r="K148" s="90">
        <f>ROWS($J$7:J148)</f>
        <v>142</v>
      </c>
      <c r="L148" s="90" t="str">
        <f t="shared" si="2"/>
        <v/>
      </c>
      <c r="M148" s="90" t="str">
        <f>IFERROR(SMALL($L$7:$L$206,ROWS($J$7:J148)),"")</f>
        <v/>
      </c>
    </row>
    <row r="149" spans="1:13" hidden="1" x14ac:dyDescent="0.3">
      <c r="C149" s="90" t="s">
        <v>231</v>
      </c>
      <c r="D149" s="69">
        <v>0.86599999999999999</v>
      </c>
      <c r="E149" s="69">
        <v>0.86899999999999999</v>
      </c>
      <c r="F149" s="69">
        <v>0.89</v>
      </c>
      <c r="G149" s="69">
        <v>0.9</v>
      </c>
      <c r="H149" s="69">
        <v>0.92700000000000005</v>
      </c>
      <c r="I149" s="69">
        <v>0.89400000000000002</v>
      </c>
      <c r="J149" s="90" t="s">
        <v>131</v>
      </c>
      <c r="K149" s="90">
        <f>ROWS($J$7:J149)</f>
        <v>143</v>
      </c>
      <c r="L149" s="90" t="str">
        <f t="shared" si="2"/>
        <v/>
      </c>
      <c r="M149" s="90" t="str">
        <f>IFERROR(SMALL($L$7:$L$206,ROWS($J$7:J149)),"")</f>
        <v/>
      </c>
    </row>
    <row r="150" spans="1:13" hidden="1" x14ac:dyDescent="0.3">
      <c r="C150" s="90" t="s">
        <v>232</v>
      </c>
      <c r="D150" s="69">
        <v>0.874</v>
      </c>
      <c r="E150" s="69">
        <v>0.89300000000000002</v>
      </c>
      <c r="F150" s="69">
        <v>0.88300000000000001</v>
      </c>
      <c r="G150" s="69">
        <v>0.92900000000000005</v>
      </c>
      <c r="H150" s="69">
        <v>0.92400000000000004</v>
      </c>
      <c r="I150" s="69">
        <v>0.90500000000000003</v>
      </c>
      <c r="J150" s="90" t="s">
        <v>131</v>
      </c>
      <c r="K150" s="90">
        <f>ROWS($J$7:J150)</f>
        <v>144</v>
      </c>
      <c r="L150" s="90" t="str">
        <f t="shared" si="2"/>
        <v/>
      </c>
      <c r="M150" s="90" t="str">
        <f>IFERROR(SMALL($L$7:$L$206,ROWS($J$7:J150)),"")</f>
        <v/>
      </c>
    </row>
    <row r="151" spans="1:13" hidden="1" x14ac:dyDescent="0.3">
      <c r="C151" s="90" t="s">
        <v>233</v>
      </c>
      <c r="D151" s="69">
        <v>0.86</v>
      </c>
      <c r="E151" s="69">
        <v>0.88500000000000001</v>
      </c>
      <c r="F151" s="69">
        <v>0.89500000000000002</v>
      </c>
      <c r="G151" s="69">
        <v>0.90400000000000003</v>
      </c>
      <c r="H151" s="69">
        <v>0.92100000000000004</v>
      </c>
      <c r="I151" s="69">
        <v>0.89700000000000002</v>
      </c>
      <c r="J151" s="90" t="s">
        <v>131</v>
      </c>
      <c r="K151" s="90">
        <f>ROWS($J$7:J151)</f>
        <v>145</v>
      </c>
      <c r="L151" s="90" t="str">
        <f t="shared" si="2"/>
        <v/>
      </c>
      <c r="M151" s="90" t="str">
        <f>IFERROR(SMALL($L$7:$L$206,ROWS($J$7:J151)),"")</f>
        <v/>
      </c>
    </row>
    <row r="152" spans="1:13" hidden="1" x14ac:dyDescent="0.3">
      <c r="C152" s="160" t="s">
        <v>234</v>
      </c>
      <c r="D152" s="69">
        <v>0.85099999999999998</v>
      </c>
      <c r="E152" s="69">
        <v>0.86499999999999999</v>
      </c>
      <c r="F152" s="69">
        <v>0.88600000000000001</v>
      </c>
      <c r="G152" s="69">
        <v>0.89200000000000002</v>
      </c>
      <c r="H152" s="69">
        <v>0.92800000000000005</v>
      </c>
      <c r="I152" s="69">
        <v>0.88900000000000001</v>
      </c>
      <c r="J152" s="90" t="s">
        <v>131</v>
      </c>
      <c r="K152" s="90">
        <f>ROWS($J$7:J152)</f>
        <v>146</v>
      </c>
      <c r="L152" s="90" t="str">
        <f t="shared" si="2"/>
        <v/>
      </c>
      <c r="M152" s="90" t="str">
        <f>IFERROR(SMALL($L$7:$L$206,ROWS($J$7:J152)),"")</f>
        <v/>
      </c>
    </row>
    <row r="153" spans="1:13" hidden="1" x14ac:dyDescent="0.3">
      <c r="C153" s="160" t="s">
        <v>210</v>
      </c>
      <c r="D153" s="69">
        <v>0.88200000000000001</v>
      </c>
      <c r="E153" s="69">
        <v>0.88200000000000001</v>
      </c>
      <c r="F153" s="69">
        <v>0.89800000000000002</v>
      </c>
      <c r="G153" s="69">
        <v>0.92100000000000004</v>
      </c>
      <c r="H153" s="69">
        <v>0.94100000000000006</v>
      </c>
      <c r="I153" s="69">
        <v>0.90900000000000003</v>
      </c>
      <c r="J153" s="90" t="s">
        <v>131</v>
      </c>
      <c r="K153" s="90">
        <f>ROWS($J$7:J153)</f>
        <v>147</v>
      </c>
      <c r="L153" s="90" t="str">
        <f t="shared" si="2"/>
        <v/>
      </c>
      <c r="M153" s="90" t="str">
        <f>IFERROR(SMALL($L$7:$L$206,ROWS($J$7:J153)),"")</f>
        <v/>
      </c>
    </row>
    <row r="154" spans="1:13" hidden="1" x14ac:dyDescent="0.3">
      <c r="C154" s="160" t="s">
        <v>211</v>
      </c>
      <c r="D154" s="69">
        <v>0.85</v>
      </c>
      <c r="E154" s="69">
        <v>0.85299999999999998</v>
      </c>
      <c r="F154" s="69">
        <v>0.86</v>
      </c>
      <c r="G154" s="69">
        <v>0.876</v>
      </c>
      <c r="H154" s="69">
        <v>0.90700000000000003</v>
      </c>
      <c r="I154" s="69">
        <v>0.872</v>
      </c>
      <c r="J154" s="90" t="s">
        <v>131</v>
      </c>
      <c r="K154" s="90">
        <f>ROWS($J$7:J154)</f>
        <v>148</v>
      </c>
      <c r="L154" s="90" t="str">
        <f t="shared" si="2"/>
        <v/>
      </c>
      <c r="M154" s="90" t="str">
        <f>IFERROR(SMALL($L$7:$L$206,ROWS($J$7:J154)),"")</f>
        <v/>
      </c>
    </row>
    <row r="155" spans="1:13" hidden="1" x14ac:dyDescent="0.3">
      <c r="C155" s="160" t="s">
        <v>621</v>
      </c>
      <c r="D155" s="69">
        <v>0.81800000000000006</v>
      </c>
      <c r="E155" s="69">
        <v>0.83200000000000007</v>
      </c>
      <c r="F155" s="69">
        <v>0.83200000000000007</v>
      </c>
      <c r="G155" s="69">
        <v>0.85199999999999998</v>
      </c>
      <c r="H155" s="69">
        <v>0.89600000000000002</v>
      </c>
      <c r="I155" s="69">
        <v>0.85</v>
      </c>
      <c r="J155" s="90" t="s">
        <v>131</v>
      </c>
      <c r="K155" s="90">
        <f>ROWS($J$7:J155)</f>
        <v>149</v>
      </c>
      <c r="L155" s="90" t="str">
        <f t="shared" si="2"/>
        <v/>
      </c>
      <c r="M155" s="90" t="str">
        <f>IFERROR(SMALL($L$7:$L$206,ROWS($J$7:J155)),"")</f>
        <v/>
      </c>
    </row>
    <row r="156" spans="1:13" hidden="1" x14ac:dyDescent="0.3">
      <c r="C156" s="160" t="s">
        <v>663</v>
      </c>
      <c r="D156" s="69">
        <v>0.84699999999999998</v>
      </c>
      <c r="E156" s="69">
        <v>0.83299999999999996</v>
      </c>
      <c r="F156" s="69">
        <v>0.86499999999999999</v>
      </c>
      <c r="G156" s="69">
        <v>0.88600000000000001</v>
      </c>
      <c r="H156" s="69">
        <v>0.90300000000000002</v>
      </c>
      <c r="I156" s="69">
        <v>0.86599999999999999</v>
      </c>
      <c r="J156" s="90" t="s">
        <v>131</v>
      </c>
      <c r="K156" s="90">
        <f>ROWS($J$7:J156)</f>
        <v>150</v>
      </c>
      <c r="L156" s="90" t="str">
        <f t="shared" si="2"/>
        <v/>
      </c>
      <c r="M156" s="90" t="str">
        <f>IFERROR(SMALL($L$7:$L$206,ROWS($J$7:J156)),"")</f>
        <v/>
      </c>
    </row>
    <row r="157" spans="1:13" hidden="1" x14ac:dyDescent="0.3">
      <c r="B157" s="90" t="s">
        <v>205</v>
      </c>
      <c r="C157" s="90" t="s">
        <v>229</v>
      </c>
      <c r="D157" s="69">
        <v>0.877</v>
      </c>
      <c r="E157" s="69">
        <v>0.88600000000000001</v>
      </c>
      <c r="F157" s="69">
        <v>0.90900000000000003</v>
      </c>
      <c r="G157" s="69">
        <v>0.92</v>
      </c>
      <c r="H157" s="69">
        <v>0.92300000000000004</v>
      </c>
      <c r="I157" s="69">
        <v>0.90700000000000003</v>
      </c>
      <c r="J157" s="90" t="s">
        <v>131</v>
      </c>
      <c r="K157" s="90">
        <f>ROWS($J$7:J157)</f>
        <v>151</v>
      </c>
      <c r="L157" s="90" t="str">
        <f t="shared" si="2"/>
        <v/>
      </c>
      <c r="M157" s="90" t="str">
        <f>IFERROR(SMALL($L$7:$L$206,ROWS($J$7:J157)),"")</f>
        <v/>
      </c>
    </row>
    <row r="158" spans="1:13" hidden="1" x14ac:dyDescent="0.3">
      <c r="C158" s="90" t="s">
        <v>230</v>
      </c>
      <c r="D158" s="69">
        <v>0.86799999999999999</v>
      </c>
      <c r="E158" s="69">
        <v>0.88900000000000001</v>
      </c>
      <c r="F158" s="69">
        <v>0.90500000000000003</v>
      </c>
      <c r="G158" s="69">
        <v>0.92300000000000004</v>
      </c>
      <c r="H158" s="69">
        <v>0.93200000000000005</v>
      </c>
      <c r="I158" s="69">
        <v>0.90800000000000003</v>
      </c>
      <c r="J158" s="90" t="s">
        <v>131</v>
      </c>
      <c r="K158" s="90">
        <f>ROWS($J$7:J158)</f>
        <v>152</v>
      </c>
      <c r="L158" s="90" t="str">
        <f t="shared" si="2"/>
        <v/>
      </c>
      <c r="M158" s="90" t="str">
        <f>IFERROR(SMALL($L$7:$L$206,ROWS($J$7:J158)),"")</f>
        <v/>
      </c>
    </row>
    <row r="159" spans="1:13" hidden="1" x14ac:dyDescent="0.3">
      <c r="C159" s="90" t="s">
        <v>231</v>
      </c>
      <c r="D159" s="69">
        <v>0.874</v>
      </c>
      <c r="E159" s="69">
        <v>0.89900000000000002</v>
      </c>
      <c r="F159" s="69">
        <v>0.90700000000000003</v>
      </c>
      <c r="G159" s="69">
        <v>0.92600000000000005</v>
      </c>
      <c r="H159" s="69">
        <v>0.93700000000000006</v>
      </c>
      <c r="I159" s="69">
        <v>0.91300000000000003</v>
      </c>
      <c r="J159" s="90" t="s">
        <v>131</v>
      </c>
      <c r="K159" s="90">
        <f>ROWS($J$7:J159)</f>
        <v>153</v>
      </c>
      <c r="L159" s="90" t="str">
        <f t="shared" si="2"/>
        <v/>
      </c>
      <c r="M159" s="90" t="str">
        <f>IFERROR(SMALL($L$7:$L$206,ROWS($J$7:J159)),"")</f>
        <v/>
      </c>
    </row>
    <row r="160" spans="1:13" hidden="1" x14ac:dyDescent="0.3">
      <c r="C160" s="90" t="s">
        <v>232</v>
      </c>
      <c r="D160" s="69">
        <v>0.89300000000000002</v>
      </c>
      <c r="E160" s="69">
        <v>0.89600000000000002</v>
      </c>
      <c r="F160" s="69">
        <v>0.91100000000000003</v>
      </c>
      <c r="G160" s="69">
        <v>0.92800000000000005</v>
      </c>
      <c r="H160" s="69">
        <v>0.94100000000000006</v>
      </c>
      <c r="I160" s="69">
        <v>0.91800000000000004</v>
      </c>
      <c r="J160" s="90" t="s">
        <v>131</v>
      </c>
      <c r="K160" s="90">
        <f>ROWS($J$7:J160)</f>
        <v>154</v>
      </c>
      <c r="L160" s="90" t="str">
        <f t="shared" si="2"/>
        <v/>
      </c>
      <c r="M160" s="90" t="str">
        <f>IFERROR(SMALL($L$7:$L$206,ROWS($J$7:J160)),"")</f>
        <v/>
      </c>
    </row>
    <row r="161" spans="1:13" hidden="1" x14ac:dyDescent="0.3">
      <c r="C161" s="90" t="s">
        <v>233</v>
      </c>
      <c r="D161" s="69">
        <v>0.86299999999999999</v>
      </c>
      <c r="E161" s="69">
        <v>0.88300000000000001</v>
      </c>
      <c r="F161" s="69">
        <v>0.90400000000000003</v>
      </c>
      <c r="G161" s="69">
        <v>0.91500000000000004</v>
      </c>
      <c r="H161" s="69">
        <v>0.93600000000000005</v>
      </c>
      <c r="I161" s="69">
        <v>0.90600000000000003</v>
      </c>
      <c r="J161" s="90" t="s">
        <v>131</v>
      </c>
      <c r="K161" s="90">
        <f>ROWS($J$7:J161)</f>
        <v>155</v>
      </c>
      <c r="L161" s="90" t="str">
        <f t="shared" si="2"/>
        <v/>
      </c>
      <c r="M161" s="90" t="str">
        <f>IFERROR(SMALL($L$7:$L$206,ROWS($J$7:J161)),"")</f>
        <v/>
      </c>
    </row>
    <row r="162" spans="1:13" hidden="1" x14ac:dyDescent="0.3">
      <c r="C162" s="160" t="s">
        <v>234</v>
      </c>
      <c r="D162" s="69">
        <v>0.874</v>
      </c>
      <c r="E162" s="69">
        <v>0.88500000000000001</v>
      </c>
      <c r="F162" s="69">
        <v>0.90600000000000003</v>
      </c>
      <c r="G162" s="69">
        <v>0.91400000000000003</v>
      </c>
      <c r="H162" s="69">
        <v>0.93300000000000005</v>
      </c>
      <c r="I162" s="69">
        <v>0.90600000000000003</v>
      </c>
      <c r="J162" s="90" t="s">
        <v>131</v>
      </c>
      <c r="K162" s="90">
        <f>ROWS($J$7:J162)</f>
        <v>156</v>
      </c>
      <c r="L162" s="90" t="str">
        <f t="shared" si="2"/>
        <v/>
      </c>
      <c r="M162" s="90" t="str">
        <f>IFERROR(SMALL($L$7:$L$206,ROWS($J$7:J162)),"")</f>
        <v/>
      </c>
    </row>
    <row r="163" spans="1:13" hidden="1" x14ac:dyDescent="0.3">
      <c r="C163" s="160" t="s">
        <v>210</v>
      </c>
      <c r="D163" s="69">
        <v>0.9</v>
      </c>
      <c r="E163" s="69">
        <v>0.91100000000000003</v>
      </c>
      <c r="F163" s="69">
        <v>0.92700000000000005</v>
      </c>
      <c r="G163" s="69">
        <v>0.93900000000000006</v>
      </c>
      <c r="H163" s="69">
        <v>0.95200000000000007</v>
      </c>
      <c r="I163" s="69">
        <v>0.92900000000000005</v>
      </c>
      <c r="J163" s="90" t="s">
        <v>131</v>
      </c>
      <c r="K163" s="90">
        <f>ROWS($J$7:J163)</f>
        <v>157</v>
      </c>
      <c r="L163" s="90" t="str">
        <f t="shared" si="2"/>
        <v/>
      </c>
      <c r="M163" s="90" t="str">
        <f>IFERROR(SMALL($L$7:$L$206,ROWS($J$7:J163)),"")</f>
        <v/>
      </c>
    </row>
    <row r="164" spans="1:13" hidden="1" x14ac:dyDescent="0.3">
      <c r="C164" s="160" t="s">
        <v>211</v>
      </c>
      <c r="D164" s="69">
        <v>0.88100000000000001</v>
      </c>
      <c r="E164" s="69">
        <v>0.89800000000000002</v>
      </c>
      <c r="F164" s="69">
        <v>0.90800000000000003</v>
      </c>
      <c r="G164" s="69">
        <v>0.91600000000000004</v>
      </c>
      <c r="H164" s="69">
        <v>0.94000000000000006</v>
      </c>
      <c r="I164" s="69">
        <v>0.90800000000000003</v>
      </c>
      <c r="J164" s="90" t="s">
        <v>131</v>
      </c>
      <c r="K164" s="90">
        <f>ROWS($J$7:J164)</f>
        <v>158</v>
      </c>
      <c r="L164" s="90" t="str">
        <f t="shared" si="2"/>
        <v/>
      </c>
      <c r="M164" s="90" t="str">
        <f>IFERROR(SMALL($L$7:$L$206,ROWS($J$7:J164)),"")</f>
        <v/>
      </c>
    </row>
    <row r="165" spans="1:13" hidden="1" x14ac:dyDescent="0.3">
      <c r="C165" s="160" t="s">
        <v>621</v>
      </c>
      <c r="D165" s="69">
        <v>0.82900000000000007</v>
      </c>
      <c r="E165" s="69">
        <v>0.84599999999999997</v>
      </c>
      <c r="F165" s="69">
        <v>0.86899999999999999</v>
      </c>
      <c r="G165" s="69">
        <v>0.88900000000000001</v>
      </c>
      <c r="H165" s="69">
        <v>0.91800000000000004</v>
      </c>
      <c r="I165" s="69">
        <v>0.876</v>
      </c>
      <c r="J165" s="90" t="s">
        <v>131</v>
      </c>
      <c r="K165" s="90">
        <f>ROWS($J$7:J165)</f>
        <v>159</v>
      </c>
      <c r="L165" s="90" t="str">
        <f t="shared" si="2"/>
        <v/>
      </c>
      <c r="M165" s="90" t="str">
        <f>IFERROR(SMALL($L$7:$L$206,ROWS($J$7:J165)),"")</f>
        <v/>
      </c>
    </row>
    <row r="166" spans="1:13" hidden="1" x14ac:dyDescent="0.3">
      <c r="C166" s="160" t="s">
        <v>663</v>
      </c>
      <c r="D166" s="69">
        <v>0.85799999999999998</v>
      </c>
      <c r="E166" s="69">
        <v>0.86899999999999999</v>
      </c>
      <c r="F166" s="69">
        <v>0.88600000000000001</v>
      </c>
      <c r="G166" s="69">
        <v>0.90300000000000002</v>
      </c>
      <c r="H166" s="69">
        <v>0.92100000000000004</v>
      </c>
      <c r="I166" s="69">
        <v>0.88900000000000001</v>
      </c>
      <c r="J166" s="90" t="s">
        <v>131</v>
      </c>
      <c r="K166" s="90">
        <f>ROWS($J$7:J166)</f>
        <v>160</v>
      </c>
      <c r="L166" s="90" t="str">
        <f t="shared" si="2"/>
        <v/>
      </c>
      <c r="M166" s="90" t="str">
        <f>IFERROR(SMALL($L$7:$L$206,ROWS($J$7:J166)),"")</f>
        <v/>
      </c>
    </row>
    <row r="167" spans="1:13" hidden="1" x14ac:dyDescent="0.3">
      <c r="A167" s="90" t="s">
        <v>206</v>
      </c>
      <c r="B167" s="90" t="s">
        <v>184</v>
      </c>
      <c r="C167" s="90" t="s">
        <v>229</v>
      </c>
      <c r="D167" s="69">
        <v>0.88</v>
      </c>
      <c r="E167" s="69">
        <v>0.86499999999999999</v>
      </c>
      <c r="F167" s="69">
        <v>0.71399999999999997</v>
      </c>
      <c r="G167" s="69">
        <v>0.82100000000000006</v>
      </c>
      <c r="H167" s="69">
        <v>0.83699999999999997</v>
      </c>
      <c r="I167" s="69">
        <v>0.82700000000000007</v>
      </c>
      <c r="J167" s="90" t="s">
        <v>131</v>
      </c>
      <c r="K167" s="90">
        <f>ROWS($J$7:J167)</f>
        <v>161</v>
      </c>
      <c r="L167" s="90" t="str">
        <f t="shared" si="2"/>
        <v/>
      </c>
      <c r="M167" s="90" t="str">
        <f>IFERROR(SMALL($L$7:$L$206,ROWS($J$7:J167)),"")</f>
        <v/>
      </c>
    </row>
    <row r="168" spans="1:13" hidden="1" x14ac:dyDescent="0.3">
      <c r="C168" s="90" t="s">
        <v>230</v>
      </c>
      <c r="D168" s="69">
        <v>0.84299999999999997</v>
      </c>
      <c r="E168" s="69">
        <v>0.77100000000000002</v>
      </c>
      <c r="F168" s="69">
        <v>0.92100000000000004</v>
      </c>
      <c r="G168" s="69">
        <v>0.89200000000000002</v>
      </c>
      <c r="H168" s="69">
        <v>0.76700000000000002</v>
      </c>
      <c r="I168" s="69">
        <v>0.84299999999999997</v>
      </c>
      <c r="J168" s="90" t="s">
        <v>131</v>
      </c>
      <c r="K168" s="90">
        <f>ROWS($J$7:J168)</f>
        <v>162</v>
      </c>
      <c r="L168" s="90" t="str">
        <f t="shared" si="2"/>
        <v/>
      </c>
      <c r="M168" s="90" t="str">
        <f>IFERROR(SMALL($L$7:$L$206,ROWS($J$7:J168)),"")</f>
        <v/>
      </c>
    </row>
    <row r="169" spans="1:13" hidden="1" x14ac:dyDescent="0.3">
      <c r="C169" s="90" t="s">
        <v>231</v>
      </c>
      <c r="D169" s="69">
        <v>0.73499999999999999</v>
      </c>
      <c r="E169" s="69">
        <v>0.86699999999999999</v>
      </c>
      <c r="F169" s="69">
        <v>0.871</v>
      </c>
      <c r="G169" s="69">
        <v>0.76700000000000002</v>
      </c>
      <c r="H169" s="69">
        <v>0.97299999999999998</v>
      </c>
      <c r="I169" s="69">
        <v>0.83699999999999997</v>
      </c>
      <c r="J169" s="90" t="s">
        <v>131</v>
      </c>
      <c r="K169" s="90">
        <f>ROWS($J$7:J169)</f>
        <v>163</v>
      </c>
      <c r="L169" s="90" t="str">
        <f t="shared" si="2"/>
        <v/>
      </c>
      <c r="M169" s="90" t="str">
        <f>IFERROR(SMALL($L$7:$L$206,ROWS($J$7:J169)),"")</f>
        <v/>
      </c>
    </row>
    <row r="170" spans="1:13" hidden="1" x14ac:dyDescent="0.3">
      <c r="C170" s="90" t="s">
        <v>232</v>
      </c>
      <c r="D170" s="69">
        <v>0.81100000000000005</v>
      </c>
      <c r="E170" s="69">
        <v>0.92600000000000005</v>
      </c>
      <c r="F170" s="69">
        <v>0.79100000000000004</v>
      </c>
      <c r="G170" s="69">
        <v>0.86399999999999999</v>
      </c>
      <c r="H170" s="69">
        <v>0.90700000000000003</v>
      </c>
      <c r="I170" s="69">
        <v>0.85599999999999998</v>
      </c>
      <c r="J170" s="90" t="s">
        <v>131</v>
      </c>
      <c r="K170" s="90">
        <f>ROWS($J$7:J170)</f>
        <v>164</v>
      </c>
      <c r="L170" s="90" t="str">
        <f t="shared" si="2"/>
        <v/>
      </c>
      <c r="M170" s="90" t="str">
        <f>IFERROR(SMALL($L$7:$L$206,ROWS($J$7:J170)),"")</f>
        <v/>
      </c>
    </row>
    <row r="171" spans="1:13" hidden="1" x14ac:dyDescent="0.3">
      <c r="C171" s="90" t="s">
        <v>233</v>
      </c>
      <c r="D171" s="69">
        <v>0.92800000000000005</v>
      </c>
      <c r="E171" s="69">
        <v>0.88600000000000001</v>
      </c>
      <c r="F171" s="69">
        <v>0.92600000000000005</v>
      </c>
      <c r="G171" s="69">
        <v>0.88100000000000001</v>
      </c>
      <c r="H171" s="69">
        <v>0.91700000000000004</v>
      </c>
      <c r="I171" s="69">
        <v>0.90900000000000003</v>
      </c>
      <c r="J171" s="90" t="s">
        <v>131</v>
      </c>
      <c r="K171" s="90">
        <f>ROWS($J$7:J171)</f>
        <v>165</v>
      </c>
      <c r="L171" s="90" t="str">
        <f t="shared" si="2"/>
        <v/>
      </c>
      <c r="M171" s="90" t="str">
        <f>IFERROR(SMALL($L$7:$L$206,ROWS($J$7:J171)),"")</f>
        <v/>
      </c>
    </row>
    <row r="172" spans="1:13" hidden="1" x14ac:dyDescent="0.3">
      <c r="C172" s="160" t="s">
        <v>234</v>
      </c>
      <c r="D172" s="69">
        <v>0.877</v>
      </c>
      <c r="E172" s="69">
        <v>0.82000000000000006</v>
      </c>
      <c r="F172" s="69">
        <v>0.82600000000000007</v>
      </c>
      <c r="G172" s="69">
        <v>0.86699999999999999</v>
      </c>
      <c r="H172" s="69">
        <v>0.92600000000000005</v>
      </c>
      <c r="I172" s="69">
        <v>0.84899999999999998</v>
      </c>
      <c r="J172" s="90" t="s">
        <v>131</v>
      </c>
      <c r="K172" s="90">
        <f>ROWS($J$7:J172)</f>
        <v>166</v>
      </c>
      <c r="L172" s="90" t="str">
        <f t="shared" si="2"/>
        <v/>
      </c>
      <c r="M172" s="90" t="str">
        <f>IFERROR(SMALL($L$7:$L$206,ROWS($J$7:J172)),"")</f>
        <v/>
      </c>
    </row>
    <row r="173" spans="1:13" hidden="1" x14ac:dyDescent="0.3">
      <c r="C173" s="160" t="s">
        <v>210</v>
      </c>
      <c r="D173" s="69">
        <v>0.88100000000000001</v>
      </c>
      <c r="E173" s="69">
        <v>0.91400000000000003</v>
      </c>
      <c r="F173" s="69">
        <v>0.86099999999999999</v>
      </c>
      <c r="G173" s="69">
        <v>0.89200000000000002</v>
      </c>
      <c r="H173" s="69">
        <v>0.95200000000000007</v>
      </c>
      <c r="I173" s="69">
        <v>0.89600000000000002</v>
      </c>
      <c r="J173" s="90" t="s">
        <v>131</v>
      </c>
      <c r="K173" s="90">
        <f>ROWS($J$7:J173)</f>
        <v>167</v>
      </c>
      <c r="L173" s="90" t="str">
        <f t="shared" si="2"/>
        <v/>
      </c>
      <c r="M173" s="90" t="str">
        <f>IFERROR(SMALL($L$7:$L$206,ROWS($J$7:J173)),"")</f>
        <v/>
      </c>
    </row>
    <row r="174" spans="1:13" hidden="1" x14ac:dyDescent="0.3">
      <c r="C174" s="160" t="s">
        <v>211</v>
      </c>
      <c r="D174" s="69">
        <v>0.878</v>
      </c>
      <c r="E174" s="69">
        <v>0.84899999999999998</v>
      </c>
      <c r="F174" s="69">
        <v>0.93500000000000005</v>
      </c>
      <c r="G174" s="69">
        <v>0.85699999999999998</v>
      </c>
      <c r="H174" s="69">
        <v>0.93800000000000006</v>
      </c>
      <c r="I174" s="69">
        <v>0.88900000000000001</v>
      </c>
      <c r="J174" s="90" t="s">
        <v>131</v>
      </c>
      <c r="K174" s="90">
        <f>ROWS($J$7:J174)</f>
        <v>168</v>
      </c>
      <c r="L174" s="90" t="str">
        <f t="shared" si="2"/>
        <v/>
      </c>
      <c r="M174" s="90" t="str">
        <f>IFERROR(SMALL($L$7:$L$206,ROWS($J$7:J174)),"")</f>
        <v/>
      </c>
    </row>
    <row r="175" spans="1:13" hidden="1" x14ac:dyDescent="0.3">
      <c r="C175" s="160" t="s">
        <v>621</v>
      </c>
      <c r="D175" s="69">
        <v>0.82600000000000007</v>
      </c>
      <c r="E175" s="69">
        <v>0.77500000000000002</v>
      </c>
      <c r="F175" s="69">
        <v>0.84699999999999998</v>
      </c>
      <c r="G175" s="69">
        <v>0.82000000000000006</v>
      </c>
      <c r="H175" s="69">
        <v>0.85199999999999998</v>
      </c>
      <c r="I175" s="69">
        <v>0.82100000000000006</v>
      </c>
      <c r="J175" s="90" t="s">
        <v>131</v>
      </c>
      <c r="K175" s="90">
        <f>ROWS($J$7:J175)</f>
        <v>169</v>
      </c>
      <c r="L175" s="90" t="str">
        <f t="shared" si="2"/>
        <v/>
      </c>
      <c r="M175" s="90" t="str">
        <f>IFERROR(SMALL($L$7:$L$206,ROWS($J$7:J175)),"")</f>
        <v/>
      </c>
    </row>
    <row r="176" spans="1:13" hidden="1" x14ac:dyDescent="0.3">
      <c r="C176" s="160" t="s">
        <v>663</v>
      </c>
      <c r="D176" s="69">
        <v>0.83000000000000007</v>
      </c>
      <c r="E176" s="69">
        <v>0.81300000000000006</v>
      </c>
      <c r="F176" s="69">
        <v>0.86699999999999999</v>
      </c>
      <c r="G176" s="69">
        <v>0.81500000000000006</v>
      </c>
      <c r="H176" s="69">
        <v>0.88500000000000001</v>
      </c>
      <c r="I176" s="69">
        <v>0.84299999999999997</v>
      </c>
      <c r="J176" s="90" t="s">
        <v>131</v>
      </c>
      <c r="K176" s="90">
        <f>ROWS($J$7:J176)</f>
        <v>170</v>
      </c>
      <c r="L176" s="90" t="str">
        <f t="shared" si="2"/>
        <v/>
      </c>
      <c r="M176" s="90" t="str">
        <f>IFERROR(SMALL($L$7:$L$206,ROWS($J$7:J176)),"")</f>
        <v/>
      </c>
    </row>
    <row r="177" spans="1:13" hidden="1" x14ac:dyDescent="0.3">
      <c r="B177" s="90" t="s">
        <v>185</v>
      </c>
      <c r="C177" s="90" t="s">
        <v>229</v>
      </c>
      <c r="D177" s="69">
        <v>0.876</v>
      </c>
      <c r="E177" s="69">
        <v>0.88600000000000001</v>
      </c>
      <c r="F177" s="69">
        <v>0.90600000000000003</v>
      </c>
      <c r="G177" s="69">
        <v>0.91900000000000004</v>
      </c>
      <c r="H177" s="69">
        <v>0.92300000000000004</v>
      </c>
      <c r="I177" s="69">
        <v>0.90600000000000003</v>
      </c>
      <c r="J177" s="90" t="s">
        <v>131</v>
      </c>
      <c r="K177" s="90">
        <f>ROWS($J$7:J177)</f>
        <v>171</v>
      </c>
      <c r="L177" s="90" t="str">
        <f t="shared" si="2"/>
        <v/>
      </c>
      <c r="M177" s="90" t="str">
        <f>IFERROR(SMALL($L$7:$L$206,ROWS($J$7:J177)),"")</f>
        <v/>
      </c>
    </row>
    <row r="178" spans="1:13" hidden="1" x14ac:dyDescent="0.3">
      <c r="C178" s="90" t="s">
        <v>230</v>
      </c>
      <c r="D178" s="69">
        <v>0.86699999999999999</v>
      </c>
      <c r="E178" s="69">
        <v>0.88700000000000001</v>
      </c>
      <c r="F178" s="69">
        <v>0.90400000000000003</v>
      </c>
      <c r="G178" s="69">
        <v>0.92100000000000004</v>
      </c>
      <c r="H178" s="69">
        <v>0.93100000000000005</v>
      </c>
      <c r="I178" s="69">
        <v>0.90700000000000003</v>
      </c>
      <c r="J178" s="90" t="s">
        <v>131</v>
      </c>
      <c r="K178" s="90">
        <f>ROWS($J$7:J178)</f>
        <v>172</v>
      </c>
      <c r="L178" s="90" t="str">
        <f t="shared" si="2"/>
        <v/>
      </c>
      <c r="M178" s="90" t="str">
        <f>IFERROR(SMALL($L$7:$L$206,ROWS($J$7:J178)),"")</f>
        <v/>
      </c>
    </row>
    <row r="179" spans="1:13" hidden="1" x14ac:dyDescent="0.3">
      <c r="C179" s="90" t="s">
        <v>231</v>
      </c>
      <c r="D179" s="69">
        <v>0.874</v>
      </c>
      <c r="E179" s="69">
        <v>0.89600000000000002</v>
      </c>
      <c r="F179" s="69">
        <v>0.90500000000000003</v>
      </c>
      <c r="G179" s="69">
        <v>0.92300000000000004</v>
      </c>
      <c r="H179" s="69">
        <v>0.93600000000000005</v>
      </c>
      <c r="I179" s="69">
        <v>0.91100000000000003</v>
      </c>
      <c r="J179" s="90" t="s">
        <v>131</v>
      </c>
      <c r="K179" s="90">
        <f>ROWS($J$7:J179)</f>
        <v>173</v>
      </c>
      <c r="L179" s="90" t="str">
        <f t="shared" si="2"/>
        <v/>
      </c>
      <c r="M179" s="90" t="str">
        <f>IFERROR(SMALL($L$7:$L$206,ROWS($J$7:J179)),"")</f>
        <v/>
      </c>
    </row>
    <row r="180" spans="1:13" hidden="1" x14ac:dyDescent="0.3">
      <c r="C180" s="90" t="s">
        <v>232</v>
      </c>
      <c r="D180" s="69">
        <v>0.89100000000000001</v>
      </c>
      <c r="E180" s="69">
        <v>0.89500000000000002</v>
      </c>
      <c r="F180" s="69">
        <v>0.90900000000000003</v>
      </c>
      <c r="G180" s="69">
        <v>0.92800000000000005</v>
      </c>
      <c r="H180" s="69">
        <v>0.93900000000000006</v>
      </c>
      <c r="I180" s="69">
        <v>0.91700000000000004</v>
      </c>
      <c r="J180" s="90" t="s">
        <v>131</v>
      </c>
      <c r="K180" s="90">
        <f>ROWS($J$7:J180)</f>
        <v>174</v>
      </c>
      <c r="L180" s="90" t="str">
        <f t="shared" si="2"/>
        <v/>
      </c>
      <c r="M180" s="90" t="str">
        <f>IFERROR(SMALL($L$7:$L$206,ROWS($J$7:J180)),"")</f>
        <v/>
      </c>
    </row>
    <row r="181" spans="1:13" hidden="1" x14ac:dyDescent="0.3">
      <c r="C181" s="90" t="s">
        <v>233</v>
      </c>
      <c r="D181" s="69">
        <v>0.86099999999999999</v>
      </c>
      <c r="E181" s="69">
        <v>0.88400000000000001</v>
      </c>
      <c r="F181" s="69">
        <v>0.90300000000000002</v>
      </c>
      <c r="G181" s="69">
        <v>0.91400000000000003</v>
      </c>
      <c r="H181" s="69">
        <v>0.93400000000000005</v>
      </c>
      <c r="I181" s="69">
        <v>0.90400000000000003</v>
      </c>
      <c r="J181" s="90" t="s">
        <v>131</v>
      </c>
      <c r="K181" s="90">
        <f>ROWS($J$7:J181)</f>
        <v>175</v>
      </c>
      <c r="L181" s="90" t="str">
        <f t="shared" si="2"/>
        <v/>
      </c>
      <c r="M181" s="90" t="str">
        <f>IFERROR(SMALL($L$7:$L$206,ROWS($J$7:J181)),"")</f>
        <v/>
      </c>
    </row>
    <row r="182" spans="1:13" hidden="1" x14ac:dyDescent="0.3">
      <c r="C182" s="160" t="s">
        <v>234</v>
      </c>
      <c r="D182" s="69">
        <v>0.871</v>
      </c>
      <c r="E182" s="69">
        <v>0.88300000000000001</v>
      </c>
      <c r="F182" s="69">
        <v>0.90400000000000003</v>
      </c>
      <c r="G182" s="69">
        <v>0.91200000000000003</v>
      </c>
      <c r="H182" s="69">
        <v>0.93300000000000005</v>
      </c>
      <c r="I182" s="69">
        <v>0.90400000000000003</v>
      </c>
      <c r="J182" s="90" t="s">
        <v>131</v>
      </c>
      <c r="K182" s="90">
        <f>ROWS($J$7:J182)</f>
        <v>176</v>
      </c>
      <c r="L182" s="90" t="str">
        <f t="shared" si="2"/>
        <v/>
      </c>
      <c r="M182" s="90" t="str">
        <f>IFERROR(SMALL($L$7:$L$206,ROWS($J$7:J182)),"")</f>
        <v/>
      </c>
    </row>
    <row r="183" spans="1:13" hidden="1" x14ac:dyDescent="0.3">
      <c r="C183" s="160" t="s">
        <v>210</v>
      </c>
      <c r="D183" s="69">
        <v>0.89700000000000002</v>
      </c>
      <c r="E183" s="69">
        <v>0.90700000000000003</v>
      </c>
      <c r="F183" s="69">
        <v>0.92300000000000004</v>
      </c>
      <c r="G183" s="69">
        <v>0.93600000000000005</v>
      </c>
      <c r="H183" s="69">
        <v>0.95000000000000007</v>
      </c>
      <c r="I183" s="69">
        <v>0.92600000000000005</v>
      </c>
      <c r="J183" s="90" t="s">
        <v>131</v>
      </c>
      <c r="K183" s="90">
        <f>ROWS($J$7:J183)</f>
        <v>177</v>
      </c>
      <c r="L183" s="90" t="str">
        <f t="shared" si="2"/>
        <v/>
      </c>
      <c r="M183" s="90" t="str">
        <f>IFERROR(SMALL($L$7:$L$206,ROWS($J$7:J183)),"")</f>
        <v/>
      </c>
    </row>
    <row r="184" spans="1:13" hidden="1" x14ac:dyDescent="0.3">
      <c r="C184" s="160" t="s">
        <v>211</v>
      </c>
      <c r="D184" s="69">
        <v>0.875</v>
      </c>
      <c r="E184" s="69">
        <v>0.89100000000000001</v>
      </c>
      <c r="F184" s="69">
        <v>0.89900000000000002</v>
      </c>
      <c r="G184" s="69">
        <v>0.91</v>
      </c>
      <c r="H184" s="69">
        <v>0.93400000000000005</v>
      </c>
      <c r="I184" s="69">
        <v>0.90200000000000002</v>
      </c>
      <c r="J184" s="90" t="s">
        <v>131</v>
      </c>
      <c r="K184" s="90">
        <f>ROWS($J$7:J184)</f>
        <v>178</v>
      </c>
      <c r="L184" s="90" t="str">
        <f t="shared" si="2"/>
        <v/>
      </c>
      <c r="M184" s="90" t="str">
        <f>IFERROR(SMALL($L$7:$L$206,ROWS($J$7:J184)),"")</f>
        <v/>
      </c>
    </row>
    <row r="185" spans="1:13" hidden="1" x14ac:dyDescent="0.3">
      <c r="C185" s="160" t="s">
        <v>621</v>
      </c>
      <c r="D185" s="69">
        <v>0.82700000000000007</v>
      </c>
      <c r="E185" s="69">
        <v>0.84499999999999997</v>
      </c>
      <c r="F185" s="69">
        <v>0.86199999999999999</v>
      </c>
      <c r="G185" s="69">
        <v>0.88300000000000001</v>
      </c>
      <c r="H185" s="69">
        <v>0.91500000000000004</v>
      </c>
      <c r="I185" s="69">
        <v>0.872</v>
      </c>
      <c r="J185" s="90" t="s">
        <v>131</v>
      </c>
      <c r="K185" s="90">
        <f>ROWS($J$7:J185)</f>
        <v>179</v>
      </c>
      <c r="L185" s="90" t="str">
        <f t="shared" si="2"/>
        <v/>
      </c>
      <c r="M185" s="90" t="str">
        <f>IFERROR(SMALL($L$7:$L$206,ROWS($J$7:J185)),"")</f>
        <v/>
      </c>
    </row>
    <row r="186" spans="1:13" hidden="1" x14ac:dyDescent="0.3">
      <c r="C186" s="160" t="s">
        <v>663</v>
      </c>
      <c r="D186" s="69">
        <v>0.85599999999999998</v>
      </c>
      <c r="E186" s="69">
        <v>0.86199999999999999</v>
      </c>
      <c r="F186" s="69">
        <v>0.88100000000000001</v>
      </c>
      <c r="G186" s="69">
        <v>0.9</v>
      </c>
      <c r="H186" s="69">
        <v>0.91700000000000004</v>
      </c>
      <c r="I186" s="69">
        <v>0.88400000000000001</v>
      </c>
      <c r="J186" s="90" t="s">
        <v>131</v>
      </c>
      <c r="K186" s="90">
        <f>ROWS($J$7:J186)</f>
        <v>180</v>
      </c>
      <c r="L186" s="90" t="str">
        <f t="shared" si="2"/>
        <v/>
      </c>
      <c r="M186" s="90" t="str">
        <f>IFERROR(SMALL($L$7:$L$206,ROWS($J$7:J186)),"")</f>
        <v/>
      </c>
    </row>
    <row r="187" spans="1:13" hidden="1" x14ac:dyDescent="0.3">
      <c r="A187" s="90" t="s">
        <v>207</v>
      </c>
      <c r="B187" s="90" t="s">
        <v>115</v>
      </c>
      <c r="C187" s="90" t="s">
        <v>229</v>
      </c>
      <c r="D187" s="69">
        <v>0.89800000000000002</v>
      </c>
      <c r="E187" s="69">
        <v>0.89400000000000002</v>
      </c>
      <c r="F187" s="69">
        <v>0.91600000000000004</v>
      </c>
      <c r="G187" s="69">
        <v>0.92900000000000005</v>
      </c>
      <c r="H187" s="69">
        <v>0.92900000000000005</v>
      </c>
      <c r="I187" s="69">
        <v>0.91800000000000004</v>
      </c>
      <c r="J187" s="90" t="s">
        <v>131</v>
      </c>
      <c r="K187" s="90">
        <f>ROWS($J$7:J187)</f>
        <v>181</v>
      </c>
      <c r="L187" s="90" t="str">
        <f t="shared" si="2"/>
        <v/>
      </c>
      <c r="M187" s="90" t="str">
        <f>IFERROR(SMALL($L$7:$L$206,ROWS($J$7:J187)),"")</f>
        <v/>
      </c>
    </row>
    <row r="188" spans="1:13" hidden="1" x14ac:dyDescent="0.3">
      <c r="C188" s="90" t="s">
        <v>230</v>
      </c>
      <c r="D188" s="69">
        <v>0.88</v>
      </c>
      <c r="E188" s="69">
        <v>0.9</v>
      </c>
      <c r="F188" s="69">
        <v>0.91700000000000004</v>
      </c>
      <c r="G188" s="69">
        <v>0.92700000000000005</v>
      </c>
      <c r="H188" s="69">
        <v>0.93800000000000006</v>
      </c>
      <c r="I188" s="69">
        <v>0.91900000000000004</v>
      </c>
      <c r="J188" s="90" t="s">
        <v>131</v>
      </c>
      <c r="K188" s="90">
        <f>ROWS($J$7:J188)</f>
        <v>182</v>
      </c>
      <c r="L188" s="90" t="str">
        <f t="shared" si="2"/>
        <v/>
      </c>
      <c r="M188" s="90" t="str">
        <f>IFERROR(SMALL($L$7:$L$206,ROWS($J$7:J188)),"")</f>
        <v/>
      </c>
    </row>
    <row r="189" spans="1:13" hidden="1" x14ac:dyDescent="0.3">
      <c r="C189" s="90" t="s">
        <v>231</v>
      </c>
      <c r="D189" s="69">
        <v>0.88900000000000001</v>
      </c>
      <c r="E189" s="69">
        <v>0.90500000000000003</v>
      </c>
      <c r="F189" s="69">
        <v>0.91300000000000003</v>
      </c>
      <c r="G189" s="69">
        <v>0.93200000000000005</v>
      </c>
      <c r="H189" s="69">
        <v>0.94200000000000006</v>
      </c>
      <c r="I189" s="69">
        <v>0.92200000000000004</v>
      </c>
      <c r="J189" s="90" t="s">
        <v>131</v>
      </c>
      <c r="K189" s="90">
        <f>ROWS($J$7:J189)</f>
        <v>183</v>
      </c>
      <c r="L189" s="90" t="str">
        <f t="shared" si="2"/>
        <v/>
      </c>
      <c r="M189" s="90" t="str">
        <f>IFERROR(SMALL($L$7:$L$206,ROWS($J$7:J189)),"")</f>
        <v/>
      </c>
    </row>
    <row r="190" spans="1:13" hidden="1" x14ac:dyDescent="0.3">
      <c r="C190" s="90" t="s">
        <v>232</v>
      </c>
      <c r="D190" s="69">
        <v>0.90400000000000003</v>
      </c>
      <c r="E190" s="69">
        <v>0.90600000000000003</v>
      </c>
      <c r="F190" s="69">
        <v>0.92</v>
      </c>
      <c r="G190" s="69">
        <v>0.93400000000000005</v>
      </c>
      <c r="H190" s="69">
        <v>0.94100000000000006</v>
      </c>
      <c r="I190" s="69">
        <v>0.92600000000000005</v>
      </c>
      <c r="J190" s="90" t="s">
        <v>131</v>
      </c>
      <c r="K190" s="90">
        <f>ROWS($J$7:J190)</f>
        <v>184</v>
      </c>
      <c r="L190" s="90" t="str">
        <f t="shared" si="2"/>
        <v/>
      </c>
      <c r="M190" s="90" t="str">
        <f>IFERROR(SMALL($L$7:$L$206,ROWS($J$7:J190)),"")</f>
        <v/>
      </c>
    </row>
    <row r="191" spans="1:13" hidden="1" x14ac:dyDescent="0.3">
      <c r="C191" s="90" t="s">
        <v>233</v>
      </c>
      <c r="D191" s="69">
        <v>0.877</v>
      </c>
      <c r="E191" s="69">
        <v>0.89600000000000002</v>
      </c>
      <c r="F191" s="69">
        <v>0.91400000000000003</v>
      </c>
      <c r="G191" s="69">
        <v>0.92200000000000004</v>
      </c>
      <c r="H191" s="69">
        <v>0.94300000000000006</v>
      </c>
      <c r="I191" s="69">
        <v>0.91900000000000004</v>
      </c>
      <c r="J191" s="90" t="s">
        <v>131</v>
      </c>
      <c r="K191" s="90">
        <f>ROWS($J$7:J191)</f>
        <v>185</v>
      </c>
      <c r="L191" s="90" t="str">
        <f t="shared" si="2"/>
        <v/>
      </c>
      <c r="M191" s="90" t="str">
        <f>IFERROR(SMALL($L$7:$L$206,ROWS($J$7:J191)),"")</f>
        <v/>
      </c>
    </row>
    <row r="192" spans="1:13" hidden="1" x14ac:dyDescent="0.3">
      <c r="C192" s="160" t="s">
        <v>234</v>
      </c>
      <c r="D192" s="69">
        <v>0.86399999999999999</v>
      </c>
      <c r="E192" s="69">
        <v>0.86799999999999999</v>
      </c>
      <c r="F192" s="69">
        <v>0.88500000000000001</v>
      </c>
      <c r="G192" s="69">
        <v>0.872</v>
      </c>
      <c r="H192" s="69">
        <v>0.91200000000000003</v>
      </c>
      <c r="I192" s="69">
        <v>0.878</v>
      </c>
      <c r="J192" s="90" t="s">
        <v>131</v>
      </c>
      <c r="K192" s="90">
        <f>ROWS($J$7:J192)</f>
        <v>186</v>
      </c>
      <c r="L192" s="90" t="str">
        <f t="shared" si="2"/>
        <v/>
      </c>
      <c r="M192" s="90" t="str">
        <f>IFERROR(SMALL($L$7:$L$206,ROWS($J$7:J192)),"")</f>
        <v/>
      </c>
    </row>
    <row r="193" spans="2:13" hidden="1" x14ac:dyDescent="0.3">
      <c r="C193" s="160" t="s">
        <v>210</v>
      </c>
      <c r="D193" s="69">
        <v>0.91400000000000003</v>
      </c>
      <c r="E193" s="69">
        <v>0.91800000000000004</v>
      </c>
      <c r="F193" s="69">
        <v>0.93200000000000005</v>
      </c>
      <c r="G193" s="69">
        <v>0.94600000000000006</v>
      </c>
      <c r="H193" s="69">
        <v>0.95800000000000007</v>
      </c>
      <c r="I193" s="69">
        <v>0.93900000000000006</v>
      </c>
      <c r="J193" s="90" t="s">
        <v>131</v>
      </c>
      <c r="K193" s="90">
        <f>ROWS($J$7:J193)</f>
        <v>187</v>
      </c>
      <c r="L193" s="90" t="str">
        <f t="shared" si="2"/>
        <v/>
      </c>
      <c r="M193" s="90" t="str">
        <f>IFERROR(SMALL($L$7:$L$206,ROWS($J$7:J193)),"")</f>
        <v/>
      </c>
    </row>
    <row r="194" spans="2:13" hidden="1" x14ac:dyDescent="0.3">
      <c r="C194" s="160" t="s">
        <v>211</v>
      </c>
      <c r="D194" s="69">
        <v>0.89700000000000002</v>
      </c>
      <c r="E194" s="69">
        <v>0.91</v>
      </c>
      <c r="F194" s="69">
        <v>0.91100000000000003</v>
      </c>
      <c r="G194" s="69">
        <v>0.92300000000000004</v>
      </c>
      <c r="H194" s="69">
        <v>0.94400000000000006</v>
      </c>
      <c r="I194" s="69">
        <v>0.91900000000000004</v>
      </c>
      <c r="J194" s="90" t="s">
        <v>131</v>
      </c>
      <c r="K194" s="90">
        <f>ROWS($J$7:J194)</f>
        <v>188</v>
      </c>
      <c r="L194" s="90" t="str">
        <f t="shared" si="2"/>
        <v/>
      </c>
      <c r="M194" s="90" t="str">
        <f>IFERROR(SMALL($L$7:$L$206,ROWS($J$7:J194)),"")</f>
        <v/>
      </c>
    </row>
    <row r="195" spans="2:13" hidden="1" x14ac:dyDescent="0.3">
      <c r="C195" s="160" t="s">
        <v>621</v>
      </c>
      <c r="D195" s="69">
        <v>0.83599999999999997</v>
      </c>
      <c r="E195" s="69">
        <v>0.85799999999999998</v>
      </c>
      <c r="F195" s="69">
        <v>0.872</v>
      </c>
      <c r="G195" s="69">
        <v>0.89100000000000001</v>
      </c>
      <c r="H195" s="69">
        <v>0.92</v>
      </c>
      <c r="I195" s="69">
        <v>0.88400000000000001</v>
      </c>
      <c r="J195" s="90" t="s">
        <v>131</v>
      </c>
      <c r="K195" s="90">
        <f>ROWS($J$7:J195)</f>
        <v>189</v>
      </c>
      <c r="L195" s="90" t="str">
        <f t="shared" si="2"/>
        <v/>
      </c>
      <c r="M195" s="90" t="str">
        <f>IFERROR(SMALL($L$7:$L$206,ROWS($J$7:J195)),"")</f>
        <v/>
      </c>
    </row>
    <row r="196" spans="2:13" hidden="1" x14ac:dyDescent="0.3">
      <c r="C196" s="160" t="s">
        <v>663</v>
      </c>
      <c r="D196" s="69">
        <v>0.86</v>
      </c>
      <c r="E196" s="69">
        <v>0.86899999999999999</v>
      </c>
      <c r="F196" s="69">
        <v>0.88600000000000001</v>
      </c>
      <c r="G196" s="69">
        <v>0.90600000000000003</v>
      </c>
      <c r="H196" s="69">
        <v>0.92400000000000004</v>
      </c>
      <c r="I196" s="69">
        <v>0.89400000000000002</v>
      </c>
      <c r="J196" s="90" t="s">
        <v>131</v>
      </c>
      <c r="K196" s="90">
        <f>ROWS($J$7:J196)</f>
        <v>190</v>
      </c>
      <c r="L196" s="90" t="str">
        <f t="shared" si="2"/>
        <v/>
      </c>
      <c r="M196" s="90" t="str">
        <f>IFERROR(SMALL($L$7:$L$206,ROWS($J$7:J196)),"")</f>
        <v/>
      </c>
    </row>
    <row r="197" spans="2:13" hidden="1" x14ac:dyDescent="0.3">
      <c r="B197" s="90" t="s">
        <v>208</v>
      </c>
      <c r="C197" s="90" t="s">
        <v>229</v>
      </c>
      <c r="D197" s="69">
        <v>0.85</v>
      </c>
      <c r="E197" s="69">
        <v>0.87</v>
      </c>
      <c r="F197" s="69">
        <v>0.88100000000000001</v>
      </c>
      <c r="G197" s="69">
        <v>0.88400000000000001</v>
      </c>
      <c r="H197" s="69">
        <v>0.88600000000000001</v>
      </c>
      <c r="I197" s="69">
        <v>0.872</v>
      </c>
      <c r="J197" s="90" t="s">
        <v>131</v>
      </c>
      <c r="K197" s="90">
        <f>ROWS($J$7:J197)</f>
        <v>191</v>
      </c>
      <c r="L197" s="90" t="str">
        <f t="shared" si="2"/>
        <v/>
      </c>
      <c r="M197" s="90" t="str">
        <f>IFERROR(SMALL($L$7:$L$206,ROWS($J$7:J197)),"")</f>
        <v/>
      </c>
    </row>
    <row r="198" spans="2:13" hidden="1" x14ac:dyDescent="0.3">
      <c r="C198" s="90" t="s">
        <v>230</v>
      </c>
      <c r="D198" s="69">
        <v>0.85099999999999998</v>
      </c>
      <c r="E198" s="69">
        <v>0.86299999999999999</v>
      </c>
      <c r="F198" s="69">
        <v>0.872</v>
      </c>
      <c r="G198" s="69">
        <v>0.89700000000000002</v>
      </c>
      <c r="H198" s="69">
        <v>0.89800000000000002</v>
      </c>
      <c r="I198" s="69">
        <v>0.874</v>
      </c>
      <c r="J198" s="90" t="s">
        <v>131</v>
      </c>
      <c r="K198" s="90">
        <f>ROWS($J$7:J198)</f>
        <v>192</v>
      </c>
      <c r="L198" s="90" t="str">
        <f t="shared" si="2"/>
        <v/>
      </c>
      <c r="M198" s="90" t="str">
        <f>IFERROR(SMALL($L$7:$L$206,ROWS($J$7:J198)),"")</f>
        <v/>
      </c>
    </row>
    <row r="199" spans="2:13" hidden="1" x14ac:dyDescent="0.3">
      <c r="C199" s="90" t="s">
        <v>231</v>
      </c>
      <c r="D199" s="69">
        <v>0.85499999999999998</v>
      </c>
      <c r="E199" s="69">
        <v>0.88</v>
      </c>
      <c r="F199" s="69">
        <v>0.88500000000000001</v>
      </c>
      <c r="G199" s="69">
        <v>0.89100000000000001</v>
      </c>
      <c r="H199" s="69">
        <v>0.90900000000000003</v>
      </c>
      <c r="I199" s="69">
        <v>0.88</v>
      </c>
      <c r="J199" s="90" t="s">
        <v>131</v>
      </c>
      <c r="K199" s="90">
        <f>ROWS($J$7:J199)</f>
        <v>193</v>
      </c>
      <c r="L199" s="90" t="str">
        <f t="shared" si="2"/>
        <v/>
      </c>
      <c r="M199" s="90" t="str">
        <f>IFERROR(SMALL($L$7:$L$206,ROWS($J$7:J199)),"")</f>
        <v/>
      </c>
    </row>
    <row r="200" spans="2:13" hidden="1" x14ac:dyDescent="0.3">
      <c r="C200" s="90" t="s">
        <v>232</v>
      </c>
      <c r="D200" s="69">
        <v>0.875</v>
      </c>
      <c r="E200" s="69">
        <v>0.877</v>
      </c>
      <c r="F200" s="69">
        <v>0.877</v>
      </c>
      <c r="G200" s="69">
        <v>0.90300000000000002</v>
      </c>
      <c r="H200" s="69">
        <v>0.92800000000000005</v>
      </c>
      <c r="I200" s="69">
        <v>0.88900000000000001</v>
      </c>
      <c r="J200" s="90" t="s">
        <v>131</v>
      </c>
      <c r="K200" s="90">
        <f>ROWS($J$7:J200)</f>
        <v>194</v>
      </c>
      <c r="L200" s="90" t="str">
        <f t="shared" ref="L200:L206" si="3">IF($R$4=J200,K200,"")</f>
        <v/>
      </c>
      <c r="M200" s="90" t="str">
        <f>IFERROR(SMALL($L$7:$L$206,ROWS($J$7:J200)),"")</f>
        <v/>
      </c>
    </row>
    <row r="201" spans="2:13" hidden="1" x14ac:dyDescent="0.3">
      <c r="C201" s="90" t="s">
        <v>233</v>
      </c>
      <c r="D201" s="69">
        <v>0.84599999999999997</v>
      </c>
      <c r="E201" s="69">
        <v>0.86199999999999999</v>
      </c>
      <c r="F201" s="69">
        <v>0.878</v>
      </c>
      <c r="G201" s="69">
        <v>0.88400000000000001</v>
      </c>
      <c r="H201" s="69">
        <v>0.89</v>
      </c>
      <c r="I201" s="69">
        <v>0.87</v>
      </c>
      <c r="J201" s="90" t="s">
        <v>131</v>
      </c>
      <c r="K201" s="90">
        <f>ROWS($J$7:J201)</f>
        <v>195</v>
      </c>
      <c r="L201" s="90" t="str">
        <f t="shared" si="3"/>
        <v/>
      </c>
      <c r="M201" s="90" t="str">
        <f>IFERROR(SMALL($L$7:$L$206,ROWS($J$7:J201)),"")</f>
        <v/>
      </c>
    </row>
    <row r="202" spans="2:13" hidden="1" x14ac:dyDescent="0.3">
      <c r="C202" s="160" t="s">
        <v>234</v>
      </c>
      <c r="D202" s="69">
        <v>0.876</v>
      </c>
      <c r="E202" s="69">
        <v>0.89200000000000002</v>
      </c>
      <c r="F202" s="69">
        <v>0.91100000000000003</v>
      </c>
      <c r="G202" s="69">
        <v>0.92400000000000004</v>
      </c>
      <c r="H202" s="69">
        <v>0.93700000000000006</v>
      </c>
      <c r="I202" s="69">
        <v>0.91500000000000004</v>
      </c>
      <c r="J202" s="90" t="s">
        <v>131</v>
      </c>
      <c r="K202" s="90">
        <f>ROWS($J$7:J202)</f>
        <v>196</v>
      </c>
      <c r="L202" s="90" t="str">
        <f t="shared" si="3"/>
        <v/>
      </c>
      <c r="M202" s="90" t="str">
        <f>IFERROR(SMALL($L$7:$L$206,ROWS($J$7:J202)),"")</f>
        <v/>
      </c>
    </row>
    <row r="203" spans="2:13" hidden="1" x14ac:dyDescent="0.3">
      <c r="C203" s="160" t="s">
        <v>210</v>
      </c>
      <c r="D203" s="69">
        <v>0.879</v>
      </c>
      <c r="E203" s="69">
        <v>0.89</v>
      </c>
      <c r="F203" s="69">
        <v>0.90200000000000002</v>
      </c>
      <c r="G203" s="69">
        <v>0.90500000000000003</v>
      </c>
      <c r="H203" s="69">
        <v>0.91900000000000004</v>
      </c>
      <c r="I203" s="69">
        <v>0.89600000000000002</v>
      </c>
      <c r="J203" s="90" t="s">
        <v>131</v>
      </c>
      <c r="K203" s="90">
        <f>ROWS($J$7:J203)</f>
        <v>197</v>
      </c>
      <c r="L203" s="90" t="str">
        <f t="shared" si="3"/>
        <v/>
      </c>
      <c r="M203" s="90" t="str">
        <f>IFERROR(SMALL($L$7:$L$206,ROWS($J$7:J203)),"")</f>
        <v/>
      </c>
    </row>
    <row r="204" spans="2:13" hidden="1" x14ac:dyDescent="0.3">
      <c r="C204" s="160" t="s">
        <v>211</v>
      </c>
      <c r="D204" s="69">
        <v>0.85399999999999998</v>
      </c>
      <c r="E204" s="69">
        <v>0.86399999999999999</v>
      </c>
      <c r="F204" s="69">
        <v>0.878</v>
      </c>
      <c r="G204" s="69">
        <v>0.874</v>
      </c>
      <c r="H204" s="69">
        <v>0.89700000000000002</v>
      </c>
      <c r="I204" s="69">
        <v>0.86699999999999999</v>
      </c>
      <c r="J204" s="90" t="s">
        <v>131</v>
      </c>
      <c r="K204" s="90">
        <f>ROWS($J$7:J204)</f>
        <v>198</v>
      </c>
      <c r="L204" s="90" t="str">
        <f t="shared" si="3"/>
        <v/>
      </c>
      <c r="M204" s="90" t="str">
        <f>IFERROR(SMALL($L$7:$L$206,ROWS($J$7:J204)),"")</f>
        <v/>
      </c>
    </row>
    <row r="205" spans="2:13" hidden="1" x14ac:dyDescent="0.3">
      <c r="C205" s="90" t="s">
        <v>621</v>
      </c>
      <c r="D205" s="69">
        <v>0.81700000000000006</v>
      </c>
      <c r="E205" s="69">
        <v>0.82200000000000006</v>
      </c>
      <c r="F205" s="69">
        <v>0.84</v>
      </c>
      <c r="G205" s="69">
        <v>0.85799999999999998</v>
      </c>
      <c r="H205" s="69">
        <v>0.89100000000000001</v>
      </c>
      <c r="I205" s="69">
        <v>0.84199999999999997</v>
      </c>
      <c r="J205" s="90" t="s">
        <v>131</v>
      </c>
      <c r="K205" s="90">
        <f>ROWS($J$7:J205)</f>
        <v>199</v>
      </c>
      <c r="L205" s="90" t="str">
        <f t="shared" si="3"/>
        <v/>
      </c>
      <c r="M205" s="90" t="str">
        <f>IFERROR(SMALL($L$7:$L$206,ROWS($J$7:J205)),"")</f>
        <v/>
      </c>
    </row>
    <row r="206" spans="2:13" hidden="1" x14ac:dyDescent="0.3">
      <c r="C206" s="160" t="s">
        <v>663</v>
      </c>
      <c r="D206" s="69">
        <v>0.84799999999999998</v>
      </c>
      <c r="E206" s="69">
        <v>0.84699999999999998</v>
      </c>
      <c r="F206" s="69">
        <v>0.86599999999999999</v>
      </c>
      <c r="G206" s="69">
        <v>0.874</v>
      </c>
      <c r="H206" s="69">
        <v>0.88300000000000001</v>
      </c>
      <c r="I206" s="69">
        <v>0.85899999999999999</v>
      </c>
      <c r="J206" s="90" t="s">
        <v>131</v>
      </c>
      <c r="K206" s="90">
        <f>ROWS($J$7:J206)</f>
        <v>200</v>
      </c>
      <c r="L206" s="90" t="str">
        <f t="shared" si="3"/>
        <v/>
      </c>
      <c r="M206" s="90" t="str">
        <f>IFERROR(SMALL($L$7:$L$206,ROWS($J$7:J206)),"")</f>
        <v/>
      </c>
    </row>
    <row r="211" spans="4:9" hidden="1" x14ac:dyDescent="0.3">
      <c r="D211" s="100"/>
      <c r="E211" s="100"/>
      <c r="F211" s="100"/>
      <c r="G211" s="100"/>
      <c r="H211" s="100"/>
      <c r="I211" s="100"/>
    </row>
    <row r="212" spans="4:9" hidden="1" x14ac:dyDescent="0.3">
      <c r="D212" s="100"/>
      <c r="E212" s="100"/>
      <c r="F212" s="100"/>
      <c r="G212" s="100"/>
      <c r="H212" s="100"/>
      <c r="I212" s="100"/>
    </row>
    <row r="213" spans="4:9" hidden="1" x14ac:dyDescent="0.3">
      <c r="D213" s="100"/>
      <c r="E213" s="100"/>
      <c r="F213" s="100"/>
      <c r="G213" s="100"/>
      <c r="H213" s="100"/>
      <c r="I213" s="100"/>
    </row>
    <row r="214" spans="4:9" hidden="1" x14ac:dyDescent="0.3">
      <c r="D214" s="100"/>
      <c r="E214" s="100"/>
      <c r="F214" s="100"/>
      <c r="G214" s="100"/>
      <c r="H214" s="100"/>
      <c r="I214" s="100"/>
    </row>
    <row r="215" spans="4:9" hidden="1" x14ac:dyDescent="0.3">
      <c r="D215" s="100"/>
      <c r="E215" s="100"/>
      <c r="F215" s="100"/>
      <c r="G215" s="100"/>
      <c r="H215" s="100"/>
      <c r="I215" s="100"/>
    </row>
    <row r="216" spans="4:9" hidden="1" x14ac:dyDescent="0.3">
      <c r="D216" s="100"/>
      <c r="E216" s="100"/>
      <c r="F216" s="100"/>
      <c r="G216" s="100"/>
      <c r="H216" s="100"/>
      <c r="I216" s="100"/>
    </row>
    <row r="217" spans="4:9" hidden="1" x14ac:dyDescent="0.3">
      <c r="D217" s="100"/>
      <c r="E217" s="100"/>
      <c r="F217" s="100"/>
      <c r="G217" s="100"/>
      <c r="H217" s="100"/>
      <c r="I217" s="100"/>
    </row>
    <row r="218" spans="4:9" hidden="1" x14ac:dyDescent="0.3">
      <c r="D218" s="100"/>
      <c r="E218" s="100"/>
      <c r="F218" s="100"/>
      <c r="G218" s="100"/>
      <c r="H218" s="100"/>
      <c r="I218" s="100"/>
    </row>
    <row r="219" spans="4:9" hidden="1" x14ac:dyDescent="0.3">
      <c r="D219" s="100"/>
      <c r="E219" s="100"/>
      <c r="F219" s="100"/>
      <c r="G219" s="100"/>
      <c r="H219" s="100"/>
      <c r="I219" s="100"/>
    </row>
    <row r="220" spans="4:9" hidden="1" x14ac:dyDescent="0.3">
      <c r="D220" s="100"/>
      <c r="E220" s="100"/>
      <c r="F220" s="100"/>
      <c r="G220" s="100"/>
      <c r="H220" s="100"/>
      <c r="I220" s="100"/>
    </row>
    <row r="221" spans="4:9" hidden="1" x14ac:dyDescent="0.3">
      <c r="D221" s="100"/>
      <c r="E221" s="100"/>
      <c r="F221" s="100"/>
      <c r="G221" s="100"/>
      <c r="H221" s="100"/>
      <c r="I221" s="100"/>
    </row>
    <row r="222" spans="4:9" hidden="1" x14ac:dyDescent="0.3">
      <c r="D222" s="100"/>
      <c r="E222" s="100"/>
      <c r="F222" s="100"/>
      <c r="G222" s="100"/>
      <c r="H222" s="100"/>
      <c r="I222" s="100"/>
    </row>
    <row r="223" spans="4:9" hidden="1" x14ac:dyDescent="0.3">
      <c r="D223" s="100"/>
      <c r="E223" s="100"/>
      <c r="F223" s="100"/>
      <c r="G223" s="100"/>
      <c r="H223" s="100"/>
      <c r="I223" s="100"/>
    </row>
    <row r="224" spans="4:9" hidden="1" x14ac:dyDescent="0.3">
      <c r="D224" s="100"/>
      <c r="E224" s="100"/>
      <c r="F224" s="100"/>
      <c r="G224" s="100"/>
      <c r="H224" s="100"/>
      <c r="I224" s="100"/>
    </row>
    <row r="225" spans="4:9" hidden="1" x14ac:dyDescent="0.3">
      <c r="D225" s="100"/>
      <c r="E225" s="100"/>
      <c r="F225" s="100"/>
      <c r="G225" s="100"/>
      <c r="H225" s="100"/>
      <c r="I225" s="100"/>
    </row>
    <row r="226" spans="4:9" hidden="1" x14ac:dyDescent="0.3">
      <c r="D226" s="100"/>
      <c r="E226" s="100"/>
      <c r="F226" s="100"/>
      <c r="G226" s="100"/>
      <c r="H226" s="100"/>
      <c r="I226" s="100"/>
    </row>
    <row r="227" spans="4:9" hidden="1" x14ac:dyDescent="0.3">
      <c r="D227" s="100"/>
      <c r="E227" s="100"/>
      <c r="F227" s="100"/>
      <c r="G227" s="100"/>
      <c r="H227" s="100"/>
      <c r="I227" s="100"/>
    </row>
    <row r="228" spans="4:9" hidden="1" x14ac:dyDescent="0.3">
      <c r="D228" s="100"/>
      <c r="E228" s="100"/>
      <c r="F228" s="100"/>
      <c r="G228" s="100"/>
      <c r="H228" s="100"/>
      <c r="I228" s="100"/>
    </row>
    <row r="229" spans="4:9" hidden="1" x14ac:dyDescent="0.3">
      <c r="D229" s="100"/>
      <c r="E229" s="100"/>
      <c r="F229" s="100"/>
      <c r="G229" s="100"/>
      <c r="H229" s="100"/>
      <c r="I229" s="100"/>
    </row>
    <row r="230" spans="4:9" hidden="1" x14ac:dyDescent="0.3">
      <c r="D230" s="100"/>
      <c r="E230" s="100"/>
      <c r="F230" s="100"/>
      <c r="G230" s="100"/>
      <c r="H230" s="100"/>
      <c r="I230" s="100"/>
    </row>
    <row r="231" spans="4:9" hidden="1" x14ac:dyDescent="0.3">
      <c r="D231" s="100"/>
      <c r="E231" s="100"/>
      <c r="F231" s="100"/>
      <c r="G231" s="100"/>
      <c r="H231" s="100"/>
      <c r="I231" s="100"/>
    </row>
    <row r="232" spans="4:9" hidden="1" x14ac:dyDescent="0.3">
      <c r="D232" s="100"/>
      <c r="E232" s="100"/>
      <c r="F232" s="100"/>
      <c r="G232" s="100"/>
      <c r="H232" s="100"/>
      <c r="I232" s="100"/>
    </row>
    <row r="233" spans="4:9" hidden="1" x14ac:dyDescent="0.3">
      <c r="D233" s="100"/>
      <c r="E233" s="100"/>
      <c r="F233" s="100"/>
      <c r="G233" s="100"/>
      <c r="H233" s="100"/>
      <c r="I233" s="100"/>
    </row>
    <row r="234" spans="4:9" hidden="1" x14ac:dyDescent="0.3">
      <c r="D234" s="100"/>
      <c r="E234" s="100"/>
      <c r="F234" s="100"/>
      <c r="G234" s="100"/>
      <c r="H234" s="100"/>
      <c r="I234" s="100"/>
    </row>
    <row r="235" spans="4:9" hidden="1" x14ac:dyDescent="0.3">
      <c r="D235" s="100"/>
      <c r="E235" s="100"/>
      <c r="F235" s="100"/>
      <c r="G235" s="100"/>
      <c r="H235" s="100"/>
      <c r="I235" s="100"/>
    </row>
    <row r="236" spans="4:9" hidden="1" x14ac:dyDescent="0.3">
      <c r="D236" s="100"/>
      <c r="E236" s="100"/>
      <c r="F236" s="100"/>
      <c r="G236" s="100"/>
      <c r="H236" s="100"/>
      <c r="I236" s="100"/>
    </row>
    <row r="237" spans="4:9" hidden="1" x14ac:dyDescent="0.3">
      <c r="D237" s="100"/>
      <c r="E237" s="100"/>
      <c r="F237" s="100"/>
      <c r="G237" s="100"/>
      <c r="H237" s="100"/>
      <c r="I237" s="100"/>
    </row>
    <row r="238" spans="4:9" hidden="1" x14ac:dyDescent="0.3">
      <c r="D238" s="100"/>
      <c r="E238" s="100"/>
      <c r="F238" s="100"/>
      <c r="G238" s="100"/>
      <c r="H238" s="100"/>
      <c r="I238" s="100"/>
    </row>
    <row r="239" spans="4:9" hidden="1" x14ac:dyDescent="0.3">
      <c r="D239" s="100"/>
      <c r="E239" s="100"/>
      <c r="F239" s="100"/>
      <c r="G239" s="100"/>
      <c r="H239" s="100"/>
      <c r="I239" s="100"/>
    </row>
    <row r="240" spans="4:9" hidden="1" x14ac:dyDescent="0.3">
      <c r="D240" s="100"/>
      <c r="E240" s="100"/>
      <c r="F240" s="100"/>
      <c r="G240" s="100"/>
      <c r="H240" s="100"/>
      <c r="I240" s="100"/>
    </row>
    <row r="241" spans="4:9" hidden="1" x14ac:dyDescent="0.3">
      <c r="D241" s="100"/>
      <c r="E241" s="100"/>
      <c r="F241" s="100"/>
      <c r="G241" s="100"/>
      <c r="H241" s="100"/>
      <c r="I241" s="100"/>
    </row>
    <row r="242" spans="4:9" hidden="1" x14ac:dyDescent="0.3">
      <c r="D242" s="100"/>
      <c r="E242" s="100"/>
      <c r="F242" s="100"/>
      <c r="G242" s="100"/>
      <c r="H242" s="100"/>
      <c r="I242" s="100"/>
    </row>
    <row r="243" spans="4:9" hidden="1" x14ac:dyDescent="0.3">
      <c r="D243" s="100"/>
      <c r="E243" s="100"/>
      <c r="F243" s="100"/>
      <c r="G243" s="100"/>
      <c r="H243" s="100"/>
      <c r="I243" s="100"/>
    </row>
    <row r="244" spans="4:9" hidden="1" x14ac:dyDescent="0.3">
      <c r="D244" s="100"/>
      <c r="E244" s="100"/>
      <c r="F244" s="100"/>
      <c r="G244" s="100"/>
      <c r="H244" s="100"/>
      <c r="I244" s="100"/>
    </row>
    <row r="245" spans="4:9" hidden="1" x14ac:dyDescent="0.3">
      <c r="D245" s="100"/>
      <c r="E245" s="100"/>
      <c r="F245" s="100"/>
      <c r="G245" s="100"/>
      <c r="H245" s="100"/>
      <c r="I245" s="100"/>
    </row>
    <row r="246" spans="4:9" hidden="1" x14ac:dyDescent="0.3">
      <c r="D246" s="100"/>
      <c r="E246" s="100"/>
      <c r="F246" s="100"/>
      <c r="G246" s="100"/>
      <c r="H246" s="100"/>
      <c r="I246" s="100"/>
    </row>
    <row r="247" spans="4:9" hidden="1" x14ac:dyDescent="0.3">
      <c r="D247" s="100"/>
      <c r="E247" s="100"/>
      <c r="F247" s="100"/>
      <c r="G247" s="100"/>
      <c r="H247" s="100"/>
      <c r="I247" s="100"/>
    </row>
    <row r="248" spans="4:9" hidden="1" x14ac:dyDescent="0.3">
      <c r="D248" s="100"/>
      <c r="E248" s="100"/>
      <c r="F248" s="100"/>
      <c r="G248" s="100"/>
      <c r="H248" s="100"/>
      <c r="I248" s="100"/>
    </row>
    <row r="249" spans="4:9" hidden="1" x14ac:dyDescent="0.3">
      <c r="D249" s="100"/>
      <c r="E249" s="100"/>
      <c r="F249" s="100"/>
      <c r="G249" s="100"/>
      <c r="H249" s="100"/>
      <c r="I249" s="100"/>
    </row>
    <row r="250" spans="4:9" hidden="1" x14ac:dyDescent="0.3">
      <c r="D250" s="100"/>
      <c r="E250" s="100"/>
      <c r="F250" s="100"/>
      <c r="G250" s="100"/>
      <c r="H250" s="100"/>
      <c r="I250" s="100"/>
    </row>
    <row r="251" spans="4:9" hidden="1" x14ac:dyDescent="0.3">
      <c r="D251" s="100"/>
      <c r="E251" s="100"/>
      <c r="F251" s="100"/>
      <c r="G251" s="100"/>
      <c r="H251" s="100"/>
      <c r="I251" s="100"/>
    </row>
    <row r="252" spans="4:9" hidden="1" x14ac:dyDescent="0.3">
      <c r="D252" s="100"/>
      <c r="E252" s="100"/>
      <c r="F252" s="100"/>
      <c r="G252" s="100"/>
      <c r="H252" s="100"/>
      <c r="I252" s="100"/>
    </row>
    <row r="253" spans="4:9" hidden="1" x14ac:dyDescent="0.3">
      <c r="D253" s="100"/>
      <c r="E253" s="100"/>
      <c r="F253" s="100"/>
      <c r="G253" s="100"/>
      <c r="H253" s="100"/>
      <c r="I253" s="100"/>
    </row>
    <row r="254" spans="4:9" hidden="1" x14ac:dyDescent="0.3">
      <c r="D254" s="100"/>
      <c r="E254" s="100"/>
      <c r="F254" s="100"/>
      <c r="G254" s="100"/>
      <c r="H254" s="100"/>
      <c r="I254" s="100"/>
    </row>
    <row r="255" spans="4:9" hidden="1" x14ac:dyDescent="0.3">
      <c r="D255" s="100"/>
      <c r="E255" s="100"/>
      <c r="F255" s="100"/>
      <c r="G255" s="100"/>
      <c r="H255" s="100"/>
      <c r="I255" s="100"/>
    </row>
    <row r="256" spans="4:9" hidden="1" x14ac:dyDescent="0.3">
      <c r="D256" s="100"/>
      <c r="E256" s="100"/>
      <c r="F256" s="100"/>
      <c r="G256" s="100"/>
      <c r="H256" s="100"/>
      <c r="I256" s="100"/>
    </row>
    <row r="257" spans="4:9" hidden="1" x14ac:dyDescent="0.3">
      <c r="D257" s="100"/>
      <c r="E257" s="100"/>
      <c r="F257" s="100"/>
      <c r="G257" s="100"/>
      <c r="H257" s="100"/>
      <c r="I257" s="100"/>
    </row>
    <row r="258" spans="4:9" hidden="1" x14ac:dyDescent="0.3">
      <c r="D258" s="100"/>
      <c r="E258" s="100"/>
      <c r="F258" s="100"/>
      <c r="G258" s="100"/>
      <c r="H258" s="100"/>
      <c r="I258" s="100"/>
    </row>
    <row r="259" spans="4:9" hidden="1" x14ac:dyDescent="0.3">
      <c r="D259" s="100"/>
      <c r="E259" s="100"/>
      <c r="F259" s="100"/>
      <c r="G259" s="100"/>
      <c r="H259" s="100"/>
      <c r="I259" s="100"/>
    </row>
    <row r="260" spans="4:9" hidden="1" x14ac:dyDescent="0.3">
      <c r="D260" s="100"/>
      <c r="E260" s="100"/>
      <c r="F260" s="100"/>
      <c r="G260" s="100"/>
      <c r="H260" s="100"/>
      <c r="I260" s="100"/>
    </row>
    <row r="261" spans="4:9" hidden="1" x14ac:dyDescent="0.3">
      <c r="D261" s="100"/>
      <c r="E261" s="100"/>
      <c r="F261" s="100"/>
      <c r="G261" s="100"/>
      <c r="H261" s="100"/>
      <c r="I261" s="100"/>
    </row>
    <row r="262" spans="4:9" hidden="1" x14ac:dyDescent="0.3">
      <c r="D262" s="100"/>
      <c r="E262" s="100"/>
      <c r="F262" s="100"/>
      <c r="G262" s="100"/>
      <c r="H262" s="100"/>
      <c r="I262" s="100"/>
    </row>
    <row r="263" spans="4:9" hidden="1" x14ac:dyDescent="0.3">
      <c r="D263" s="100"/>
      <c r="E263" s="100"/>
      <c r="F263" s="100"/>
      <c r="G263" s="100"/>
      <c r="H263" s="100"/>
      <c r="I263" s="100"/>
    </row>
    <row r="264" spans="4:9" hidden="1" x14ac:dyDescent="0.3">
      <c r="D264" s="100"/>
      <c r="E264" s="100"/>
      <c r="F264" s="100"/>
      <c r="G264" s="100"/>
      <c r="H264" s="100"/>
      <c r="I264" s="100"/>
    </row>
    <row r="265" spans="4:9" hidden="1" x14ac:dyDescent="0.3">
      <c r="D265" s="100"/>
      <c r="E265" s="100"/>
      <c r="F265" s="100"/>
      <c r="G265" s="100"/>
      <c r="H265" s="100"/>
      <c r="I265" s="100"/>
    </row>
    <row r="266" spans="4:9" hidden="1" x14ac:dyDescent="0.3">
      <c r="D266" s="100"/>
      <c r="E266" s="100"/>
      <c r="F266" s="100"/>
      <c r="G266" s="100"/>
      <c r="H266" s="100"/>
      <c r="I266" s="100"/>
    </row>
    <row r="267" spans="4:9" hidden="1" x14ac:dyDescent="0.3">
      <c r="D267" s="100"/>
      <c r="E267" s="100"/>
      <c r="F267" s="100"/>
      <c r="G267" s="100"/>
      <c r="H267" s="100"/>
      <c r="I267" s="100"/>
    </row>
    <row r="268" spans="4:9" hidden="1" x14ac:dyDescent="0.3">
      <c r="D268" s="100"/>
      <c r="E268" s="100"/>
      <c r="F268" s="100"/>
      <c r="G268" s="100"/>
      <c r="H268" s="100"/>
      <c r="I268" s="100"/>
    </row>
    <row r="269" spans="4:9" hidden="1" x14ac:dyDescent="0.3">
      <c r="D269" s="100"/>
      <c r="E269" s="100"/>
      <c r="F269" s="100"/>
      <c r="G269" s="100"/>
      <c r="H269" s="100"/>
      <c r="I269" s="100"/>
    </row>
    <row r="270" spans="4:9" hidden="1" x14ac:dyDescent="0.3">
      <c r="D270" s="100"/>
      <c r="E270" s="100"/>
      <c r="F270" s="100"/>
      <c r="G270" s="100"/>
      <c r="H270" s="100"/>
      <c r="I270" s="100"/>
    </row>
    <row r="271" spans="4:9" hidden="1" x14ac:dyDescent="0.3">
      <c r="D271" s="100"/>
      <c r="E271" s="100"/>
      <c r="F271" s="100"/>
      <c r="G271" s="100"/>
      <c r="H271" s="100"/>
      <c r="I271" s="100"/>
    </row>
    <row r="272" spans="4:9" hidden="1" x14ac:dyDescent="0.3">
      <c r="D272" s="100"/>
      <c r="E272" s="100"/>
      <c r="F272" s="100"/>
      <c r="G272" s="100"/>
      <c r="H272" s="100"/>
      <c r="I272" s="100"/>
    </row>
    <row r="273" spans="4:9" hidden="1" x14ac:dyDescent="0.3">
      <c r="D273" s="100"/>
      <c r="E273" s="100"/>
      <c r="F273" s="100"/>
      <c r="G273" s="100"/>
      <c r="H273" s="100"/>
      <c r="I273" s="100"/>
    </row>
    <row r="274" spans="4:9" hidden="1" x14ac:dyDescent="0.3">
      <c r="D274" s="100"/>
      <c r="E274" s="100"/>
      <c r="F274" s="100"/>
      <c r="G274" s="100"/>
      <c r="H274" s="100"/>
      <c r="I274" s="100"/>
    </row>
    <row r="275" spans="4:9" hidden="1" x14ac:dyDescent="0.3">
      <c r="D275" s="100"/>
      <c r="E275" s="100"/>
      <c r="F275" s="100"/>
      <c r="G275" s="100"/>
      <c r="H275" s="100"/>
      <c r="I275" s="100"/>
    </row>
    <row r="276" spans="4:9" hidden="1" x14ac:dyDescent="0.3">
      <c r="D276" s="100"/>
      <c r="E276" s="100"/>
      <c r="F276" s="100"/>
      <c r="G276" s="100"/>
      <c r="H276" s="100"/>
      <c r="I276" s="100"/>
    </row>
    <row r="277" spans="4:9" hidden="1" x14ac:dyDescent="0.3">
      <c r="D277" s="100"/>
      <c r="E277" s="100"/>
      <c r="F277" s="100"/>
      <c r="G277" s="100"/>
      <c r="H277" s="100"/>
      <c r="I277" s="100"/>
    </row>
    <row r="278" spans="4:9" hidden="1" x14ac:dyDescent="0.3">
      <c r="D278" s="100"/>
      <c r="E278" s="100"/>
      <c r="F278" s="100"/>
      <c r="G278" s="100"/>
      <c r="H278" s="100"/>
      <c r="I278" s="100"/>
    </row>
    <row r="279" spans="4:9" hidden="1" x14ac:dyDescent="0.3">
      <c r="D279" s="100"/>
      <c r="E279" s="100"/>
      <c r="F279" s="100"/>
      <c r="G279" s="100"/>
      <c r="H279" s="100"/>
      <c r="I279" s="100"/>
    </row>
    <row r="280" spans="4:9" hidden="1" x14ac:dyDescent="0.3">
      <c r="D280" s="100"/>
      <c r="E280" s="100"/>
      <c r="F280" s="100"/>
      <c r="G280" s="100"/>
      <c r="H280" s="100"/>
      <c r="I280" s="100"/>
    </row>
    <row r="281" spans="4:9" hidden="1" x14ac:dyDescent="0.3">
      <c r="D281" s="100"/>
      <c r="E281" s="100"/>
      <c r="F281" s="100"/>
      <c r="G281" s="100"/>
      <c r="H281" s="100"/>
      <c r="I281" s="100"/>
    </row>
    <row r="282" spans="4:9" hidden="1" x14ac:dyDescent="0.3">
      <c r="D282" s="100"/>
      <c r="E282" s="100"/>
      <c r="F282" s="100"/>
      <c r="G282" s="100"/>
      <c r="H282" s="100"/>
      <c r="I282" s="100"/>
    </row>
    <row r="283" spans="4:9" hidden="1" x14ac:dyDescent="0.3">
      <c r="D283" s="100"/>
      <c r="E283" s="100"/>
      <c r="F283" s="100"/>
      <c r="G283" s="100"/>
      <c r="H283" s="100"/>
      <c r="I283" s="100"/>
    </row>
    <row r="284" spans="4:9" hidden="1" x14ac:dyDescent="0.3">
      <c r="D284" s="100"/>
      <c r="E284" s="100"/>
      <c r="F284" s="100"/>
      <c r="G284" s="100"/>
      <c r="H284" s="100"/>
      <c r="I284" s="100"/>
    </row>
    <row r="285" spans="4:9" hidden="1" x14ac:dyDescent="0.3">
      <c r="D285" s="100"/>
      <c r="E285" s="100"/>
      <c r="F285" s="100"/>
      <c r="G285" s="100"/>
      <c r="H285" s="100"/>
      <c r="I285" s="100"/>
    </row>
    <row r="286" spans="4:9" hidden="1" x14ac:dyDescent="0.3">
      <c r="D286" s="100"/>
      <c r="E286" s="100"/>
      <c r="F286" s="100"/>
      <c r="G286" s="100"/>
      <c r="H286" s="100"/>
      <c r="I286" s="100"/>
    </row>
    <row r="287" spans="4:9" hidden="1" x14ac:dyDescent="0.3">
      <c r="D287" s="100"/>
      <c r="E287" s="100"/>
      <c r="F287" s="100"/>
      <c r="G287" s="100"/>
      <c r="H287" s="100"/>
      <c r="I287" s="100"/>
    </row>
    <row r="288" spans="4:9" hidden="1" x14ac:dyDescent="0.3">
      <c r="D288" s="100"/>
      <c r="E288" s="100"/>
      <c r="F288" s="100"/>
      <c r="G288" s="100"/>
      <c r="H288" s="100"/>
      <c r="I288" s="100"/>
    </row>
    <row r="289" spans="4:9" hidden="1" x14ac:dyDescent="0.3">
      <c r="D289" s="100"/>
      <c r="E289" s="100"/>
      <c r="F289" s="100"/>
      <c r="G289" s="100"/>
      <c r="H289" s="100"/>
      <c r="I289" s="100"/>
    </row>
    <row r="290" spans="4:9" hidden="1" x14ac:dyDescent="0.3">
      <c r="D290" s="100"/>
      <c r="E290" s="100"/>
      <c r="F290" s="100"/>
      <c r="G290" s="100"/>
      <c r="H290" s="100"/>
      <c r="I290" s="100"/>
    </row>
    <row r="291" spans="4:9" hidden="1" x14ac:dyDescent="0.3">
      <c r="D291" s="100"/>
      <c r="E291" s="100"/>
      <c r="F291" s="100"/>
      <c r="G291" s="100"/>
      <c r="H291" s="100"/>
      <c r="I291" s="100"/>
    </row>
    <row r="292" spans="4:9" hidden="1" x14ac:dyDescent="0.3">
      <c r="D292" s="100"/>
      <c r="E292" s="100"/>
      <c r="F292" s="100"/>
      <c r="G292" s="100"/>
      <c r="H292" s="100"/>
      <c r="I292" s="100"/>
    </row>
    <row r="293" spans="4:9" hidden="1" x14ac:dyDescent="0.3">
      <c r="D293" s="100"/>
      <c r="E293" s="100"/>
      <c r="F293" s="100"/>
      <c r="G293" s="100"/>
      <c r="H293" s="100"/>
      <c r="I293" s="100"/>
    </row>
    <row r="294" spans="4:9" hidden="1" x14ac:dyDescent="0.3">
      <c r="D294" s="100"/>
      <c r="E294" s="100"/>
      <c r="F294" s="100"/>
      <c r="G294" s="100"/>
      <c r="H294" s="100"/>
      <c r="I294" s="100"/>
    </row>
    <row r="295" spans="4:9" hidden="1" x14ac:dyDescent="0.3">
      <c r="D295" s="100"/>
      <c r="E295" s="100"/>
      <c r="F295" s="100"/>
      <c r="G295" s="100"/>
      <c r="H295" s="100"/>
      <c r="I295" s="100"/>
    </row>
    <row r="296" spans="4:9" hidden="1" x14ac:dyDescent="0.3">
      <c r="D296" s="100"/>
      <c r="E296" s="100"/>
      <c r="F296" s="100"/>
      <c r="G296" s="100"/>
      <c r="H296" s="100"/>
      <c r="I296" s="100"/>
    </row>
    <row r="297" spans="4:9" hidden="1" x14ac:dyDescent="0.3">
      <c r="D297" s="100"/>
      <c r="E297" s="100"/>
      <c r="F297" s="100"/>
      <c r="G297" s="100"/>
      <c r="H297" s="100"/>
      <c r="I297" s="100"/>
    </row>
    <row r="298" spans="4:9" hidden="1" x14ac:dyDescent="0.3">
      <c r="D298" s="100"/>
      <c r="E298" s="100"/>
      <c r="F298" s="100"/>
      <c r="G298" s="100"/>
      <c r="H298" s="100"/>
      <c r="I298" s="100"/>
    </row>
    <row r="299" spans="4:9" hidden="1" x14ac:dyDescent="0.3">
      <c r="D299" s="100"/>
      <c r="E299" s="100"/>
      <c r="F299" s="100"/>
      <c r="G299" s="100"/>
      <c r="H299" s="100"/>
      <c r="I299" s="100"/>
    </row>
    <row r="300" spans="4:9" hidden="1" x14ac:dyDescent="0.3">
      <c r="D300" s="100"/>
      <c r="E300" s="100"/>
      <c r="F300" s="100"/>
      <c r="G300" s="100"/>
      <c r="H300" s="100"/>
      <c r="I300" s="100"/>
    </row>
    <row r="301" spans="4:9" hidden="1" x14ac:dyDescent="0.3">
      <c r="D301" s="100"/>
      <c r="E301" s="100"/>
      <c r="F301" s="100"/>
      <c r="G301" s="100"/>
      <c r="H301" s="100"/>
      <c r="I301" s="100"/>
    </row>
    <row r="302" spans="4:9" hidden="1" x14ac:dyDescent="0.3">
      <c r="D302" s="100"/>
      <c r="E302" s="100"/>
      <c r="F302" s="100"/>
      <c r="G302" s="100"/>
      <c r="H302" s="100"/>
      <c r="I302" s="100"/>
    </row>
    <row r="303" spans="4:9" hidden="1" x14ac:dyDescent="0.3">
      <c r="D303" s="100"/>
      <c r="E303" s="100"/>
      <c r="F303" s="100"/>
      <c r="G303" s="100"/>
      <c r="H303" s="100"/>
      <c r="I303" s="100"/>
    </row>
    <row r="304" spans="4:9" hidden="1" x14ac:dyDescent="0.3">
      <c r="D304" s="100"/>
      <c r="E304" s="100"/>
      <c r="F304" s="100"/>
      <c r="G304" s="100"/>
      <c r="H304" s="100"/>
      <c r="I304" s="100"/>
    </row>
    <row r="305" spans="4:9" hidden="1" x14ac:dyDescent="0.3">
      <c r="D305" s="100"/>
      <c r="E305" s="100"/>
      <c r="F305" s="100"/>
      <c r="G305" s="100"/>
      <c r="H305" s="100"/>
      <c r="I305" s="100"/>
    </row>
    <row r="306" spans="4:9" hidden="1" x14ac:dyDescent="0.3">
      <c r="D306" s="100"/>
      <c r="E306" s="100"/>
      <c r="F306" s="100"/>
      <c r="G306" s="100"/>
      <c r="H306" s="100"/>
      <c r="I306" s="100"/>
    </row>
    <row r="307" spans="4:9" hidden="1" x14ac:dyDescent="0.3">
      <c r="D307" s="100"/>
      <c r="E307" s="100"/>
      <c r="F307" s="100"/>
      <c r="G307" s="100"/>
      <c r="H307" s="100"/>
      <c r="I307" s="100"/>
    </row>
    <row r="308" spans="4:9" hidden="1" x14ac:dyDescent="0.3">
      <c r="D308" s="100"/>
      <c r="E308" s="100"/>
      <c r="F308" s="100"/>
      <c r="G308" s="100"/>
      <c r="H308" s="100"/>
      <c r="I308" s="100"/>
    </row>
    <row r="309" spans="4:9" hidden="1" x14ac:dyDescent="0.3">
      <c r="D309" s="100"/>
      <c r="E309" s="100"/>
      <c r="F309" s="100"/>
      <c r="G309" s="100"/>
      <c r="H309" s="100"/>
      <c r="I309" s="100"/>
    </row>
    <row r="310" spans="4:9" hidden="1" x14ac:dyDescent="0.3">
      <c r="D310" s="100"/>
      <c r="E310" s="100"/>
      <c r="F310" s="100"/>
      <c r="G310" s="100"/>
      <c r="H310" s="100"/>
      <c r="I310" s="100"/>
    </row>
    <row r="311" spans="4:9" hidden="1" x14ac:dyDescent="0.3">
      <c r="D311" s="100"/>
      <c r="E311" s="100"/>
      <c r="F311" s="100"/>
      <c r="G311" s="100"/>
      <c r="H311" s="100"/>
      <c r="I311" s="100"/>
    </row>
    <row r="312" spans="4:9" hidden="1" x14ac:dyDescent="0.3">
      <c r="D312" s="100"/>
      <c r="E312" s="100"/>
      <c r="F312" s="100"/>
      <c r="G312" s="100"/>
      <c r="H312" s="100"/>
      <c r="I312" s="100"/>
    </row>
    <row r="313" spans="4:9" hidden="1" x14ac:dyDescent="0.3">
      <c r="D313" s="100"/>
      <c r="E313" s="100"/>
      <c r="F313" s="100"/>
      <c r="G313" s="100"/>
      <c r="H313" s="100"/>
      <c r="I313" s="100"/>
    </row>
    <row r="314" spans="4:9" hidden="1" x14ac:dyDescent="0.3">
      <c r="D314" s="100"/>
      <c r="E314" s="100"/>
      <c r="F314" s="100"/>
      <c r="G314" s="100"/>
      <c r="H314" s="100"/>
      <c r="I314" s="100"/>
    </row>
    <row r="315" spans="4:9" hidden="1" x14ac:dyDescent="0.3">
      <c r="D315" s="100"/>
      <c r="E315" s="100"/>
      <c r="F315" s="100"/>
      <c r="G315" s="100"/>
      <c r="H315" s="100"/>
      <c r="I315" s="100"/>
    </row>
    <row r="316" spans="4:9" hidden="1" x14ac:dyDescent="0.3">
      <c r="D316" s="100"/>
      <c r="E316" s="100"/>
      <c r="F316" s="100"/>
      <c r="G316" s="100"/>
      <c r="H316" s="100"/>
      <c r="I316" s="100"/>
    </row>
    <row r="317" spans="4:9" hidden="1" x14ac:dyDescent="0.3">
      <c r="D317" s="100"/>
      <c r="E317" s="100"/>
      <c r="F317" s="100"/>
      <c r="G317" s="100"/>
      <c r="H317" s="100"/>
      <c r="I317" s="100"/>
    </row>
    <row r="318" spans="4:9" hidden="1" x14ac:dyDescent="0.3">
      <c r="D318" s="100"/>
      <c r="E318" s="100"/>
      <c r="F318" s="100"/>
      <c r="G318" s="100"/>
      <c r="H318" s="100"/>
      <c r="I318" s="100"/>
    </row>
    <row r="319" spans="4:9" hidden="1" x14ac:dyDescent="0.3">
      <c r="D319" s="100"/>
      <c r="E319" s="100"/>
      <c r="F319" s="100"/>
      <c r="G319" s="100"/>
      <c r="H319" s="100"/>
      <c r="I319" s="100"/>
    </row>
    <row r="320" spans="4:9" hidden="1" x14ac:dyDescent="0.3">
      <c r="D320" s="100"/>
      <c r="E320" s="100"/>
      <c r="F320" s="100"/>
      <c r="G320" s="100"/>
      <c r="H320" s="100"/>
      <c r="I320" s="100"/>
    </row>
    <row r="321" spans="4:9" hidden="1" x14ac:dyDescent="0.3">
      <c r="D321" s="100"/>
      <c r="E321" s="100"/>
      <c r="F321" s="100"/>
      <c r="G321" s="100"/>
      <c r="H321" s="100"/>
      <c r="I321" s="100"/>
    </row>
    <row r="322" spans="4:9" hidden="1" x14ac:dyDescent="0.3">
      <c r="D322" s="100"/>
      <c r="E322" s="100"/>
      <c r="F322" s="100"/>
      <c r="G322" s="100"/>
      <c r="H322" s="100"/>
      <c r="I322" s="100"/>
    </row>
    <row r="323" spans="4:9" hidden="1" x14ac:dyDescent="0.3">
      <c r="D323" s="100"/>
      <c r="E323" s="100"/>
      <c r="F323" s="100"/>
      <c r="G323" s="100"/>
      <c r="H323" s="100"/>
      <c r="I323" s="100"/>
    </row>
    <row r="324" spans="4:9" hidden="1" x14ac:dyDescent="0.3">
      <c r="D324" s="100"/>
      <c r="E324" s="100"/>
      <c r="F324" s="100"/>
      <c r="G324" s="100"/>
      <c r="H324" s="100"/>
      <c r="I324" s="100"/>
    </row>
    <row r="325" spans="4:9" hidden="1" x14ac:dyDescent="0.3">
      <c r="D325" s="100"/>
      <c r="E325" s="100"/>
      <c r="F325" s="100"/>
      <c r="G325" s="100"/>
      <c r="H325" s="100"/>
      <c r="I325" s="100"/>
    </row>
    <row r="326" spans="4:9" hidden="1" x14ac:dyDescent="0.3">
      <c r="D326" s="100"/>
      <c r="E326" s="100"/>
      <c r="F326" s="100"/>
      <c r="G326" s="100"/>
      <c r="H326" s="100"/>
      <c r="I326" s="100"/>
    </row>
    <row r="327" spans="4:9" hidden="1" x14ac:dyDescent="0.3">
      <c r="D327" s="100"/>
      <c r="E327" s="100"/>
      <c r="F327" s="100"/>
      <c r="G327" s="100"/>
      <c r="H327" s="100"/>
      <c r="I327" s="100"/>
    </row>
    <row r="328" spans="4:9" hidden="1" x14ac:dyDescent="0.3">
      <c r="D328" s="100"/>
      <c r="E328" s="100"/>
      <c r="F328" s="100"/>
      <c r="G328" s="100"/>
      <c r="H328" s="100"/>
      <c r="I328" s="100"/>
    </row>
    <row r="329" spans="4:9" hidden="1" x14ac:dyDescent="0.3">
      <c r="D329" s="100"/>
      <c r="E329" s="100"/>
      <c r="F329" s="100"/>
      <c r="G329" s="100"/>
      <c r="H329" s="100"/>
      <c r="I329" s="100"/>
    </row>
    <row r="330" spans="4:9" hidden="1" x14ac:dyDescent="0.3">
      <c r="D330" s="100"/>
      <c r="E330" s="100"/>
      <c r="F330" s="100"/>
      <c r="G330" s="100"/>
      <c r="H330" s="100"/>
      <c r="I330" s="100"/>
    </row>
    <row r="331" spans="4:9" hidden="1" x14ac:dyDescent="0.3">
      <c r="D331" s="100"/>
      <c r="E331" s="100"/>
      <c r="F331" s="100"/>
      <c r="G331" s="100"/>
      <c r="H331" s="100"/>
      <c r="I331" s="100"/>
    </row>
    <row r="332" spans="4:9" hidden="1" x14ac:dyDescent="0.3">
      <c r="D332" s="100"/>
      <c r="E332" s="100"/>
      <c r="F332" s="100"/>
      <c r="G332" s="100"/>
      <c r="H332" s="100"/>
      <c r="I332" s="100"/>
    </row>
    <row r="333" spans="4:9" hidden="1" x14ac:dyDescent="0.3">
      <c r="D333" s="100"/>
      <c r="E333" s="100"/>
      <c r="F333" s="100"/>
      <c r="G333" s="100"/>
      <c r="H333" s="100"/>
      <c r="I333" s="100"/>
    </row>
    <row r="334" spans="4:9" hidden="1" x14ac:dyDescent="0.3">
      <c r="D334" s="100"/>
      <c r="E334" s="100"/>
      <c r="F334" s="100"/>
      <c r="G334" s="100"/>
      <c r="H334" s="100"/>
      <c r="I334" s="100"/>
    </row>
    <row r="335" spans="4:9" hidden="1" x14ac:dyDescent="0.3">
      <c r="D335" s="100"/>
      <c r="E335" s="100"/>
      <c r="F335" s="100"/>
      <c r="G335" s="100"/>
      <c r="H335" s="100"/>
      <c r="I335" s="100"/>
    </row>
    <row r="336" spans="4:9" hidden="1" x14ac:dyDescent="0.3">
      <c r="D336" s="100"/>
      <c r="E336" s="100"/>
      <c r="F336" s="100"/>
      <c r="G336" s="100"/>
      <c r="H336" s="100"/>
      <c r="I336" s="100"/>
    </row>
    <row r="337" spans="4:9" hidden="1" x14ac:dyDescent="0.3">
      <c r="D337" s="100"/>
      <c r="E337" s="100"/>
      <c r="F337" s="100"/>
      <c r="G337" s="100"/>
      <c r="H337" s="100"/>
      <c r="I337" s="100"/>
    </row>
    <row r="338" spans="4:9" hidden="1" x14ac:dyDescent="0.3">
      <c r="D338" s="100"/>
      <c r="E338" s="100"/>
      <c r="F338" s="100"/>
      <c r="G338" s="100"/>
      <c r="H338" s="100"/>
      <c r="I338" s="100"/>
    </row>
    <row r="339" spans="4:9" hidden="1" x14ac:dyDescent="0.3">
      <c r="D339" s="100"/>
      <c r="E339" s="100"/>
      <c r="F339" s="100"/>
      <c r="G339" s="100"/>
      <c r="H339" s="100"/>
      <c r="I339" s="100"/>
    </row>
    <row r="340" spans="4:9" hidden="1" x14ac:dyDescent="0.3">
      <c r="D340" s="100"/>
      <c r="E340" s="100"/>
      <c r="F340" s="100"/>
      <c r="G340" s="100"/>
      <c r="H340" s="100"/>
      <c r="I340" s="100"/>
    </row>
    <row r="341" spans="4:9" hidden="1" x14ac:dyDescent="0.3">
      <c r="D341" s="100"/>
      <c r="E341" s="100"/>
      <c r="F341" s="100"/>
      <c r="G341" s="100"/>
      <c r="H341" s="100"/>
      <c r="I341" s="100"/>
    </row>
    <row r="342" spans="4:9" hidden="1" x14ac:dyDescent="0.3">
      <c r="D342" s="100"/>
      <c r="E342" s="100"/>
      <c r="F342" s="100"/>
      <c r="G342" s="100"/>
      <c r="H342" s="100"/>
      <c r="I342" s="100"/>
    </row>
    <row r="343" spans="4:9" hidden="1" x14ac:dyDescent="0.3">
      <c r="D343" s="100"/>
      <c r="E343" s="100"/>
      <c r="F343" s="100"/>
      <c r="G343" s="100"/>
      <c r="H343" s="100"/>
      <c r="I343" s="100"/>
    </row>
    <row r="344" spans="4:9" hidden="1" x14ac:dyDescent="0.3">
      <c r="D344" s="100"/>
      <c r="E344" s="100"/>
      <c r="F344" s="100"/>
      <c r="G344" s="100"/>
      <c r="H344" s="100"/>
      <c r="I344" s="100"/>
    </row>
    <row r="345" spans="4:9" hidden="1" x14ac:dyDescent="0.3">
      <c r="D345" s="100"/>
      <c r="E345" s="100"/>
      <c r="F345" s="100"/>
      <c r="G345" s="100"/>
      <c r="H345" s="100"/>
      <c r="I345" s="100"/>
    </row>
    <row r="346" spans="4:9" hidden="1" x14ac:dyDescent="0.3">
      <c r="D346" s="100"/>
      <c r="E346" s="100"/>
      <c r="F346" s="100"/>
      <c r="G346" s="100"/>
      <c r="H346" s="100"/>
      <c r="I346" s="100"/>
    </row>
    <row r="347" spans="4:9" hidden="1" x14ac:dyDescent="0.3">
      <c r="D347" s="100"/>
      <c r="E347" s="100"/>
      <c r="F347" s="100"/>
      <c r="G347" s="100"/>
      <c r="H347" s="100"/>
      <c r="I347" s="100"/>
    </row>
    <row r="348" spans="4:9" hidden="1" x14ac:dyDescent="0.3">
      <c r="D348" s="100"/>
      <c r="E348" s="100"/>
      <c r="F348" s="100"/>
      <c r="G348" s="100"/>
      <c r="H348" s="100"/>
      <c r="I348" s="100"/>
    </row>
    <row r="349" spans="4:9" hidden="1" x14ac:dyDescent="0.3">
      <c r="D349" s="100"/>
      <c r="E349" s="100"/>
      <c r="F349" s="100"/>
      <c r="G349" s="100"/>
      <c r="H349" s="100"/>
      <c r="I349" s="100"/>
    </row>
    <row r="350" spans="4:9" hidden="1" x14ac:dyDescent="0.3">
      <c r="D350" s="100"/>
      <c r="E350" s="100"/>
      <c r="F350" s="100"/>
      <c r="G350" s="100"/>
      <c r="H350" s="100"/>
      <c r="I350" s="100"/>
    </row>
    <row r="351" spans="4:9" hidden="1" x14ac:dyDescent="0.3">
      <c r="D351" s="100"/>
      <c r="E351" s="100"/>
      <c r="F351" s="100"/>
      <c r="G351" s="100"/>
      <c r="H351" s="100"/>
      <c r="I351" s="100"/>
    </row>
    <row r="352" spans="4:9" hidden="1" x14ac:dyDescent="0.3">
      <c r="D352" s="100"/>
      <c r="E352" s="100"/>
      <c r="F352" s="100"/>
      <c r="G352" s="100"/>
      <c r="H352" s="100"/>
      <c r="I352" s="100"/>
    </row>
    <row r="353" spans="4:9" hidden="1" x14ac:dyDescent="0.3">
      <c r="D353" s="100"/>
      <c r="E353" s="100"/>
      <c r="F353" s="100"/>
      <c r="G353" s="100"/>
      <c r="H353" s="100"/>
      <c r="I353" s="100"/>
    </row>
    <row r="354" spans="4:9" hidden="1" x14ac:dyDescent="0.3">
      <c r="D354" s="100"/>
      <c r="E354" s="100"/>
      <c r="F354" s="100"/>
      <c r="G354" s="100"/>
      <c r="H354" s="100"/>
      <c r="I354" s="100"/>
    </row>
    <row r="355" spans="4:9" hidden="1" x14ac:dyDescent="0.3">
      <c r="D355" s="100"/>
      <c r="E355" s="100"/>
      <c r="F355" s="100"/>
      <c r="G355" s="100"/>
      <c r="H355" s="100"/>
      <c r="I355" s="100"/>
    </row>
    <row r="356" spans="4:9" hidden="1" x14ac:dyDescent="0.3">
      <c r="D356" s="100"/>
      <c r="E356" s="100"/>
      <c r="F356" s="100"/>
      <c r="G356" s="100"/>
      <c r="H356" s="100"/>
      <c r="I356" s="100"/>
    </row>
    <row r="357" spans="4:9" hidden="1" x14ac:dyDescent="0.3">
      <c r="D357" s="100"/>
      <c r="E357" s="100"/>
      <c r="F357" s="100"/>
      <c r="G357" s="100"/>
      <c r="H357" s="100"/>
      <c r="I357" s="100"/>
    </row>
    <row r="358" spans="4:9" hidden="1" x14ac:dyDescent="0.3">
      <c r="D358" s="100"/>
      <c r="E358" s="100"/>
      <c r="F358" s="100"/>
      <c r="G358" s="100"/>
      <c r="H358" s="100"/>
      <c r="I358" s="100"/>
    </row>
    <row r="359" spans="4:9" hidden="1" x14ac:dyDescent="0.3">
      <c r="D359" s="100"/>
      <c r="E359" s="100"/>
      <c r="F359" s="100"/>
      <c r="G359" s="100"/>
      <c r="H359" s="100"/>
      <c r="I359" s="100"/>
    </row>
    <row r="360" spans="4:9" hidden="1" x14ac:dyDescent="0.3">
      <c r="D360" s="100"/>
      <c r="E360" s="100"/>
      <c r="F360" s="100"/>
      <c r="G360" s="100"/>
      <c r="H360" s="100"/>
      <c r="I360" s="100"/>
    </row>
    <row r="361" spans="4:9" hidden="1" x14ac:dyDescent="0.3">
      <c r="D361" s="100"/>
      <c r="E361" s="100"/>
      <c r="F361" s="100"/>
      <c r="G361" s="100"/>
      <c r="H361" s="100"/>
      <c r="I361" s="100"/>
    </row>
    <row r="362" spans="4:9" hidden="1" x14ac:dyDescent="0.3">
      <c r="D362" s="100"/>
      <c r="E362" s="100"/>
      <c r="F362" s="100"/>
      <c r="G362" s="100"/>
      <c r="H362" s="100"/>
      <c r="I362" s="100"/>
    </row>
    <row r="363" spans="4:9" hidden="1" x14ac:dyDescent="0.3">
      <c r="D363" s="100"/>
      <c r="E363" s="100"/>
      <c r="F363" s="100"/>
      <c r="G363" s="100"/>
      <c r="H363" s="100"/>
      <c r="I363" s="100"/>
    </row>
    <row r="364" spans="4:9" hidden="1" x14ac:dyDescent="0.3">
      <c r="D364" s="100"/>
      <c r="E364" s="100"/>
      <c r="F364" s="100"/>
      <c r="G364" s="100"/>
      <c r="H364" s="100"/>
      <c r="I364" s="100"/>
    </row>
    <row r="365" spans="4:9" hidden="1" x14ac:dyDescent="0.3">
      <c r="D365" s="100"/>
      <c r="E365" s="100"/>
      <c r="F365" s="100"/>
      <c r="G365" s="100"/>
      <c r="H365" s="100"/>
      <c r="I365" s="100"/>
    </row>
    <row r="366" spans="4:9" hidden="1" x14ac:dyDescent="0.3">
      <c r="D366" s="100"/>
      <c r="E366" s="100"/>
      <c r="F366" s="100"/>
      <c r="G366" s="100"/>
      <c r="H366" s="100"/>
      <c r="I366" s="100"/>
    </row>
    <row r="367" spans="4:9" hidden="1" x14ac:dyDescent="0.3">
      <c r="D367" s="100"/>
      <c r="E367" s="100"/>
      <c r="F367" s="100"/>
      <c r="G367" s="100"/>
      <c r="H367" s="100"/>
      <c r="I367" s="100"/>
    </row>
    <row r="368" spans="4:9" hidden="1" x14ac:dyDescent="0.3">
      <c r="D368" s="100"/>
      <c r="E368" s="100"/>
      <c r="F368" s="100"/>
      <c r="G368" s="100"/>
      <c r="H368" s="100"/>
      <c r="I368" s="100"/>
    </row>
    <row r="369" spans="4:9" hidden="1" x14ac:dyDescent="0.3">
      <c r="D369" s="100"/>
      <c r="E369" s="100"/>
      <c r="F369" s="100"/>
      <c r="G369" s="100"/>
      <c r="H369" s="100"/>
      <c r="I369" s="100"/>
    </row>
    <row r="370" spans="4:9" hidden="1" x14ac:dyDescent="0.3">
      <c r="D370" s="100"/>
      <c r="E370" s="100"/>
      <c r="F370" s="100"/>
      <c r="G370" s="100"/>
      <c r="H370" s="100"/>
      <c r="I370" s="100"/>
    </row>
    <row r="371" spans="4:9" hidden="1" x14ac:dyDescent="0.3">
      <c r="D371" s="100"/>
      <c r="E371" s="100"/>
      <c r="F371" s="100"/>
      <c r="G371" s="100"/>
      <c r="H371" s="100"/>
      <c r="I371" s="100"/>
    </row>
    <row r="372" spans="4:9" hidden="1" x14ac:dyDescent="0.3">
      <c r="D372" s="100"/>
      <c r="E372" s="100"/>
      <c r="F372" s="100"/>
      <c r="G372" s="100"/>
      <c r="H372" s="100"/>
      <c r="I372" s="100"/>
    </row>
    <row r="373" spans="4:9" hidden="1" x14ac:dyDescent="0.3">
      <c r="D373" s="100"/>
      <c r="E373" s="100"/>
      <c r="F373" s="100"/>
      <c r="G373" s="100"/>
      <c r="H373" s="100"/>
      <c r="I373" s="100"/>
    </row>
    <row r="374" spans="4:9" hidden="1" x14ac:dyDescent="0.3">
      <c r="D374" s="100"/>
      <c r="E374" s="100"/>
      <c r="F374" s="100"/>
      <c r="G374" s="100"/>
      <c r="H374" s="100"/>
      <c r="I374" s="100"/>
    </row>
    <row r="375" spans="4:9" hidden="1" x14ac:dyDescent="0.3">
      <c r="D375" s="100"/>
      <c r="E375" s="100"/>
      <c r="F375" s="100"/>
      <c r="G375" s="100"/>
      <c r="H375" s="100"/>
      <c r="I375" s="100"/>
    </row>
    <row r="376" spans="4:9" hidden="1" x14ac:dyDescent="0.3">
      <c r="D376" s="100"/>
      <c r="E376" s="100"/>
      <c r="F376" s="100"/>
      <c r="G376" s="100"/>
      <c r="H376" s="100"/>
      <c r="I376" s="100"/>
    </row>
    <row r="377" spans="4:9" hidden="1" x14ac:dyDescent="0.3">
      <c r="D377" s="100"/>
      <c r="E377" s="100"/>
      <c r="F377" s="100"/>
      <c r="G377" s="100"/>
      <c r="H377" s="100"/>
      <c r="I377" s="100"/>
    </row>
    <row r="378" spans="4:9" hidden="1" x14ac:dyDescent="0.3">
      <c r="D378" s="100"/>
      <c r="E378" s="100"/>
      <c r="F378" s="100"/>
      <c r="G378" s="100"/>
      <c r="H378" s="100"/>
      <c r="I378" s="100"/>
    </row>
    <row r="379" spans="4:9" hidden="1" x14ac:dyDescent="0.3">
      <c r="D379" s="100"/>
      <c r="E379" s="100"/>
      <c r="F379" s="100"/>
      <c r="G379" s="100"/>
      <c r="H379" s="100"/>
      <c r="I379" s="100"/>
    </row>
    <row r="380" spans="4:9" hidden="1" x14ac:dyDescent="0.3">
      <c r="D380" s="100"/>
      <c r="E380" s="100"/>
      <c r="F380" s="100"/>
      <c r="G380" s="100"/>
      <c r="H380" s="100"/>
      <c r="I380" s="100"/>
    </row>
    <row r="381" spans="4:9" hidden="1" x14ac:dyDescent="0.3">
      <c r="D381" s="100"/>
      <c r="E381" s="100"/>
      <c r="F381" s="100"/>
      <c r="G381" s="100"/>
      <c r="H381" s="100"/>
      <c r="I381" s="100"/>
    </row>
    <row r="382" spans="4:9" hidden="1" x14ac:dyDescent="0.3">
      <c r="D382" s="100"/>
      <c r="E382" s="100"/>
      <c r="F382" s="100"/>
      <c r="G382" s="100"/>
      <c r="H382" s="100"/>
      <c r="I382" s="100"/>
    </row>
    <row r="383" spans="4:9" hidden="1" x14ac:dyDescent="0.3">
      <c r="D383" s="100"/>
      <c r="E383" s="100"/>
      <c r="F383" s="100"/>
      <c r="G383" s="100"/>
      <c r="H383" s="100"/>
      <c r="I383" s="100"/>
    </row>
    <row r="384" spans="4:9" hidden="1" x14ac:dyDescent="0.3">
      <c r="D384" s="100"/>
      <c r="E384" s="100"/>
      <c r="F384" s="100"/>
      <c r="G384" s="100"/>
      <c r="H384" s="100"/>
      <c r="I384" s="100"/>
    </row>
    <row r="385" spans="4:9" hidden="1" x14ac:dyDescent="0.3">
      <c r="D385" s="100"/>
      <c r="E385" s="100"/>
      <c r="F385" s="100"/>
      <c r="G385" s="100"/>
      <c r="H385" s="100"/>
      <c r="I385" s="100"/>
    </row>
    <row r="386" spans="4:9" hidden="1" x14ac:dyDescent="0.3">
      <c r="D386" s="100"/>
      <c r="E386" s="100"/>
      <c r="F386" s="100"/>
      <c r="G386" s="100"/>
      <c r="H386" s="100"/>
      <c r="I386" s="100"/>
    </row>
    <row r="387" spans="4:9" hidden="1" x14ac:dyDescent="0.3">
      <c r="D387" s="100"/>
      <c r="E387" s="100"/>
      <c r="F387" s="100"/>
      <c r="G387" s="100"/>
      <c r="H387" s="100"/>
      <c r="I387" s="100"/>
    </row>
    <row r="388" spans="4:9" hidden="1" x14ac:dyDescent="0.3">
      <c r="D388" s="100"/>
      <c r="E388" s="100"/>
      <c r="F388" s="100"/>
      <c r="G388" s="100"/>
      <c r="H388" s="100"/>
      <c r="I388" s="100"/>
    </row>
    <row r="389" spans="4:9" hidden="1" x14ac:dyDescent="0.3">
      <c r="D389" s="100"/>
      <c r="E389" s="100"/>
      <c r="F389" s="100"/>
      <c r="G389" s="100"/>
      <c r="H389" s="100"/>
      <c r="I389" s="100"/>
    </row>
    <row r="390" spans="4:9" hidden="1" x14ac:dyDescent="0.3">
      <c r="D390" s="100"/>
      <c r="E390" s="100"/>
      <c r="F390" s="100"/>
      <c r="G390" s="100"/>
      <c r="H390" s="100"/>
      <c r="I390" s="100"/>
    </row>
    <row r="391" spans="4:9" hidden="1" x14ac:dyDescent="0.3">
      <c r="D391" s="100"/>
      <c r="E391" s="100"/>
      <c r="F391" s="100"/>
      <c r="G391" s="100"/>
      <c r="H391" s="100"/>
      <c r="I391" s="100"/>
    </row>
    <row r="392" spans="4:9" hidden="1" x14ac:dyDescent="0.3">
      <c r="D392" s="100"/>
      <c r="E392" s="100"/>
      <c r="F392" s="100"/>
      <c r="G392" s="100"/>
      <c r="H392" s="100"/>
      <c r="I392" s="100"/>
    </row>
    <row r="393" spans="4:9" hidden="1" x14ac:dyDescent="0.3">
      <c r="D393" s="100"/>
      <c r="E393" s="100"/>
      <c r="F393" s="100"/>
      <c r="G393" s="100"/>
      <c r="H393" s="100"/>
      <c r="I393" s="100"/>
    </row>
    <row r="394" spans="4:9" hidden="1" x14ac:dyDescent="0.3">
      <c r="D394" s="100"/>
      <c r="E394" s="100"/>
      <c r="F394" s="100"/>
      <c r="G394" s="100"/>
      <c r="H394" s="100"/>
      <c r="I394" s="100"/>
    </row>
    <row r="395" spans="4:9" hidden="1" x14ac:dyDescent="0.3">
      <c r="D395" s="100"/>
      <c r="E395" s="100"/>
      <c r="F395" s="100"/>
      <c r="G395" s="100"/>
      <c r="H395" s="100"/>
      <c r="I395" s="100"/>
    </row>
    <row r="396" spans="4:9" hidden="1" x14ac:dyDescent="0.3">
      <c r="D396" s="100"/>
      <c r="E396" s="100"/>
      <c r="F396" s="100"/>
      <c r="G396" s="100"/>
      <c r="H396" s="100"/>
      <c r="I396" s="100"/>
    </row>
    <row r="397" spans="4:9" hidden="1" x14ac:dyDescent="0.3">
      <c r="D397" s="100"/>
      <c r="E397" s="100"/>
      <c r="F397" s="100"/>
      <c r="G397" s="100"/>
      <c r="H397" s="100"/>
      <c r="I397" s="100"/>
    </row>
    <row r="398" spans="4:9" hidden="1" x14ac:dyDescent="0.3">
      <c r="D398" s="100"/>
      <c r="E398" s="100"/>
      <c r="F398" s="100"/>
      <c r="G398" s="100"/>
      <c r="H398" s="100"/>
      <c r="I398" s="100"/>
    </row>
    <row r="399" spans="4:9" hidden="1" x14ac:dyDescent="0.3">
      <c r="D399" s="100"/>
      <c r="E399" s="100"/>
      <c r="F399" s="100"/>
      <c r="G399" s="100"/>
      <c r="H399" s="100"/>
      <c r="I399" s="100"/>
    </row>
    <row r="400" spans="4:9" hidden="1" x14ac:dyDescent="0.3">
      <c r="D400" s="100"/>
      <c r="E400" s="100"/>
      <c r="F400" s="100"/>
      <c r="G400" s="100"/>
      <c r="H400" s="100"/>
      <c r="I400" s="100"/>
    </row>
    <row r="401" spans="4:9" hidden="1" x14ac:dyDescent="0.3">
      <c r="D401" s="100"/>
      <c r="E401" s="100"/>
      <c r="F401" s="100"/>
      <c r="G401" s="100"/>
      <c r="H401" s="100"/>
      <c r="I401" s="100"/>
    </row>
    <row r="402" spans="4:9" hidden="1" x14ac:dyDescent="0.3">
      <c r="D402" s="100"/>
      <c r="E402" s="100"/>
      <c r="F402" s="100"/>
      <c r="G402" s="100"/>
      <c r="H402" s="100"/>
      <c r="I402" s="100"/>
    </row>
    <row r="403" spans="4:9" hidden="1" x14ac:dyDescent="0.3">
      <c r="D403" s="100"/>
      <c r="E403" s="100"/>
      <c r="F403" s="100"/>
      <c r="G403" s="100"/>
      <c r="H403" s="100"/>
      <c r="I403" s="100"/>
    </row>
    <row r="404" spans="4:9" hidden="1" x14ac:dyDescent="0.3">
      <c r="D404" s="100"/>
      <c r="E404" s="100"/>
      <c r="F404" s="100"/>
      <c r="G404" s="100"/>
      <c r="H404" s="100"/>
      <c r="I404" s="100"/>
    </row>
    <row r="405" spans="4:9" hidden="1" x14ac:dyDescent="0.3">
      <c r="D405" s="100"/>
      <c r="E405" s="100"/>
      <c r="F405" s="100"/>
      <c r="G405" s="100"/>
      <c r="H405" s="100"/>
      <c r="I405" s="100"/>
    </row>
    <row r="406" spans="4:9" hidden="1" x14ac:dyDescent="0.3">
      <c r="D406" s="100"/>
      <c r="E406" s="100"/>
      <c r="F406" s="100"/>
      <c r="G406" s="100"/>
      <c r="H406" s="100"/>
      <c r="I406" s="100"/>
    </row>
    <row r="407" spans="4:9" hidden="1" x14ac:dyDescent="0.3">
      <c r="D407" s="100"/>
      <c r="E407" s="100"/>
      <c r="F407" s="100"/>
      <c r="G407" s="100"/>
      <c r="H407" s="100"/>
      <c r="I407" s="100"/>
    </row>
    <row r="408" spans="4:9" hidden="1" x14ac:dyDescent="0.3">
      <c r="D408" s="100"/>
      <c r="E408" s="100"/>
      <c r="F408" s="100"/>
      <c r="G408" s="100"/>
      <c r="H408" s="100"/>
      <c r="I408" s="100"/>
    </row>
    <row r="409" spans="4:9" hidden="1" x14ac:dyDescent="0.3">
      <c r="D409" s="100"/>
      <c r="E409" s="100"/>
      <c r="F409" s="100"/>
      <c r="G409" s="100"/>
      <c r="H409" s="100"/>
      <c r="I409" s="100"/>
    </row>
    <row r="410" spans="4:9" hidden="1" x14ac:dyDescent="0.3">
      <c r="D410" s="100"/>
      <c r="E410" s="100"/>
      <c r="F410" s="100"/>
      <c r="G410" s="100"/>
      <c r="H410" s="100"/>
      <c r="I410" s="100"/>
    </row>
  </sheetData>
  <sheetProtection algorithmName="SHA-512" hashValue="SJrCA7CRhoNVNaEB7SGLO/5OX3BDk29Sy8/kajIbCFjh6A/Mo38jYVsUwx2gqxeJuDOw1RaqM/QndtgVyl133w==" saltValue="PGfiPoAl+G4bgtAPoQTrrA==" spinCount="100000" sheet="1" objects="1" scenarios="1"/>
  <mergeCells count="2">
    <mergeCell ref="O4:Q4"/>
    <mergeCell ref="O6:P6"/>
  </mergeCells>
  <dataValidations count="1">
    <dataValidation type="list" allowBlank="1" showInputMessage="1" showErrorMessage="1" sqref="R4" xr:uid="{4E109921-5C38-4C26-A706-28A4BDCBA3E9}">
      <formula1>$A$2:$A$3</formula1>
    </dataValidation>
  </dataValidations>
  <hyperlinks>
    <hyperlink ref="AB1" location="Contents!A1" display="Return to Contents" xr:uid="{1F8252D6-1091-488D-87D6-89E0E59806D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L354"/>
  <sheetViews>
    <sheetView showGridLines="0" topLeftCell="U1" zoomScaleNormal="100" workbookViewId="0">
      <selection activeCell="U1" sqref="U1"/>
    </sheetView>
  </sheetViews>
  <sheetFormatPr defaultColWidth="9.109375" defaultRowHeight="14.4" x14ac:dyDescent="0.3"/>
  <cols>
    <col min="1" max="1" width="10.33203125" style="90" hidden="1" customWidth="1"/>
    <col min="2" max="20" width="9.109375" style="90" hidden="1" customWidth="1"/>
    <col min="21" max="21" width="9.109375" style="90" customWidth="1"/>
    <col min="22" max="22" width="56.33203125" style="90" customWidth="1"/>
    <col min="23" max="33" width="9.109375" style="90" customWidth="1"/>
    <col min="34" max="34" width="23.6640625" style="90" hidden="1" customWidth="1"/>
    <col min="35" max="51" width="9.109375" style="90" hidden="1" customWidth="1"/>
    <col min="52" max="52" width="9.109375" style="90" customWidth="1"/>
    <col min="53" max="53" width="57.5546875" style="90" customWidth="1"/>
    <col min="54" max="65" width="9.109375" style="90" customWidth="1"/>
    <col min="66" max="16384" width="9.109375" style="90"/>
  </cols>
  <sheetData>
    <row r="1" spans="1:64" ht="15.6" x14ac:dyDescent="0.3">
      <c r="A1" s="910"/>
      <c r="V1" s="152" t="s">
        <v>710</v>
      </c>
      <c r="BJ1" s="674" t="s">
        <v>570</v>
      </c>
    </row>
    <row r="2" spans="1:64" x14ac:dyDescent="0.3">
      <c r="V2" s="153"/>
    </row>
    <row r="3" spans="1:64" ht="43.5" customHeight="1" x14ac:dyDescent="0.3">
      <c r="V3" s="1080" t="s">
        <v>235</v>
      </c>
      <c r="W3" s="1081"/>
      <c r="X3" s="1081"/>
      <c r="Y3" s="1081"/>
      <c r="Z3" s="1081"/>
      <c r="AA3" s="1081"/>
      <c r="AB3" s="1081"/>
      <c r="AC3" s="199"/>
      <c r="AD3" s="199"/>
    </row>
    <row r="4" spans="1:64" x14ac:dyDescent="0.3">
      <c r="V4" s="149" t="s">
        <v>236</v>
      </c>
      <c r="W4" s="154" t="s">
        <v>237</v>
      </c>
    </row>
    <row r="6" spans="1:64" ht="15.75" customHeight="1" thickBot="1" x14ac:dyDescent="0.35"/>
    <row r="7" spans="1:64" s="181" customFormat="1" ht="15" thickBot="1" x14ac:dyDescent="0.35">
      <c r="D7" s="182" t="s">
        <v>41</v>
      </c>
      <c r="E7" s="182" t="s">
        <v>42</v>
      </c>
      <c r="F7" s="182" t="s">
        <v>43</v>
      </c>
      <c r="G7" s="182" t="s">
        <v>44</v>
      </c>
      <c r="H7" s="182" t="s">
        <v>45</v>
      </c>
      <c r="I7" s="182" t="s">
        <v>46</v>
      </c>
      <c r="J7" s="182" t="s">
        <v>47</v>
      </c>
      <c r="K7" s="182" t="s">
        <v>48</v>
      </c>
      <c r="L7" s="182" t="s">
        <v>49</v>
      </c>
      <c r="M7" s="182" t="s">
        <v>483</v>
      </c>
      <c r="N7" s="183" t="s">
        <v>646</v>
      </c>
      <c r="O7" s="182" t="s">
        <v>127</v>
      </c>
      <c r="P7" s="182" t="s">
        <v>128</v>
      </c>
      <c r="Q7" s="182" t="s">
        <v>129</v>
      </c>
      <c r="R7" s="182" t="s">
        <v>130</v>
      </c>
      <c r="V7" s="895"/>
      <c r="W7" s="325" t="s">
        <v>41</v>
      </c>
      <c r="X7" s="325" t="s">
        <v>42</v>
      </c>
      <c r="Y7" s="325" t="s">
        <v>43</v>
      </c>
      <c r="Z7" s="325" t="s">
        <v>44</v>
      </c>
      <c r="AA7" s="325" t="s">
        <v>45</v>
      </c>
      <c r="AB7" s="325" t="s">
        <v>46</v>
      </c>
      <c r="AC7" s="325" t="s">
        <v>47</v>
      </c>
      <c r="AD7" s="325" t="s">
        <v>48</v>
      </c>
      <c r="AE7" s="325" t="s">
        <v>49</v>
      </c>
      <c r="AF7" s="325" t="s">
        <v>483</v>
      </c>
      <c r="AG7" s="896" t="s">
        <v>646</v>
      </c>
      <c r="AI7" s="183" t="s">
        <v>41</v>
      </c>
      <c r="AJ7" s="183" t="s">
        <v>42</v>
      </c>
      <c r="AK7" s="183" t="s">
        <v>43</v>
      </c>
      <c r="AL7" s="183" t="s">
        <v>44</v>
      </c>
      <c r="AM7" s="183" t="s">
        <v>45</v>
      </c>
      <c r="AN7" s="183" t="s">
        <v>46</v>
      </c>
      <c r="AO7" s="183" t="s">
        <v>47</v>
      </c>
      <c r="AP7" s="183" t="s">
        <v>48</v>
      </c>
      <c r="AQ7" s="183" t="s">
        <v>49</v>
      </c>
      <c r="AR7" s="183" t="s">
        <v>483</v>
      </c>
      <c r="AS7" s="183" t="s">
        <v>646</v>
      </c>
      <c r="AT7" s="183" t="s">
        <v>127</v>
      </c>
      <c r="AU7" s="182" t="s">
        <v>128</v>
      </c>
      <c r="AV7" s="182" t="s">
        <v>129</v>
      </c>
      <c r="AW7" s="182" t="s">
        <v>130</v>
      </c>
      <c r="AX7" s="182"/>
      <c r="BA7" s="397"/>
      <c r="BB7" s="398" t="s">
        <v>41</v>
      </c>
      <c r="BC7" s="398" t="s">
        <v>42</v>
      </c>
      <c r="BD7" s="398" t="s">
        <v>43</v>
      </c>
      <c r="BE7" s="398" t="s">
        <v>44</v>
      </c>
      <c r="BF7" s="398" t="s">
        <v>45</v>
      </c>
      <c r="BG7" s="398" t="s">
        <v>46</v>
      </c>
      <c r="BH7" s="399" t="s">
        <v>47</v>
      </c>
      <c r="BI7" s="399" t="s">
        <v>48</v>
      </c>
      <c r="BJ7" s="399" t="s">
        <v>49</v>
      </c>
      <c r="BK7" s="399" t="s">
        <v>483</v>
      </c>
      <c r="BL7" s="400" t="s">
        <v>646</v>
      </c>
    </row>
    <row r="8" spans="1:64" x14ac:dyDescent="0.3">
      <c r="A8" s="90" t="s">
        <v>238</v>
      </c>
      <c r="C8" s="102" t="s">
        <v>132</v>
      </c>
      <c r="D8" s="69"/>
      <c r="E8" s="69"/>
      <c r="F8" s="69"/>
      <c r="G8" s="69"/>
      <c r="H8" s="69"/>
      <c r="O8" s="90" t="s">
        <v>237</v>
      </c>
      <c r="P8" s="90">
        <f>ROWS($O$8:O8)</f>
        <v>1</v>
      </c>
      <c r="Q8" s="90">
        <f>IF($W$4=O8,P8,"")</f>
        <v>1</v>
      </c>
      <c r="R8" s="90">
        <f>IFERROR(SMALL($Q$8:$Q$179,ROWS($Q$8:Q8)),"")</f>
        <v>1</v>
      </c>
      <c r="V8" s="895"/>
      <c r="W8" s="325"/>
      <c r="X8" s="325"/>
      <c r="Y8" s="325"/>
      <c r="Z8" s="325"/>
      <c r="AA8" s="325"/>
      <c r="AB8" s="325"/>
      <c r="AC8" s="325"/>
      <c r="AD8" s="325"/>
      <c r="AE8" s="325"/>
      <c r="AF8" s="325"/>
      <c r="AG8" s="896"/>
      <c r="AH8" s="102" t="s">
        <v>117</v>
      </c>
      <c r="AI8" s="214">
        <v>21680</v>
      </c>
      <c r="AJ8" s="214">
        <v>21935</v>
      </c>
      <c r="AK8" s="214">
        <v>22185</v>
      </c>
      <c r="AL8" s="214">
        <v>22285</v>
      </c>
      <c r="AM8" s="214">
        <v>22105</v>
      </c>
      <c r="AN8" s="214">
        <v>21420</v>
      </c>
      <c r="AO8" s="214">
        <v>21140</v>
      </c>
      <c r="AP8" s="214">
        <v>22070</v>
      </c>
      <c r="AQ8" s="214">
        <v>19015</v>
      </c>
      <c r="AR8" s="214">
        <v>17200</v>
      </c>
      <c r="AS8" s="214">
        <v>17290</v>
      </c>
      <c r="AT8" s="90" t="s">
        <v>237</v>
      </c>
      <c r="AU8" s="90">
        <f>ROWS($AT$8:AT8)</f>
        <v>1</v>
      </c>
      <c r="AV8" s="90">
        <f>IF($W$4=AT8,AU8,"")</f>
        <v>1</v>
      </c>
      <c r="AW8" s="90">
        <f>IFERROR(SMALL($AV$8:$AV$183,ROWS($AV$8:AV8)),"")</f>
        <v>1</v>
      </c>
      <c r="BA8" s="217" t="s">
        <v>117</v>
      </c>
      <c r="BB8" s="83">
        <f>IFERROR(INDEX($AH$8:$AN$183,$AW8,COLUMNS($AZ$8:BA8)),"")</f>
        <v>21680</v>
      </c>
      <c r="BC8" s="83">
        <f>IFERROR(INDEX($AH$8:$AN$183,$AW8,COLUMNS($AZ$8:BB8)),"")</f>
        <v>21935</v>
      </c>
      <c r="BD8" s="83">
        <f>IFERROR(INDEX($AH$8:$AN$183,$AW8,COLUMNS($AZ$8:BC8)),"")</f>
        <v>22185</v>
      </c>
      <c r="BE8" s="83">
        <f>IFERROR(INDEX($AH$8:$AN$183,$AW8,COLUMNS($AZ$8:BD8)),"")</f>
        <v>22285</v>
      </c>
      <c r="BF8" s="83">
        <f>IFERROR(INDEX($AH$8:$AN$183,$AW8,COLUMNS($AZ$8:BE8)),"")</f>
        <v>22105</v>
      </c>
      <c r="BG8" s="83">
        <f>IFERROR(INDEX($AH$8:$AN$183,$AW8,COLUMNS($AZ$8:BF8)),"")</f>
        <v>21420</v>
      </c>
      <c r="BH8" s="83">
        <f>IFERROR(INDEX($AH$8:$AO$183,$AW8,COLUMNS($AZ$8:BG8)),"")</f>
        <v>21140</v>
      </c>
      <c r="BI8" s="83">
        <f>IFERROR(INDEX($AH$8:$AP$183,$AW8,COLUMNS($AZ$8:BH8)),"")</f>
        <v>22070</v>
      </c>
      <c r="BJ8" s="83">
        <f>IFERROR(INDEX($AH$8:$AX$180,$AW8,COLUMNS($AZ$8:BI8)),"")</f>
        <v>19015</v>
      </c>
      <c r="BK8" s="83">
        <f>IFERROR(INDEX($AH$8:$AX$180,$AW8,COLUMNS($AZ$8:BJ8)),"")</f>
        <v>17200</v>
      </c>
      <c r="BL8" s="84">
        <f>IFERROR(INDEX($AH$8:$AX$180,$AW8,COLUMNS($AZ$8:BK8)),"")</f>
        <v>17290</v>
      </c>
    </row>
    <row r="9" spans="1:64" x14ac:dyDescent="0.3">
      <c r="A9" s="90" t="s">
        <v>237</v>
      </c>
      <c r="C9" s="155" t="s">
        <v>133</v>
      </c>
      <c r="D9" s="69">
        <v>0.26600000000000001</v>
      </c>
      <c r="E9" s="69">
        <v>0.27400000000000002</v>
      </c>
      <c r="F9" s="69">
        <v>0.27700000000000002</v>
      </c>
      <c r="G9" s="69">
        <v>0.28200000000000003</v>
      </c>
      <c r="H9" s="69">
        <v>0.28100000000000003</v>
      </c>
      <c r="I9" s="70">
        <v>0.29199999999999998</v>
      </c>
      <c r="J9" s="70">
        <v>0.29299999999999998</v>
      </c>
      <c r="K9" s="69">
        <v>0.28700000000000003</v>
      </c>
      <c r="L9" s="69">
        <v>0.28000000000000003</v>
      </c>
      <c r="M9" s="69">
        <v>0.28300000000000003</v>
      </c>
      <c r="N9" s="69">
        <v>0.29199999999999998</v>
      </c>
      <c r="O9" s="90" t="s">
        <v>237</v>
      </c>
      <c r="P9" s="90">
        <f>ROWS($O$8:O9)</f>
        <v>2</v>
      </c>
      <c r="Q9" s="90">
        <f t="shared" ref="Q9:Q72" si="0">IF($W$4=O9,P9,"")</f>
        <v>2</v>
      </c>
      <c r="R9" s="90">
        <f>IFERROR(SMALL($Q$8:$Q$179,ROWS($Q$8:Q9)),"")</f>
        <v>2</v>
      </c>
      <c r="V9" s="178" t="str">
        <f>IFERROR(INDEX($C$8:$C$179,$R8,COLUMNS($V$8:V8)),"")</f>
        <v>Deprivation Quintile</v>
      </c>
      <c r="W9" s="312"/>
      <c r="X9" s="63"/>
      <c r="Y9" s="63"/>
      <c r="Z9" s="63"/>
      <c r="AA9" s="63"/>
      <c r="AB9" s="63"/>
      <c r="AC9" s="63"/>
      <c r="AD9" s="63"/>
      <c r="AE9" s="63"/>
      <c r="AF9" s="63"/>
      <c r="AG9" s="64"/>
      <c r="AH9" s="102" t="s">
        <v>132</v>
      </c>
      <c r="AI9" s="214"/>
      <c r="AJ9" s="214"/>
      <c r="AK9" s="214"/>
      <c r="AL9" s="214"/>
      <c r="AM9" s="214"/>
      <c r="AN9" s="214"/>
      <c r="AO9" s="214"/>
      <c r="AP9" s="214"/>
      <c r="AQ9" s="214"/>
      <c r="AR9" s="214"/>
      <c r="AS9" s="214"/>
      <c r="AT9" s="90" t="s">
        <v>237</v>
      </c>
      <c r="AU9" s="90">
        <f>ROWS($AT$8:AT9)</f>
        <v>2</v>
      </c>
      <c r="AV9" s="90">
        <f t="shared" ref="AV9:AV72" si="1">IF($W$4=AT9,AU9,"")</f>
        <v>2</v>
      </c>
      <c r="AW9" s="90">
        <f>IFERROR(SMALL($AV$8:$AV$183,ROWS($AV$8:AV9)),"")</f>
        <v>2</v>
      </c>
      <c r="BA9" s="217" t="s">
        <v>132</v>
      </c>
      <c r="BB9" s="83"/>
      <c r="BC9" s="83"/>
      <c r="BD9" s="83"/>
      <c r="BE9" s="83"/>
      <c r="BF9" s="83"/>
      <c r="BG9" s="83"/>
      <c r="BH9" s="83"/>
      <c r="BI9" s="83"/>
      <c r="BJ9" s="83"/>
      <c r="BK9" s="83"/>
      <c r="BL9" s="84"/>
    </row>
    <row r="10" spans="1:64" x14ac:dyDescent="0.3">
      <c r="A10" s="90" t="s">
        <v>239</v>
      </c>
      <c r="C10" s="155" t="s">
        <v>134</v>
      </c>
      <c r="D10" s="69">
        <v>0.223</v>
      </c>
      <c r="E10" s="69">
        <v>0.22600000000000001</v>
      </c>
      <c r="F10" s="69">
        <v>0.222</v>
      </c>
      <c r="G10" s="69">
        <v>0.219</v>
      </c>
      <c r="H10" s="69">
        <v>0.219</v>
      </c>
      <c r="I10" s="70">
        <v>0.216</v>
      </c>
      <c r="J10" s="70">
        <v>0.219</v>
      </c>
      <c r="K10" s="69">
        <v>0.218</v>
      </c>
      <c r="L10" s="69">
        <v>0.22500000000000001</v>
      </c>
      <c r="M10" s="69">
        <v>0.22</v>
      </c>
      <c r="N10" s="69">
        <v>0.223</v>
      </c>
      <c r="O10" s="90" t="s">
        <v>237</v>
      </c>
      <c r="P10" s="90">
        <f>ROWS($O$8:O10)</f>
        <v>3</v>
      </c>
      <c r="Q10" s="90">
        <f t="shared" si="0"/>
        <v>3</v>
      </c>
      <c r="R10" s="90">
        <f>IFERROR(SMALL($Q$8:$Q$179,ROWS($Q$8:Q10)),"")</f>
        <v>3</v>
      </c>
      <c r="V10" s="172" t="str">
        <f>IFERROR(INDEX($C$8:$I$179,$R9,COLUMNS($U$8:U9)),"")</f>
        <v>SIMD0-20</v>
      </c>
      <c r="W10" s="312">
        <f>IFERROR(INDEX($C$8:$I$179,$R9,COLUMNS($U$8:V9)),"")</f>
        <v>0.26600000000000001</v>
      </c>
      <c r="X10" s="63">
        <f>IFERROR(INDEX($C$8:$I$179,$R9,COLUMNS($U$8:W9)),"")</f>
        <v>0.27400000000000002</v>
      </c>
      <c r="Y10" s="63">
        <f>IFERROR(INDEX($C$8:$I$179,$R9,COLUMNS($U$8:X9)),"")</f>
        <v>0.27700000000000002</v>
      </c>
      <c r="Z10" s="63">
        <f>IFERROR(INDEX($C$8:$I$179,$R9,COLUMNS($U$8:Y9)),"")</f>
        <v>0.28200000000000003</v>
      </c>
      <c r="AA10" s="63">
        <f>IFERROR(INDEX($C$8:$I$179,$R9,COLUMNS($U$8:Z9)),"")</f>
        <v>0.28100000000000003</v>
      </c>
      <c r="AB10" s="63">
        <f>IFERROR(INDEX($C$8:$I$179,$R9,COLUMNS($U$8:AA9)),"")</f>
        <v>0.29199999999999998</v>
      </c>
      <c r="AC10" s="63">
        <f>IFERROR(INDEX($C$8:$J$179,$R9,COLUMNS($U$8:AB9)),"")</f>
        <v>0.29299999999999998</v>
      </c>
      <c r="AD10" s="63">
        <f>IFERROR(INDEX($C$8:$K$179,$R9,COLUMNS($U$8:AC9)),"")</f>
        <v>0.28700000000000003</v>
      </c>
      <c r="AE10" s="63">
        <f>IFERROR(INDEX($C$8:$L$179,$R9,COLUMNS($U$8:AD9)),"")</f>
        <v>0.28000000000000003</v>
      </c>
      <c r="AF10" s="63">
        <f>IFERROR(INDEX($C$8:$M$179,$R9,COLUMNS($U$8:AE9)),"")</f>
        <v>0.28300000000000003</v>
      </c>
      <c r="AG10" s="64">
        <f>IFERROR(INDEX($C$8:$N$179,$R9,COLUMNS($U$8:AF9)),"")</f>
        <v>0.29199999999999998</v>
      </c>
      <c r="AH10" s="155" t="s">
        <v>133</v>
      </c>
      <c r="AI10" s="214">
        <v>5750</v>
      </c>
      <c r="AJ10" s="214">
        <v>6005</v>
      </c>
      <c r="AK10" s="214">
        <v>6150</v>
      </c>
      <c r="AL10" s="214">
        <v>6275</v>
      </c>
      <c r="AM10" s="214">
        <v>6200</v>
      </c>
      <c r="AN10" s="214">
        <v>6260</v>
      </c>
      <c r="AO10" s="214">
        <v>6190</v>
      </c>
      <c r="AP10" s="214">
        <v>6370</v>
      </c>
      <c r="AQ10" s="214">
        <v>5320</v>
      </c>
      <c r="AR10" s="214">
        <v>4850</v>
      </c>
      <c r="AS10" s="214">
        <v>5035</v>
      </c>
      <c r="AT10" s="90" t="s">
        <v>237</v>
      </c>
      <c r="AU10" s="90">
        <f>ROWS($AT$8:AT10)</f>
        <v>3</v>
      </c>
      <c r="AV10" s="90">
        <f t="shared" si="1"/>
        <v>3</v>
      </c>
      <c r="AW10" s="90">
        <f>IFERROR(SMALL($AV$8:$AV$183,ROWS($AV$8:AV10)),"")</f>
        <v>3</v>
      </c>
      <c r="BA10" s="173" t="s">
        <v>133</v>
      </c>
      <c r="BB10" s="83">
        <f>IFERROR(INDEX($AH$8:$AN$183,$AW10,COLUMNS($AZ$8:BA10)),"")</f>
        <v>5750</v>
      </c>
      <c r="BC10" s="83">
        <f>IFERROR(INDEX($AH$8:$AN$183,$AW10,COLUMNS($AZ$8:BB10)),"")</f>
        <v>6005</v>
      </c>
      <c r="BD10" s="83">
        <f>IFERROR(INDEX($AH$8:$AN$183,$AW10,COLUMNS($AZ$8:BC10)),"")</f>
        <v>6150</v>
      </c>
      <c r="BE10" s="83">
        <f>IFERROR(INDEX($AH$8:$AN$183,$AW10,COLUMNS($AZ$8:BD10)),"")</f>
        <v>6275</v>
      </c>
      <c r="BF10" s="83">
        <f>IFERROR(INDEX($AH$8:$AN$183,$AW10,COLUMNS($AZ$8:BE10)),"")</f>
        <v>6200</v>
      </c>
      <c r="BG10" s="83">
        <f>IFERROR(INDEX($AH$8:$AN$183,$AW10,COLUMNS($AZ$8:BF10)),"")</f>
        <v>6260</v>
      </c>
      <c r="BH10" s="83">
        <f>IFERROR(INDEX($AH$8:$AO$183,$AW10,COLUMNS($AZ$8:BG10)),"")</f>
        <v>6190</v>
      </c>
      <c r="BI10" s="83">
        <f>IFERROR(INDEX($AH$8:$AP$183,$AW10,COLUMNS($AZ$8:BH10)),"")</f>
        <v>6370</v>
      </c>
      <c r="BJ10" s="83">
        <f>IFERROR(INDEX($AH$8:$AX$180,$AW10,COLUMNS($AZ$8:BI10)),"")</f>
        <v>5320</v>
      </c>
      <c r="BK10" s="83">
        <f>IFERROR(INDEX($AH$8:$AX$180,$AW10,COLUMNS($AZ$8:BJ10)),"")</f>
        <v>4850</v>
      </c>
      <c r="BL10" s="84">
        <f>IFERROR(INDEX($AH$8:$AX$180,$AW10,COLUMNS($AZ$8:BK10)),"")</f>
        <v>5035</v>
      </c>
    </row>
    <row r="11" spans="1:64" x14ac:dyDescent="0.3">
      <c r="A11" s="90" t="s">
        <v>240</v>
      </c>
      <c r="C11" s="155" t="s">
        <v>135</v>
      </c>
      <c r="D11" s="69">
        <v>0.186</v>
      </c>
      <c r="E11" s="69">
        <v>0.185</v>
      </c>
      <c r="F11" s="69">
        <v>0.18099999999999999</v>
      </c>
      <c r="G11" s="69">
        <v>0.18099999999999999</v>
      </c>
      <c r="H11" s="69">
        <v>0.183</v>
      </c>
      <c r="I11" s="70">
        <v>0.183</v>
      </c>
      <c r="J11" s="70">
        <v>0.17799999999999999</v>
      </c>
      <c r="K11" s="69">
        <v>0.18</v>
      </c>
      <c r="L11" s="69">
        <v>0.17300000000000001</v>
      </c>
      <c r="M11" s="69">
        <v>0.17200000000000001</v>
      </c>
      <c r="N11" s="69">
        <v>0.16700000000000001</v>
      </c>
      <c r="O11" s="90" t="s">
        <v>237</v>
      </c>
      <c r="P11" s="90">
        <f>ROWS($O$8:O11)</f>
        <v>4</v>
      </c>
      <c r="Q11" s="90">
        <f t="shared" si="0"/>
        <v>4</v>
      </c>
      <c r="R11" s="90">
        <f>IFERROR(SMALL($Q$8:$Q$179,ROWS($Q$8:Q11)),"")</f>
        <v>4</v>
      </c>
      <c r="V11" s="172" t="str">
        <f>IFERROR(INDEX($C$8:$I$179,$R10,COLUMNS($U$8:U10)),"")</f>
        <v>SIMD20-40</v>
      </c>
      <c r="W11" s="312">
        <f>IFERROR(INDEX($C$8:$I$179,$R10,COLUMNS($U$8:V10)),"")</f>
        <v>0.223</v>
      </c>
      <c r="X11" s="63">
        <f>IFERROR(INDEX($C$8:$I$179,$R10,COLUMNS($U$8:W10)),"")</f>
        <v>0.22600000000000001</v>
      </c>
      <c r="Y11" s="63">
        <f>IFERROR(INDEX($C$8:$I$179,$R10,COLUMNS($U$8:X10)),"")</f>
        <v>0.222</v>
      </c>
      <c r="Z11" s="63">
        <f>IFERROR(INDEX($C$8:$I$179,$R10,COLUMNS($U$8:Y10)),"")</f>
        <v>0.219</v>
      </c>
      <c r="AA11" s="63">
        <f>IFERROR(INDEX($C$8:$I$179,$R10,COLUMNS($U$8:Z10)),"")</f>
        <v>0.219</v>
      </c>
      <c r="AB11" s="63">
        <f>IFERROR(INDEX($C$8:$I$179,$R10,COLUMNS($U$8:AA10)),"")</f>
        <v>0.216</v>
      </c>
      <c r="AC11" s="63">
        <f>IFERROR(INDEX($C$8:$J$179,$R10,COLUMNS($U$8:AB10)),"")</f>
        <v>0.219</v>
      </c>
      <c r="AD11" s="63">
        <f>IFERROR(INDEX($C$8:$K$179,$R10,COLUMNS($U$8:AC10)),"")</f>
        <v>0.218</v>
      </c>
      <c r="AE11" s="63">
        <f>IFERROR(INDEX($C$8:$L$179,$R10,COLUMNS($U$8:AD10)),"")</f>
        <v>0.22500000000000001</v>
      </c>
      <c r="AF11" s="63">
        <f>IFERROR(INDEX($C$8:$M$179,$R10,COLUMNS($U$8:AE10)),"")</f>
        <v>0.22</v>
      </c>
      <c r="AG11" s="64">
        <f>IFERROR(INDEX($C$8:$N$179,$R10,COLUMNS($U$8:AF10)),"")</f>
        <v>0.223</v>
      </c>
      <c r="AH11" s="155" t="s">
        <v>134</v>
      </c>
      <c r="AI11" s="214">
        <v>4800</v>
      </c>
      <c r="AJ11" s="214">
        <v>4940</v>
      </c>
      <c r="AK11" s="214">
        <v>4915</v>
      </c>
      <c r="AL11" s="214">
        <v>4875</v>
      </c>
      <c r="AM11" s="214">
        <v>4830</v>
      </c>
      <c r="AN11" s="214">
        <v>4630</v>
      </c>
      <c r="AO11" s="214">
        <v>4630</v>
      </c>
      <c r="AP11" s="214">
        <v>4815</v>
      </c>
      <c r="AQ11" s="214">
        <v>4275</v>
      </c>
      <c r="AR11" s="214">
        <v>3775</v>
      </c>
      <c r="AS11" s="214">
        <v>3840</v>
      </c>
      <c r="AT11" s="90" t="s">
        <v>237</v>
      </c>
      <c r="AU11" s="90">
        <f>ROWS($AT$8:AT11)</f>
        <v>4</v>
      </c>
      <c r="AV11" s="90">
        <f t="shared" si="1"/>
        <v>4</v>
      </c>
      <c r="AW11" s="90">
        <f>IFERROR(SMALL($AV$8:$AV$183,ROWS($AV$8:AV11)),"")</f>
        <v>4</v>
      </c>
      <c r="BA11" s="173" t="s">
        <v>134</v>
      </c>
      <c r="BB11" s="83">
        <f>IFERROR(INDEX($AH$8:$AN$183,$AW11,COLUMNS($AZ$8:BA11)),"")</f>
        <v>4800</v>
      </c>
      <c r="BC11" s="83">
        <f>IFERROR(INDEX($AH$8:$AN$183,$AW11,COLUMNS($AZ$8:BB11)),"")</f>
        <v>4940</v>
      </c>
      <c r="BD11" s="83">
        <f>IFERROR(INDEX($AH$8:$AN$183,$AW11,COLUMNS($AZ$8:BC11)),"")</f>
        <v>4915</v>
      </c>
      <c r="BE11" s="83">
        <f>IFERROR(INDEX($AH$8:$AN$183,$AW11,COLUMNS($AZ$8:BD11)),"")</f>
        <v>4875</v>
      </c>
      <c r="BF11" s="83">
        <f>IFERROR(INDEX($AH$8:$AN$183,$AW11,COLUMNS($AZ$8:BE11)),"")</f>
        <v>4830</v>
      </c>
      <c r="BG11" s="83">
        <f>IFERROR(INDEX($AH$8:$AN$183,$AW11,COLUMNS($AZ$8:BF11)),"")</f>
        <v>4630</v>
      </c>
      <c r="BH11" s="83">
        <f>IFERROR(INDEX($AH$8:$AO$183,$AW11,COLUMNS($AZ$8:BG11)),"")</f>
        <v>4630</v>
      </c>
      <c r="BI11" s="83">
        <f>IFERROR(INDEX($AH$8:$AP$183,$AW11,COLUMNS($AZ$8:BH11)),"")</f>
        <v>4815</v>
      </c>
      <c r="BJ11" s="83">
        <f>IFERROR(INDEX($AH$8:$AX$180,$AW11,COLUMNS($AZ$8:BI11)),"")</f>
        <v>4275</v>
      </c>
      <c r="BK11" s="83">
        <f>IFERROR(INDEX($AH$8:$AX$180,$AW11,COLUMNS($AZ$8:BJ11)),"")</f>
        <v>3775</v>
      </c>
      <c r="BL11" s="84">
        <f>IFERROR(INDEX($AH$8:$AX$180,$AW11,COLUMNS($AZ$8:BK11)),"")</f>
        <v>3840</v>
      </c>
    </row>
    <row r="12" spans="1:64" x14ac:dyDescent="0.3">
      <c r="A12" s="90" t="s">
        <v>241</v>
      </c>
      <c r="C12" s="155" t="s">
        <v>136</v>
      </c>
      <c r="D12" s="69">
        <v>0.16400000000000001</v>
      </c>
      <c r="E12" s="69">
        <v>0.159</v>
      </c>
      <c r="F12" s="69">
        <v>0.16800000000000001</v>
      </c>
      <c r="G12" s="69">
        <v>0.16400000000000001</v>
      </c>
      <c r="H12" s="69">
        <v>0.16</v>
      </c>
      <c r="I12" s="70">
        <v>0.154</v>
      </c>
      <c r="J12" s="70">
        <v>0.156</v>
      </c>
      <c r="K12" s="69">
        <v>0.16</v>
      </c>
      <c r="L12" s="69">
        <v>0.16600000000000001</v>
      </c>
      <c r="M12" s="69">
        <v>0.17</v>
      </c>
      <c r="N12" s="69">
        <v>0.16600000000000001</v>
      </c>
      <c r="O12" s="90" t="s">
        <v>237</v>
      </c>
      <c r="P12" s="90">
        <f>ROWS($O$8:O12)</f>
        <v>5</v>
      </c>
      <c r="Q12" s="90">
        <f t="shared" si="0"/>
        <v>5</v>
      </c>
      <c r="R12" s="90">
        <f>IFERROR(SMALL($Q$8:$Q$179,ROWS($Q$8:Q12)),"")</f>
        <v>5</v>
      </c>
      <c r="V12" s="172" t="str">
        <f>IFERROR(INDEX($C$8:$I$179,$R11,COLUMNS($U$8:U11)),"")</f>
        <v>SIMD40-60</v>
      </c>
      <c r="W12" s="312">
        <f>IFERROR(INDEX($C$8:$I$179,$R11,COLUMNS($U$8:V11)),"")</f>
        <v>0.186</v>
      </c>
      <c r="X12" s="63">
        <f>IFERROR(INDEX($C$8:$I$179,$R11,COLUMNS($U$8:W11)),"")</f>
        <v>0.185</v>
      </c>
      <c r="Y12" s="63">
        <f>IFERROR(INDEX($C$8:$I$179,$R11,COLUMNS($U$8:X11)),"")</f>
        <v>0.18099999999999999</v>
      </c>
      <c r="Z12" s="63">
        <f>IFERROR(INDEX($C$8:$I$179,$R11,COLUMNS($U$8:Y11)),"")</f>
        <v>0.18099999999999999</v>
      </c>
      <c r="AA12" s="63">
        <f>IFERROR(INDEX($C$8:$I$179,$R11,COLUMNS($U$8:Z11)),"")</f>
        <v>0.183</v>
      </c>
      <c r="AB12" s="63">
        <f>IFERROR(INDEX($C$8:$I$179,$R11,COLUMNS($U$8:AA11)),"")</f>
        <v>0.183</v>
      </c>
      <c r="AC12" s="63">
        <f>IFERROR(INDEX($C$8:$J$179,$R11,COLUMNS($U$8:AB11)),"")</f>
        <v>0.17799999999999999</v>
      </c>
      <c r="AD12" s="63">
        <f>IFERROR(INDEX($C$8:$K$179,$R11,COLUMNS($U$8:AC11)),"")</f>
        <v>0.18</v>
      </c>
      <c r="AE12" s="63">
        <f>IFERROR(INDEX($C$8:$L$179,$R11,COLUMNS($U$8:AD11)),"")</f>
        <v>0.17300000000000001</v>
      </c>
      <c r="AF12" s="63">
        <f>IFERROR(INDEX($C$8:$M$179,$R11,COLUMNS($U$8:AE11)),"")</f>
        <v>0.17200000000000001</v>
      </c>
      <c r="AG12" s="64">
        <f>IFERROR(INDEX($C$8:$N$179,$R11,COLUMNS($U$8:AF11)),"")</f>
        <v>0.16700000000000001</v>
      </c>
      <c r="AH12" s="155" t="s">
        <v>135</v>
      </c>
      <c r="AI12" s="214">
        <v>4020</v>
      </c>
      <c r="AJ12" s="214">
        <v>4060</v>
      </c>
      <c r="AK12" s="214">
        <v>4005</v>
      </c>
      <c r="AL12" s="214">
        <v>4020</v>
      </c>
      <c r="AM12" s="214">
        <v>4050</v>
      </c>
      <c r="AN12" s="214">
        <v>3910</v>
      </c>
      <c r="AO12" s="214">
        <v>3755</v>
      </c>
      <c r="AP12" s="214">
        <v>3940</v>
      </c>
      <c r="AQ12" s="214">
        <v>3300</v>
      </c>
      <c r="AR12" s="214">
        <v>2960</v>
      </c>
      <c r="AS12" s="214">
        <v>2890</v>
      </c>
      <c r="AT12" s="90" t="s">
        <v>237</v>
      </c>
      <c r="AU12" s="90">
        <f>ROWS($AT$8:AT12)</f>
        <v>5</v>
      </c>
      <c r="AV12" s="90">
        <f t="shared" si="1"/>
        <v>5</v>
      </c>
      <c r="AW12" s="90">
        <f>IFERROR(SMALL($AV$8:$AV$183,ROWS($AV$8:AV12)),"")</f>
        <v>5</v>
      </c>
      <c r="BA12" s="173" t="s">
        <v>135</v>
      </c>
      <c r="BB12" s="83">
        <f>IFERROR(INDEX($AH$8:$AN$183,$AW12,COLUMNS($AZ$8:BA12)),"")</f>
        <v>4020</v>
      </c>
      <c r="BC12" s="83">
        <f>IFERROR(INDEX($AH$8:$AN$183,$AW12,COLUMNS($AZ$8:BB12)),"")</f>
        <v>4060</v>
      </c>
      <c r="BD12" s="83">
        <f>IFERROR(INDEX($AH$8:$AN$183,$AW12,COLUMNS($AZ$8:BC12)),"")</f>
        <v>4005</v>
      </c>
      <c r="BE12" s="83">
        <f>IFERROR(INDEX($AH$8:$AN$183,$AW12,COLUMNS($AZ$8:BD12)),"")</f>
        <v>4020</v>
      </c>
      <c r="BF12" s="83">
        <f>IFERROR(INDEX($AH$8:$AN$183,$AW12,COLUMNS($AZ$8:BE12)),"")</f>
        <v>4050</v>
      </c>
      <c r="BG12" s="83">
        <f>IFERROR(INDEX($AH$8:$AN$183,$AW12,COLUMNS($AZ$8:BF12)),"")</f>
        <v>3910</v>
      </c>
      <c r="BH12" s="83">
        <f>IFERROR(INDEX($AH$8:$AO$183,$AW12,COLUMNS($AZ$8:BG12)),"")</f>
        <v>3755</v>
      </c>
      <c r="BI12" s="83">
        <f>IFERROR(INDEX($AH$8:$AP$183,$AW12,COLUMNS($AZ$8:BH12)),"")</f>
        <v>3940</v>
      </c>
      <c r="BJ12" s="83">
        <f>IFERROR(INDEX($AH$8:$AX$180,$AW12,COLUMNS($AZ$8:BI12)),"")</f>
        <v>3300</v>
      </c>
      <c r="BK12" s="83">
        <f>IFERROR(INDEX($AH$8:$AX$180,$AW12,COLUMNS($AZ$8:BJ12)),"")</f>
        <v>2960</v>
      </c>
      <c r="BL12" s="84">
        <f>IFERROR(INDEX($AH$8:$AX$180,$AW12,COLUMNS($AZ$8:BK12)),"")</f>
        <v>2890</v>
      </c>
    </row>
    <row r="13" spans="1:64" x14ac:dyDescent="0.3">
      <c r="C13" s="155" t="s">
        <v>137</v>
      </c>
      <c r="D13" s="69">
        <v>0.16</v>
      </c>
      <c r="E13" s="69">
        <v>0.156</v>
      </c>
      <c r="F13" s="69">
        <v>0.151</v>
      </c>
      <c r="G13" s="69">
        <v>0.154</v>
      </c>
      <c r="H13" s="69">
        <v>0.158</v>
      </c>
      <c r="I13" s="70">
        <v>0.155</v>
      </c>
      <c r="J13" s="70">
        <v>0.153</v>
      </c>
      <c r="K13" s="69">
        <v>0.155</v>
      </c>
      <c r="L13" s="69">
        <v>0.154</v>
      </c>
      <c r="M13" s="69">
        <v>0.155</v>
      </c>
      <c r="N13" s="69">
        <v>0.152</v>
      </c>
      <c r="O13" s="90" t="s">
        <v>237</v>
      </c>
      <c r="P13" s="90">
        <f>ROWS($O$8:O13)</f>
        <v>6</v>
      </c>
      <c r="Q13" s="90">
        <f t="shared" si="0"/>
        <v>6</v>
      </c>
      <c r="R13" s="90">
        <f>IFERROR(SMALL($Q$8:$Q$179,ROWS($Q$8:Q13)),"")</f>
        <v>6</v>
      </c>
      <c r="V13" s="172" t="str">
        <f>IFERROR(INDEX($C$8:$I$179,$R12,COLUMNS($U$8:U12)),"")</f>
        <v>SIMD60-80</v>
      </c>
      <c r="W13" s="312">
        <f>IFERROR(INDEX($C$8:$I$179,$R12,COLUMNS($U$8:V12)),"")</f>
        <v>0.16400000000000001</v>
      </c>
      <c r="X13" s="63">
        <f>IFERROR(INDEX($C$8:$I$179,$R12,COLUMNS($U$8:W12)),"")</f>
        <v>0.159</v>
      </c>
      <c r="Y13" s="63">
        <f>IFERROR(INDEX($C$8:$I$179,$R12,COLUMNS($U$8:X12)),"")</f>
        <v>0.16800000000000001</v>
      </c>
      <c r="Z13" s="63">
        <f>IFERROR(INDEX($C$8:$I$179,$R12,COLUMNS($U$8:Y12)),"")</f>
        <v>0.16400000000000001</v>
      </c>
      <c r="AA13" s="63">
        <f>IFERROR(INDEX($C$8:$I$179,$R12,COLUMNS($U$8:Z12)),"")</f>
        <v>0.16</v>
      </c>
      <c r="AB13" s="63">
        <f>IFERROR(INDEX($C$8:$I$179,$R12,COLUMNS($U$8:AA12)),"")</f>
        <v>0.154</v>
      </c>
      <c r="AC13" s="63">
        <f>IFERROR(INDEX($C$8:$J$179,$R12,COLUMNS($U$8:AB12)),"")</f>
        <v>0.156</v>
      </c>
      <c r="AD13" s="63">
        <f>IFERROR(INDEX($C$8:$K$179,$R12,COLUMNS($U$8:AC12)),"")</f>
        <v>0.16</v>
      </c>
      <c r="AE13" s="63">
        <f>IFERROR(INDEX($C$8:$L$179,$R12,COLUMNS($U$8:AD12)),"")</f>
        <v>0.16600000000000001</v>
      </c>
      <c r="AF13" s="63">
        <f>IFERROR(INDEX($C$8:$M$179,$R12,COLUMNS($U$8:AE12)),"")</f>
        <v>0.17</v>
      </c>
      <c r="AG13" s="64">
        <f>IFERROR(INDEX($C$8:$N$179,$R12,COLUMNS($U$8:AF12)),"")</f>
        <v>0.16600000000000001</v>
      </c>
      <c r="AH13" s="155" t="s">
        <v>136</v>
      </c>
      <c r="AI13" s="214">
        <v>3540</v>
      </c>
      <c r="AJ13" s="214">
        <v>3485</v>
      </c>
      <c r="AK13" s="214">
        <v>3730</v>
      </c>
      <c r="AL13" s="214">
        <v>3635</v>
      </c>
      <c r="AM13" s="214">
        <v>3525</v>
      </c>
      <c r="AN13" s="214">
        <v>3290</v>
      </c>
      <c r="AO13" s="214">
        <v>3300</v>
      </c>
      <c r="AP13" s="214">
        <v>3510</v>
      </c>
      <c r="AQ13" s="214">
        <v>3150</v>
      </c>
      <c r="AR13" s="214">
        <v>2915</v>
      </c>
      <c r="AS13" s="214">
        <v>2875</v>
      </c>
      <c r="AT13" s="90" t="s">
        <v>237</v>
      </c>
      <c r="AU13" s="90">
        <f>ROWS($AT$8:AT13)</f>
        <v>6</v>
      </c>
      <c r="AV13" s="90">
        <f t="shared" si="1"/>
        <v>6</v>
      </c>
      <c r="AW13" s="90">
        <f>IFERROR(SMALL($AV$8:$AV$183,ROWS($AV$8:AV13)),"")</f>
        <v>6</v>
      </c>
      <c r="BA13" s="173" t="s">
        <v>136</v>
      </c>
      <c r="BB13" s="83">
        <f>IFERROR(INDEX($AH$8:$AN$183,$AW13,COLUMNS($AZ$8:BA13)),"")</f>
        <v>3540</v>
      </c>
      <c r="BC13" s="83">
        <f>IFERROR(INDEX($AH$8:$AN$183,$AW13,COLUMNS($AZ$8:BB13)),"")</f>
        <v>3485</v>
      </c>
      <c r="BD13" s="83">
        <f>IFERROR(INDEX($AH$8:$AN$183,$AW13,COLUMNS($AZ$8:BC13)),"")</f>
        <v>3730</v>
      </c>
      <c r="BE13" s="83">
        <f>IFERROR(INDEX($AH$8:$AN$183,$AW13,COLUMNS($AZ$8:BD13)),"")</f>
        <v>3635</v>
      </c>
      <c r="BF13" s="83">
        <f>IFERROR(INDEX($AH$8:$AN$183,$AW13,COLUMNS($AZ$8:BE13)),"")</f>
        <v>3525</v>
      </c>
      <c r="BG13" s="83">
        <f>IFERROR(INDEX($AH$8:$AN$183,$AW13,COLUMNS($AZ$8:BF13)),"")</f>
        <v>3290</v>
      </c>
      <c r="BH13" s="83">
        <f>IFERROR(INDEX($AH$8:$AO$183,$AW13,COLUMNS($AZ$8:BG13)),"")</f>
        <v>3300</v>
      </c>
      <c r="BI13" s="83">
        <f>IFERROR(INDEX($AH$8:$AP$183,$AW13,COLUMNS($AZ$8:BH13)),"")</f>
        <v>3510</v>
      </c>
      <c r="BJ13" s="83">
        <f>IFERROR(INDEX($AH$8:$AX$180,$AW13,COLUMNS($AZ$8:BI13)),"")</f>
        <v>3150</v>
      </c>
      <c r="BK13" s="83">
        <f>IFERROR(INDEX($AH$8:$AX$180,$AW13,COLUMNS($AZ$8:BJ13)),"")</f>
        <v>2915</v>
      </c>
      <c r="BL13" s="84">
        <f>IFERROR(INDEX($AH$8:$AX$180,$AW13,COLUMNS($AZ$8:BK13)),"")</f>
        <v>2875</v>
      </c>
    </row>
    <row r="14" spans="1:64" x14ac:dyDescent="0.3">
      <c r="C14" s="155" t="s">
        <v>138</v>
      </c>
      <c r="D14" s="69"/>
      <c r="E14" s="69"/>
      <c r="F14" s="69"/>
      <c r="G14" s="69"/>
      <c r="H14" s="69"/>
      <c r="I14" s="70"/>
      <c r="J14" s="70"/>
      <c r="K14" s="69"/>
      <c r="L14" s="69"/>
      <c r="M14" s="69"/>
      <c r="N14" s="69"/>
      <c r="O14" s="90" t="s">
        <v>237</v>
      </c>
      <c r="P14" s="90">
        <f>ROWS($O$8:O14)</f>
        <v>7</v>
      </c>
      <c r="Q14" s="90">
        <f t="shared" si="0"/>
        <v>7</v>
      </c>
      <c r="R14" s="90">
        <f>IFERROR(SMALL($Q$8:$Q$179,ROWS($Q$8:Q14)),"")</f>
        <v>7</v>
      </c>
      <c r="V14" s="172" t="str">
        <f>IFERROR(INDEX($C$8:$I$179,$R13,COLUMNS($U$8:U13)),"")</f>
        <v>SIMD80-100</v>
      </c>
      <c r="W14" s="312">
        <f>IFERROR(INDEX($C$8:$I$179,$R13,COLUMNS($U$8:V13)),"")</f>
        <v>0.16</v>
      </c>
      <c r="X14" s="63">
        <f>IFERROR(INDEX($C$8:$I$179,$R13,COLUMNS($U$8:W13)),"")</f>
        <v>0.156</v>
      </c>
      <c r="Y14" s="63">
        <f>IFERROR(INDEX($C$8:$I$179,$R13,COLUMNS($U$8:X13)),"")</f>
        <v>0.151</v>
      </c>
      <c r="Z14" s="63">
        <f>IFERROR(INDEX($C$8:$I$179,$R13,COLUMNS($U$8:Y13)),"")</f>
        <v>0.154</v>
      </c>
      <c r="AA14" s="63">
        <f>IFERROR(INDEX($C$8:$I$179,$R13,COLUMNS($U$8:Z13)),"")</f>
        <v>0.158</v>
      </c>
      <c r="AB14" s="63">
        <f>IFERROR(INDEX($C$8:$I$179,$R13,COLUMNS($U$8:AA13)),"")</f>
        <v>0.155</v>
      </c>
      <c r="AC14" s="63">
        <f>IFERROR(INDEX($C$8:$J$179,$R13,COLUMNS($U$8:AB13)),"")</f>
        <v>0.153</v>
      </c>
      <c r="AD14" s="63">
        <f>IFERROR(INDEX($C$8:$K$179,$R13,COLUMNS($U$8:AC13)),"")</f>
        <v>0.155</v>
      </c>
      <c r="AE14" s="63">
        <f>IFERROR(INDEX($C$8:$L$179,$R13,COLUMNS($U$8:AD13)),"")</f>
        <v>0.154</v>
      </c>
      <c r="AF14" s="63">
        <f>IFERROR(INDEX($C$8:$M$179,$R13,COLUMNS($U$8:AE13)),"")</f>
        <v>0.155</v>
      </c>
      <c r="AG14" s="64">
        <f>IFERROR(INDEX($C$8:$N$179,$R13,COLUMNS($U$8:AF13)),"")</f>
        <v>0.152</v>
      </c>
      <c r="AH14" s="155" t="s">
        <v>137</v>
      </c>
      <c r="AI14" s="214">
        <v>3460</v>
      </c>
      <c r="AJ14" s="214">
        <v>3415</v>
      </c>
      <c r="AK14" s="214">
        <v>3355</v>
      </c>
      <c r="AL14" s="214">
        <v>3420</v>
      </c>
      <c r="AM14" s="214">
        <v>3480</v>
      </c>
      <c r="AN14" s="214">
        <v>3320</v>
      </c>
      <c r="AO14" s="214">
        <v>3225</v>
      </c>
      <c r="AP14" s="214">
        <v>3390</v>
      </c>
      <c r="AQ14" s="214">
        <v>2935</v>
      </c>
      <c r="AR14" s="214">
        <v>2660</v>
      </c>
      <c r="AS14" s="214">
        <v>2620</v>
      </c>
      <c r="AT14" s="90" t="s">
        <v>237</v>
      </c>
      <c r="AU14" s="90">
        <f>ROWS($AT$8:AT14)</f>
        <v>7</v>
      </c>
      <c r="AV14" s="90">
        <f t="shared" si="1"/>
        <v>7</v>
      </c>
      <c r="AW14" s="90">
        <f>IFERROR(SMALL($AV$8:$AV$183,ROWS($AV$8:AV14)),"")</f>
        <v>7</v>
      </c>
      <c r="BA14" s="173" t="s">
        <v>137</v>
      </c>
      <c r="BB14" s="83">
        <f>IFERROR(INDEX($AH$8:$AN$183,$AW14,COLUMNS($AZ$8:BA14)),"")</f>
        <v>3460</v>
      </c>
      <c r="BC14" s="83">
        <f>IFERROR(INDEX($AH$8:$AN$183,$AW14,COLUMNS($AZ$8:BB14)),"")</f>
        <v>3415</v>
      </c>
      <c r="BD14" s="83">
        <f>IFERROR(INDEX($AH$8:$AN$183,$AW14,COLUMNS($AZ$8:BC14)),"")</f>
        <v>3355</v>
      </c>
      <c r="BE14" s="83">
        <f>IFERROR(INDEX($AH$8:$AN$183,$AW14,COLUMNS($AZ$8:BD14)),"")</f>
        <v>3420</v>
      </c>
      <c r="BF14" s="83">
        <f>IFERROR(INDEX($AH$8:$AN$183,$AW14,COLUMNS($AZ$8:BE14)),"")</f>
        <v>3480</v>
      </c>
      <c r="BG14" s="83">
        <f>IFERROR(INDEX($AH$8:$AN$183,$AW14,COLUMNS($AZ$8:BF14)),"")</f>
        <v>3320</v>
      </c>
      <c r="BH14" s="83">
        <f>IFERROR(INDEX($AH$8:$AO$183,$AW14,COLUMNS($AZ$8:BG14)),"")</f>
        <v>3225</v>
      </c>
      <c r="BI14" s="83">
        <f>IFERROR(INDEX($AH$8:$AP$183,$AW14,COLUMNS($AZ$8:BH14)),"")</f>
        <v>3390</v>
      </c>
      <c r="BJ14" s="83">
        <f>IFERROR(INDEX($AH$8:$AX$180,$AW14,COLUMNS($AZ$8:BI14)),"")</f>
        <v>2935</v>
      </c>
      <c r="BK14" s="83">
        <f>IFERROR(INDEX($AH$8:$AX$180,$AW14,COLUMNS($AZ$8:BJ14)),"")</f>
        <v>2660</v>
      </c>
      <c r="BL14" s="84">
        <f>IFERROR(INDEX($AH$8:$AX$180,$AW14,COLUMNS($AZ$8:BK14)),"")</f>
        <v>2620</v>
      </c>
    </row>
    <row r="15" spans="1:64" x14ac:dyDescent="0.3">
      <c r="C15" s="156" t="s">
        <v>141</v>
      </c>
      <c r="D15" s="69"/>
      <c r="E15" s="69"/>
      <c r="F15" s="69"/>
      <c r="G15" s="69"/>
      <c r="H15" s="69"/>
      <c r="I15" s="70"/>
      <c r="J15" s="70"/>
      <c r="K15" s="69"/>
      <c r="L15" s="69"/>
      <c r="M15" s="69"/>
      <c r="N15" s="69"/>
      <c r="O15" s="90" t="s">
        <v>237</v>
      </c>
      <c r="P15" s="90">
        <f>ROWS($O$8:O15)</f>
        <v>8</v>
      </c>
      <c r="Q15" s="90">
        <f t="shared" si="0"/>
        <v>8</v>
      </c>
      <c r="R15" s="90">
        <f>IFERROR(SMALL($Q$8:$Q$179,ROWS($Q$8:Q15)),"")</f>
        <v>8</v>
      </c>
      <c r="V15" s="174" t="s">
        <v>242</v>
      </c>
      <c r="W15" s="313"/>
      <c r="X15" s="66"/>
      <c r="Y15" s="66"/>
      <c r="Z15" s="66"/>
      <c r="AA15" s="66"/>
      <c r="AB15" s="66"/>
      <c r="AC15" s="66"/>
      <c r="AD15" s="63"/>
      <c r="AE15" s="66"/>
      <c r="AF15" s="66"/>
      <c r="AG15" s="324"/>
      <c r="AH15" s="155" t="s">
        <v>138</v>
      </c>
      <c r="AI15" s="214">
        <v>105</v>
      </c>
      <c r="AJ15" s="214">
        <v>35</v>
      </c>
      <c r="AK15" s="214">
        <v>30</v>
      </c>
      <c r="AL15" s="214">
        <v>55</v>
      </c>
      <c r="AM15" s="214">
        <v>25</v>
      </c>
      <c r="AN15" s="214">
        <v>10</v>
      </c>
      <c r="AO15" s="214">
        <v>35</v>
      </c>
      <c r="AP15" s="214">
        <v>50</v>
      </c>
      <c r="AQ15" s="214">
        <v>35</v>
      </c>
      <c r="AR15" s="214">
        <v>40</v>
      </c>
      <c r="AS15" s="214">
        <v>30</v>
      </c>
      <c r="AT15" s="90" t="s">
        <v>237</v>
      </c>
      <c r="AU15" s="90">
        <f>ROWS($AT$8:AT15)</f>
        <v>8</v>
      </c>
      <c r="AV15" s="90">
        <f t="shared" si="1"/>
        <v>8</v>
      </c>
      <c r="AW15" s="90">
        <f>IFERROR(SMALL($AV$8:$AV$183,ROWS($AV$8:AV15)),"")</f>
        <v>8</v>
      </c>
      <c r="BA15" s="648" t="s">
        <v>138</v>
      </c>
      <c r="BB15" s="635">
        <f>IFERROR(INDEX($AH$8:$AN$183,$AW15,COLUMNS($AZ$8:BA15)),"")</f>
        <v>105</v>
      </c>
      <c r="BC15" s="635">
        <f>IFERROR(INDEX($AH$8:$AN$183,$AW15,COLUMNS($AZ$8:BB15)),"")</f>
        <v>35</v>
      </c>
      <c r="BD15" s="635">
        <f>IFERROR(INDEX($AH$8:$AN$183,$AW15,COLUMNS($AZ$8:BC15)),"")</f>
        <v>30</v>
      </c>
      <c r="BE15" s="635">
        <f>IFERROR(INDEX($AH$8:$AN$183,$AW15,COLUMNS($AZ$8:BD15)),"")</f>
        <v>55</v>
      </c>
      <c r="BF15" s="635">
        <f>IFERROR(INDEX($AH$8:$AN$183,$AW15,COLUMNS($AZ$8:BE15)),"")</f>
        <v>25</v>
      </c>
      <c r="BG15" s="635">
        <f>IFERROR(INDEX($AH$8:$AN$183,$AW15,COLUMNS($AZ$8:BF15)),"")</f>
        <v>10</v>
      </c>
      <c r="BH15" s="635">
        <f>IFERROR(INDEX($AH$8:$AO$183,$AW15,COLUMNS($AZ$8:BG15)),"")</f>
        <v>35</v>
      </c>
      <c r="BI15" s="635">
        <f>IFERROR(INDEX($AH$8:$AP$183,$AW15,COLUMNS($AZ$8:BH15)),"")</f>
        <v>50</v>
      </c>
      <c r="BJ15" s="635">
        <f>IFERROR(INDEX($AH$8:$AX$180,$AW15,COLUMNS($AZ$8:BI15)),"")</f>
        <v>35</v>
      </c>
      <c r="BK15" s="635">
        <f>IFERROR(INDEX($AH$8:$AX$180,$AW15,COLUMNS($AZ$8:BJ15)),"")</f>
        <v>40</v>
      </c>
      <c r="BL15" s="649">
        <f>IFERROR(INDEX($AH$8:$AX$180,$AW15,COLUMNS($AZ$8:BK15)),"")</f>
        <v>30</v>
      </c>
    </row>
    <row r="16" spans="1:64" x14ac:dyDescent="0.3">
      <c r="C16" s="155" t="s">
        <v>142</v>
      </c>
      <c r="D16" s="69">
        <v>0.44800000000000001</v>
      </c>
      <c r="E16" s="69">
        <v>0.43099999999999999</v>
      </c>
      <c r="F16" s="69">
        <v>0.44500000000000001</v>
      </c>
      <c r="G16" s="69">
        <v>0.432</v>
      </c>
      <c r="H16" s="69">
        <v>0.42199999999999999</v>
      </c>
      <c r="I16" s="70">
        <v>0.42499999999999999</v>
      </c>
      <c r="J16" s="70">
        <v>0.42499999999999999</v>
      </c>
      <c r="K16" s="69">
        <v>0.42299999999999999</v>
      </c>
      <c r="L16" s="69">
        <v>0.41899999999999998</v>
      </c>
      <c r="M16" s="69">
        <v>0.42099999999999999</v>
      </c>
      <c r="N16" s="69">
        <v>0.436</v>
      </c>
      <c r="O16" s="90" t="s">
        <v>237</v>
      </c>
      <c r="P16" s="90">
        <f>ROWS($O$8:O16)</f>
        <v>9</v>
      </c>
      <c r="Q16" s="90">
        <f t="shared" si="0"/>
        <v>9</v>
      </c>
      <c r="R16" s="90">
        <f>IFERROR(SMALL($Q$8:$Q$179,ROWS($Q$8:Q16)),"")</f>
        <v>9</v>
      </c>
      <c r="V16" s="171" t="str">
        <f>IFERROR(INDEX($C$8:$I$179,$R15,COLUMNS($U$8:U15)),"")</f>
        <v>Sex</v>
      </c>
      <c r="W16" s="266"/>
      <c r="X16" s="61"/>
      <c r="Y16" s="61"/>
      <c r="Z16" s="61"/>
      <c r="AA16" s="61"/>
      <c r="AB16" s="61"/>
      <c r="AC16" s="63"/>
      <c r="AD16" s="61"/>
      <c r="AE16" s="63"/>
      <c r="AF16" s="63"/>
      <c r="AG16" s="64"/>
      <c r="AH16" s="156" t="s">
        <v>141</v>
      </c>
      <c r="AI16" s="214"/>
      <c r="AJ16" s="214"/>
      <c r="AK16" s="214"/>
      <c r="AL16" s="214"/>
      <c r="AM16" s="214"/>
      <c r="AN16" s="214"/>
      <c r="AO16" s="214"/>
      <c r="AP16" s="214"/>
      <c r="AQ16" s="214"/>
      <c r="AR16" s="214"/>
      <c r="AS16" s="214"/>
      <c r="AT16" s="90" t="s">
        <v>237</v>
      </c>
      <c r="AU16" s="90">
        <f>ROWS($AT$8:AT16)</f>
        <v>9</v>
      </c>
      <c r="AV16" s="90">
        <f t="shared" si="1"/>
        <v>9</v>
      </c>
      <c r="AW16" s="90">
        <f>IFERROR(SMALL($AV$8:$AV$183,ROWS($AV$8:AV16)),"")</f>
        <v>9</v>
      </c>
      <c r="BA16" s="175" t="s">
        <v>141</v>
      </c>
      <c r="BB16" s="81"/>
      <c r="BC16" s="81"/>
      <c r="BD16" s="81"/>
      <c r="BE16" s="81"/>
      <c r="BF16" s="81"/>
      <c r="BG16" s="81"/>
      <c r="BH16" s="81"/>
      <c r="BI16" s="81"/>
      <c r="BJ16" s="81"/>
      <c r="BK16" s="81"/>
      <c r="BL16" s="321"/>
    </row>
    <row r="17" spans="3:64" x14ac:dyDescent="0.3">
      <c r="C17" s="155" t="s">
        <v>143</v>
      </c>
      <c r="D17" s="69">
        <v>0.55200000000000005</v>
      </c>
      <c r="E17" s="69">
        <v>0.56900000000000006</v>
      </c>
      <c r="F17" s="69">
        <v>0.55500000000000005</v>
      </c>
      <c r="G17" s="69">
        <v>0.56800000000000006</v>
      </c>
      <c r="H17" s="69">
        <v>0.57799999999999996</v>
      </c>
      <c r="I17" s="70">
        <v>0.57500000000000007</v>
      </c>
      <c r="J17" s="70">
        <v>0.57500000000000007</v>
      </c>
      <c r="K17" s="69">
        <v>0.57699999999999996</v>
      </c>
      <c r="L17" s="69">
        <v>0.56800000000000006</v>
      </c>
      <c r="M17" s="69">
        <v>0.56100000000000005</v>
      </c>
      <c r="N17" s="69">
        <v>0.54300000000000004</v>
      </c>
      <c r="O17" s="90" t="s">
        <v>237</v>
      </c>
      <c r="P17" s="90">
        <f>ROWS($O$8:O17)</f>
        <v>10</v>
      </c>
      <c r="Q17" s="90">
        <f t="shared" si="0"/>
        <v>10</v>
      </c>
      <c r="R17" s="90">
        <f>IFERROR(SMALL($Q$8:$Q$179,ROWS($Q$8:Q17)),"")</f>
        <v>10</v>
      </c>
      <c r="V17" s="172" t="str">
        <f>IFERROR(INDEX($C$8:$I$179,$R16,COLUMNS($U$8:U16)),"")</f>
        <v>Male</v>
      </c>
      <c r="W17" s="312">
        <f>IFERROR(INDEX($C$8:$I$179,$R16,COLUMNS($U$8:V16)),"")</f>
        <v>0.44800000000000001</v>
      </c>
      <c r="X17" s="63">
        <f>IFERROR(INDEX($C$8:$I$179,$R16,COLUMNS($U$8:W16)),"")</f>
        <v>0.43099999999999999</v>
      </c>
      <c r="Y17" s="63">
        <f>IFERROR(INDEX($C$8:$I$179,$R16,COLUMNS($U$8:X16)),"")</f>
        <v>0.44500000000000001</v>
      </c>
      <c r="Z17" s="63">
        <f>IFERROR(INDEX($C$8:$I$179,$R16,COLUMNS($U$8:Y16)),"")</f>
        <v>0.432</v>
      </c>
      <c r="AA17" s="63">
        <f>IFERROR(INDEX($C$8:$I$179,$R16,COLUMNS($U$8:Z16)),"")</f>
        <v>0.42199999999999999</v>
      </c>
      <c r="AB17" s="63">
        <f>IFERROR(INDEX($C$8:$I$179,$R16,COLUMNS($U$8:AA16)),"")</f>
        <v>0.42499999999999999</v>
      </c>
      <c r="AC17" s="63">
        <f>IFERROR(INDEX($C$8:$J$179,$R16,COLUMNS($U$8:AB16)),"")</f>
        <v>0.42499999999999999</v>
      </c>
      <c r="AD17" s="63">
        <f>IFERROR(INDEX($C$8:$K$179,$R16,COLUMNS($U$8:AC16)),"")</f>
        <v>0.42299999999999999</v>
      </c>
      <c r="AE17" s="63">
        <f>IFERROR(INDEX($C$8:$L$179,$R16,COLUMNS($U$8:AD16)),"")</f>
        <v>0.41899999999999998</v>
      </c>
      <c r="AF17" s="63">
        <f>IFERROR(INDEX($C$8:$M$179,$R16,COLUMNS($U$8:AE16)),"")</f>
        <v>0.42099999999999999</v>
      </c>
      <c r="AG17" s="64">
        <f>IFERROR(INDEX($C$8:$N$179,$R16,COLUMNS($U$8:AF16)),"")</f>
        <v>0.436</v>
      </c>
      <c r="AH17" s="155" t="s">
        <v>142</v>
      </c>
      <c r="AI17" s="214">
        <v>9710</v>
      </c>
      <c r="AJ17" s="214">
        <v>9450</v>
      </c>
      <c r="AK17" s="214">
        <v>9855</v>
      </c>
      <c r="AL17" s="214">
        <v>9625</v>
      </c>
      <c r="AM17" s="214">
        <v>9315</v>
      </c>
      <c r="AN17" s="214">
        <v>9075</v>
      </c>
      <c r="AO17" s="214">
        <v>8945</v>
      </c>
      <c r="AP17" s="214">
        <v>9110</v>
      </c>
      <c r="AQ17" s="214">
        <v>7965</v>
      </c>
      <c r="AR17" s="214">
        <v>7240</v>
      </c>
      <c r="AS17" s="214">
        <v>7545</v>
      </c>
      <c r="AT17" s="90" t="s">
        <v>237</v>
      </c>
      <c r="AU17" s="90">
        <f>ROWS($AT$8:AT17)</f>
        <v>10</v>
      </c>
      <c r="AV17" s="90">
        <f t="shared" si="1"/>
        <v>10</v>
      </c>
      <c r="AW17" s="90">
        <f>IFERROR(SMALL($AV$8:$AV$183,ROWS($AV$8:AV17)),"")</f>
        <v>10</v>
      </c>
      <c r="BA17" s="173" t="s">
        <v>142</v>
      </c>
      <c r="BB17" s="83">
        <f>IFERROR(INDEX($AH$8:$AN$183,$AW17,COLUMNS($AZ$8:BA17)),"")</f>
        <v>9710</v>
      </c>
      <c r="BC17" s="83">
        <f>IFERROR(INDEX($AH$8:$AN$183,$AW17,COLUMNS($AZ$8:BB17)),"")</f>
        <v>9450</v>
      </c>
      <c r="BD17" s="83">
        <f>IFERROR(INDEX($AH$8:$AN$183,$AW17,COLUMNS($AZ$8:BC17)),"")</f>
        <v>9855</v>
      </c>
      <c r="BE17" s="83">
        <f>IFERROR(INDEX($AH$8:$AN$183,$AW17,COLUMNS($AZ$8:BD17)),"")</f>
        <v>9625</v>
      </c>
      <c r="BF17" s="83">
        <f>IFERROR(INDEX($AH$8:$AN$183,$AW17,COLUMNS($AZ$8:BE17)),"")</f>
        <v>9315</v>
      </c>
      <c r="BG17" s="83">
        <f>IFERROR(INDEX($AH$8:$AN$183,$AW17,COLUMNS($AZ$8:BF17)),"")</f>
        <v>9075</v>
      </c>
      <c r="BH17" s="83">
        <f>IFERROR(INDEX($AH$8:$AO$183,$AW17,COLUMNS($AZ$8:BG17)),"")</f>
        <v>8945</v>
      </c>
      <c r="BI17" s="83">
        <f>IFERROR(INDEX($AH$8:$AP$183,$AW17,COLUMNS($AZ$8:BH17)),"")</f>
        <v>9110</v>
      </c>
      <c r="BJ17" s="83">
        <f>IFERROR(INDEX($AH$8:$AX$180,$AW17,COLUMNS($AZ$8:BI17)),"")</f>
        <v>7965</v>
      </c>
      <c r="BK17" s="83">
        <f>IFERROR(INDEX($AH$8:$AX$180,$AW17,COLUMNS($AZ$8:BJ17)),"")</f>
        <v>7240</v>
      </c>
      <c r="BL17" s="84">
        <f>IFERROR(INDEX($AH$8:$AX$180,$AW17,COLUMNS($AZ$8:BK17)),"")</f>
        <v>7545</v>
      </c>
    </row>
    <row r="18" spans="3:64" x14ac:dyDescent="0.3">
      <c r="C18" s="155" t="s">
        <v>501</v>
      </c>
      <c r="D18" s="69">
        <v>0</v>
      </c>
      <c r="E18" s="69">
        <v>0</v>
      </c>
      <c r="F18" s="69">
        <v>0</v>
      </c>
      <c r="G18" s="69">
        <v>0</v>
      </c>
      <c r="H18" s="69">
        <v>0</v>
      </c>
      <c r="I18" s="70">
        <v>0</v>
      </c>
      <c r="J18" s="70">
        <v>0</v>
      </c>
      <c r="K18" s="70">
        <v>0</v>
      </c>
      <c r="L18" s="70">
        <v>0</v>
      </c>
      <c r="M18" s="70">
        <v>0</v>
      </c>
      <c r="N18" s="70">
        <v>0</v>
      </c>
      <c r="O18" s="90" t="s">
        <v>237</v>
      </c>
      <c r="P18" s="90">
        <f>ROWS($O$8:O18)</f>
        <v>11</v>
      </c>
      <c r="Q18" s="90">
        <f t="shared" si="0"/>
        <v>11</v>
      </c>
      <c r="R18" s="90">
        <f>IFERROR(SMALL($Q$8:$Q$179,ROWS($Q$8:Q18)),"")</f>
        <v>11</v>
      </c>
      <c r="V18" s="172" t="str">
        <f>IFERROR(INDEX($C$8:$I$179,$R17,COLUMNS($U$8:U17)),"")</f>
        <v>Female</v>
      </c>
      <c r="W18" s="312">
        <f>IFERROR(INDEX($C$8:$I$179,$R17,COLUMNS($U$8:V17)),"")</f>
        <v>0.55200000000000005</v>
      </c>
      <c r="X18" s="63">
        <f>IFERROR(INDEX($C$8:$I$179,$R17,COLUMNS($U$8:W17)),"")</f>
        <v>0.56900000000000006</v>
      </c>
      <c r="Y18" s="63">
        <f>IFERROR(INDEX($C$8:$I$179,$R17,COLUMNS($U$8:X17)),"")</f>
        <v>0.55500000000000005</v>
      </c>
      <c r="Z18" s="63">
        <f>IFERROR(INDEX($C$8:$I$179,$R17,COLUMNS($U$8:Y17)),"")</f>
        <v>0.56800000000000006</v>
      </c>
      <c r="AA18" s="63">
        <f>IFERROR(INDEX($C$8:$I$179,$R17,COLUMNS($U$8:Z17)),"")</f>
        <v>0.57799999999999996</v>
      </c>
      <c r="AB18" s="63">
        <f>IFERROR(INDEX($C$8:$I$179,$R17,COLUMNS($U$8:AA17)),"")</f>
        <v>0.57500000000000007</v>
      </c>
      <c r="AC18" s="63">
        <f>IFERROR(INDEX($C$8:$J$179,$R17,COLUMNS($U$8:AB17)),"")</f>
        <v>0.57500000000000007</v>
      </c>
      <c r="AD18" s="63">
        <f>IFERROR(INDEX($C$8:$K$179,$R17,COLUMNS($U$8:AC17)),"")</f>
        <v>0.57699999999999996</v>
      </c>
      <c r="AE18" s="63">
        <f>IFERROR(INDEX($C$8:$L$179,$R17,COLUMNS($U$8:AD17)),"")</f>
        <v>0.56800000000000006</v>
      </c>
      <c r="AF18" s="63">
        <f>IFERROR(INDEX($C$8:$M$179,$R17,COLUMNS($U$8:AE17)),"")</f>
        <v>0.56100000000000005</v>
      </c>
      <c r="AG18" s="64">
        <f>IFERROR(INDEX($C$8:$N$179,$R17,COLUMNS($U$8:AF17)),"")</f>
        <v>0.54300000000000004</v>
      </c>
      <c r="AH18" s="155" t="s">
        <v>143</v>
      </c>
      <c r="AI18" s="214">
        <v>11970</v>
      </c>
      <c r="AJ18" s="214">
        <v>12480</v>
      </c>
      <c r="AK18" s="214">
        <v>12310</v>
      </c>
      <c r="AL18" s="214">
        <v>12645</v>
      </c>
      <c r="AM18" s="214">
        <v>12730</v>
      </c>
      <c r="AN18" s="214">
        <v>12265</v>
      </c>
      <c r="AO18" s="214">
        <v>12105</v>
      </c>
      <c r="AP18" s="214">
        <v>12800</v>
      </c>
      <c r="AQ18" s="214">
        <v>10795</v>
      </c>
      <c r="AR18" s="214">
        <v>9655</v>
      </c>
      <c r="AS18" s="214">
        <v>9380</v>
      </c>
      <c r="AT18" s="90" t="s">
        <v>237</v>
      </c>
      <c r="AU18" s="90">
        <f>ROWS($AT$8:AT18)</f>
        <v>11</v>
      </c>
      <c r="AV18" s="90">
        <f t="shared" si="1"/>
        <v>11</v>
      </c>
      <c r="AW18" s="90">
        <f>IFERROR(SMALL($AV$8:$AV$183,ROWS($AV$8:AV18)),"")</f>
        <v>11</v>
      </c>
      <c r="BA18" s="173" t="s">
        <v>143</v>
      </c>
      <c r="BB18" s="83">
        <f>IFERROR(INDEX($AH$8:$AN$183,$AW18,COLUMNS($AZ$8:BA18)),"")</f>
        <v>11970</v>
      </c>
      <c r="BC18" s="83">
        <f>IFERROR(INDEX($AH$8:$AN$183,$AW18,COLUMNS($AZ$8:BB18)),"")</f>
        <v>12480</v>
      </c>
      <c r="BD18" s="83">
        <f>IFERROR(INDEX($AH$8:$AN$183,$AW18,COLUMNS($AZ$8:BC18)),"")</f>
        <v>12310</v>
      </c>
      <c r="BE18" s="83">
        <f>IFERROR(INDEX($AH$8:$AN$183,$AW18,COLUMNS($AZ$8:BD18)),"")</f>
        <v>12645</v>
      </c>
      <c r="BF18" s="83">
        <f>IFERROR(INDEX($AH$8:$AN$183,$AW18,COLUMNS($AZ$8:BE18)),"")</f>
        <v>12730</v>
      </c>
      <c r="BG18" s="83">
        <f>IFERROR(INDEX($AH$8:$AN$183,$AW18,COLUMNS($AZ$8:BF18)),"")</f>
        <v>12265</v>
      </c>
      <c r="BH18" s="83">
        <f>IFERROR(INDEX($AH$8:$AO$183,$AW18,COLUMNS($AZ$8:BG18)),"")</f>
        <v>12105</v>
      </c>
      <c r="BI18" s="83">
        <f>IFERROR(INDEX($AH$8:$AP$183,$AW18,COLUMNS($AZ$8:BH18)),"")</f>
        <v>12800</v>
      </c>
      <c r="BJ18" s="83">
        <f>IFERROR(INDEX($AH$8:$AX$180,$AW18,COLUMNS($AZ$8:BI18)),"")</f>
        <v>10795</v>
      </c>
      <c r="BK18" s="83">
        <f>IFERROR(INDEX($AH$8:$AX$180,$AW18,COLUMNS($AZ$8:BJ18)),"")</f>
        <v>9655</v>
      </c>
      <c r="BL18" s="84">
        <f>IFERROR(INDEX($AH$8:$AX$180,$AW18,COLUMNS($AZ$8:BK18)),"")</f>
        <v>9380</v>
      </c>
    </row>
    <row r="19" spans="3:64" x14ac:dyDescent="0.3">
      <c r="C19" s="156" t="s">
        <v>144</v>
      </c>
      <c r="D19" s="69"/>
      <c r="E19" s="69"/>
      <c r="F19" s="69"/>
      <c r="G19" s="69"/>
      <c r="H19" s="69"/>
      <c r="I19" s="70"/>
      <c r="J19" s="70"/>
      <c r="K19" s="70"/>
      <c r="L19" s="70"/>
      <c r="M19" s="70"/>
      <c r="N19" s="70"/>
      <c r="O19" s="90" t="s">
        <v>237</v>
      </c>
      <c r="P19" s="90">
        <f>ROWS($O$8:O19)</f>
        <v>12</v>
      </c>
      <c r="Q19" s="90">
        <f t="shared" si="0"/>
        <v>12</v>
      </c>
      <c r="R19" s="90">
        <f>IFERROR(SMALL($Q$8:$Q$179,ROWS($Q$8:Q19)),"")</f>
        <v>12</v>
      </c>
      <c r="V19" s="174" t="s">
        <v>566</v>
      </c>
      <c r="W19" s="313"/>
      <c r="X19" s="66"/>
      <c r="Y19" s="66"/>
      <c r="Z19" s="66"/>
      <c r="AA19" s="66"/>
      <c r="AB19" s="66"/>
      <c r="AC19" s="63"/>
      <c r="AD19" s="63"/>
      <c r="AE19" s="63"/>
      <c r="AF19" s="63"/>
      <c r="AG19" s="64"/>
      <c r="AH19" s="155" t="s">
        <v>32</v>
      </c>
      <c r="AI19" s="214">
        <v>0</v>
      </c>
      <c r="AJ19" s="214">
        <v>5</v>
      </c>
      <c r="AK19" s="214">
        <v>20</v>
      </c>
      <c r="AL19" s="214">
        <v>15</v>
      </c>
      <c r="AM19" s="214">
        <v>60</v>
      </c>
      <c r="AN19" s="214">
        <v>85</v>
      </c>
      <c r="AO19" s="214">
        <v>90</v>
      </c>
      <c r="AP19" s="214">
        <v>160</v>
      </c>
      <c r="AQ19" s="214">
        <v>255</v>
      </c>
      <c r="AR19" s="214">
        <v>305</v>
      </c>
      <c r="AS19" s="214">
        <v>365</v>
      </c>
      <c r="AT19" s="90" t="s">
        <v>237</v>
      </c>
      <c r="AU19" s="90">
        <f>ROWS($AT$8:AT19)</f>
        <v>12</v>
      </c>
      <c r="AV19" s="90">
        <f t="shared" si="1"/>
        <v>12</v>
      </c>
      <c r="AW19" s="90">
        <f>IFERROR(SMALL($AV$8:$AV$183,ROWS($AV$8:AV19)),"")</f>
        <v>12</v>
      </c>
      <c r="BA19" s="173" t="s">
        <v>794</v>
      </c>
      <c r="BB19" s="83">
        <f>IFERROR(INDEX($AH$8:$AN$183,$AW19,COLUMNS($AZ$8:BA19)),"")</f>
        <v>0</v>
      </c>
      <c r="BC19" s="83">
        <f>IFERROR(INDEX($AH$8:$AN$183,$AW19,COLUMNS($AZ$8:BB19)),"")</f>
        <v>5</v>
      </c>
      <c r="BD19" s="83">
        <f>IFERROR(INDEX($AH$8:$AN$183,$AW19,COLUMNS($AZ$8:BC19)),"")</f>
        <v>20</v>
      </c>
      <c r="BE19" s="83">
        <f>IFERROR(INDEX($AH$8:$AN$183,$AW19,COLUMNS($AZ$8:BD19)),"")</f>
        <v>15</v>
      </c>
      <c r="BF19" s="83">
        <f>IFERROR(INDEX($AH$8:$AN$183,$AW19,COLUMNS($AZ$8:BE19)),"")</f>
        <v>60</v>
      </c>
      <c r="BG19" s="83">
        <f>IFERROR(INDEX($AH$8:$AN$183,$AW19,COLUMNS($AZ$8:BF19)),"")</f>
        <v>85</v>
      </c>
      <c r="BH19" s="83">
        <f>IFERROR(INDEX($AH$8:$AO$183,$AW19,COLUMNS($AZ$8:BG19)),"")</f>
        <v>90</v>
      </c>
      <c r="BI19" s="83">
        <f>IFERROR(INDEX($AH$8:$AP$183,$AW19,COLUMNS($AZ$8:BH19)),"")</f>
        <v>160</v>
      </c>
      <c r="BJ19" s="83">
        <f>IFERROR(INDEX($AH$8:$AX$180,$AW19,COLUMNS($AZ$8:BI19)),"")</f>
        <v>255</v>
      </c>
      <c r="BK19" s="83">
        <f>IFERROR(INDEX($AH$8:$AX$180,$AW19,COLUMNS($AZ$8:BJ19)),"")</f>
        <v>305</v>
      </c>
      <c r="BL19" s="84">
        <f>IFERROR(INDEX($AH$8:$AX$180,$AW19,COLUMNS($AZ$8:BK19)),"")</f>
        <v>365</v>
      </c>
    </row>
    <row r="20" spans="3:64" x14ac:dyDescent="0.3">
      <c r="C20" s="155" t="s">
        <v>145</v>
      </c>
      <c r="D20" s="69">
        <v>0</v>
      </c>
      <c r="E20" s="69">
        <v>0</v>
      </c>
      <c r="F20" s="69">
        <v>0</v>
      </c>
      <c r="G20" s="69">
        <v>0</v>
      </c>
      <c r="H20" s="69">
        <v>0</v>
      </c>
      <c r="I20" s="70">
        <v>0</v>
      </c>
      <c r="J20" s="70">
        <v>0</v>
      </c>
      <c r="K20" s="69">
        <v>0</v>
      </c>
      <c r="L20" s="69">
        <v>0</v>
      </c>
      <c r="M20" s="69">
        <v>0</v>
      </c>
      <c r="N20" s="69">
        <v>1E-3</v>
      </c>
      <c r="O20" s="90" t="s">
        <v>237</v>
      </c>
      <c r="P20" s="90">
        <f>ROWS($O$8:O20)</f>
        <v>13</v>
      </c>
      <c r="Q20" s="90">
        <f t="shared" si="0"/>
        <v>13</v>
      </c>
      <c r="R20" s="90">
        <f>IFERROR(SMALL($Q$8:$Q$179,ROWS($Q$8:Q20)),"")</f>
        <v>13</v>
      </c>
      <c r="V20" s="171" t="str">
        <f>IFERROR(INDEX($C$8:$I$179,$R19,COLUMNS($U$8:U19)),"")</f>
        <v>Age Group</v>
      </c>
      <c r="W20" s="266"/>
      <c r="X20" s="61"/>
      <c r="Y20" s="61"/>
      <c r="Z20" s="61"/>
      <c r="AA20" s="61"/>
      <c r="AB20" s="61"/>
      <c r="AC20" s="61"/>
      <c r="AD20" s="61"/>
      <c r="AE20" s="61"/>
      <c r="AF20" s="61"/>
      <c r="AG20" s="62"/>
      <c r="AH20" s="156" t="s">
        <v>144</v>
      </c>
      <c r="AI20" s="214"/>
      <c r="AJ20" s="214"/>
      <c r="AK20" s="214"/>
      <c r="AL20" s="214"/>
      <c r="AM20" s="214"/>
      <c r="AN20" s="214"/>
      <c r="AO20" s="214"/>
      <c r="AP20" s="214"/>
      <c r="AQ20" s="214"/>
      <c r="AR20" s="214"/>
      <c r="AS20" s="214"/>
      <c r="AT20" s="90" t="s">
        <v>237</v>
      </c>
      <c r="AU20" s="90">
        <f>ROWS($AT$8:AT20)</f>
        <v>13</v>
      </c>
      <c r="AV20" s="90">
        <f t="shared" si="1"/>
        <v>13</v>
      </c>
      <c r="AW20" s="90">
        <f>IFERROR(SMALL($AV$8:$AV$183,ROWS($AV$8:AV20)),"")</f>
        <v>13</v>
      </c>
      <c r="BA20" s="175" t="s">
        <v>144</v>
      </c>
      <c r="BB20" s="81"/>
      <c r="BC20" s="81"/>
      <c r="BD20" s="81"/>
      <c r="BE20" s="81"/>
      <c r="BF20" s="81"/>
      <c r="BG20" s="81"/>
      <c r="BH20" s="81"/>
      <c r="BI20" s="81"/>
      <c r="BJ20" s="81"/>
      <c r="BK20" s="81"/>
      <c r="BL20" s="321"/>
    </row>
    <row r="21" spans="3:64" x14ac:dyDescent="0.3">
      <c r="C21" s="184" t="s">
        <v>146</v>
      </c>
      <c r="D21" s="69">
        <v>0.60799999999999998</v>
      </c>
      <c r="E21" s="69">
        <v>0.60699999999999998</v>
      </c>
      <c r="F21" s="69">
        <v>0.60499999999999998</v>
      </c>
      <c r="G21" s="69">
        <v>0.60399999999999998</v>
      </c>
      <c r="H21" s="69">
        <v>0.58899999999999997</v>
      </c>
      <c r="I21" s="70">
        <v>0.57000000000000006</v>
      </c>
      <c r="J21" s="70">
        <v>0.56400000000000006</v>
      </c>
      <c r="K21" s="69">
        <v>0.56600000000000006</v>
      </c>
      <c r="L21" s="69">
        <v>0.57500000000000007</v>
      </c>
      <c r="M21" s="69">
        <v>0.61</v>
      </c>
      <c r="N21" s="69">
        <v>0.63400000000000001</v>
      </c>
      <c r="O21" s="90" t="s">
        <v>237</v>
      </c>
      <c r="P21" s="90">
        <f>ROWS($O$8:O21)</f>
        <v>14</v>
      </c>
      <c r="Q21" s="90">
        <f t="shared" si="0"/>
        <v>14</v>
      </c>
      <c r="R21" s="90">
        <f>IFERROR(SMALL($Q$8:$Q$179,ROWS($Q$8:Q21)),"")</f>
        <v>14</v>
      </c>
      <c r="V21" s="172" t="str">
        <f>IFERROR(INDEX($C$8:$I$179,$R20,COLUMNS($U$8:U20)),"")</f>
        <v>15 and under</v>
      </c>
      <c r="W21" s="312">
        <f>IFERROR(INDEX($C$8:$I$179,$R20,COLUMNS($U$8:V20)),"")</f>
        <v>0</v>
      </c>
      <c r="X21" s="63">
        <f>IFERROR(INDEX($C$8:$I$179,$R20,COLUMNS($U$8:W20)),"")</f>
        <v>0</v>
      </c>
      <c r="Y21" s="63">
        <f>IFERROR(INDEX($C$8:$I$179,$R20,COLUMNS($U$8:X20)),"")</f>
        <v>0</v>
      </c>
      <c r="Z21" s="63">
        <f>IFERROR(INDEX($C$8:$I$179,$R20,COLUMNS($U$8:Y20)),"")</f>
        <v>0</v>
      </c>
      <c r="AA21" s="63">
        <f>IFERROR(INDEX($C$8:$I$179,$R20,COLUMNS($U$8:Z20)),"")</f>
        <v>0</v>
      </c>
      <c r="AB21" s="63">
        <f>IFERROR(INDEX($C$8:$I$179,$R20,COLUMNS($U$8:AA20)),"")</f>
        <v>0</v>
      </c>
      <c r="AC21" s="63">
        <f>IFERROR(INDEX($C$8:$J$179,$R20,COLUMNS($U$8:AB20)),"")</f>
        <v>0</v>
      </c>
      <c r="AD21" s="63">
        <f>IFERROR(INDEX($C$8:$K$179,$R20,COLUMNS($U$8:AC20)),"")</f>
        <v>0</v>
      </c>
      <c r="AE21" s="63">
        <f>IFERROR(INDEX($C$8:$L$179,$R20,COLUMNS($U$8:AD20)),"")</f>
        <v>0</v>
      </c>
      <c r="AF21" s="63">
        <f>IFERROR(INDEX($C$8:$M$179,$R20,COLUMNS($U$8:AE20)),"")</f>
        <v>0</v>
      </c>
      <c r="AG21" s="64">
        <f>IFERROR(INDEX($C$8:$N$179,$R20,COLUMNS($U$8:AF20)),"")</f>
        <v>1E-3</v>
      </c>
      <c r="AH21" s="155" t="s">
        <v>145</v>
      </c>
      <c r="AI21" s="214">
        <v>0</v>
      </c>
      <c r="AJ21" s="214">
        <v>0</v>
      </c>
      <c r="AK21" s="214">
        <v>5</v>
      </c>
      <c r="AL21" s="214">
        <v>5</v>
      </c>
      <c r="AM21" s="214">
        <v>0</v>
      </c>
      <c r="AN21" s="214">
        <v>5</v>
      </c>
      <c r="AO21" s="214">
        <v>0</v>
      </c>
      <c r="AP21" s="214">
        <v>5</v>
      </c>
      <c r="AQ21" s="214">
        <v>10</v>
      </c>
      <c r="AR21" s="214">
        <v>10</v>
      </c>
      <c r="AS21" s="214">
        <v>10</v>
      </c>
      <c r="AT21" s="90" t="s">
        <v>237</v>
      </c>
      <c r="AU21" s="90">
        <f>ROWS($AT$8:AT21)</f>
        <v>14</v>
      </c>
      <c r="AV21" s="90">
        <f t="shared" si="1"/>
        <v>14</v>
      </c>
      <c r="AW21" s="90">
        <f>IFERROR(SMALL($AV$8:$AV$183,ROWS($AV$8:AV21)),"")</f>
        <v>14</v>
      </c>
      <c r="BA21" s="173" t="s">
        <v>145</v>
      </c>
      <c r="BB21" s="83">
        <f>IFERROR(INDEX($AH$8:$AN$183,$AW21,COLUMNS($AZ$8:BA21)),"")</f>
        <v>0</v>
      </c>
      <c r="BC21" s="83">
        <f>IFERROR(INDEX($AH$8:$AN$183,$AW21,COLUMNS($AZ$8:BB21)),"")</f>
        <v>0</v>
      </c>
      <c r="BD21" s="83">
        <f>IFERROR(INDEX($AH$8:$AN$183,$AW21,COLUMNS($AZ$8:BC21)),"")</f>
        <v>5</v>
      </c>
      <c r="BE21" s="83">
        <f>IFERROR(INDEX($AH$8:$AN$183,$AW21,COLUMNS($AZ$8:BD21)),"")</f>
        <v>5</v>
      </c>
      <c r="BF21" s="83">
        <f>IFERROR(INDEX($AH$8:$AN$183,$AW21,COLUMNS($AZ$8:BE21)),"")</f>
        <v>0</v>
      </c>
      <c r="BG21" s="83">
        <f>IFERROR(INDEX($AH$8:$AN$183,$AW21,COLUMNS($AZ$8:BF21)),"")</f>
        <v>5</v>
      </c>
      <c r="BH21" s="83">
        <f>IFERROR(INDEX($AH$8:$AO$183,$AW21,COLUMNS($AZ$8:BG21)),"")</f>
        <v>0</v>
      </c>
      <c r="BI21" s="83">
        <f>IFERROR(INDEX($AH$8:$AP$183,$AW21,COLUMNS($AZ$8:BH21)),"")</f>
        <v>5</v>
      </c>
      <c r="BJ21" s="83">
        <f>IFERROR(INDEX($AH$8:$AX$180,$AW21,COLUMNS($AZ$8:BI21)),"")</f>
        <v>10</v>
      </c>
      <c r="BK21" s="83">
        <f>IFERROR(INDEX($AH$8:$AX$180,$AW21,COLUMNS($AZ$8:BJ21)),"")</f>
        <v>10</v>
      </c>
      <c r="BL21" s="84">
        <f>IFERROR(INDEX($AH$8:$AX$180,$AW21,COLUMNS($AZ$8:BK21)),"")</f>
        <v>10</v>
      </c>
    </row>
    <row r="22" spans="3:64" x14ac:dyDescent="0.3">
      <c r="C22" s="184" t="s">
        <v>188</v>
      </c>
      <c r="D22" s="69">
        <v>0.159</v>
      </c>
      <c r="E22" s="69">
        <v>0.155</v>
      </c>
      <c r="F22" s="69">
        <v>0.153</v>
      </c>
      <c r="G22" s="69">
        <v>0.14699999999999999</v>
      </c>
      <c r="H22" s="69">
        <v>0.14899999999999999</v>
      </c>
      <c r="I22" s="70">
        <v>0.152</v>
      </c>
      <c r="J22" s="70">
        <v>0.155</v>
      </c>
      <c r="K22" s="69">
        <v>0.153</v>
      </c>
      <c r="L22" s="69">
        <v>0.153</v>
      </c>
      <c r="M22" s="69">
        <v>0.14000000000000001</v>
      </c>
      <c r="N22" s="69">
        <v>0.13100000000000001</v>
      </c>
      <c r="O22" s="90" t="s">
        <v>237</v>
      </c>
      <c r="P22" s="90">
        <f>ROWS($O$8:O22)</f>
        <v>15</v>
      </c>
      <c r="Q22" s="90">
        <f t="shared" si="0"/>
        <v>15</v>
      </c>
      <c r="R22" s="90">
        <f>IFERROR(SMALL($Q$8:$Q$179,ROWS($Q$8:Q22)),"")</f>
        <v>15</v>
      </c>
      <c r="V22" s="172" t="str">
        <f>IFERROR(INDEX($C$8:$I$179,$R21,COLUMNS($U$8:U21)),"")</f>
        <v>16 to 20</v>
      </c>
      <c r="W22" s="312">
        <f>IFERROR(INDEX($C$8:$I$179,$R21,COLUMNS($U$8:V21)),"")</f>
        <v>0.60799999999999998</v>
      </c>
      <c r="X22" s="63">
        <f>IFERROR(INDEX($C$8:$I$179,$R21,COLUMNS($U$8:W21)),"")</f>
        <v>0.60699999999999998</v>
      </c>
      <c r="Y22" s="63">
        <f>IFERROR(INDEX($C$8:$I$179,$R21,COLUMNS($U$8:X21)),"")</f>
        <v>0.60499999999999998</v>
      </c>
      <c r="Z22" s="63">
        <f>IFERROR(INDEX($C$8:$I$179,$R21,COLUMNS($U$8:Y21)),"")</f>
        <v>0.60399999999999998</v>
      </c>
      <c r="AA22" s="63">
        <f>IFERROR(INDEX($C$8:$I$179,$R21,COLUMNS($U$8:Z21)),"")</f>
        <v>0.58899999999999997</v>
      </c>
      <c r="AB22" s="63">
        <f>IFERROR(INDEX($C$8:$I$179,$R21,COLUMNS($U$8:AA21)),"")</f>
        <v>0.57000000000000006</v>
      </c>
      <c r="AC22" s="63">
        <f>IFERROR(INDEX($C$8:$J$179,$R21,COLUMNS($U$8:AB21)),"")</f>
        <v>0.56400000000000006</v>
      </c>
      <c r="AD22" s="63">
        <f>IFERROR(INDEX($C$8:$K$179,$R21,COLUMNS($U$8:AC21)),"")</f>
        <v>0.56600000000000006</v>
      </c>
      <c r="AE22" s="63">
        <f>IFERROR(INDEX($C$8:$L$179,$R21,COLUMNS($U$8:AD21)),"")</f>
        <v>0.57500000000000007</v>
      </c>
      <c r="AF22" s="63">
        <f>IFERROR(INDEX($C$8:$M$179,$R21,COLUMNS($U$8:AE21)),"")</f>
        <v>0.61</v>
      </c>
      <c r="AG22" s="64">
        <f>IFERROR(INDEX($C$8:$N$179,$R21,COLUMNS($U$8:AF21)),"")</f>
        <v>0.63400000000000001</v>
      </c>
      <c r="AH22" s="184" t="s">
        <v>146</v>
      </c>
      <c r="AI22" s="214">
        <v>13190</v>
      </c>
      <c r="AJ22" s="214">
        <v>13325</v>
      </c>
      <c r="AK22" s="214">
        <v>13415</v>
      </c>
      <c r="AL22" s="214">
        <v>13470</v>
      </c>
      <c r="AM22" s="214">
        <v>13020</v>
      </c>
      <c r="AN22" s="214">
        <v>12215</v>
      </c>
      <c r="AO22" s="214">
        <v>11915</v>
      </c>
      <c r="AP22" s="214">
        <v>12460</v>
      </c>
      <c r="AQ22" s="214">
        <v>10940</v>
      </c>
      <c r="AR22" s="214">
        <v>10500</v>
      </c>
      <c r="AS22" s="214">
        <v>10970</v>
      </c>
      <c r="AT22" s="90" t="s">
        <v>237</v>
      </c>
      <c r="AU22" s="90">
        <f>ROWS($AT$8:AT22)</f>
        <v>15</v>
      </c>
      <c r="AV22" s="90">
        <f t="shared" si="1"/>
        <v>15</v>
      </c>
      <c r="AW22" s="90">
        <f>IFERROR(SMALL($AV$8:$AV$183,ROWS($AV$8:AV22)),"")</f>
        <v>15</v>
      </c>
      <c r="BA22" s="173" t="s">
        <v>146</v>
      </c>
      <c r="BB22" s="83">
        <f>IFERROR(INDEX($AH$8:$AN$183,$AW22,COLUMNS($AZ$8:BA22)),"")</f>
        <v>13190</v>
      </c>
      <c r="BC22" s="83">
        <f>IFERROR(INDEX($AH$8:$AN$183,$AW22,COLUMNS($AZ$8:BB22)),"")</f>
        <v>13325</v>
      </c>
      <c r="BD22" s="83">
        <f>IFERROR(INDEX($AH$8:$AN$183,$AW22,COLUMNS($AZ$8:BC22)),"")</f>
        <v>13415</v>
      </c>
      <c r="BE22" s="83">
        <f>IFERROR(INDEX($AH$8:$AN$183,$AW22,COLUMNS($AZ$8:BD22)),"")</f>
        <v>13470</v>
      </c>
      <c r="BF22" s="83">
        <f>IFERROR(INDEX($AH$8:$AN$183,$AW22,COLUMNS($AZ$8:BE22)),"")</f>
        <v>13020</v>
      </c>
      <c r="BG22" s="83">
        <f>IFERROR(INDEX($AH$8:$AN$183,$AW22,COLUMNS($AZ$8:BF22)),"")</f>
        <v>12215</v>
      </c>
      <c r="BH22" s="83">
        <f>IFERROR(INDEX($AH$8:$AO$183,$AW22,COLUMNS($AZ$8:BG22)),"")</f>
        <v>11915</v>
      </c>
      <c r="BI22" s="83">
        <f>IFERROR(INDEX($AH$8:$AP$183,$AW22,COLUMNS($AZ$8:BH22)),"")</f>
        <v>12460</v>
      </c>
      <c r="BJ22" s="83">
        <f>IFERROR(INDEX($AH$8:$AX$180,$AW22,COLUMNS($AZ$8:BI22)),"")</f>
        <v>10940</v>
      </c>
      <c r="BK22" s="83">
        <f>IFERROR(INDEX($AH$8:$AX$180,$AW22,COLUMNS($AZ$8:BJ22)),"")</f>
        <v>10500</v>
      </c>
      <c r="BL22" s="84">
        <f>IFERROR(INDEX($AH$8:$AX$180,$AW22,COLUMNS($AZ$8:BK22)),"")</f>
        <v>10970</v>
      </c>
    </row>
    <row r="23" spans="3:64" x14ac:dyDescent="0.3">
      <c r="C23" s="184" t="s">
        <v>189</v>
      </c>
      <c r="D23" s="69">
        <v>9.6000000000000002E-2</v>
      </c>
      <c r="E23" s="69">
        <v>9.5000000000000001E-2</v>
      </c>
      <c r="F23" s="69">
        <v>9.4E-2</v>
      </c>
      <c r="G23" s="69">
        <v>9.7000000000000003E-2</v>
      </c>
      <c r="H23" s="69">
        <v>9.5000000000000001E-2</v>
      </c>
      <c r="I23" s="70">
        <v>9.9000000000000005E-2</v>
      </c>
      <c r="J23" s="70">
        <v>9.8000000000000004E-2</v>
      </c>
      <c r="K23" s="69">
        <v>0.10200000000000001</v>
      </c>
      <c r="L23" s="69">
        <v>9.5000000000000001E-2</v>
      </c>
      <c r="M23" s="69">
        <v>8.6000000000000007E-2</v>
      </c>
      <c r="N23" s="69">
        <v>0.08</v>
      </c>
      <c r="O23" s="90" t="s">
        <v>237</v>
      </c>
      <c r="P23" s="90">
        <f>ROWS($O$8:O23)</f>
        <v>16</v>
      </c>
      <c r="Q23" s="90">
        <f t="shared" si="0"/>
        <v>16</v>
      </c>
      <c r="R23" s="90">
        <f>IFERROR(SMALL($Q$8:$Q$179,ROWS($Q$8:Q23)),"")</f>
        <v>16</v>
      </c>
      <c r="V23" s="172" t="str">
        <f>IFERROR(INDEX($C$8:$I$179,$R22,COLUMNS($U$8:U22)),"")</f>
        <v>21 to 24 years</v>
      </c>
      <c r="W23" s="312">
        <f>IFERROR(INDEX($C$8:$I$179,$R22,COLUMNS($U$8:V22)),"")</f>
        <v>0.159</v>
      </c>
      <c r="X23" s="63">
        <f>IFERROR(INDEX($C$8:$I$179,$R22,COLUMNS($U$8:W22)),"")</f>
        <v>0.155</v>
      </c>
      <c r="Y23" s="63">
        <f>IFERROR(INDEX($C$8:$I$179,$R22,COLUMNS($U$8:X22)),"")</f>
        <v>0.153</v>
      </c>
      <c r="Z23" s="63">
        <f>IFERROR(INDEX($C$8:$I$179,$R22,COLUMNS($U$8:Y22)),"")</f>
        <v>0.14699999999999999</v>
      </c>
      <c r="AA23" s="63">
        <f>IFERROR(INDEX($C$8:$I$179,$R22,COLUMNS($U$8:Z22)),"")</f>
        <v>0.14899999999999999</v>
      </c>
      <c r="AB23" s="63">
        <f>IFERROR(INDEX($C$8:$I$179,$R22,COLUMNS($U$8:AA22)),"")</f>
        <v>0.152</v>
      </c>
      <c r="AC23" s="63">
        <f>IFERROR(INDEX($C$8:$J$179,$R22,COLUMNS($U$8:AB22)),"")</f>
        <v>0.155</v>
      </c>
      <c r="AD23" s="63">
        <f>IFERROR(INDEX($C$8:$K$179,$R22,COLUMNS($U$8:AC22)),"")</f>
        <v>0.153</v>
      </c>
      <c r="AE23" s="63">
        <f>IFERROR(INDEX($C$8:$L$179,$R22,COLUMNS($U$8:AD22)),"")</f>
        <v>0.153</v>
      </c>
      <c r="AF23" s="63">
        <f>IFERROR(INDEX($C$8:$M$179,$R22,COLUMNS($U$8:AE22)),"")</f>
        <v>0.14000000000000001</v>
      </c>
      <c r="AG23" s="64">
        <f>IFERROR(INDEX($C$8:$N$179,$R22,COLUMNS($U$8:AF22)),"")</f>
        <v>0.13100000000000001</v>
      </c>
      <c r="AH23" s="184" t="s">
        <v>188</v>
      </c>
      <c r="AI23" s="214">
        <v>3440</v>
      </c>
      <c r="AJ23" s="214">
        <v>3390</v>
      </c>
      <c r="AK23" s="214">
        <v>3400</v>
      </c>
      <c r="AL23" s="214">
        <v>3275</v>
      </c>
      <c r="AM23" s="214">
        <v>3290</v>
      </c>
      <c r="AN23" s="214">
        <v>3250</v>
      </c>
      <c r="AO23" s="214">
        <v>3270</v>
      </c>
      <c r="AP23" s="214">
        <v>3375</v>
      </c>
      <c r="AQ23" s="214">
        <v>2915</v>
      </c>
      <c r="AR23" s="214">
        <v>2415</v>
      </c>
      <c r="AS23" s="214">
        <v>2265</v>
      </c>
      <c r="AT23" s="90" t="s">
        <v>237</v>
      </c>
      <c r="AU23" s="90">
        <f>ROWS($AT$8:AT23)</f>
        <v>16</v>
      </c>
      <c r="AV23" s="90">
        <f t="shared" si="1"/>
        <v>16</v>
      </c>
      <c r="AW23" s="90">
        <f>IFERROR(SMALL($AV$8:$AV$183,ROWS($AV$8:AV23)),"")</f>
        <v>16</v>
      </c>
      <c r="BA23" s="173" t="s">
        <v>188</v>
      </c>
      <c r="BB23" s="83">
        <f>IFERROR(INDEX($AH$8:$AN$183,$AW23,COLUMNS($AZ$8:BA23)),"")</f>
        <v>3440</v>
      </c>
      <c r="BC23" s="83">
        <f>IFERROR(INDEX($AH$8:$AN$183,$AW23,COLUMNS($AZ$8:BB23)),"")</f>
        <v>3390</v>
      </c>
      <c r="BD23" s="83">
        <f>IFERROR(INDEX($AH$8:$AN$183,$AW23,COLUMNS($AZ$8:BC23)),"")</f>
        <v>3400</v>
      </c>
      <c r="BE23" s="83">
        <f>IFERROR(INDEX($AH$8:$AN$183,$AW23,COLUMNS($AZ$8:BD23)),"")</f>
        <v>3275</v>
      </c>
      <c r="BF23" s="83">
        <f>IFERROR(INDEX($AH$8:$AN$183,$AW23,COLUMNS($AZ$8:BE23)),"")</f>
        <v>3290</v>
      </c>
      <c r="BG23" s="83">
        <f>IFERROR(INDEX($AH$8:$AN$183,$AW23,COLUMNS($AZ$8:BF23)),"")</f>
        <v>3250</v>
      </c>
      <c r="BH23" s="83">
        <f>IFERROR(INDEX($AH$8:$AO$183,$AW23,COLUMNS($AZ$8:BG23)),"")</f>
        <v>3270</v>
      </c>
      <c r="BI23" s="83">
        <f>IFERROR(INDEX($AH$8:$AP$183,$AW23,COLUMNS($AZ$8:BH23)),"")</f>
        <v>3375</v>
      </c>
      <c r="BJ23" s="83">
        <f>IFERROR(INDEX($AH$8:$AX$180,$AW23,COLUMNS($AZ$8:BI23)),"")</f>
        <v>2915</v>
      </c>
      <c r="BK23" s="83">
        <f>IFERROR(INDEX($AH$8:$AX$180,$AW23,COLUMNS($AZ$8:BJ23)),"")</f>
        <v>2415</v>
      </c>
      <c r="BL23" s="84">
        <f>IFERROR(INDEX($AH$8:$AX$180,$AW23,COLUMNS($AZ$8:BK23)),"")</f>
        <v>2265</v>
      </c>
    </row>
    <row r="24" spans="3:64" x14ac:dyDescent="0.3">
      <c r="C24" s="184" t="s">
        <v>190</v>
      </c>
      <c r="D24" s="69">
        <v>0.13700000000000001</v>
      </c>
      <c r="E24" s="69">
        <v>0.14300000000000002</v>
      </c>
      <c r="F24" s="69">
        <v>0.14799999999999999</v>
      </c>
      <c r="G24" s="69">
        <v>0.151</v>
      </c>
      <c r="H24" s="69">
        <v>0.16700000000000001</v>
      </c>
      <c r="I24" s="70">
        <v>0.17899999999999999</v>
      </c>
      <c r="J24" s="70">
        <v>0.183</v>
      </c>
      <c r="K24" s="69">
        <v>0.17899999999999999</v>
      </c>
      <c r="L24" s="69">
        <v>0.17599999999999999</v>
      </c>
      <c r="M24" s="69">
        <v>0.16300000000000001</v>
      </c>
      <c r="N24" s="69">
        <v>0.154</v>
      </c>
      <c r="O24" s="90" t="s">
        <v>237</v>
      </c>
      <c r="P24" s="90">
        <f>ROWS($O$8:O24)</f>
        <v>17</v>
      </c>
      <c r="Q24" s="90">
        <f t="shared" si="0"/>
        <v>17</v>
      </c>
      <c r="R24" s="90">
        <f>IFERROR(SMALL($Q$8:$Q$179,ROWS($Q$8:Q24)),"")</f>
        <v>17</v>
      </c>
      <c r="V24" s="172" t="str">
        <f>IFERROR(INDEX($C$8:$I$179,$R23,COLUMNS($U$8:U23)),"")</f>
        <v>25 to 29 years</v>
      </c>
      <c r="W24" s="312">
        <f>IFERROR(INDEX($C$8:$I$179,$R23,COLUMNS($U$8:V23)),"")</f>
        <v>9.6000000000000002E-2</v>
      </c>
      <c r="X24" s="63">
        <f>IFERROR(INDEX($C$8:$I$179,$R23,COLUMNS($U$8:W23)),"")</f>
        <v>9.5000000000000001E-2</v>
      </c>
      <c r="Y24" s="63">
        <f>IFERROR(INDEX($C$8:$I$179,$R23,COLUMNS($U$8:X23)),"")</f>
        <v>9.4E-2</v>
      </c>
      <c r="Z24" s="63">
        <f>IFERROR(INDEX($C$8:$I$179,$R23,COLUMNS($U$8:Y23)),"")</f>
        <v>9.7000000000000003E-2</v>
      </c>
      <c r="AA24" s="63">
        <f>IFERROR(INDEX($C$8:$I$179,$R23,COLUMNS($U$8:Z23)),"")</f>
        <v>9.5000000000000001E-2</v>
      </c>
      <c r="AB24" s="63">
        <f>IFERROR(INDEX($C$8:$I$179,$R23,COLUMNS($U$8:AA23)),"")</f>
        <v>9.9000000000000005E-2</v>
      </c>
      <c r="AC24" s="63">
        <f>IFERROR(INDEX($C$8:$J$179,$R23,COLUMNS($U$8:AB23)),"")</f>
        <v>9.8000000000000004E-2</v>
      </c>
      <c r="AD24" s="63">
        <f>IFERROR(INDEX($C$8:$K$179,$R23,COLUMNS($U$8:AC23)),"")</f>
        <v>0.10200000000000001</v>
      </c>
      <c r="AE24" s="63">
        <f>IFERROR(INDEX($C$8:$L$179,$R23,COLUMNS($U$8:AD23)),"")</f>
        <v>9.5000000000000001E-2</v>
      </c>
      <c r="AF24" s="63">
        <f>IFERROR(INDEX($C$8:$M$179,$R23,COLUMNS($U$8:AE23)),"")</f>
        <v>8.6000000000000007E-2</v>
      </c>
      <c r="AG24" s="64">
        <f>IFERROR(INDEX($C$8:$N$179,$R23,COLUMNS($U$8:AF23)),"")</f>
        <v>0.08</v>
      </c>
      <c r="AH24" s="184" t="s">
        <v>189</v>
      </c>
      <c r="AI24" s="214">
        <v>2085</v>
      </c>
      <c r="AJ24" s="214">
        <v>2090</v>
      </c>
      <c r="AK24" s="214">
        <v>2085</v>
      </c>
      <c r="AL24" s="214">
        <v>2160</v>
      </c>
      <c r="AM24" s="214">
        <v>2105</v>
      </c>
      <c r="AN24" s="214">
        <v>2115</v>
      </c>
      <c r="AO24" s="214">
        <v>2080</v>
      </c>
      <c r="AP24" s="214">
        <v>2245</v>
      </c>
      <c r="AQ24" s="214">
        <v>1810</v>
      </c>
      <c r="AR24" s="214">
        <v>1475</v>
      </c>
      <c r="AS24" s="214">
        <v>1375</v>
      </c>
      <c r="AT24" s="90" t="s">
        <v>237</v>
      </c>
      <c r="AU24" s="90">
        <f>ROWS($AT$8:AT24)</f>
        <v>17</v>
      </c>
      <c r="AV24" s="90">
        <f t="shared" si="1"/>
        <v>17</v>
      </c>
      <c r="AW24" s="90">
        <f>IFERROR(SMALL($AV$8:$AV$183,ROWS($AV$8:AV24)),"")</f>
        <v>17</v>
      </c>
      <c r="BA24" s="173" t="s">
        <v>189</v>
      </c>
      <c r="BB24" s="83">
        <f>IFERROR(INDEX($AH$8:$AN$183,$AW24,COLUMNS($AZ$8:BA24)),"")</f>
        <v>2085</v>
      </c>
      <c r="BC24" s="83">
        <f>IFERROR(INDEX($AH$8:$AN$183,$AW24,COLUMNS($AZ$8:BB24)),"")</f>
        <v>2090</v>
      </c>
      <c r="BD24" s="83">
        <f>IFERROR(INDEX($AH$8:$AN$183,$AW24,COLUMNS($AZ$8:BC24)),"")</f>
        <v>2085</v>
      </c>
      <c r="BE24" s="83">
        <f>IFERROR(INDEX($AH$8:$AN$183,$AW24,COLUMNS($AZ$8:BD24)),"")</f>
        <v>2160</v>
      </c>
      <c r="BF24" s="83">
        <f>IFERROR(INDEX($AH$8:$AN$183,$AW24,COLUMNS($AZ$8:BE24)),"")</f>
        <v>2105</v>
      </c>
      <c r="BG24" s="83">
        <f>IFERROR(INDEX($AH$8:$AN$183,$AW24,COLUMNS($AZ$8:BF24)),"")</f>
        <v>2115</v>
      </c>
      <c r="BH24" s="83">
        <f>IFERROR(INDEX($AH$8:$AO$183,$AW24,COLUMNS($AZ$8:BG24)),"")</f>
        <v>2080</v>
      </c>
      <c r="BI24" s="83">
        <f>IFERROR(INDEX($AH$8:$AP$183,$AW24,COLUMNS($AZ$8:BH24)),"")</f>
        <v>2245</v>
      </c>
      <c r="BJ24" s="83">
        <f>IFERROR(INDEX($AH$8:$AX$180,$AW24,COLUMNS($AZ$8:BI24)),"")</f>
        <v>1810</v>
      </c>
      <c r="BK24" s="83">
        <f>IFERROR(INDEX($AH$8:$AX$180,$AW24,COLUMNS($AZ$8:BJ24)),"")</f>
        <v>1475</v>
      </c>
      <c r="BL24" s="84">
        <f>IFERROR(INDEX($AH$8:$AX$180,$AW24,COLUMNS($AZ$8:BK24)),"")</f>
        <v>1375</v>
      </c>
    </row>
    <row r="25" spans="3:64" x14ac:dyDescent="0.3">
      <c r="C25" s="184" t="s">
        <v>150</v>
      </c>
      <c r="D25" s="69">
        <v>0</v>
      </c>
      <c r="E25" s="69">
        <v>0</v>
      </c>
      <c r="F25" s="69">
        <v>0</v>
      </c>
      <c r="G25" s="69">
        <v>0</v>
      </c>
      <c r="H25" s="69">
        <v>0</v>
      </c>
      <c r="I25" s="69">
        <v>0</v>
      </c>
      <c r="J25" s="69">
        <v>0</v>
      </c>
      <c r="K25" s="69">
        <v>0</v>
      </c>
      <c r="L25" s="69">
        <v>0</v>
      </c>
      <c r="M25" s="69">
        <v>0</v>
      </c>
      <c r="N25" s="69">
        <v>0</v>
      </c>
      <c r="O25" s="90" t="s">
        <v>237</v>
      </c>
      <c r="P25" s="90">
        <f>ROWS($O$8:O25)</f>
        <v>18</v>
      </c>
      <c r="Q25" s="90">
        <f t="shared" si="0"/>
        <v>18</v>
      </c>
      <c r="R25" s="90">
        <f>IFERROR(SMALL($Q$8:$Q$179,ROWS($Q$8:Q25)),"")</f>
        <v>18</v>
      </c>
      <c r="V25" s="172" t="str">
        <f>IFERROR(INDEX($C$8:$I$179,$R24,COLUMNS($U$8:U24)),"")</f>
        <v>30 years and over</v>
      </c>
      <c r="W25" s="312">
        <f>IFERROR(INDEX($C$8:$I$179,$R24,COLUMNS($U$8:V24)),"")</f>
        <v>0.13700000000000001</v>
      </c>
      <c r="X25" s="63">
        <f>IFERROR(INDEX($C$8:$I$179,$R24,COLUMNS($U$8:W24)),"")</f>
        <v>0.14300000000000002</v>
      </c>
      <c r="Y25" s="63">
        <f>IFERROR(INDEX($C$8:$I$179,$R24,COLUMNS($U$8:X24)),"")</f>
        <v>0.14799999999999999</v>
      </c>
      <c r="Z25" s="63">
        <f>IFERROR(INDEX($C$8:$I$179,$R24,COLUMNS($U$8:Y24)),"")</f>
        <v>0.151</v>
      </c>
      <c r="AA25" s="63">
        <f>IFERROR(INDEX($C$8:$I$179,$R24,COLUMNS($U$8:Z24)),"")</f>
        <v>0.16700000000000001</v>
      </c>
      <c r="AB25" s="63">
        <f>IFERROR(INDEX($C$8:$I$179,$R24,COLUMNS($U$8:AA24)),"")</f>
        <v>0.17899999999999999</v>
      </c>
      <c r="AC25" s="63">
        <f>IFERROR(INDEX($C$8:$J$179,$R24,COLUMNS($U$8:AB24)),"")</f>
        <v>0.183</v>
      </c>
      <c r="AD25" s="63">
        <f>IFERROR(INDEX($C$8:$K$179,$R24,COLUMNS($U$8:AC24)),"")</f>
        <v>0.17899999999999999</v>
      </c>
      <c r="AE25" s="63">
        <f>IFERROR(INDEX($C$8:$L$179,$R24,COLUMNS($U$8:AD24)),"")</f>
        <v>0.17599999999999999</v>
      </c>
      <c r="AF25" s="63">
        <f>IFERROR(INDEX($C$8:$M$179,$R24,COLUMNS($U$8:AE24)),"")</f>
        <v>0.16300000000000001</v>
      </c>
      <c r="AG25" s="64">
        <f>IFERROR(INDEX($C$8:$N$179,$R24,COLUMNS($U$8:AF24)),"")</f>
        <v>0.154</v>
      </c>
      <c r="AH25" s="184" t="s">
        <v>190</v>
      </c>
      <c r="AI25" s="214">
        <v>2965</v>
      </c>
      <c r="AJ25" s="214">
        <v>3130</v>
      </c>
      <c r="AK25" s="214">
        <v>3280</v>
      </c>
      <c r="AL25" s="214">
        <v>3375</v>
      </c>
      <c r="AM25" s="214">
        <v>3690</v>
      </c>
      <c r="AN25" s="214">
        <v>3835</v>
      </c>
      <c r="AO25" s="214">
        <v>3875</v>
      </c>
      <c r="AP25" s="214">
        <v>3985</v>
      </c>
      <c r="AQ25" s="214">
        <v>3340</v>
      </c>
      <c r="AR25" s="214">
        <v>2805</v>
      </c>
      <c r="AS25" s="214">
        <v>2670</v>
      </c>
      <c r="AT25" s="90" t="s">
        <v>237</v>
      </c>
      <c r="AU25" s="90">
        <f>ROWS($AT$8:AT25)</f>
        <v>18</v>
      </c>
      <c r="AV25" s="90">
        <f t="shared" si="1"/>
        <v>18</v>
      </c>
      <c r="AW25" s="90">
        <f>IFERROR(SMALL($AV$8:$AV$183,ROWS($AV$8:AV25)),"")</f>
        <v>18</v>
      </c>
      <c r="BA25" s="173" t="s">
        <v>190</v>
      </c>
      <c r="BB25" s="83">
        <f>IFERROR(INDEX($AH$8:$AN$183,$AW25,COLUMNS($AZ$8:BA25)),"")</f>
        <v>2965</v>
      </c>
      <c r="BC25" s="83">
        <f>IFERROR(INDEX($AH$8:$AN$183,$AW25,COLUMNS($AZ$8:BB25)),"")</f>
        <v>3130</v>
      </c>
      <c r="BD25" s="83">
        <f>IFERROR(INDEX($AH$8:$AN$183,$AW25,COLUMNS($AZ$8:BC25)),"")</f>
        <v>3280</v>
      </c>
      <c r="BE25" s="83">
        <f>IFERROR(INDEX($AH$8:$AN$183,$AW25,COLUMNS($AZ$8:BD25)),"")</f>
        <v>3375</v>
      </c>
      <c r="BF25" s="83">
        <f>IFERROR(INDEX($AH$8:$AN$183,$AW25,COLUMNS($AZ$8:BE25)),"")</f>
        <v>3690</v>
      </c>
      <c r="BG25" s="83">
        <f>IFERROR(INDEX($AH$8:$AN$183,$AW25,COLUMNS($AZ$8:BF25)),"")</f>
        <v>3835</v>
      </c>
      <c r="BH25" s="83">
        <f>IFERROR(INDEX($AH$8:$AO$183,$AW25,COLUMNS($AZ$8:BG25)),"")</f>
        <v>3875</v>
      </c>
      <c r="BI25" s="83">
        <f>IFERROR(INDEX($AH$8:$AP$183,$AW25,COLUMNS($AZ$8:BH25)),"")</f>
        <v>3985</v>
      </c>
      <c r="BJ25" s="83">
        <f>IFERROR(INDEX($AH$8:$AX$180,$AW25,COLUMNS($AZ$8:BI25)),"")</f>
        <v>3340</v>
      </c>
      <c r="BK25" s="83">
        <f>IFERROR(INDEX($AH$8:$AX$180,$AW25,COLUMNS($AZ$8:BJ25)),"")</f>
        <v>2805</v>
      </c>
      <c r="BL25" s="84">
        <f>IFERROR(INDEX($AH$8:$AX$180,$AW25,COLUMNS($AZ$8:BK25)),"")</f>
        <v>2670</v>
      </c>
    </row>
    <row r="26" spans="3:64" x14ac:dyDescent="0.3">
      <c r="C26" s="156" t="s">
        <v>749</v>
      </c>
      <c r="D26" s="69"/>
      <c r="E26" s="69"/>
      <c r="F26" s="69"/>
      <c r="G26" s="69"/>
      <c r="H26" s="69"/>
      <c r="I26" s="70"/>
      <c r="J26" s="70"/>
      <c r="K26" s="70"/>
      <c r="L26" s="70"/>
      <c r="M26" s="70"/>
      <c r="N26" s="70"/>
      <c r="O26" s="90" t="s">
        <v>237</v>
      </c>
      <c r="P26" s="90">
        <f>ROWS($O$8:O26)</f>
        <v>19</v>
      </c>
      <c r="Q26" s="90">
        <f t="shared" si="0"/>
        <v>19</v>
      </c>
      <c r="R26" s="90">
        <f>IFERROR(SMALL($Q$8:$Q$179,ROWS($Q$8:Q26)),"")</f>
        <v>19</v>
      </c>
      <c r="V26" s="174" t="s">
        <v>243</v>
      </c>
      <c r="W26" s="650">
        <f>IFERROR(INDEX($C$8:$I$179,$R25,COLUMNS($U$8:V25)),"")</f>
        <v>0</v>
      </c>
      <c r="X26" s="651">
        <f>IFERROR(INDEX($C$8:$I$179,$R25,COLUMNS($U$8:W25)),"")</f>
        <v>0</v>
      </c>
      <c r="Y26" s="651">
        <f>IFERROR(INDEX($C$8:$I$179,$R25,COLUMNS($U$8:X25)),"")</f>
        <v>0</v>
      </c>
      <c r="Z26" s="651">
        <f>IFERROR(INDEX($C$8:$I$179,$R25,COLUMNS($U$8:Y25)),"")</f>
        <v>0</v>
      </c>
      <c r="AA26" s="651">
        <f>IFERROR(INDEX($C$8:$I$179,$R25,COLUMNS($U$8:Z25)),"")</f>
        <v>0</v>
      </c>
      <c r="AB26" s="651">
        <f>IFERROR(INDEX($C$8:$I$179,$R25,COLUMNS($U$8:AA25)),"")</f>
        <v>0</v>
      </c>
      <c r="AC26" s="651">
        <f>IFERROR(INDEX($C$8:$J$179,$R25,COLUMNS($U$8:AB25)),"")</f>
        <v>0</v>
      </c>
      <c r="AD26" s="651">
        <f>IFERROR(INDEX($C$8:$K$179,$R25,COLUMNS($U$8:AC25)),"")</f>
        <v>0</v>
      </c>
      <c r="AE26" s="651">
        <f>IFERROR(INDEX($C$8:$L$179,$R25,COLUMNS($U$8:AD25)),"")</f>
        <v>0</v>
      </c>
      <c r="AF26" s="651">
        <f>IFERROR(INDEX($C$8:$M$179,$R25,COLUMNS($U$8:AE25)),"")</f>
        <v>0</v>
      </c>
      <c r="AG26" s="652">
        <f>IFERROR(INDEX($C$8:$N$179,$R25,COLUMNS($U$8:AF25)),"")</f>
        <v>0</v>
      </c>
      <c r="AH26" s="184" t="s">
        <v>150</v>
      </c>
      <c r="AI26" s="214">
        <v>0</v>
      </c>
      <c r="AJ26" s="214">
        <v>0</v>
      </c>
      <c r="AK26" s="214">
        <v>0</v>
      </c>
      <c r="AL26" s="214">
        <v>0</v>
      </c>
      <c r="AM26" s="214">
        <v>0</v>
      </c>
      <c r="AN26" s="214">
        <v>0</v>
      </c>
      <c r="AO26" s="214">
        <v>0</v>
      </c>
      <c r="AP26" s="214">
        <v>0</v>
      </c>
      <c r="AQ26" s="214">
        <v>0</v>
      </c>
      <c r="AR26" s="214">
        <v>0</v>
      </c>
      <c r="AS26" s="214">
        <v>0</v>
      </c>
      <c r="AT26" s="90" t="s">
        <v>237</v>
      </c>
      <c r="AU26" s="90">
        <f>ROWS($AT$8:AT26)</f>
        <v>19</v>
      </c>
      <c r="AV26" s="90">
        <f t="shared" si="1"/>
        <v>19</v>
      </c>
      <c r="AW26" s="90">
        <f>IFERROR(SMALL($AV$8:$AV$183,ROWS($AV$8:AV26)),"")</f>
        <v>19</v>
      </c>
      <c r="BA26" s="648" t="s">
        <v>150</v>
      </c>
      <c r="BB26" s="690">
        <f>IFERROR(INDEX($AH$8:$AN$183,$AW26,COLUMNS($AZ$8:BA26)),"")</f>
        <v>0</v>
      </c>
      <c r="BC26" s="690">
        <f>IFERROR(INDEX($AH$8:$AN$183,$AW26,COLUMNS($AZ$8:BB26)),"")</f>
        <v>0</v>
      </c>
      <c r="BD26" s="690">
        <f>IFERROR(INDEX($AH$8:$AN$183,$AW26,COLUMNS($AZ$8:BC26)),"")</f>
        <v>0</v>
      </c>
      <c r="BE26" s="690">
        <f>IFERROR(INDEX($AH$8:$AN$183,$AW26,COLUMNS($AZ$8:BD26)),"")</f>
        <v>0</v>
      </c>
      <c r="BF26" s="690">
        <f>IFERROR(INDEX($AH$8:$AN$183,$AW26,COLUMNS($AZ$8:BE26)),"")</f>
        <v>0</v>
      </c>
      <c r="BG26" s="690">
        <f>IFERROR(INDEX($AH$8:$AN$183,$AW26,COLUMNS($AZ$8:BF26)),"")</f>
        <v>0</v>
      </c>
      <c r="BH26" s="690">
        <f>IFERROR(INDEX($AH$8:$AO$183,$AW26,COLUMNS($AZ$8:BG26)),"")</f>
        <v>0</v>
      </c>
      <c r="BI26" s="690">
        <f>IFERROR(INDEX($AH$8:$AP$183,$AW26,COLUMNS($AZ$8:BH26)),"")</f>
        <v>0</v>
      </c>
      <c r="BJ26" s="635">
        <f>IFERROR(INDEX($AH$8:$AX$180,$AW26,COLUMNS($AZ$8:BI26)),"")</f>
        <v>0</v>
      </c>
      <c r="BK26" s="635">
        <f>IFERROR(INDEX($AH$8:$AX$180,$AW26,COLUMNS($AZ$8:BJ26)),"")</f>
        <v>0</v>
      </c>
      <c r="BL26" s="649">
        <f>IFERROR(INDEX($AH$8:$AX$180,$AW26,COLUMNS($AZ$8:BK26)),"")</f>
        <v>0</v>
      </c>
    </row>
    <row r="27" spans="3:64" x14ac:dyDescent="0.3">
      <c r="C27" s="155" t="s">
        <v>741</v>
      </c>
      <c r="D27" s="69">
        <v>8.0000000000000002E-3</v>
      </c>
      <c r="E27" s="69">
        <v>0</v>
      </c>
      <c r="F27" s="69">
        <v>0.01</v>
      </c>
      <c r="G27" s="69">
        <v>0.01</v>
      </c>
      <c r="H27" s="69">
        <v>1.0999999999999999E-2</v>
      </c>
      <c r="I27" s="70">
        <v>1.2E-2</v>
      </c>
      <c r="J27" s="70">
        <v>0.01</v>
      </c>
      <c r="K27" s="70">
        <v>1.0999999999999999E-2</v>
      </c>
      <c r="L27" s="70">
        <v>1.0999999999999999E-2</v>
      </c>
      <c r="M27" s="69">
        <v>9.0000000000000011E-3</v>
      </c>
      <c r="N27" s="69">
        <v>0.01</v>
      </c>
      <c r="O27" s="90" t="s">
        <v>237</v>
      </c>
      <c r="P27" s="90">
        <f>ROWS($O$8:O27)</f>
        <v>20</v>
      </c>
      <c r="Q27" s="90">
        <f t="shared" si="0"/>
        <v>20</v>
      </c>
      <c r="R27" s="90">
        <f>IFERROR(SMALL($Q$8:$Q$179,ROWS($Q$8:Q27)),"")</f>
        <v>20</v>
      </c>
      <c r="V27" s="171" t="str">
        <f>IFERROR(INDEX($C$8:$I$179,$R26,COLUMNS($U$8:U26)),"")</f>
        <v>Disability Status^</v>
      </c>
      <c r="W27" s="85"/>
      <c r="X27" s="61"/>
      <c r="Y27" s="61"/>
      <c r="Z27" s="61"/>
      <c r="AA27" s="61"/>
      <c r="AB27" s="61"/>
      <c r="AC27" s="63"/>
      <c r="AD27" s="63"/>
      <c r="AE27" s="63"/>
      <c r="AF27" s="63"/>
      <c r="AG27" s="64"/>
      <c r="AH27" s="156" t="s">
        <v>749</v>
      </c>
      <c r="AI27" s="214"/>
      <c r="AJ27" s="214"/>
      <c r="AK27" s="214"/>
      <c r="AL27" s="214"/>
      <c r="AM27" s="214"/>
      <c r="AN27" s="214"/>
      <c r="AO27" s="214"/>
      <c r="AP27" s="214"/>
      <c r="AQ27" s="214"/>
      <c r="AR27" s="214"/>
      <c r="AS27" s="214"/>
      <c r="AT27" s="90" t="s">
        <v>237</v>
      </c>
      <c r="AU27" s="90">
        <f>ROWS($AT$8:AT27)</f>
        <v>20</v>
      </c>
      <c r="AV27" s="90">
        <f t="shared" si="1"/>
        <v>20</v>
      </c>
      <c r="AW27" s="90">
        <f>IFERROR(SMALL($AV$8:$AV$183,ROWS($AV$8:AV27)),"")</f>
        <v>20</v>
      </c>
      <c r="BA27" s="175" t="s">
        <v>749</v>
      </c>
      <c r="BB27" s="81"/>
      <c r="BC27" s="81"/>
      <c r="BD27" s="81"/>
      <c r="BE27" s="81"/>
      <c r="BF27" s="81"/>
      <c r="BG27" s="81"/>
      <c r="BH27" s="81"/>
      <c r="BI27" s="81"/>
      <c r="BJ27" s="81"/>
      <c r="BK27" s="81"/>
      <c r="BL27" s="321"/>
    </row>
    <row r="28" spans="3:64" x14ac:dyDescent="0.3">
      <c r="C28" s="155" t="s">
        <v>217</v>
      </c>
      <c r="D28" s="69">
        <v>1.4E-2</v>
      </c>
      <c r="E28" s="69">
        <v>0</v>
      </c>
      <c r="F28" s="69">
        <v>2.3E-2</v>
      </c>
      <c r="G28" s="69">
        <v>2.6000000000000002E-2</v>
      </c>
      <c r="H28" s="69">
        <v>3.5000000000000003E-2</v>
      </c>
      <c r="I28" s="70">
        <v>4.3000000000000003E-2</v>
      </c>
      <c r="J28" s="70">
        <v>4.1000000000000002E-2</v>
      </c>
      <c r="K28" s="70">
        <v>4.4999999999999998E-2</v>
      </c>
      <c r="L28" s="70">
        <v>4.7E-2</v>
      </c>
      <c r="M28" s="69">
        <v>4.9000000000000002E-2</v>
      </c>
      <c r="N28" s="69">
        <v>4.1000000000000002E-2</v>
      </c>
      <c r="O28" s="90" t="s">
        <v>237</v>
      </c>
      <c r="P28" s="90">
        <f>ROWS($O$8:O28)</f>
        <v>21</v>
      </c>
      <c r="Q28" s="90">
        <f t="shared" si="0"/>
        <v>21</v>
      </c>
      <c r="R28" s="90">
        <f>IFERROR(SMALL($Q$8:$Q$179,ROWS($Q$8:Q28)),"")</f>
        <v>21</v>
      </c>
      <c r="V28" s="172" t="str">
        <f>IFERROR(INDEX($C$8:$I$179,$R27,COLUMNS($U$8:U27)),"")</f>
        <v>Long-term illness, disease or condition</v>
      </c>
      <c r="W28" s="376">
        <f>IFERROR(INDEX($C$8:$I$179,$R27,COLUMNS($U$8:V27)),"")</f>
        <v>8.0000000000000002E-3</v>
      </c>
      <c r="Y28" s="85">
        <f>IFERROR(INDEX($C$8:$I$179,$R27,COLUMNS($U$8:X27)),"")</f>
        <v>0.01</v>
      </c>
      <c r="Z28" s="85">
        <f>IFERROR(INDEX($C$8:$I$179,$R27,COLUMNS($U$8:Y27)),"")</f>
        <v>0.01</v>
      </c>
      <c r="AA28" s="85">
        <f>IFERROR(INDEX($C$8:$I$179,$R27,COLUMNS($U$8:Z27)),"")</f>
        <v>1.0999999999999999E-2</v>
      </c>
      <c r="AB28" s="85">
        <f>IFERROR(INDEX($C$8:$I$179,$R27,COLUMNS($U$8:AA27)),"")</f>
        <v>1.2E-2</v>
      </c>
      <c r="AC28" s="85">
        <f>IFERROR(INDEX($C$8:$J$179,$R27,COLUMNS($U$8:AB27)),"")</f>
        <v>0.01</v>
      </c>
      <c r="AD28" s="85">
        <f>IFERROR(INDEX($C$8:$K$179,$R27,COLUMNS($U$8:AC27)),"")</f>
        <v>1.0999999999999999E-2</v>
      </c>
      <c r="AE28" s="85">
        <f>IFERROR(INDEX($C$8:$L$179,$R27,COLUMNS($U$8:AD27)),"")</f>
        <v>1.0999999999999999E-2</v>
      </c>
      <c r="AF28" s="85">
        <f>IFERROR(INDEX($C$8:$M$179,$R27,COLUMNS($U$8:AE27)),"")</f>
        <v>9.0000000000000011E-3</v>
      </c>
      <c r="AG28" s="929">
        <f>IFERROR(INDEX($C$8:$N$179,$R27,COLUMNS($U$8:AF27)),"")</f>
        <v>0.01</v>
      </c>
      <c r="AH28" s="155" t="s">
        <v>741</v>
      </c>
      <c r="AI28" s="214">
        <v>165</v>
      </c>
      <c r="AJ28" s="214"/>
      <c r="AK28" s="214">
        <v>225</v>
      </c>
      <c r="AL28" s="214">
        <v>225</v>
      </c>
      <c r="AM28" s="214">
        <v>235</v>
      </c>
      <c r="AN28" s="214">
        <v>255</v>
      </c>
      <c r="AO28" s="214">
        <v>205</v>
      </c>
      <c r="AP28" s="214">
        <v>250</v>
      </c>
      <c r="AQ28" s="214">
        <v>210</v>
      </c>
      <c r="AR28" s="214">
        <v>160</v>
      </c>
      <c r="AS28" s="214">
        <v>170</v>
      </c>
      <c r="AT28" s="90" t="s">
        <v>237</v>
      </c>
      <c r="AU28" s="90">
        <f>ROWS($AT$8:AT28)</f>
        <v>21</v>
      </c>
      <c r="AV28" s="90">
        <f t="shared" si="1"/>
        <v>21</v>
      </c>
      <c r="AW28" s="90">
        <f>IFERROR(SMALL($AV$8:$AV$183,ROWS($AV$8:AV28)),"")</f>
        <v>21</v>
      </c>
      <c r="BA28" s="173" t="s">
        <v>741</v>
      </c>
      <c r="BB28" s="83">
        <f>IFERROR(INDEX($AH$8:$AN$183,$AW28,COLUMNS($AZ$8:BA28)),"")</f>
        <v>165</v>
      </c>
      <c r="BC28" s="83"/>
      <c r="BD28" s="83">
        <f>IFERROR(INDEX($AH$8:$AN$183,$AW28,COLUMNS($AZ$8:BC28)),"")</f>
        <v>225</v>
      </c>
      <c r="BE28" s="83">
        <f>IFERROR(INDEX($AH$8:$AN$183,$AW28,COLUMNS($AZ$8:BD28)),"")</f>
        <v>225</v>
      </c>
      <c r="BF28" s="83">
        <f>IFERROR(INDEX($AH$8:$AN$183,$AW28,COLUMNS($AZ$8:BE28)),"")</f>
        <v>235</v>
      </c>
      <c r="BG28" s="83">
        <f>IFERROR(INDEX($AH$8:$AN$183,$AW28,COLUMNS($AZ$8:BF28)),"")</f>
        <v>255</v>
      </c>
      <c r="BH28" s="83">
        <f>IFERROR(INDEX($AH$8:$AO$183,$AW28,COLUMNS($AZ$8:BG28)),"")</f>
        <v>205</v>
      </c>
      <c r="BI28" s="83">
        <f>IFERROR(INDEX($AH$8:$AP$183,$AW28,COLUMNS($AZ$8:BH28)),"")</f>
        <v>250</v>
      </c>
      <c r="BJ28" s="83">
        <f>IFERROR(INDEX($AH$8:$AX$180,$AW28,COLUMNS($AZ$8:BI28)),"")</f>
        <v>210</v>
      </c>
      <c r="BK28" s="83">
        <f>IFERROR(INDEX($AH$8:$AX$180,$AW28,COLUMNS($AZ$8:BJ28)),"")</f>
        <v>160</v>
      </c>
      <c r="BL28" s="84">
        <f>IFERROR(INDEX($AH$8:$AX$180,$AW28,COLUMNS($AZ$8:BK28)),"")</f>
        <v>170</v>
      </c>
    </row>
    <row r="29" spans="3:64" x14ac:dyDescent="0.3">
      <c r="C29" s="155" t="s">
        <v>738</v>
      </c>
      <c r="D29" s="69">
        <v>3.0000000000000001E-3</v>
      </c>
      <c r="E29" s="69">
        <v>0</v>
      </c>
      <c r="F29" s="69">
        <v>5.0000000000000001E-3</v>
      </c>
      <c r="G29" s="69">
        <v>4.0000000000000001E-3</v>
      </c>
      <c r="H29" s="69">
        <v>4.0000000000000001E-3</v>
      </c>
      <c r="I29" s="70">
        <v>8.0000000000000002E-3</v>
      </c>
      <c r="J29" s="70">
        <v>1.3000000000000001E-2</v>
      </c>
      <c r="K29" s="70">
        <v>0.01</v>
      </c>
      <c r="L29" s="70">
        <v>0.01</v>
      </c>
      <c r="M29" s="69">
        <v>4.0000000000000001E-3</v>
      </c>
      <c r="N29" s="69">
        <v>4.0000000000000001E-3</v>
      </c>
      <c r="O29" s="90" t="s">
        <v>237</v>
      </c>
      <c r="P29" s="90">
        <f>ROWS($O$8:O29)</f>
        <v>22</v>
      </c>
      <c r="Q29" s="90">
        <f t="shared" si="0"/>
        <v>22</v>
      </c>
      <c r="R29" s="90">
        <f>IFERROR(SMALL($Q$8:$Q$179,ROWS($Q$8:Q29)),"")</f>
        <v>22</v>
      </c>
      <c r="V29" s="172" t="str">
        <f>IFERROR(INDEX($C$8:$I$179,$R28,COLUMNS($U$8:U28)),"")</f>
        <v>A mental health condition</v>
      </c>
      <c r="W29" s="376">
        <f>IFERROR(INDEX($C$8:$I$179,$R28,COLUMNS($U$8:V28)),"")</f>
        <v>1.4E-2</v>
      </c>
      <c r="X29" s="85"/>
      <c r="Y29" s="85">
        <f>IFERROR(INDEX($C$8:$I$179,$R28,COLUMNS($U$8:X28)),"")</f>
        <v>2.3E-2</v>
      </c>
      <c r="Z29" s="85">
        <f>IFERROR(INDEX($C$8:$I$179,$R28,COLUMNS($U$8:Y28)),"")</f>
        <v>2.6000000000000002E-2</v>
      </c>
      <c r="AA29" s="85">
        <f>IFERROR(INDEX($C$8:$I$179,$R28,COLUMNS($U$8:Z28)),"")</f>
        <v>3.5000000000000003E-2</v>
      </c>
      <c r="AB29" s="85">
        <f>IFERROR(INDEX($C$8:$I$179,$R28,COLUMNS($U$8:AA28)),"")</f>
        <v>4.3000000000000003E-2</v>
      </c>
      <c r="AC29" s="85">
        <f>IFERROR(INDEX($C$8:$J$179,$R28,COLUMNS($U$8:AB28)),"")</f>
        <v>4.1000000000000002E-2</v>
      </c>
      <c r="AD29" s="85">
        <f>IFERROR(INDEX($C$8:$K$179,$R28,COLUMNS($U$8:AC28)),"")</f>
        <v>4.4999999999999998E-2</v>
      </c>
      <c r="AE29" s="85">
        <f>IFERROR(INDEX($C$8:$L$179,$R28,COLUMNS($U$8:AD28)),"")</f>
        <v>4.7E-2</v>
      </c>
      <c r="AF29" s="85">
        <f>IFERROR(INDEX($C$8:$M$179,$R28,COLUMNS($U$8:AE28)),"")</f>
        <v>4.9000000000000002E-2</v>
      </c>
      <c r="AG29" s="929">
        <f>IFERROR(INDEX($C$8:$N$179,$R28,COLUMNS($U$8:AF28)),"")</f>
        <v>4.1000000000000002E-2</v>
      </c>
      <c r="AH29" s="155" t="s">
        <v>217</v>
      </c>
      <c r="AI29" s="214">
        <v>305</v>
      </c>
      <c r="AJ29" s="214"/>
      <c r="AK29" s="214">
        <v>505</v>
      </c>
      <c r="AL29" s="214">
        <v>585</v>
      </c>
      <c r="AM29" s="214">
        <v>770</v>
      </c>
      <c r="AN29" s="214">
        <v>920</v>
      </c>
      <c r="AO29" s="214">
        <v>870</v>
      </c>
      <c r="AP29" s="214">
        <v>1010</v>
      </c>
      <c r="AQ29" s="214">
        <v>885</v>
      </c>
      <c r="AR29" s="214">
        <v>845</v>
      </c>
      <c r="AS29" s="214">
        <v>710</v>
      </c>
      <c r="AT29" s="90" t="s">
        <v>237</v>
      </c>
      <c r="AU29" s="90">
        <f>ROWS($AT$8:AT29)</f>
        <v>22</v>
      </c>
      <c r="AV29" s="90">
        <f t="shared" si="1"/>
        <v>22</v>
      </c>
      <c r="AW29" s="90">
        <f>IFERROR(SMALL($AV$8:$AV$183,ROWS($AV$8:AV29)),"")</f>
        <v>22</v>
      </c>
      <c r="BA29" s="173" t="s">
        <v>217</v>
      </c>
      <c r="BB29" s="83">
        <f>IFERROR(INDEX($AH$8:$AN$183,$AW29,COLUMNS($AZ$8:BA29)),"")</f>
        <v>305</v>
      </c>
      <c r="BC29" s="83"/>
      <c r="BD29" s="83">
        <f>IFERROR(INDEX($AH$8:$AN$183,$AW29,COLUMNS($AZ$8:BC29)),"")</f>
        <v>505</v>
      </c>
      <c r="BE29" s="83">
        <f>IFERROR(INDEX($AH$8:$AN$183,$AW29,COLUMNS($AZ$8:BD29)),"")</f>
        <v>585</v>
      </c>
      <c r="BF29" s="83">
        <f>IFERROR(INDEX($AH$8:$AN$183,$AW29,COLUMNS($AZ$8:BE29)),"")</f>
        <v>770</v>
      </c>
      <c r="BG29" s="83">
        <f>IFERROR(INDEX($AH$8:$AN$183,$AW29,COLUMNS($AZ$8:BF29)),"")</f>
        <v>920</v>
      </c>
      <c r="BH29" s="83">
        <f>IFERROR(INDEX($AH$8:$AO$183,$AW29,COLUMNS($AZ$8:BG29)),"")</f>
        <v>870</v>
      </c>
      <c r="BI29" s="83">
        <f>IFERROR(INDEX($AH$8:$AP$183,$AW29,COLUMNS($AZ$8:BH29)),"")</f>
        <v>1010</v>
      </c>
      <c r="BJ29" s="83">
        <f>IFERROR(INDEX($AH$8:$AX$180,$AW29,COLUMNS($AZ$8:BI29)),"")</f>
        <v>885</v>
      </c>
      <c r="BK29" s="83">
        <f>IFERROR(INDEX($AH$8:$AX$180,$AW29,COLUMNS($AZ$8:BJ29)),"")</f>
        <v>845</v>
      </c>
      <c r="BL29" s="84">
        <f>IFERROR(INDEX($AH$8:$AX$180,$AW29,COLUMNS($AZ$8:BK29)),"")</f>
        <v>710</v>
      </c>
    </row>
    <row r="30" spans="3:64" x14ac:dyDescent="0.3">
      <c r="C30" s="155" t="s">
        <v>747</v>
      </c>
      <c r="D30" s="69">
        <v>2.5000000000000001E-2</v>
      </c>
      <c r="E30" s="69">
        <v>0</v>
      </c>
      <c r="F30" s="69">
        <v>1.7000000000000001E-2</v>
      </c>
      <c r="G30" s="69">
        <v>1.6E-2</v>
      </c>
      <c r="H30" s="69">
        <v>8.0000000000000002E-3</v>
      </c>
      <c r="I30" s="70">
        <v>1.2E-2</v>
      </c>
      <c r="J30" s="70">
        <v>1.3000000000000001E-2</v>
      </c>
      <c r="K30" s="70">
        <v>1.6E-2</v>
      </c>
      <c r="L30" s="70">
        <v>1.7000000000000001E-2</v>
      </c>
      <c r="M30" s="69">
        <v>1.4999999999999999E-2</v>
      </c>
      <c r="N30" s="69">
        <v>2.1000000000000001E-2</v>
      </c>
      <c r="O30" s="90" t="s">
        <v>237</v>
      </c>
      <c r="P30" s="90">
        <f>ROWS($O$8:O30)</f>
        <v>23</v>
      </c>
      <c r="Q30" s="90">
        <f t="shared" si="0"/>
        <v>23</v>
      </c>
      <c r="R30" s="90">
        <f>IFERROR(SMALL($Q$8:$Q$179,ROWS($Q$8:Q30)),"")</f>
        <v>23</v>
      </c>
      <c r="V30" s="172" t="str">
        <f>IFERROR(INDEX($C$8:$I$179,$R29,COLUMNS($U$8:U29)),"")</f>
        <v>Physical disability</v>
      </c>
      <c r="W30" s="376">
        <f>IFERROR(INDEX($C$8:$I$179,$R29,COLUMNS($U$8:V29)),"")</f>
        <v>3.0000000000000001E-3</v>
      </c>
      <c r="X30" s="85"/>
      <c r="Y30" s="85">
        <f>IFERROR(INDEX($C$8:$I$179,$R29,COLUMNS($U$8:X29)),"")</f>
        <v>5.0000000000000001E-3</v>
      </c>
      <c r="Z30" s="85">
        <f>IFERROR(INDEX($C$8:$I$179,$R29,COLUMNS($U$8:Y29)),"")</f>
        <v>4.0000000000000001E-3</v>
      </c>
      <c r="AA30" s="85">
        <f>IFERROR(INDEX($C$8:$I$179,$R29,COLUMNS($U$8:Z29)),"")</f>
        <v>4.0000000000000001E-3</v>
      </c>
      <c r="AB30" s="85">
        <f>IFERROR(INDEX($C$8:$I$179,$R29,COLUMNS($U$8:AA29)),"")</f>
        <v>8.0000000000000002E-3</v>
      </c>
      <c r="AC30" s="85">
        <f>IFERROR(INDEX($C$8:$J$179,$R29,COLUMNS($U$8:AB29)),"")</f>
        <v>1.3000000000000001E-2</v>
      </c>
      <c r="AD30" s="85">
        <f>IFERROR(INDEX($C$8:$K$179,$R29,COLUMNS($U$8:AC29)),"")</f>
        <v>0.01</v>
      </c>
      <c r="AE30" s="85">
        <f>IFERROR(INDEX($C$8:$L$179,$R29,COLUMNS($U$8:AD29)),"")</f>
        <v>0.01</v>
      </c>
      <c r="AF30" s="85">
        <f>IFERROR(INDEX($C$8:$M$179,$R29,COLUMNS($U$8:AE29)),"")</f>
        <v>4.0000000000000001E-3</v>
      </c>
      <c r="AG30" s="929">
        <f>IFERROR(INDEX($C$8:$N$179,$R29,COLUMNS($U$8:AF29)),"")</f>
        <v>4.0000000000000001E-3</v>
      </c>
      <c r="AH30" s="155" t="s">
        <v>738</v>
      </c>
      <c r="AI30" s="214">
        <v>60</v>
      </c>
      <c r="AJ30" s="214"/>
      <c r="AK30" s="214">
        <v>105</v>
      </c>
      <c r="AL30" s="214">
        <v>90</v>
      </c>
      <c r="AM30" s="214">
        <v>85</v>
      </c>
      <c r="AN30" s="214">
        <v>175</v>
      </c>
      <c r="AO30" s="214">
        <v>265</v>
      </c>
      <c r="AP30" s="214">
        <v>215</v>
      </c>
      <c r="AQ30" s="214">
        <v>195</v>
      </c>
      <c r="AR30" s="214">
        <v>65</v>
      </c>
      <c r="AS30" s="214">
        <v>75</v>
      </c>
      <c r="AT30" s="90" t="s">
        <v>237</v>
      </c>
      <c r="AU30" s="90">
        <f>ROWS($AT$8:AT30)</f>
        <v>23</v>
      </c>
      <c r="AV30" s="90">
        <f t="shared" si="1"/>
        <v>23</v>
      </c>
      <c r="AW30" s="90">
        <f>IFERROR(SMALL($AV$8:$AV$183,ROWS($AV$8:AV30)),"")</f>
        <v>23</v>
      </c>
      <c r="BA30" s="173" t="s">
        <v>738</v>
      </c>
      <c r="BB30" s="83">
        <f>IFERROR(INDEX($AH$8:$AN$183,$AW30,COLUMNS($AZ$8:BA30)),"")</f>
        <v>60</v>
      </c>
      <c r="BC30" s="83"/>
      <c r="BD30" s="83">
        <f>IFERROR(INDEX($AH$8:$AN$183,$AW30,COLUMNS($AZ$8:BC30)),"")</f>
        <v>105</v>
      </c>
      <c r="BE30" s="83">
        <f>IFERROR(INDEX($AH$8:$AN$183,$AW30,COLUMNS($AZ$8:BD30)),"")</f>
        <v>90</v>
      </c>
      <c r="BF30" s="83">
        <f>IFERROR(INDEX($AH$8:$AN$183,$AW30,COLUMNS($AZ$8:BE30)),"")</f>
        <v>85</v>
      </c>
      <c r="BG30" s="83">
        <f>IFERROR(INDEX($AH$8:$AN$183,$AW30,COLUMNS($AZ$8:BF30)),"")</f>
        <v>175</v>
      </c>
      <c r="BH30" s="83">
        <f>IFERROR(INDEX($AH$8:$AO$183,$AW30,COLUMNS($AZ$8:BG30)),"")</f>
        <v>265</v>
      </c>
      <c r="BI30" s="83">
        <f>IFERROR(INDEX($AH$8:$AP$183,$AW30,COLUMNS($AZ$8:BH30)),"")</f>
        <v>215</v>
      </c>
      <c r="BJ30" s="83">
        <f>IFERROR(INDEX($AH$8:$AX$180,$AW30,COLUMNS($AZ$8:BI30)),"")</f>
        <v>195</v>
      </c>
      <c r="BK30" s="83">
        <f>IFERROR(INDEX($AH$8:$AX$180,$AW30,COLUMNS($AZ$8:BJ30)),"")</f>
        <v>65</v>
      </c>
      <c r="BL30" s="84">
        <f>IFERROR(INDEX($AH$8:$AX$180,$AW30,COLUMNS($AZ$8:BK30)),"")</f>
        <v>75</v>
      </c>
    </row>
    <row r="31" spans="3:64" x14ac:dyDescent="0.3">
      <c r="C31" s="155" t="s">
        <v>744</v>
      </c>
      <c r="D31" s="69">
        <v>4.2000000000000003E-2</v>
      </c>
      <c r="E31" s="69">
        <v>0</v>
      </c>
      <c r="F31" s="69">
        <v>0.04</v>
      </c>
      <c r="G31" s="69">
        <v>4.1000000000000002E-2</v>
      </c>
      <c r="H31" s="69">
        <v>4.8000000000000001E-2</v>
      </c>
      <c r="I31" s="70">
        <v>4.9000000000000002E-2</v>
      </c>
      <c r="J31" s="70">
        <v>4.8000000000000001E-2</v>
      </c>
      <c r="K31" s="70">
        <v>4.9000000000000002E-2</v>
      </c>
      <c r="L31" s="70">
        <v>5.3999999999999999E-2</v>
      </c>
      <c r="M31" s="69">
        <v>6.0999999999999999E-2</v>
      </c>
      <c r="N31" s="69">
        <v>5.7000000000000002E-2</v>
      </c>
      <c r="O31" s="90" t="s">
        <v>237</v>
      </c>
      <c r="P31" s="90">
        <f>ROWS($O$8:O31)</f>
        <v>24</v>
      </c>
      <c r="Q31" s="90">
        <f t="shared" si="0"/>
        <v>24</v>
      </c>
      <c r="R31" s="90">
        <f>IFERROR(SMALL($Q$8:$Q$179,ROWS($Q$8:Q31)),"")</f>
        <v>24</v>
      </c>
      <c r="V31" s="172" t="str">
        <f>IFERROR(INDEX($C$8:$I$179,$R30,COLUMNS($U$8:U30)),"")</f>
        <v>Developmental disorder*</v>
      </c>
      <c r="W31" s="376">
        <f>IFERROR(INDEX($C$8:$I$179,$R30,COLUMNS($U$8:V30)),"")</f>
        <v>2.5000000000000001E-2</v>
      </c>
      <c r="X31" s="85"/>
      <c r="Y31" s="85">
        <f>IFERROR(INDEX($C$8:$I$179,$R30,COLUMNS($U$8:X30)),"")</f>
        <v>1.7000000000000001E-2</v>
      </c>
      <c r="Z31" s="85">
        <f>IFERROR(INDEX($C$8:$I$179,$R30,COLUMNS($U$8:Y30)),"")</f>
        <v>1.6E-2</v>
      </c>
      <c r="AA31" s="85">
        <f>IFERROR(INDEX($C$8:$I$179,$R30,COLUMNS($U$8:Z30)),"")</f>
        <v>8.0000000000000002E-3</v>
      </c>
      <c r="AB31" s="85">
        <f>IFERROR(INDEX($C$8:$I$179,$R30,COLUMNS($U$8:AA30)),"")</f>
        <v>1.2E-2</v>
      </c>
      <c r="AC31" s="85">
        <f>IFERROR(INDEX($C$8:$J$179,$R30,COLUMNS($U$8:AB30)),"")</f>
        <v>1.3000000000000001E-2</v>
      </c>
      <c r="AD31" s="85">
        <f>IFERROR(INDEX($C$8:$K$179,$R30,COLUMNS($U$8:AC30)),"")</f>
        <v>1.6E-2</v>
      </c>
      <c r="AE31" s="85">
        <f>IFERROR(INDEX($C$8:$L$179,$R30,COLUMNS($U$8:AD30)),"")</f>
        <v>1.7000000000000001E-2</v>
      </c>
      <c r="AF31" s="85">
        <f>IFERROR(INDEX($C$8:$M$179,$R30,COLUMNS($U$8:AE30)),"")</f>
        <v>1.4999999999999999E-2</v>
      </c>
      <c r="AG31" s="929">
        <f>IFERROR(INDEX($C$8:$N$179,$R30,COLUMNS($U$8:AF30)),"")</f>
        <v>2.1000000000000001E-2</v>
      </c>
      <c r="AH31" s="155" t="s">
        <v>747</v>
      </c>
      <c r="AI31" s="214">
        <v>530</v>
      </c>
      <c r="AJ31" s="214"/>
      <c r="AK31" s="214">
        <v>370</v>
      </c>
      <c r="AL31" s="214">
        <v>355</v>
      </c>
      <c r="AM31" s="214">
        <v>170</v>
      </c>
      <c r="AN31" s="214">
        <v>265</v>
      </c>
      <c r="AO31" s="214">
        <v>265</v>
      </c>
      <c r="AP31" s="214">
        <v>350</v>
      </c>
      <c r="AQ31" s="214">
        <v>320</v>
      </c>
      <c r="AR31" s="214">
        <v>255</v>
      </c>
      <c r="AS31" s="214">
        <v>355</v>
      </c>
      <c r="AT31" s="90" t="s">
        <v>237</v>
      </c>
      <c r="AU31" s="90">
        <f>ROWS($AT$8:AT31)</f>
        <v>24</v>
      </c>
      <c r="AV31" s="90">
        <f t="shared" si="1"/>
        <v>24</v>
      </c>
      <c r="AW31" s="90">
        <f>IFERROR(SMALL($AV$8:$AV$183,ROWS($AV$8:AV31)),"")</f>
        <v>24</v>
      </c>
      <c r="BA31" s="173" t="s">
        <v>747</v>
      </c>
      <c r="BB31" s="83">
        <f>IFERROR(INDEX($AH$8:$AN$183,$AW31,COLUMNS($AZ$8:BA31)),"")</f>
        <v>530</v>
      </c>
      <c r="BC31" s="83"/>
      <c r="BD31" s="83">
        <f>IFERROR(INDEX($AH$8:$AN$183,$AW31,COLUMNS($AZ$8:BC31)),"")</f>
        <v>370</v>
      </c>
      <c r="BE31" s="83">
        <f>IFERROR(INDEX($AH$8:$AN$183,$AW31,COLUMNS($AZ$8:BD31)),"")</f>
        <v>355</v>
      </c>
      <c r="BF31" s="83">
        <f>IFERROR(INDEX($AH$8:$AN$183,$AW31,COLUMNS($AZ$8:BE31)),"")</f>
        <v>170</v>
      </c>
      <c r="BG31" s="83">
        <f>IFERROR(INDEX($AH$8:$AN$183,$AW31,COLUMNS($AZ$8:BF31)),"")</f>
        <v>265</v>
      </c>
      <c r="BH31" s="83">
        <f>IFERROR(INDEX($AH$8:$AO$183,$AW31,COLUMNS($AZ$8:BG31)),"")</f>
        <v>265</v>
      </c>
      <c r="BI31" s="83">
        <f>IFERROR(INDEX($AH$8:$AP$183,$AW31,COLUMNS($AZ$8:BH31)),"")</f>
        <v>350</v>
      </c>
      <c r="BJ31" s="83">
        <f>IFERROR(INDEX($AH$8:$AX$180,$AW31,COLUMNS($AZ$8:BI31)),"")</f>
        <v>320</v>
      </c>
      <c r="BK31" s="83">
        <f>IFERROR(INDEX($AH$8:$AX$180,$AW31,COLUMNS($AZ$8:BJ31)),"")</f>
        <v>255</v>
      </c>
      <c r="BL31" s="84">
        <f>IFERROR(INDEX($AH$8:$AX$180,$AW31,COLUMNS($AZ$8:BK31)),"")</f>
        <v>355</v>
      </c>
    </row>
    <row r="32" spans="3:64" x14ac:dyDescent="0.3">
      <c r="C32" s="155" t="s">
        <v>740</v>
      </c>
      <c r="D32" s="69">
        <v>2E-3</v>
      </c>
      <c r="E32" s="69">
        <v>0</v>
      </c>
      <c r="F32" s="69">
        <v>2E-3</v>
      </c>
      <c r="G32" s="69">
        <v>2E-3</v>
      </c>
      <c r="H32" s="69">
        <v>2E-3</v>
      </c>
      <c r="I32" s="70">
        <v>2E-3</v>
      </c>
      <c r="J32" s="70">
        <v>2E-3</v>
      </c>
      <c r="K32" s="70">
        <v>2E-3</v>
      </c>
      <c r="L32" s="70">
        <v>1E-3</v>
      </c>
      <c r="M32" s="69">
        <v>1E-3</v>
      </c>
      <c r="N32" s="69">
        <v>1E-3</v>
      </c>
      <c r="O32" s="90" t="s">
        <v>237</v>
      </c>
      <c r="P32" s="90">
        <f>ROWS($O$8:O32)</f>
        <v>25</v>
      </c>
      <c r="Q32" s="90">
        <f t="shared" si="0"/>
        <v>25</v>
      </c>
      <c r="R32" s="90">
        <f>IFERROR(SMALL($Q$8:$Q$179,ROWS($Q$8:Q32)),"")</f>
        <v>25</v>
      </c>
      <c r="V32" s="172" t="str">
        <f>IFERROR(INDEX($C$8:$I$179,$R31,COLUMNS($U$8:U31)),"")</f>
        <v>Learning difficulty</v>
      </c>
      <c r="W32" s="376">
        <f>IFERROR(INDEX($C$8:$I$179,$R31,COLUMNS($U$8:V31)),"")</f>
        <v>4.2000000000000003E-2</v>
      </c>
      <c r="X32" s="85"/>
      <c r="Y32" s="85">
        <f>IFERROR(INDEX($C$8:$I$179,$R31,COLUMNS($U$8:X31)),"")</f>
        <v>0.04</v>
      </c>
      <c r="Z32" s="85">
        <f>IFERROR(INDEX($C$8:$I$179,$R31,COLUMNS($U$8:Y31)),"")</f>
        <v>4.1000000000000002E-2</v>
      </c>
      <c r="AA32" s="85">
        <f>IFERROR(INDEX($C$8:$I$179,$R31,COLUMNS($U$8:Z31)),"")</f>
        <v>4.8000000000000001E-2</v>
      </c>
      <c r="AB32" s="85">
        <f>IFERROR(INDEX($C$8:$I$179,$R31,COLUMNS($U$8:AA31)),"")</f>
        <v>4.9000000000000002E-2</v>
      </c>
      <c r="AC32" s="85">
        <f>IFERROR(INDEX($C$8:$J$179,$R31,COLUMNS($U$8:AB31)),"")</f>
        <v>4.8000000000000001E-2</v>
      </c>
      <c r="AD32" s="85">
        <f>IFERROR(INDEX($C$8:$K$179,$R31,COLUMNS($U$8:AC31)),"")</f>
        <v>4.9000000000000002E-2</v>
      </c>
      <c r="AE32" s="85">
        <f>IFERROR(INDEX($C$8:$L$179,$R31,COLUMNS($U$8:AD31)),"")</f>
        <v>5.3999999999999999E-2</v>
      </c>
      <c r="AF32" s="85">
        <f>IFERROR(INDEX($C$8:$M$179,$R31,COLUMNS($U$8:AE31)),"")</f>
        <v>6.0999999999999999E-2</v>
      </c>
      <c r="AG32" s="929">
        <f>IFERROR(INDEX($C$8:$N$179,$R31,COLUMNS($U$8:AF31)),"")</f>
        <v>5.7000000000000002E-2</v>
      </c>
      <c r="AH32" s="155" t="s">
        <v>744</v>
      </c>
      <c r="AI32" s="214">
        <v>915</v>
      </c>
      <c r="AJ32" s="214"/>
      <c r="AK32" s="214">
        <v>895</v>
      </c>
      <c r="AL32" s="214">
        <v>915</v>
      </c>
      <c r="AM32" s="214">
        <v>1055</v>
      </c>
      <c r="AN32" s="214">
        <v>1040</v>
      </c>
      <c r="AO32" s="214">
        <v>1015</v>
      </c>
      <c r="AP32" s="214">
        <v>1080</v>
      </c>
      <c r="AQ32" s="214">
        <v>1020</v>
      </c>
      <c r="AR32" s="214">
        <v>1045</v>
      </c>
      <c r="AS32" s="214">
        <v>985</v>
      </c>
      <c r="AT32" s="90" t="s">
        <v>237</v>
      </c>
      <c r="AU32" s="90">
        <f>ROWS($AT$8:AT32)</f>
        <v>25</v>
      </c>
      <c r="AV32" s="90">
        <f t="shared" si="1"/>
        <v>25</v>
      </c>
      <c r="AW32" s="90">
        <f>IFERROR(SMALL($AV$8:$AV$183,ROWS($AV$8:AV32)),"")</f>
        <v>25</v>
      </c>
      <c r="BA32" s="173" t="s">
        <v>744</v>
      </c>
      <c r="BB32" s="83">
        <f>IFERROR(INDEX($AH$8:$AN$183,$AW32,COLUMNS($AZ$8:BA32)),"")</f>
        <v>915</v>
      </c>
      <c r="BC32" s="83"/>
      <c r="BD32" s="83">
        <f>IFERROR(INDEX($AH$8:$AN$183,$AW32,COLUMNS($AZ$8:BC32)),"")</f>
        <v>895</v>
      </c>
      <c r="BE32" s="83">
        <f>IFERROR(INDEX($AH$8:$AN$183,$AW32,COLUMNS($AZ$8:BD32)),"")</f>
        <v>915</v>
      </c>
      <c r="BF32" s="83">
        <f>IFERROR(INDEX($AH$8:$AN$183,$AW32,COLUMNS($AZ$8:BE32)),"")</f>
        <v>1055</v>
      </c>
      <c r="BG32" s="83">
        <f>IFERROR(INDEX($AH$8:$AN$183,$AW32,COLUMNS($AZ$8:BF32)),"")</f>
        <v>1040</v>
      </c>
      <c r="BH32" s="83">
        <f>IFERROR(INDEX($AH$8:$AO$183,$AW32,COLUMNS($AZ$8:BG32)),"")</f>
        <v>1015</v>
      </c>
      <c r="BI32" s="83">
        <f>IFERROR(INDEX($AH$8:$AP$183,$AW32,COLUMNS($AZ$8:BH32)),"")</f>
        <v>1080</v>
      </c>
      <c r="BJ32" s="83">
        <f>IFERROR(INDEX($AH$8:$AX$180,$AW32,COLUMNS($AZ$8:BI32)),"")</f>
        <v>1020</v>
      </c>
      <c r="BK32" s="83">
        <f>IFERROR(INDEX($AH$8:$AX$180,$AW32,COLUMNS($AZ$8:BJ32)),"")</f>
        <v>1045</v>
      </c>
      <c r="BL32" s="84">
        <f>IFERROR(INDEX($AH$8:$AX$180,$AW32,COLUMNS($AZ$8:BK32)),"")</f>
        <v>985</v>
      </c>
    </row>
    <row r="33" spans="3:64" x14ac:dyDescent="0.3">
      <c r="C33" s="155" t="s">
        <v>739</v>
      </c>
      <c r="D33" s="69">
        <v>3.0000000000000001E-3</v>
      </c>
      <c r="E33" s="69">
        <v>0</v>
      </c>
      <c r="F33" s="69">
        <v>3.0000000000000001E-3</v>
      </c>
      <c r="G33" s="69">
        <v>3.0000000000000001E-3</v>
      </c>
      <c r="H33" s="69">
        <v>3.0000000000000001E-3</v>
      </c>
      <c r="I33" s="70">
        <v>3.0000000000000001E-3</v>
      </c>
      <c r="J33" s="70">
        <v>4.0000000000000001E-3</v>
      </c>
      <c r="K33" s="70">
        <v>4.0000000000000001E-3</v>
      </c>
      <c r="L33" s="70">
        <v>4.0000000000000001E-3</v>
      </c>
      <c r="M33" s="69">
        <v>3.0000000000000001E-3</v>
      </c>
      <c r="N33" s="69">
        <v>3.0000000000000001E-3</v>
      </c>
      <c r="O33" s="90" t="s">
        <v>237</v>
      </c>
      <c r="P33" s="90">
        <f>ROWS($O$8:O33)</f>
        <v>26</v>
      </c>
      <c r="Q33" s="90">
        <f t="shared" si="0"/>
        <v>26</v>
      </c>
      <c r="R33" s="90">
        <f>IFERROR(SMALL($Q$8:$Q$179,ROWS($Q$8:Q33)),"")</f>
        <v>26</v>
      </c>
      <c r="V33" s="172" t="str">
        <f>IFERROR(INDEX($C$8:$I$179,$R32,COLUMNS($U$8:U32)),"")</f>
        <v>Blindness or partial sight loss</v>
      </c>
      <c r="W33" s="376">
        <f>IFERROR(INDEX($C$8:$I$179,$R32,COLUMNS($U$8:V32)),"")</f>
        <v>2E-3</v>
      </c>
      <c r="X33" s="85"/>
      <c r="Y33" s="85">
        <f>IFERROR(INDEX($C$8:$I$179,$R32,COLUMNS($U$8:X32)),"")</f>
        <v>2E-3</v>
      </c>
      <c r="Z33" s="85">
        <f>IFERROR(INDEX($C$8:$I$179,$R32,COLUMNS($U$8:Y32)),"")</f>
        <v>2E-3</v>
      </c>
      <c r="AA33" s="85">
        <f>IFERROR(INDEX($C$8:$I$179,$R32,COLUMNS($U$8:Z32)),"")</f>
        <v>2E-3</v>
      </c>
      <c r="AB33" s="85">
        <f>IFERROR(INDEX($C$8:$I$179,$R32,COLUMNS($U$8:AA32)),"")</f>
        <v>2E-3</v>
      </c>
      <c r="AC33" s="85">
        <f>IFERROR(INDEX($C$8:$J$179,$R32,COLUMNS($U$8:AB32)),"")</f>
        <v>2E-3</v>
      </c>
      <c r="AD33" s="85">
        <f>IFERROR(INDEX($C$8:$K$179,$R32,COLUMNS($U$8:AC32)),"")</f>
        <v>2E-3</v>
      </c>
      <c r="AE33" s="85">
        <f>IFERROR(INDEX($C$8:$L$179,$R32,COLUMNS($U$8:AD32)),"")</f>
        <v>1E-3</v>
      </c>
      <c r="AF33" s="85">
        <f>IFERROR(INDEX($C$8:$M$179,$R32,COLUMNS($U$8:AE32)),"")</f>
        <v>1E-3</v>
      </c>
      <c r="AG33" s="929">
        <f>IFERROR(INDEX($C$8:$N$179,$R32,COLUMNS($U$8:AF32)),"")</f>
        <v>1E-3</v>
      </c>
      <c r="AH33" s="155" t="s">
        <v>740</v>
      </c>
      <c r="AI33" s="214">
        <v>35</v>
      </c>
      <c r="AJ33" s="214"/>
      <c r="AK33" s="214">
        <v>45</v>
      </c>
      <c r="AL33" s="214">
        <v>45</v>
      </c>
      <c r="AM33" s="214">
        <v>40</v>
      </c>
      <c r="AN33" s="214">
        <v>45</v>
      </c>
      <c r="AO33" s="214">
        <v>40</v>
      </c>
      <c r="AP33" s="214">
        <v>35</v>
      </c>
      <c r="AQ33" s="214">
        <v>25</v>
      </c>
      <c r="AR33" s="214">
        <v>25</v>
      </c>
      <c r="AS33" s="214">
        <v>20</v>
      </c>
      <c r="AT33" s="90" t="s">
        <v>237</v>
      </c>
      <c r="AU33" s="90">
        <f>ROWS($AT$8:AT33)</f>
        <v>26</v>
      </c>
      <c r="AV33" s="90">
        <f t="shared" si="1"/>
        <v>26</v>
      </c>
      <c r="AW33" s="90">
        <f>IFERROR(SMALL($AV$8:$AV$183,ROWS($AV$8:AV33)),"")</f>
        <v>26</v>
      </c>
      <c r="BA33" s="173" t="s">
        <v>740</v>
      </c>
      <c r="BB33" s="83">
        <f>IFERROR(INDEX($AH$8:$AN$183,$AW33,COLUMNS($AZ$8:BA33)),"")</f>
        <v>35</v>
      </c>
      <c r="BC33" s="83"/>
      <c r="BD33" s="83">
        <f>IFERROR(INDEX($AH$8:$AN$183,$AW33,COLUMNS($AZ$8:BC33)),"")</f>
        <v>45</v>
      </c>
      <c r="BE33" s="83">
        <f>IFERROR(INDEX($AH$8:$AN$183,$AW33,COLUMNS($AZ$8:BD33)),"")</f>
        <v>45</v>
      </c>
      <c r="BF33" s="83">
        <f>IFERROR(INDEX($AH$8:$AN$183,$AW33,COLUMNS($AZ$8:BE33)),"")</f>
        <v>40</v>
      </c>
      <c r="BG33" s="83">
        <f>IFERROR(INDEX($AH$8:$AN$183,$AW33,COLUMNS($AZ$8:BF33)),"")</f>
        <v>45</v>
      </c>
      <c r="BH33" s="83">
        <f>IFERROR(INDEX($AH$8:$AO$183,$AW33,COLUMNS($AZ$8:BG33)),"")</f>
        <v>40</v>
      </c>
      <c r="BI33" s="83">
        <f>IFERROR(INDEX($AH$8:$AP$183,$AW33,COLUMNS($AZ$8:BH33)),"")</f>
        <v>35</v>
      </c>
      <c r="BJ33" s="83">
        <f>IFERROR(INDEX($AH$8:$AX$180,$AW33,COLUMNS($AZ$8:BI33)),"")</f>
        <v>25</v>
      </c>
      <c r="BK33" s="83">
        <f>IFERROR(INDEX($AH$8:$AX$180,$AW33,COLUMNS($AZ$8:BJ33)),"")</f>
        <v>25</v>
      </c>
      <c r="BL33" s="84">
        <f>IFERROR(INDEX($AH$8:$AX$180,$AW33,COLUMNS($AZ$8:BK33)),"")</f>
        <v>20</v>
      </c>
    </row>
    <row r="34" spans="3:64" x14ac:dyDescent="0.3">
      <c r="C34" s="155" t="s">
        <v>748</v>
      </c>
      <c r="D34" s="69" t="s">
        <v>72</v>
      </c>
      <c r="E34" s="69">
        <v>0</v>
      </c>
      <c r="F34" s="69">
        <v>0</v>
      </c>
      <c r="G34" s="69">
        <v>0</v>
      </c>
      <c r="H34" s="69">
        <v>9.0000000000000011E-3</v>
      </c>
      <c r="I34" s="70">
        <v>0.01</v>
      </c>
      <c r="J34" s="70">
        <v>9.0000000000000011E-3</v>
      </c>
      <c r="K34" s="70">
        <v>7.0000000000000001E-3</v>
      </c>
      <c r="L34" s="70">
        <v>7.0000000000000001E-3</v>
      </c>
      <c r="M34" s="69">
        <v>8.0000000000000002E-3</v>
      </c>
      <c r="N34" s="69">
        <v>1E-3</v>
      </c>
      <c r="O34" s="90" t="s">
        <v>237</v>
      </c>
      <c r="P34" s="90">
        <f>ROWS($O$8:O34)</f>
        <v>27</v>
      </c>
      <c r="Q34" s="90">
        <f t="shared" si="0"/>
        <v>27</v>
      </c>
      <c r="R34" s="90">
        <f>IFERROR(SMALL($Q$8:$Q$179,ROWS($Q$8:Q34)),"")</f>
        <v>27</v>
      </c>
      <c r="V34" s="172" t="str">
        <f>IFERROR(INDEX($C$8:$I$179,$R33,COLUMNS($U$8:U33)),"")</f>
        <v>Deafness or partial hearing loss</v>
      </c>
      <c r="W34" s="376">
        <f>IFERROR(INDEX($C$8:$I$179,$R33,COLUMNS($U$8:V33)),"")</f>
        <v>3.0000000000000001E-3</v>
      </c>
      <c r="X34" s="85"/>
      <c r="Y34" s="85">
        <f>IFERROR(INDEX($C$8:$I$179,$R33,COLUMNS($U$8:X33)),"")</f>
        <v>3.0000000000000001E-3</v>
      </c>
      <c r="Z34" s="85">
        <f>IFERROR(INDEX($C$8:$I$179,$R33,COLUMNS($U$8:Y33)),"")</f>
        <v>3.0000000000000001E-3</v>
      </c>
      <c r="AA34" s="85">
        <f>IFERROR(INDEX($C$8:$I$179,$R33,COLUMNS($U$8:Z33)),"")</f>
        <v>3.0000000000000001E-3</v>
      </c>
      <c r="AB34" s="85">
        <f>IFERROR(INDEX($C$8:$I$179,$R33,COLUMNS($U$8:AA33)),"")</f>
        <v>3.0000000000000001E-3</v>
      </c>
      <c r="AC34" s="85">
        <f>IFERROR(INDEX($C$8:$J$179,$R33,COLUMNS($U$8:AB33)),"")</f>
        <v>4.0000000000000001E-3</v>
      </c>
      <c r="AD34" s="85">
        <f>IFERROR(INDEX($C$8:$K$179,$R33,COLUMNS($U$8:AC33)),"")</f>
        <v>4.0000000000000001E-3</v>
      </c>
      <c r="AE34" s="85">
        <f>IFERROR(INDEX($C$8:$L$179,$R33,COLUMNS($U$8:AD33)),"")</f>
        <v>4.0000000000000001E-3</v>
      </c>
      <c r="AF34" s="85">
        <f>IFERROR(INDEX($C$8:$M$179,$R33,COLUMNS($U$8:AE33)),"")</f>
        <v>3.0000000000000001E-3</v>
      </c>
      <c r="AG34" s="929">
        <f>IFERROR(INDEX($C$8:$N$179,$R33,COLUMNS($U$8:AF33)),"")</f>
        <v>3.0000000000000001E-3</v>
      </c>
      <c r="AH34" s="155" t="s">
        <v>739</v>
      </c>
      <c r="AI34" s="214">
        <v>60</v>
      </c>
      <c r="AJ34" s="214"/>
      <c r="AK34" s="214">
        <v>55</v>
      </c>
      <c r="AL34" s="214">
        <v>70</v>
      </c>
      <c r="AM34" s="214">
        <v>60</v>
      </c>
      <c r="AN34" s="214">
        <v>75</v>
      </c>
      <c r="AO34" s="214">
        <v>85</v>
      </c>
      <c r="AP34" s="214">
        <v>85</v>
      </c>
      <c r="AQ34" s="214">
        <v>70</v>
      </c>
      <c r="AR34" s="214">
        <v>50</v>
      </c>
      <c r="AS34" s="214">
        <v>55</v>
      </c>
      <c r="AT34" s="90" t="s">
        <v>237</v>
      </c>
      <c r="AU34" s="90">
        <f>ROWS($AT$8:AT34)</f>
        <v>27</v>
      </c>
      <c r="AV34" s="90">
        <f t="shared" si="1"/>
        <v>27</v>
      </c>
      <c r="AW34" s="90">
        <f>IFERROR(SMALL($AV$8:$AV$183,ROWS($AV$8:AV34)),"")</f>
        <v>27</v>
      </c>
      <c r="BA34" s="173" t="s">
        <v>739</v>
      </c>
      <c r="BB34" s="83">
        <f>IFERROR(INDEX($AH$8:$AN$183,$AW34,COLUMNS($AZ$8:BA34)),"")</f>
        <v>60</v>
      </c>
      <c r="BC34" s="83"/>
      <c r="BD34" s="83">
        <f>IFERROR(INDEX($AH$8:$AN$183,$AW34,COLUMNS($AZ$8:BC34)),"")</f>
        <v>55</v>
      </c>
      <c r="BE34" s="83">
        <f>IFERROR(INDEX($AH$8:$AN$183,$AW34,COLUMNS($AZ$8:BD34)),"")</f>
        <v>70</v>
      </c>
      <c r="BF34" s="83">
        <f>IFERROR(INDEX($AH$8:$AN$183,$AW34,COLUMNS($AZ$8:BE34)),"")</f>
        <v>60</v>
      </c>
      <c r="BG34" s="83">
        <f>IFERROR(INDEX($AH$8:$AN$183,$AW34,COLUMNS($AZ$8:BF34)),"")</f>
        <v>75</v>
      </c>
      <c r="BH34" s="83">
        <f>IFERROR(INDEX($AH$8:$AO$183,$AW34,COLUMNS($AZ$8:BG34)),"")</f>
        <v>85</v>
      </c>
      <c r="BI34" s="83">
        <f>IFERROR(INDEX($AH$8:$AP$183,$AW34,COLUMNS($AZ$8:BH34)),"")</f>
        <v>85</v>
      </c>
      <c r="BJ34" s="83">
        <f>IFERROR(INDEX($AH$8:$AX$180,$AW34,COLUMNS($AZ$8:BI34)),"")</f>
        <v>70</v>
      </c>
      <c r="BK34" s="83">
        <f>IFERROR(INDEX($AH$8:$AX$180,$AW34,COLUMNS($AZ$8:BJ34)),"")</f>
        <v>50</v>
      </c>
      <c r="BL34" s="84">
        <f>IFERROR(INDEX($AH$8:$AX$180,$AW34,COLUMNS($AZ$8:BK34)),"")</f>
        <v>55</v>
      </c>
    </row>
    <row r="35" spans="3:64" x14ac:dyDescent="0.3">
      <c r="C35" s="155" t="s">
        <v>746</v>
      </c>
      <c r="D35" s="164" t="s">
        <v>71</v>
      </c>
      <c r="E35" s="164" t="s">
        <v>71</v>
      </c>
      <c r="F35" s="164" t="s">
        <v>71</v>
      </c>
      <c r="G35" s="164" t="s">
        <v>71</v>
      </c>
      <c r="H35" s="164" t="s">
        <v>71</v>
      </c>
      <c r="I35" s="164" t="s">
        <v>71</v>
      </c>
      <c r="J35" s="164" t="s">
        <v>71</v>
      </c>
      <c r="K35" s="164" t="s">
        <v>71</v>
      </c>
      <c r="L35" s="164" t="s">
        <v>71</v>
      </c>
      <c r="M35" s="164" t="s">
        <v>71</v>
      </c>
      <c r="N35" s="69">
        <v>0</v>
      </c>
      <c r="O35" s="90" t="s">
        <v>237</v>
      </c>
      <c r="P35" s="90">
        <f>ROWS($O$8:O35)</f>
        <v>28</v>
      </c>
      <c r="Q35" s="90">
        <f t="shared" si="0"/>
        <v>28</v>
      </c>
      <c r="R35" s="90">
        <f>IFERROR(SMALL($Q$8:$Q$179,ROWS($Q$8:Q35)),"")</f>
        <v>28</v>
      </c>
      <c r="V35" s="172" t="str">
        <f>IFERROR(INDEX($C$8:$I$179,$R34,COLUMNS($U$8:U34)),"")</f>
        <v>Learning disability*</v>
      </c>
      <c r="W35" s="376" t="str">
        <f>IFERROR(INDEX($C$8:$I$179,$R34,COLUMNS($U$8:V34)),"")</f>
        <v>-</v>
      </c>
      <c r="X35" s="85"/>
      <c r="Y35" s="85">
        <f>IFERROR(INDEX($C$8:$I$179,$R34,COLUMNS($U$8:X34)),"")</f>
        <v>0</v>
      </c>
      <c r="Z35" s="85">
        <f>IFERROR(INDEX($C$8:$I$179,$R34,COLUMNS($U$8:Y34)),"")</f>
        <v>0</v>
      </c>
      <c r="AA35" s="85">
        <f>IFERROR(INDEX($C$8:$I$179,$R34,COLUMNS($U$8:Z34)),"")</f>
        <v>9.0000000000000011E-3</v>
      </c>
      <c r="AB35" s="85">
        <f>IFERROR(INDEX($C$8:$I$179,$R34,COLUMNS($U$8:AA34)),"")</f>
        <v>0.01</v>
      </c>
      <c r="AC35" s="85">
        <f>IFERROR(INDEX($C$8:$J$179,$R34,COLUMNS($U$8:AB34)),"")</f>
        <v>9.0000000000000011E-3</v>
      </c>
      <c r="AD35" s="85">
        <f>IFERROR(INDEX($C$8:$K$179,$R34,COLUMNS($U$8:AC34)),"")</f>
        <v>7.0000000000000001E-3</v>
      </c>
      <c r="AE35" s="85">
        <f>IFERROR(INDEX($C$8:$L$179,$R34,COLUMNS($U$8:AD34)),"")</f>
        <v>7.0000000000000001E-3</v>
      </c>
      <c r="AF35" s="85">
        <f>IFERROR(INDEX($C$8:$M$179,$R34,COLUMNS($U$8:AE34)),"")</f>
        <v>8.0000000000000002E-3</v>
      </c>
      <c r="AG35" s="929">
        <f>IFERROR(INDEX($C$8:$N$179,$R34,COLUMNS($U$8:AF34)),"")</f>
        <v>1E-3</v>
      </c>
      <c r="AH35" s="155" t="s">
        <v>748</v>
      </c>
      <c r="AI35" s="214">
        <v>0</v>
      </c>
      <c r="AJ35" s="214"/>
      <c r="AK35" s="214">
        <v>0</v>
      </c>
      <c r="AL35" s="214">
        <v>5</v>
      </c>
      <c r="AM35" s="214">
        <v>190</v>
      </c>
      <c r="AN35" s="214">
        <v>215</v>
      </c>
      <c r="AO35" s="214">
        <v>195</v>
      </c>
      <c r="AP35" s="214">
        <v>150</v>
      </c>
      <c r="AQ35" s="214">
        <v>135</v>
      </c>
      <c r="AR35" s="214">
        <v>145</v>
      </c>
      <c r="AS35" s="214">
        <v>15</v>
      </c>
      <c r="AT35" s="90" t="s">
        <v>237</v>
      </c>
      <c r="AU35" s="90">
        <f>ROWS($AT$8:AT35)</f>
        <v>28</v>
      </c>
      <c r="AV35" s="90">
        <f t="shared" si="1"/>
        <v>28</v>
      </c>
      <c r="AW35" s="90">
        <f>IFERROR(SMALL($AV$8:$AV$183,ROWS($AV$8:AV35)),"")</f>
        <v>28</v>
      </c>
      <c r="BA35" s="173" t="s">
        <v>748</v>
      </c>
      <c r="BB35" s="83">
        <f>IFERROR(INDEX($AH$8:$AN$183,$AW35,COLUMNS($AZ$8:BA35)),"")</f>
        <v>0</v>
      </c>
      <c r="BC35" s="83"/>
      <c r="BD35" s="83">
        <f>IFERROR(INDEX($AH$8:$AN$183,$AW35,COLUMNS($AZ$8:BC35)),"")</f>
        <v>0</v>
      </c>
      <c r="BE35" s="83">
        <f>IFERROR(INDEX($AH$8:$AN$183,$AW35,COLUMNS($AZ$8:BD35)),"")</f>
        <v>5</v>
      </c>
      <c r="BF35" s="83">
        <f>IFERROR(INDEX($AH$8:$AN$183,$AW35,COLUMNS($AZ$8:BE35)),"")</f>
        <v>190</v>
      </c>
      <c r="BG35" s="83">
        <f>IFERROR(INDEX($AH$8:$AN$183,$AW35,COLUMNS($AZ$8:BF35)),"")</f>
        <v>215</v>
      </c>
      <c r="BH35" s="83">
        <f>IFERROR(INDEX($AH$8:$AO$183,$AW35,COLUMNS($AZ$8:BG35)),"")</f>
        <v>195</v>
      </c>
      <c r="BI35" s="83">
        <f>IFERROR(INDEX($AH$8:$AP$183,$AW35,COLUMNS($AZ$8:BH35)),"")</f>
        <v>150</v>
      </c>
      <c r="BJ35" s="83">
        <f>IFERROR(INDEX($AH$8:$AX$180,$AW35,COLUMNS($AZ$8:BI35)),"")</f>
        <v>135</v>
      </c>
      <c r="BK35" s="83">
        <f>IFERROR(INDEX($AH$8:$AX$180,$AW35,COLUMNS($AZ$8:BJ35)),"")</f>
        <v>145</v>
      </c>
      <c r="BL35" s="84">
        <f>IFERROR(INDEX($AH$8:$AX$180,$AW35,COLUMNS($AZ$8:BK35)),"")</f>
        <v>15</v>
      </c>
    </row>
    <row r="36" spans="3:64" x14ac:dyDescent="0.3">
      <c r="C36" s="155" t="s">
        <v>224</v>
      </c>
      <c r="D36" s="69">
        <v>6.0000000000000001E-3</v>
      </c>
      <c r="E36" s="69">
        <v>0</v>
      </c>
      <c r="F36" s="69">
        <v>2.1000000000000001E-2</v>
      </c>
      <c r="G36" s="69">
        <v>2.4E-2</v>
      </c>
      <c r="H36" s="69">
        <v>0.03</v>
      </c>
      <c r="I36" s="70">
        <v>4.2000000000000003E-2</v>
      </c>
      <c r="J36" s="70">
        <v>4.4999999999999998E-2</v>
      </c>
      <c r="K36" s="70">
        <v>0.05</v>
      </c>
      <c r="L36" s="70">
        <v>6.0999999999999999E-2</v>
      </c>
      <c r="M36" s="69">
        <v>0.08</v>
      </c>
      <c r="N36" s="69">
        <v>7.2000000000000008E-2</v>
      </c>
      <c r="O36" s="90" t="s">
        <v>237</v>
      </c>
      <c r="P36" s="90">
        <f>ROWS($O$8:O36)</f>
        <v>29</v>
      </c>
      <c r="Q36" s="90">
        <f t="shared" si="0"/>
        <v>29</v>
      </c>
      <c r="R36" s="90">
        <f>IFERROR(SMALL($Q$8:$Q$179,ROWS($Q$8:Q36)),"")</f>
        <v>29</v>
      </c>
      <c r="V36" s="172" t="str">
        <f>IFERROR(INDEX($C$8:$I$179,$R35,COLUMNS($U$8:U35)),"")</f>
        <v>Full or partial loss of voice or difficulty speaking</v>
      </c>
      <c r="W36" s="376" t="str">
        <f>IFERROR(INDEX($C$8:$I$179,$R35,COLUMNS($U$8:V35)),"")</f>
        <v>N/A</v>
      </c>
      <c r="X36" s="85" t="str">
        <f>IFERROR(INDEX($C$8:$I$179,$R35,COLUMNS($U$8:W35)),"")</f>
        <v>N/A</v>
      </c>
      <c r="Y36" s="85" t="str">
        <f>IFERROR(INDEX($C$8:$I$179,$R35,COLUMNS($U$8:X35)),"")</f>
        <v>N/A</v>
      </c>
      <c r="Z36" s="85" t="str">
        <f>IFERROR(INDEX($C$8:$I$179,$R35,COLUMNS($U$8:Y35)),"")</f>
        <v>N/A</v>
      </c>
      <c r="AA36" s="85" t="str">
        <f>IFERROR(INDEX($C$8:$I$179,$R35,COLUMNS($U$8:Z35)),"")</f>
        <v>N/A</v>
      </c>
      <c r="AB36" s="85" t="str">
        <f>IFERROR(INDEX($C$8:$I$179,$R35,COLUMNS($U$8:AA35)),"")</f>
        <v>N/A</v>
      </c>
      <c r="AC36" s="85" t="str">
        <f>IFERROR(INDEX($C$8:$J$179,$R35,COLUMNS($U$8:AB35)),"")</f>
        <v>N/A</v>
      </c>
      <c r="AD36" s="85" t="str">
        <f>IFERROR(INDEX($C$8:$K$179,$R35,COLUMNS($U$8:AC35)),"")</f>
        <v>N/A</v>
      </c>
      <c r="AE36" s="85" t="str">
        <f>IFERROR(INDEX($C$8:$L$179,$R35,COLUMNS($U$8:AD35)),"")</f>
        <v>N/A</v>
      </c>
      <c r="AF36" s="85" t="str">
        <f>IFERROR(INDEX($C$8:$M$179,$R35,COLUMNS($U$8:AE35)),"")</f>
        <v>N/A</v>
      </c>
      <c r="AG36" s="929">
        <f>IFERROR(INDEX($C$8:$N$179,$R35,COLUMNS($U$8:AF35)),"")</f>
        <v>0</v>
      </c>
      <c r="AH36" s="155" t="s">
        <v>746</v>
      </c>
      <c r="AI36" s="212" t="s">
        <v>71</v>
      </c>
      <c r="AJ36" s="212" t="s">
        <v>71</v>
      </c>
      <c r="AK36" s="212" t="s">
        <v>71</v>
      </c>
      <c r="AL36" s="212" t="s">
        <v>71</v>
      </c>
      <c r="AM36" s="212" t="s">
        <v>71</v>
      </c>
      <c r="AN36" s="212" t="s">
        <v>71</v>
      </c>
      <c r="AO36" s="212" t="s">
        <v>71</v>
      </c>
      <c r="AP36" s="212" t="s">
        <v>71</v>
      </c>
      <c r="AQ36" s="212" t="s">
        <v>71</v>
      </c>
      <c r="AR36" s="212" t="s">
        <v>71</v>
      </c>
      <c r="AS36" s="214">
        <v>5</v>
      </c>
      <c r="AT36" s="90" t="s">
        <v>237</v>
      </c>
      <c r="AU36" s="90">
        <f>ROWS($AT$8:AT36)</f>
        <v>29</v>
      </c>
      <c r="AV36" s="90">
        <f t="shared" si="1"/>
        <v>29</v>
      </c>
      <c r="AW36" s="90">
        <f>IFERROR(SMALL($AV$8:$AV$183,ROWS($AV$8:AV36)),"")</f>
        <v>29</v>
      </c>
      <c r="BA36" s="173" t="s">
        <v>746</v>
      </c>
      <c r="BB36" s="213" t="s">
        <v>71</v>
      </c>
      <c r="BC36" s="213" t="s">
        <v>71</v>
      </c>
      <c r="BD36" s="213" t="s">
        <v>71</v>
      </c>
      <c r="BE36" s="213" t="s">
        <v>71</v>
      </c>
      <c r="BF36" s="213" t="s">
        <v>71</v>
      </c>
      <c r="BG36" s="213" t="s">
        <v>71</v>
      </c>
      <c r="BH36" s="213" t="s">
        <v>71</v>
      </c>
      <c r="BI36" s="213" t="s">
        <v>71</v>
      </c>
      <c r="BJ36" s="213" t="s">
        <v>71</v>
      </c>
      <c r="BK36" s="213" t="s">
        <v>71</v>
      </c>
      <c r="BL36" s="84">
        <f>IFERROR(INDEX($AH$8:$AX$180,$AW36,COLUMNS($AZ$8:BK36)),"")</f>
        <v>5</v>
      </c>
    </row>
    <row r="37" spans="3:64" x14ac:dyDescent="0.3">
      <c r="C37" s="155" t="s">
        <v>243</v>
      </c>
      <c r="D37" s="69">
        <v>0</v>
      </c>
      <c r="E37" s="69">
        <v>0</v>
      </c>
      <c r="F37" s="69">
        <v>0</v>
      </c>
      <c r="G37" s="69">
        <v>0</v>
      </c>
      <c r="H37" s="69">
        <v>0</v>
      </c>
      <c r="I37" s="70">
        <v>0</v>
      </c>
      <c r="J37" s="70">
        <v>0</v>
      </c>
      <c r="K37" s="70">
        <v>0</v>
      </c>
      <c r="L37" s="70">
        <v>0</v>
      </c>
      <c r="M37" s="69">
        <v>0</v>
      </c>
      <c r="N37" s="69">
        <v>0</v>
      </c>
      <c r="O37" s="90" t="s">
        <v>237</v>
      </c>
      <c r="P37" s="90">
        <f>ROWS($O$8:O37)</f>
        <v>30</v>
      </c>
      <c r="Q37" s="90">
        <f t="shared" si="0"/>
        <v>30</v>
      </c>
      <c r="R37" s="90">
        <f>IFERROR(SMALL($Q$8:$Q$179,ROWS($Q$8:Q37)),"")</f>
        <v>30</v>
      </c>
      <c r="V37" s="172" t="str">
        <f>IFERROR(INDEX($C$8:$I$179,$R36,COLUMNS($U$8:U36)),"")</f>
        <v>Two or more impairments/disabling medical conditions</v>
      </c>
      <c r="W37" s="376">
        <f>IFERROR(INDEX($C$8:$I$179,$R36,COLUMNS($U$8:V36)),"")</f>
        <v>6.0000000000000001E-3</v>
      </c>
      <c r="X37" s="85"/>
      <c r="Y37" s="85">
        <f>IFERROR(INDEX($C$8:$I$179,$R36,COLUMNS($U$8:X36)),"")</f>
        <v>2.1000000000000001E-2</v>
      </c>
      <c r="Z37" s="85">
        <f>IFERROR(INDEX($C$8:$I$179,$R36,COLUMNS($U$8:Y36)),"")</f>
        <v>2.4E-2</v>
      </c>
      <c r="AA37" s="85">
        <f>IFERROR(INDEX($C$8:$I$179,$R36,COLUMNS($U$8:Z36)),"")</f>
        <v>0.03</v>
      </c>
      <c r="AB37" s="85">
        <f>IFERROR(INDEX($C$8:$I$179,$R36,COLUMNS($U$8:AA36)),"")</f>
        <v>4.2000000000000003E-2</v>
      </c>
      <c r="AC37" s="85">
        <f>IFERROR(INDEX($C$8:$J$179,$R36,COLUMNS($U$8:AB36)),"")</f>
        <v>4.4999999999999998E-2</v>
      </c>
      <c r="AD37" s="85">
        <f>IFERROR(INDEX($C$8:$K$179,$R36,COLUMNS($U$8:AC36)),"")</f>
        <v>0.05</v>
      </c>
      <c r="AE37" s="85">
        <f>IFERROR(INDEX($C$8:$L$179,$R36,COLUMNS($U$8:AD36)),"")</f>
        <v>6.0999999999999999E-2</v>
      </c>
      <c r="AF37" s="85">
        <f>IFERROR(INDEX($C$8:$M$179,$R36,COLUMNS($U$8:AE36)),"")</f>
        <v>0.08</v>
      </c>
      <c r="AG37" s="929">
        <f>IFERROR(INDEX($C$8:$N$179,$R36,COLUMNS($U$8:AF36)),"")</f>
        <v>7.2000000000000008E-2</v>
      </c>
      <c r="AH37" s="155" t="s">
        <v>224</v>
      </c>
      <c r="AI37" s="214">
        <v>130</v>
      </c>
      <c r="AJ37" s="214"/>
      <c r="AK37" s="214">
        <v>470</v>
      </c>
      <c r="AL37" s="214">
        <v>530</v>
      </c>
      <c r="AM37" s="214">
        <v>655</v>
      </c>
      <c r="AN37" s="214">
        <v>890</v>
      </c>
      <c r="AO37" s="214">
        <v>955</v>
      </c>
      <c r="AP37" s="214">
        <v>1100</v>
      </c>
      <c r="AQ37" s="214">
        <v>1170</v>
      </c>
      <c r="AR37" s="214">
        <v>1375</v>
      </c>
      <c r="AS37" s="214">
        <v>1250</v>
      </c>
      <c r="AT37" s="90" t="s">
        <v>237</v>
      </c>
      <c r="AU37" s="90">
        <f>ROWS($AT$8:AT37)</f>
        <v>30</v>
      </c>
      <c r="AV37" s="90">
        <f t="shared" si="1"/>
        <v>30</v>
      </c>
      <c r="AW37" s="90">
        <f>IFERROR(SMALL($AV$8:$AV$183,ROWS($AV$8:AV37)),"")</f>
        <v>30</v>
      </c>
      <c r="BA37" s="173" t="s">
        <v>224</v>
      </c>
      <c r="BB37" s="83">
        <f>IFERROR(INDEX($AH$8:$AN$183,$AW37,COLUMNS($AZ$8:BA37)),"")</f>
        <v>130</v>
      </c>
      <c r="BC37" s="83"/>
      <c r="BD37" s="83">
        <f>IFERROR(INDEX($AH$8:$AN$183,$AW37,COLUMNS($AZ$8:BC37)),"")</f>
        <v>470</v>
      </c>
      <c r="BE37" s="83">
        <f>IFERROR(INDEX($AH$8:$AN$183,$AW37,COLUMNS($AZ$8:BD37)),"")</f>
        <v>530</v>
      </c>
      <c r="BF37" s="83">
        <f>IFERROR(INDEX($AH$8:$AN$183,$AW37,COLUMNS($AZ$8:BE37)),"")</f>
        <v>655</v>
      </c>
      <c r="BG37" s="83">
        <f>IFERROR(INDEX($AH$8:$AN$183,$AW37,COLUMNS($AZ$8:BF37)),"")</f>
        <v>890</v>
      </c>
      <c r="BH37" s="83">
        <f>IFERROR(INDEX($AH$8:$AO$183,$AW37,COLUMNS($AZ$8:BG37)),"")</f>
        <v>955</v>
      </c>
      <c r="BI37" s="83">
        <f>IFERROR(INDEX($AH$8:$AP$183,$AW37,COLUMNS($AZ$8:BH37)),"")</f>
        <v>1100</v>
      </c>
      <c r="BJ37" s="83">
        <f>IFERROR(INDEX($AH$8:$AX$180,$AW37,COLUMNS($AZ$8:BI37)),"")</f>
        <v>1170</v>
      </c>
      <c r="BK37" s="83">
        <f>IFERROR(INDEX($AH$8:$AX$180,$AW37,COLUMNS($AZ$8:BJ37)),"")</f>
        <v>1375</v>
      </c>
      <c r="BL37" s="84">
        <f>IFERROR(INDEX($AH$8:$AX$180,$AW37,COLUMNS($AZ$8:BK37)),"")</f>
        <v>1250</v>
      </c>
    </row>
    <row r="38" spans="3:64" x14ac:dyDescent="0.3">
      <c r="C38" s="155" t="s">
        <v>172</v>
      </c>
      <c r="D38" s="69">
        <v>0.10200000000000001</v>
      </c>
      <c r="E38" s="69">
        <v>0.109</v>
      </c>
      <c r="F38" s="69">
        <v>0.12</v>
      </c>
      <c r="G38" s="69">
        <v>0.126</v>
      </c>
      <c r="H38" s="69">
        <v>0.14799999999999999</v>
      </c>
      <c r="I38" s="70">
        <v>0.18099999999999999</v>
      </c>
      <c r="J38" s="70">
        <v>0.184</v>
      </c>
      <c r="K38" s="70">
        <v>0.193</v>
      </c>
      <c r="L38" s="70">
        <v>0.21199999999999999</v>
      </c>
      <c r="M38" s="69">
        <v>0.23</v>
      </c>
      <c r="N38" s="69">
        <v>0.21099999999999999</v>
      </c>
      <c r="O38" s="90" t="s">
        <v>237</v>
      </c>
      <c r="P38" s="90">
        <f>ROWS($O$8:O38)</f>
        <v>31</v>
      </c>
      <c r="Q38" s="90">
        <f t="shared" si="0"/>
        <v>31</v>
      </c>
      <c r="R38" s="90">
        <f>IFERROR(SMALL($Q$8:$Q$179,ROWS($Q$8:Q38)),"")</f>
        <v>31</v>
      </c>
      <c r="V38" s="172" t="str">
        <f>IFERROR(INDEX($C$8:$I$179,$R37,COLUMNS($U$8:U37)),"")</f>
        <v>Not known</v>
      </c>
      <c r="W38" s="376">
        <f>IFERROR(INDEX($C$8:$I$179,$R37,COLUMNS($U$8:V37)),"")</f>
        <v>0</v>
      </c>
      <c r="X38" s="85"/>
      <c r="Y38" s="85">
        <f>IFERROR(INDEX($C$8:$I$179,$R37,COLUMNS($U$8:X37)),"")</f>
        <v>0</v>
      </c>
      <c r="Z38" s="85">
        <f>IFERROR(INDEX($C$8:$I$179,$R37,COLUMNS($U$8:Y37)),"")</f>
        <v>0</v>
      </c>
      <c r="AA38" s="85">
        <f>IFERROR(INDEX($C$8:$I$179,$R37,COLUMNS($U$8:Z37)),"")</f>
        <v>0</v>
      </c>
      <c r="AB38" s="85">
        <f>IFERROR(INDEX($C$8:$I$179,$R37,COLUMNS($U$8:AA37)),"")</f>
        <v>0</v>
      </c>
      <c r="AC38" s="85">
        <f>IFERROR(INDEX($C$8:$J$179,$R37,COLUMNS($U$8:AB37)),"")</f>
        <v>0</v>
      </c>
      <c r="AD38" s="85">
        <f>IFERROR(INDEX($C$8:$K$179,$R37,COLUMNS($U$8:AC37)),"")</f>
        <v>0</v>
      </c>
      <c r="AE38" s="85">
        <f>IFERROR(INDEX($C$8:$L$179,$R37,COLUMNS($U$8:AD37)),"")</f>
        <v>0</v>
      </c>
      <c r="AF38" s="85">
        <f>IFERROR(INDEX($C$8:$M$179,$R37,COLUMNS($U$8:AE37)),"")</f>
        <v>0</v>
      </c>
      <c r="AG38" s="929">
        <f>IFERROR(INDEX($C$8:$N$179,$R37,COLUMNS($U$8:AF37)),"")</f>
        <v>0</v>
      </c>
      <c r="AH38" s="155" t="s">
        <v>243</v>
      </c>
      <c r="AI38" s="214">
        <v>0</v>
      </c>
      <c r="AJ38" s="214"/>
      <c r="AK38" s="214">
        <v>0</v>
      </c>
      <c r="AL38" s="214">
        <v>0</v>
      </c>
      <c r="AM38" s="214">
        <v>0</v>
      </c>
      <c r="AN38" s="214">
        <v>0</v>
      </c>
      <c r="AO38" s="214">
        <v>0</v>
      </c>
      <c r="AP38" s="214"/>
      <c r="AQ38" s="214"/>
      <c r="AR38" s="214"/>
      <c r="AS38" s="214">
        <v>0</v>
      </c>
      <c r="AT38" s="90" t="s">
        <v>237</v>
      </c>
      <c r="AU38" s="90">
        <f>ROWS($AT$8:AT38)</f>
        <v>31</v>
      </c>
      <c r="AV38" s="90">
        <f t="shared" si="1"/>
        <v>31</v>
      </c>
      <c r="AW38" s="90">
        <f>IFERROR(SMALL($AV$8:$AV$183,ROWS($AV$8:AV38)),"")</f>
        <v>31</v>
      </c>
      <c r="BA38" s="173" t="s">
        <v>243</v>
      </c>
      <c r="BB38" s="635">
        <f>IFERROR(INDEX($AH$8:$AN$183,$AW38,COLUMNS($AZ$8:BA38)),"")</f>
        <v>0</v>
      </c>
      <c r="BC38" s="635">
        <f>IFERROR(INDEX($AH$8:$AN$183,$AW38,COLUMNS($AZ$8:BB38)),"")</f>
        <v>0</v>
      </c>
      <c r="BD38" s="635">
        <f>IFERROR(INDEX($AH$8:$AN$183,$AW38,COLUMNS($AZ$8:BC38)),"")</f>
        <v>0</v>
      </c>
      <c r="BE38" s="635">
        <f>IFERROR(INDEX($AH$8:$AN$183,$AW38,COLUMNS($AZ$8:BD38)),"")</f>
        <v>0</v>
      </c>
      <c r="BF38" s="635">
        <f>IFERROR(INDEX($AH$8:$AN$183,$AW38,COLUMNS($AZ$8:BE38)),"")</f>
        <v>0</v>
      </c>
      <c r="BG38" s="635">
        <f>IFERROR(INDEX($AH$8:$AN$183,$AW38,COLUMNS($AZ$8:BF38)),"")</f>
        <v>0</v>
      </c>
      <c r="BH38" s="635">
        <f>IFERROR(INDEX($AH$8:$AO$183,$AW38,COLUMNS($AZ$8:BG38)),"")</f>
        <v>0</v>
      </c>
      <c r="BI38" s="635">
        <f>IFERROR(INDEX($AH$8:$AP$183,$AW38,COLUMNS($AZ$8:BH38)),"")</f>
        <v>0</v>
      </c>
      <c r="BJ38" s="635">
        <f>IFERROR(INDEX($AH$8:$AX$180,$AW38,COLUMNS($AZ$8:BI38)),"")</f>
        <v>0</v>
      </c>
      <c r="BK38" s="635">
        <f>IFERROR(INDEX($AH$8:$AX$180,$AW38,COLUMNS($AZ$8:BJ38)),"")</f>
        <v>0</v>
      </c>
      <c r="BL38" s="649">
        <f>IFERROR(INDEX($AH$8:$AX$180,$AW38,COLUMNS($AZ$8:BK38)),"")</f>
        <v>0</v>
      </c>
    </row>
    <row r="39" spans="3:64" x14ac:dyDescent="0.3">
      <c r="C39" s="155" t="s">
        <v>173</v>
      </c>
      <c r="D39" s="69">
        <v>0.89800000000000002</v>
      </c>
      <c r="E39" s="69">
        <v>0.89100000000000001</v>
      </c>
      <c r="F39" s="69">
        <v>0.88</v>
      </c>
      <c r="G39" s="69">
        <v>0.874</v>
      </c>
      <c r="H39" s="69">
        <v>0.85199999999999998</v>
      </c>
      <c r="I39" s="70">
        <v>0.81900000000000006</v>
      </c>
      <c r="J39" s="70">
        <v>0.81600000000000006</v>
      </c>
      <c r="K39" s="70">
        <v>0.80700000000000005</v>
      </c>
      <c r="L39" s="70">
        <v>0.78800000000000003</v>
      </c>
      <c r="M39" s="69">
        <v>0.77</v>
      </c>
      <c r="N39" s="69">
        <v>0.78900000000000003</v>
      </c>
      <c r="O39" s="90" t="s">
        <v>237</v>
      </c>
      <c r="P39" s="90">
        <f>ROWS($O$8:O39)</f>
        <v>32</v>
      </c>
      <c r="Q39" s="90">
        <f t="shared" si="0"/>
        <v>32</v>
      </c>
      <c r="R39" s="90">
        <f>IFERROR(SMALL($Q$8:$Q$179,ROWS($Q$8:Q39)),"")</f>
        <v>32</v>
      </c>
      <c r="V39" s="172" t="str">
        <f>IFERROR(INDEX($C$8:$I$179,$R38,COLUMNS($U$8:U38)),"")</f>
        <v>Total Disability</v>
      </c>
      <c r="W39" s="376">
        <f>IFERROR(INDEX($C$8:$I$179,$R38,COLUMNS($U$8:V38)),"")</f>
        <v>0.10200000000000001</v>
      </c>
      <c r="X39" s="85">
        <f>IFERROR(INDEX($C$8:$I$179,$R38,COLUMNS($U$8:W38)),"")</f>
        <v>0.109</v>
      </c>
      <c r="Y39" s="85">
        <f>IFERROR(INDEX($C$8:$I$179,$R38,COLUMNS($U$8:X38)),"")</f>
        <v>0.12</v>
      </c>
      <c r="Z39" s="85">
        <f>IFERROR(INDEX($C$8:$I$179,$R38,COLUMNS($U$8:Y38)),"")</f>
        <v>0.126</v>
      </c>
      <c r="AA39" s="85">
        <f>IFERROR(INDEX($C$8:$I$179,$R38,COLUMNS($U$8:Z38)),"")</f>
        <v>0.14799999999999999</v>
      </c>
      <c r="AB39" s="85">
        <f>IFERROR(INDEX($C$8:$I$179,$R38,COLUMNS($U$8:AA38)),"")</f>
        <v>0.18099999999999999</v>
      </c>
      <c r="AC39" s="85">
        <f>IFERROR(INDEX($C$8:$J$179,$R38,COLUMNS($U$8:AB38)),"")</f>
        <v>0.184</v>
      </c>
      <c r="AD39" s="85">
        <f>IFERROR(INDEX($C$8:$K$179,$R38,COLUMNS($U$8:AC38)),"")</f>
        <v>0.193</v>
      </c>
      <c r="AE39" s="85">
        <f>IFERROR(INDEX($C$8:$L$179,$R38,COLUMNS($U$8:AD38)),"")</f>
        <v>0.21199999999999999</v>
      </c>
      <c r="AF39" s="85">
        <f>IFERROR(INDEX($C$8:$M$179,$R38,COLUMNS($U$8:AE38)),"")</f>
        <v>0.23</v>
      </c>
      <c r="AG39" s="929">
        <f>IFERROR(INDEX($C$8:$N$179,$R38,COLUMNS($U$8:AF38)),"")</f>
        <v>0.21099999999999999</v>
      </c>
      <c r="AH39" s="155" t="s">
        <v>172</v>
      </c>
      <c r="AI39" s="214">
        <v>2210</v>
      </c>
      <c r="AJ39" s="214">
        <v>2380</v>
      </c>
      <c r="AK39" s="214">
        <v>2670</v>
      </c>
      <c r="AL39" s="214">
        <v>2820</v>
      </c>
      <c r="AM39" s="214">
        <v>3260</v>
      </c>
      <c r="AN39" s="214">
        <v>3885</v>
      </c>
      <c r="AO39" s="214">
        <v>3895</v>
      </c>
      <c r="AP39" s="214">
        <v>4280</v>
      </c>
      <c r="AQ39" s="214">
        <v>4025</v>
      </c>
      <c r="AR39" s="214">
        <v>3960</v>
      </c>
      <c r="AS39" s="214">
        <v>3645</v>
      </c>
      <c r="AT39" s="90" t="s">
        <v>237</v>
      </c>
      <c r="AU39" s="90">
        <f>ROWS($AT$8:AT39)</f>
        <v>32</v>
      </c>
      <c r="AV39" s="90">
        <f t="shared" si="1"/>
        <v>32</v>
      </c>
      <c r="AW39" s="90">
        <f>IFERROR(SMALL($AV$8:$AV$183,ROWS($AV$8:AV39)),"")</f>
        <v>32</v>
      </c>
      <c r="BA39" s="173" t="s">
        <v>172</v>
      </c>
      <c r="BB39" s="83">
        <f>IFERROR(INDEX($AH$8:$AN$183,$AW39,COLUMNS($AZ$8:BA39)),"")</f>
        <v>2210</v>
      </c>
      <c r="BC39" s="83">
        <f>IFERROR(INDEX($AH$8:$AN$183,$AW39,COLUMNS($AZ$8:BB39)),"")</f>
        <v>2380</v>
      </c>
      <c r="BD39" s="83">
        <f>IFERROR(INDEX($AH$8:$AN$183,$AW39,COLUMNS($AZ$8:BC39)),"")</f>
        <v>2670</v>
      </c>
      <c r="BE39" s="83">
        <f>IFERROR(INDEX($AH$8:$AN$183,$AW39,COLUMNS($AZ$8:BD39)),"")</f>
        <v>2820</v>
      </c>
      <c r="BF39" s="83">
        <f>IFERROR(INDEX($AH$8:$AN$183,$AW39,COLUMNS($AZ$8:BE39)),"")</f>
        <v>3260</v>
      </c>
      <c r="BG39" s="83">
        <f>IFERROR(INDEX($AH$8:$AN$183,$AW39,COLUMNS($AZ$8:BF39)),"")</f>
        <v>3885</v>
      </c>
      <c r="BH39" s="83">
        <f>IFERROR(INDEX($AH$8:$AO$183,$AW39,COLUMNS($AZ$8:BG39)),"")</f>
        <v>3895</v>
      </c>
      <c r="BI39" s="83">
        <f>IFERROR(INDEX($AH$8:$AP$183,$AW39,COLUMNS($AZ$8:BH39)),"")</f>
        <v>4280</v>
      </c>
      <c r="BJ39" s="83">
        <f>IFERROR(INDEX($AH$8:$AX$180,$AW39,COLUMNS($AZ$8:BI39)),"")</f>
        <v>4025</v>
      </c>
      <c r="BK39" s="83">
        <f>IFERROR(INDEX($AH$8:$AX$180,$AW39,COLUMNS($AZ$8:BJ39)),"")</f>
        <v>3960</v>
      </c>
      <c r="BL39" s="84">
        <f>IFERROR(INDEX($AH$8:$AX$180,$AW39,COLUMNS($AZ$8:BK39)),"")</f>
        <v>3645</v>
      </c>
    </row>
    <row r="40" spans="3:64" x14ac:dyDescent="0.3">
      <c r="C40" s="156" t="s">
        <v>174</v>
      </c>
      <c r="D40" s="69"/>
      <c r="E40" s="69"/>
      <c r="F40" s="69"/>
      <c r="G40" s="69"/>
      <c r="H40" s="69"/>
      <c r="I40" s="70"/>
      <c r="J40" s="70"/>
      <c r="K40" s="70"/>
      <c r="L40" s="70"/>
      <c r="M40" s="70"/>
      <c r="N40" s="70"/>
      <c r="O40" s="90" t="s">
        <v>237</v>
      </c>
      <c r="P40" s="90">
        <f>ROWS($O$8:O40)</f>
        <v>33</v>
      </c>
      <c r="Q40" s="90">
        <f t="shared" si="0"/>
        <v>33</v>
      </c>
      <c r="R40" s="90">
        <f>IFERROR(SMALL($Q$8:$Q$179,ROWS($Q$8:Q40)),"")</f>
        <v>33</v>
      </c>
      <c r="V40" s="172" t="str">
        <f>IFERROR(INDEX($C$8:$I$179,$R39,COLUMNS($U$8:U39)),"")</f>
        <v>Total No Known Disability</v>
      </c>
      <c r="W40" s="377">
        <f>IFERROR(INDEX($C$8:$I$179,$R39,COLUMNS($U$8:V39)),"")</f>
        <v>0.89800000000000002</v>
      </c>
      <c r="X40" s="86">
        <f>IFERROR(INDEX($C$8:$I$179,$R39,COLUMNS($U$8:W39)),"")</f>
        <v>0.89100000000000001</v>
      </c>
      <c r="Y40" s="86">
        <f>IFERROR(INDEX($C$8:$I$179,$R39,COLUMNS($U$8:X39)),"")</f>
        <v>0.88</v>
      </c>
      <c r="Z40" s="86">
        <f>IFERROR(INDEX($C$8:$I$179,$R39,COLUMNS($U$8:Y39)),"")</f>
        <v>0.874</v>
      </c>
      <c r="AA40" s="86">
        <f>IFERROR(INDEX($C$8:$I$179,$R39,COLUMNS($U$8:Z39)),"")</f>
        <v>0.85199999999999998</v>
      </c>
      <c r="AB40" s="86">
        <f>IFERROR(INDEX($C$8:$I$179,$R39,COLUMNS($U$8:AA39)),"")</f>
        <v>0.81900000000000006</v>
      </c>
      <c r="AC40" s="85">
        <f>IFERROR(INDEX($C$8:$J$179,$R39,COLUMNS($U$8:AB39)),"")</f>
        <v>0.81600000000000006</v>
      </c>
      <c r="AD40" s="86">
        <f>IFERROR(INDEX($C$8:$K$179,$R39,COLUMNS($U$8:AC39)),"")</f>
        <v>0.80700000000000005</v>
      </c>
      <c r="AE40" s="85">
        <f>IFERROR(INDEX($C$8:$L$179,$R39,COLUMNS($U$8:AD39)),"")</f>
        <v>0.78800000000000003</v>
      </c>
      <c r="AF40" s="85">
        <f>IFERROR(INDEX($C$8:$M$179,$R39,COLUMNS($U$8:AE39)),"")</f>
        <v>0.77</v>
      </c>
      <c r="AG40" s="929">
        <f>IFERROR(INDEX($C$8:$N$179,$R39,COLUMNS($U$8:AF39)),"")</f>
        <v>0.78900000000000003</v>
      </c>
      <c r="AH40" s="155" t="s">
        <v>173</v>
      </c>
      <c r="AI40" s="214">
        <v>19470</v>
      </c>
      <c r="AJ40" s="214">
        <v>19555</v>
      </c>
      <c r="AK40" s="214">
        <v>19515</v>
      </c>
      <c r="AL40" s="214">
        <v>19465</v>
      </c>
      <c r="AM40" s="214">
        <v>18845</v>
      </c>
      <c r="AN40" s="214">
        <v>17535</v>
      </c>
      <c r="AO40" s="214">
        <v>17320</v>
      </c>
      <c r="AP40" s="214">
        <v>22070</v>
      </c>
      <c r="AQ40" s="214">
        <v>19015</v>
      </c>
      <c r="AR40" s="214">
        <v>13240</v>
      </c>
      <c r="AS40" s="214">
        <v>13645</v>
      </c>
      <c r="AT40" s="90" t="s">
        <v>237</v>
      </c>
      <c r="AU40" s="90">
        <f>ROWS($AT$8:AT40)</f>
        <v>33</v>
      </c>
      <c r="AV40" s="90">
        <f t="shared" si="1"/>
        <v>33</v>
      </c>
      <c r="AW40" s="90">
        <f>IFERROR(SMALL($AV$8:$AV$183,ROWS($AV$8:AV40)),"")</f>
        <v>33</v>
      </c>
      <c r="BA40" s="173" t="s">
        <v>173</v>
      </c>
      <c r="BB40" s="83">
        <f>IFERROR(INDEX($AH$8:$AN$183,$AW40,COLUMNS($AZ$8:BA40)),"")</f>
        <v>19470</v>
      </c>
      <c r="BC40" s="83">
        <f>IFERROR(INDEX($AH$8:$AN$183,$AW40,COLUMNS($AZ$8:BB40)),"")</f>
        <v>19555</v>
      </c>
      <c r="BD40" s="83">
        <f>IFERROR(INDEX($AH$8:$AN$183,$AW40,COLUMNS($AZ$8:BC40)),"")</f>
        <v>19515</v>
      </c>
      <c r="BE40" s="83">
        <f>IFERROR(INDEX($AH$8:$AN$183,$AW40,COLUMNS($AZ$8:BD40)),"")</f>
        <v>19465</v>
      </c>
      <c r="BF40" s="83">
        <f>IFERROR(INDEX($AH$8:$AN$183,$AW40,COLUMNS($AZ$8:BE40)),"")</f>
        <v>18845</v>
      </c>
      <c r="BG40" s="83">
        <f>IFERROR(INDEX($AH$8:$AN$183,$AW40,COLUMNS($AZ$8:BF40)),"")</f>
        <v>17535</v>
      </c>
      <c r="BH40" s="83">
        <f>IFERROR(INDEX($AH$8:$AO$183,$AW40,COLUMNS($AZ$8:BG40)),"")</f>
        <v>17320</v>
      </c>
      <c r="BI40" s="83">
        <f>IFERROR(INDEX($AH$8:$AP$183,$AW40,COLUMNS($AZ$8:BH40)),"")</f>
        <v>22070</v>
      </c>
      <c r="BJ40" s="83">
        <f>IFERROR(INDEX($AH$8:$AX$180,$AW40,COLUMNS($AZ$8:BI40)),"")</f>
        <v>19015</v>
      </c>
      <c r="BK40" s="83">
        <f>IFERROR(INDEX($AH$8:$AX$180,$AW40,COLUMNS($AZ$8:BJ40)),"")</f>
        <v>13240</v>
      </c>
      <c r="BL40" s="84">
        <f>IFERROR(INDEX($AH$8:$AX$180,$AW40,COLUMNS($AZ$8:BK40)),"")</f>
        <v>13645</v>
      </c>
    </row>
    <row r="41" spans="3:64" x14ac:dyDescent="0.3">
      <c r="C41" s="90" t="s">
        <v>175</v>
      </c>
      <c r="D41" s="70">
        <v>2.8000000000000001E-2</v>
      </c>
      <c r="E41" s="70">
        <v>3.2000000000000001E-2</v>
      </c>
      <c r="F41" s="70">
        <v>3.3000000000000002E-2</v>
      </c>
      <c r="G41" s="70">
        <v>3.2000000000000001E-2</v>
      </c>
      <c r="H41" s="70">
        <v>3.2000000000000001E-2</v>
      </c>
      <c r="I41" s="70">
        <v>3.5000000000000003E-2</v>
      </c>
      <c r="J41" s="70">
        <v>3.6999999999999998E-2</v>
      </c>
      <c r="K41" s="70">
        <v>3.7999999999999999E-2</v>
      </c>
      <c r="L41" s="70">
        <v>3.9E-2</v>
      </c>
      <c r="M41" s="70">
        <v>4.2000000000000003E-2</v>
      </c>
      <c r="N41" s="70">
        <v>4.2000000000000003E-2</v>
      </c>
      <c r="O41" s="90" t="s">
        <v>237</v>
      </c>
      <c r="P41" s="90">
        <f>ROWS($O$8:O41)</f>
        <v>34</v>
      </c>
      <c r="Q41" s="90">
        <f t="shared" si="0"/>
        <v>34</v>
      </c>
      <c r="R41" s="90">
        <f>IFERROR(SMALL($Q$8:$Q$179,ROWS($Q$8:Q41)),"")</f>
        <v>34</v>
      </c>
      <c r="V41" s="171" t="str">
        <f>IFERROR(INDEX($C$8:$I$179,$R40,COLUMNS($U$8:U39)),"")</f>
        <v>Ethnicity</v>
      </c>
      <c r="W41" s="266"/>
      <c r="X41" s="61"/>
      <c r="Y41" s="61"/>
      <c r="Z41" s="61"/>
      <c r="AA41" s="61"/>
      <c r="AB41" s="61"/>
      <c r="AC41" s="61"/>
      <c r="AD41" s="63"/>
      <c r="AE41" s="61"/>
      <c r="AF41" s="61"/>
      <c r="AG41" s="62"/>
      <c r="AH41" s="156" t="s">
        <v>174</v>
      </c>
      <c r="AI41" s="214"/>
      <c r="AJ41" s="214"/>
      <c r="AK41" s="214"/>
      <c r="AL41" s="214"/>
      <c r="AM41" s="214"/>
      <c r="AN41" s="214"/>
      <c r="AO41" s="214"/>
      <c r="AP41" s="214"/>
      <c r="AQ41" s="214"/>
      <c r="AR41" s="214"/>
      <c r="AS41" s="214"/>
      <c r="AT41" s="90" t="s">
        <v>237</v>
      </c>
      <c r="AU41" s="90">
        <f>ROWS($AT$8:AT41)</f>
        <v>34</v>
      </c>
      <c r="AV41" s="90">
        <f t="shared" si="1"/>
        <v>34</v>
      </c>
      <c r="AW41" s="90">
        <f>IFERROR(SMALL($AV$8:$AV$183,ROWS($AV$8:AV41)),"")</f>
        <v>34</v>
      </c>
      <c r="BA41" s="175" t="s">
        <v>174</v>
      </c>
      <c r="BB41" s="81"/>
      <c r="BC41" s="81"/>
      <c r="BD41" s="81"/>
      <c r="BE41" s="81"/>
      <c r="BF41" s="81"/>
      <c r="BG41" s="81"/>
      <c r="BH41" s="81"/>
      <c r="BI41" s="81"/>
      <c r="BJ41" s="81"/>
      <c r="BK41" s="81"/>
      <c r="BL41" s="321"/>
    </row>
    <row r="42" spans="3:64" x14ac:dyDescent="0.3">
      <c r="C42" s="90" t="s">
        <v>176</v>
      </c>
      <c r="D42" s="70">
        <v>1.4E-2</v>
      </c>
      <c r="E42" s="70">
        <v>1.4999999999999999E-2</v>
      </c>
      <c r="F42" s="70">
        <v>1.6E-2</v>
      </c>
      <c r="G42" s="70">
        <v>1.7000000000000001E-2</v>
      </c>
      <c r="H42" s="70">
        <v>1.8000000000000002E-2</v>
      </c>
      <c r="I42" s="70">
        <v>0.02</v>
      </c>
      <c r="J42" s="70">
        <v>2.1000000000000001E-2</v>
      </c>
      <c r="K42" s="70">
        <v>2.1000000000000001E-2</v>
      </c>
      <c r="L42" s="70">
        <v>2.1000000000000001E-2</v>
      </c>
      <c r="M42" s="70">
        <v>2.5000000000000001E-2</v>
      </c>
      <c r="N42" s="70">
        <v>2.7E-2</v>
      </c>
      <c r="O42" s="90" t="s">
        <v>237</v>
      </c>
      <c r="P42" s="90">
        <f>ROWS($O$8:O42)</f>
        <v>35</v>
      </c>
      <c r="Q42" s="90">
        <f t="shared" si="0"/>
        <v>35</v>
      </c>
      <c r="R42" s="90">
        <f>IFERROR(SMALL($Q$8:$Q$179,ROWS($Q$8:Q42)),"")</f>
        <v>35</v>
      </c>
      <c r="V42" s="172" t="str">
        <f>IFERROR(INDEX($C$8:$I$179,$R41,COLUMNS($U$8:U40)),"")</f>
        <v>Asian, Asian Scottish or Asian British</v>
      </c>
      <c r="W42" s="312">
        <f>IFERROR(INDEX($C$8:$I$179,$R41,COLUMNS($U$8:V40)),"")</f>
        <v>2.8000000000000001E-2</v>
      </c>
      <c r="X42" s="63">
        <f>IFERROR(INDEX($C$8:$I$179,$R41,COLUMNS($U$8:W40)),"")</f>
        <v>3.2000000000000001E-2</v>
      </c>
      <c r="Y42" s="63">
        <f>IFERROR(INDEX($C$8:$I$179,$R41,COLUMNS($U$8:X40)),"")</f>
        <v>3.3000000000000002E-2</v>
      </c>
      <c r="Z42" s="63">
        <f>IFERROR(INDEX($C$8:$I$179,$R41,COLUMNS($U$8:Y40)),"")</f>
        <v>3.2000000000000001E-2</v>
      </c>
      <c r="AA42" s="63">
        <f>IFERROR(INDEX($C$8:$I$179,$R41,COLUMNS($U$8:Z40)),"")</f>
        <v>3.2000000000000001E-2</v>
      </c>
      <c r="AB42" s="63">
        <f>IFERROR(INDEX($C$8:$I$179,$R41,COLUMNS($U$8:AA40)),"")</f>
        <v>3.5000000000000003E-2</v>
      </c>
      <c r="AC42" s="63">
        <f>IFERROR(INDEX($C$8:$J$179,$R41,COLUMNS($U$8:AB40)),"")</f>
        <v>3.6999999999999998E-2</v>
      </c>
      <c r="AD42" s="63">
        <f>IFERROR(INDEX($C$8:$K$179,$R41,COLUMNS($U$8:AC40)),"")</f>
        <v>3.7999999999999999E-2</v>
      </c>
      <c r="AE42" s="63">
        <f>IFERROR(INDEX($C$8:$L$179,$R41,COLUMNS($U$8:AD40)),"")</f>
        <v>3.9E-2</v>
      </c>
      <c r="AF42" s="63">
        <f>IFERROR(INDEX($C$8:$M$179,$R41,COLUMNS($U$8:AE40)),"")</f>
        <v>4.2000000000000003E-2</v>
      </c>
      <c r="AG42" s="64">
        <f>IFERROR(INDEX($C$8:$N$179,$R41,COLUMNS($U$8:AF40)),"")</f>
        <v>4.2000000000000003E-2</v>
      </c>
      <c r="AH42" s="90" t="s">
        <v>500</v>
      </c>
      <c r="AI42" s="214">
        <v>610</v>
      </c>
      <c r="AJ42" s="214">
        <v>700</v>
      </c>
      <c r="AK42" s="214">
        <v>720</v>
      </c>
      <c r="AL42" s="214">
        <v>715</v>
      </c>
      <c r="AM42" s="214">
        <v>715</v>
      </c>
      <c r="AN42" s="214">
        <v>755</v>
      </c>
      <c r="AO42" s="214">
        <v>775</v>
      </c>
      <c r="AP42" s="214">
        <v>795</v>
      </c>
      <c r="AQ42" s="214">
        <v>745</v>
      </c>
      <c r="AR42" s="214">
        <v>715</v>
      </c>
      <c r="AS42" s="214">
        <v>725</v>
      </c>
      <c r="AT42" s="90" t="s">
        <v>237</v>
      </c>
      <c r="AU42" s="90">
        <f>ROWS($AT$8:AT42)</f>
        <v>35</v>
      </c>
      <c r="AV42" s="90">
        <f t="shared" si="1"/>
        <v>35</v>
      </c>
      <c r="AW42" s="90">
        <f>IFERROR(SMALL($AV$8:$AV$183,ROWS($AV$8:AV42)),"")</f>
        <v>35</v>
      </c>
      <c r="BA42" s="173" t="s">
        <v>175</v>
      </c>
      <c r="BB42" s="83">
        <f>IFERROR(INDEX($AH$8:$AN$183,$AW42,COLUMNS($AZ$8:BA42)),"")</f>
        <v>610</v>
      </c>
      <c r="BC42" s="83">
        <f>IFERROR(INDEX($AH$8:$AN$183,$AW42,COLUMNS($AZ$8:BB42)),"")</f>
        <v>700</v>
      </c>
      <c r="BD42" s="83">
        <f>IFERROR(INDEX($AH$8:$AN$183,$AW42,COLUMNS($AZ$8:BC42)),"")</f>
        <v>720</v>
      </c>
      <c r="BE42" s="83">
        <f>IFERROR(INDEX($AH$8:$AN$183,$AW42,COLUMNS($AZ$8:BD42)),"")</f>
        <v>715</v>
      </c>
      <c r="BF42" s="83">
        <f>IFERROR(INDEX($AH$8:$AN$183,$AW42,COLUMNS($AZ$8:BE42)),"")</f>
        <v>715</v>
      </c>
      <c r="BG42" s="83">
        <f>IFERROR(INDEX($AH$8:$AN$183,$AW42,COLUMNS($AZ$8:BF42)),"")</f>
        <v>755</v>
      </c>
      <c r="BH42" s="83">
        <f>IFERROR(INDEX($AH$8:$AO$183,$AW42,COLUMNS($AZ$8:BG42)),"")</f>
        <v>775</v>
      </c>
      <c r="BI42" s="83">
        <f>IFERROR(INDEX($AH$8:$AP$183,$AW42,COLUMNS($AZ$8:BH42)),"")</f>
        <v>795</v>
      </c>
      <c r="BJ42" s="83">
        <f>IFERROR(INDEX($AH$8:$AX$180,$AW42,COLUMNS($AZ$8:BI42)),"")</f>
        <v>745</v>
      </c>
      <c r="BK42" s="83">
        <f>IFERROR(INDEX($AH$8:$AX$180,$AW42,COLUMNS($AZ$8:BJ42)),"")</f>
        <v>715</v>
      </c>
      <c r="BL42" s="84">
        <f>IFERROR(INDEX($AH$8:$AX$180,$AW42,COLUMNS($AZ$8:BK42)),"")</f>
        <v>725</v>
      </c>
    </row>
    <row r="43" spans="3:64" x14ac:dyDescent="0.3">
      <c r="C43" s="90" t="s">
        <v>177</v>
      </c>
      <c r="D43" s="70">
        <v>8.0000000000000002E-3</v>
      </c>
      <c r="E43" s="70">
        <v>7.0000000000000001E-3</v>
      </c>
      <c r="F43" s="70">
        <v>8.0000000000000002E-3</v>
      </c>
      <c r="G43" s="70">
        <v>8.0000000000000002E-3</v>
      </c>
      <c r="H43" s="70">
        <v>9.0000000000000011E-3</v>
      </c>
      <c r="I43" s="70">
        <v>0.01</v>
      </c>
      <c r="J43" s="70">
        <v>0.01</v>
      </c>
      <c r="K43" s="70">
        <v>1.0999999999999999E-2</v>
      </c>
      <c r="L43" s="70">
        <v>1.2E-2</v>
      </c>
      <c r="M43" s="70">
        <v>1.2E-2</v>
      </c>
      <c r="N43" s="70">
        <v>1.4999999999999999E-2</v>
      </c>
      <c r="O43" s="90" t="s">
        <v>237</v>
      </c>
      <c r="P43" s="90">
        <f>ROWS($O$8:O43)</f>
        <v>36</v>
      </c>
      <c r="Q43" s="90">
        <f t="shared" si="0"/>
        <v>36</v>
      </c>
      <c r="R43" s="90">
        <f>IFERROR(SMALL($Q$8:$Q$179,ROWS($Q$8:Q43)),"")</f>
        <v>36</v>
      </c>
      <c r="V43" s="172" t="str">
        <f>IFERROR(INDEX($C$8:$I$179,$R42,COLUMNS($U$8:U41)),"")</f>
        <v>Black, African or Caribbean</v>
      </c>
      <c r="W43" s="312">
        <f>IFERROR(INDEX($C$8:$I$179,$R42,COLUMNS($U$8:V41)),"")</f>
        <v>1.4E-2</v>
      </c>
      <c r="X43" s="63">
        <f>IFERROR(INDEX($C$8:$I$179,$R42,COLUMNS($U$8:W41)),"")</f>
        <v>1.4999999999999999E-2</v>
      </c>
      <c r="Y43" s="63">
        <f>IFERROR(INDEX($C$8:$I$179,$R42,COLUMNS($U$8:X41)),"")</f>
        <v>1.6E-2</v>
      </c>
      <c r="Z43" s="63">
        <f>IFERROR(INDEX($C$8:$I$179,$R42,COLUMNS($U$8:Y41)),"")</f>
        <v>1.7000000000000001E-2</v>
      </c>
      <c r="AA43" s="63">
        <f>IFERROR(INDEX($C$8:$I$179,$R42,COLUMNS($U$8:Z41)),"")</f>
        <v>1.8000000000000002E-2</v>
      </c>
      <c r="AB43" s="63">
        <f>IFERROR(INDEX($C$8:$I$179,$R42,COLUMNS($U$8:AA41)),"")</f>
        <v>0.02</v>
      </c>
      <c r="AC43" s="63">
        <f>IFERROR(INDEX($C$8:$J$179,$R42,COLUMNS($U$8:AB41)),"")</f>
        <v>2.1000000000000001E-2</v>
      </c>
      <c r="AD43" s="63">
        <f>IFERROR(INDEX($C$8:$K$179,$R42,COLUMNS($U$8:AC41)),"")</f>
        <v>2.1000000000000001E-2</v>
      </c>
      <c r="AE43" s="63">
        <f>IFERROR(INDEX($C$8:$L$179,$R42,COLUMNS($U$8:AD41)),"")</f>
        <v>2.1000000000000001E-2</v>
      </c>
      <c r="AF43" s="63">
        <f>IFERROR(INDEX($C$8:$M$179,$R42,COLUMNS($U$8:AE41)),"")</f>
        <v>2.5000000000000001E-2</v>
      </c>
      <c r="AG43" s="64">
        <f>IFERROR(INDEX($C$8:$N$179,$R42,COLUMNS($U$8:AF41)),"")</f>
        <v>2.7E-2</v>
      </c>
      <c r="AH43" s="90" t="s">
        <v>176</v>
      </c>
      <c r="AI43" s="214">
        <v>300</v>
      </c>
      <c r="AJ43" s="214">
        <v>340</v>
      </c>
      <c r="AK43" s="214">
        <v>365</v>
      </c>
      <c r="AL43" s="214">
        <v>370</v>
      </c>
      <c r="AM43" s="214">
        <v>385</v>
      </c>
      <c r="AN43" s="214">
        <v>420</v>
      </c>
      <c r="AO43" s="214">
        <v>445</v>
      </c>
      <c r="AP43" s="214">
        <v>455</v>
      </c>
      <c r="AQ43" s="214">
        <v>395</v>
      </c>
      <c r="AR43" s="214">
        <v>430</v>
      </c>
      <c r="AS43" s="214">
        <v>470</v>
      </c>
      <c r="AT43" s="90" t="s">
        <v>237</v>
      </c>
      <c r="AU43" s="90">
        <f>ROWS($AT$8:AT43)</f>
        <v>36</v>
      </c>
      <c r="AV43" s="90">
        <f t="shared" si="1"/>
        <v>36</v>
      </c>
      <c r="AW43" s="90">
        <f>IFERROR(SMALL($AV$8:$AV$183,ROWS($AV$8:AV43)),"")</f>
        <v>36</v>
      </c>
      <c r="BA43" s="173" t="s">
        <v>176</v>
      </c>
      <c r="BB43" s="83">
        <f>IFERROR(INDEX($AH$8:$AN$183,$AW43,COLUMNS($AZ$8:BA43)),"")</f>
        <v>300</v>
      </c>
      <c r="BC43" s="83">
        <f>IFERROR(INDEX($AH$8:$AN$183,$AW43,COLUMNS($AZ$8:BB43)),"")</f>
        <v>340</v>
      </c>
      <c r="BD43" s="83">
        <f>IFERROR(INDEX($AH$8:$AN$183,$AW43,COLUMNS($AZ$8:BC43)),"")</f>
        <v>365</v>
      </c>
      <c r="BE43" s="83">
        <f>IFERROR(INDEX($AH$8:$AN$183,$AW43,COLUMNS($AZ$8:BD43)),"")</f>
        <v>370</v>
      </c>
      <c r="BF43" s="83">
        <f>IFERROR(INDEX($AH$8:$AN$183,$AW43,COLUMNS($AZ$8:BE43)),"")</f>
        <v>385</v>
      </c>
      <c r="BG43" s="83">
        <f>IFERROR(INDEX($AH$8:$AN$183,$AW43,COLUMNS($AZ$8:BF43)),"")</f>
        <v>420</v>
      </c>
      <c r="BH43" s="83">
        <f>IFERROR(INDEX($AH$8:$AO$183,$AW43,COLUMNS($AZ$8:BG43)),"")</f>
        <v>445</v>
      </c>
      <c r="BI43" s="83">
        <f>IFERROR(INDEX($AH$8:$AP$183,$AW43,COLUMNS($AZ$8:BH43)),"")</f>
        <v>455</v>
      </c>
      <c r="BJ43" s="83">
        <f>IFERROR(INDEX($AH$8:$AX$180,$AW43,COLUMNS($AZ$8:BI43)),"")</f>
        <v>395</v>
      </c>
      <c r="BK43" s="83">
        <f>IFERROR(INDEX($AH$8:$AX$180,$AW43,COLUMNS($AZ$8:BJ43)),"")</f>
        <v>430</v>
      </c>
      <c r="BL43" s="84">
        <f>IFERROR(INDEX($AH$8:$AX$180,$AW43,COLUMNS($AZ$8:BK43)),"")</f>
        <v>470</v>
      </c>
    </row>
    <row r="44" spans="3:64" x14ac:dyDescent="0.3">
      <c r="C44" s="90" t="s">
        <v>178</v>
      </c>
      <c r="D44" s="70">
        <v>3.0000000000000001E-3</v>
      </c>
      <c r="E44" s="70">
        <v>4.0000000000000001E-3</v>
      </c>
      <c r="F44" s="70">
        <v>5.0000000000000001E-3</v>
      </c>
      <c r="G44" s="70">
        <v>6.0000000000000001E-3</v>
      </c>
      <c r="H44" s="70">
        <v>6.0000000000000001E-3</v>
      </c>
      <c r="I44" s="70">
        <v>7.0000000000000001E-3</v>
      </c>
      <c r="J44" s="70">
        <v>8.0000000000000002E-3</v>
      </c>
      <c r="K44" s="70">
        <v>0.01</v>
      </c>
      <c r="L44" s="70">
        <v>1.0999999999999999E-2</v>
      </c>
      <c r="M44" s="70">
        <v>0.01</v>
      </c>
      <c r="N44" s="70">
        <v>1.3000000000000001E-2</v>
      </c>
      <c r="O44" s="90" t="s">
        <v>237</v>
      </c>
      <c r="P44" s="90">
        <f>ROWS($O$8:O44)</f>
        <v>37</v>
      </c>
      <c r="Q44" s="90">
        <f t="shared" si="0"/>
        <v>37</v>
      </c>
      <c r="R44" s="90">
        <f>IFERROR(SMALL($Q$8:$Q$179,ROWS($Q$8:Q44)),"")</f>
        <v>37</v>
      </c>
      <c r="V44" s="172" t="str">
        <f>IFERROR(INDEX($C$8:$I$179,$R43,COLUMNS($U$8:U42)),"")</f>
        <v>Mixed or multiple ethnic group</v>
      </c>
      <c r="W44" s="312">
        <f>IFERROR(INDEX($C$8:$I$179,$R43,COLUMNS($U$8:V42)),"")</f>
        <v>8.0000000000000002E-3</v>
      </c>
      <c r="X44" s="63">
        <f>IFERROR(INDEX($C$8:$I$179,$R43,COLUMNS($U$8:W42)),"")</f>
        <v>7.0000000000000001E-3</v>
      </c>
      <c r="Y44" s="63">
        <f>IFERROR(INDEX($C$8:$I$179,$R43,COLUMNS($U$8:X42)),"")</f>
        <v>8.0000000000000002E-3</v>
      </c>
      <c r="Z44" s="63">
        <f>IFERROR(INDEX($C$8:$I$179,$R43,COLUMNS($U$8:Y42)),"")</f>
        <v>8.0000000000000002E-3</v>
      </c>
      <c r="AA44" s="63">
        <f>IFERROR(INDEX($C$8:$I$179,$R43,COLUMNS($U$8:Z42)),"")</f>
        <v>9.0000000000000011E-3</v>
      </c>
      <c r="AB44" s="63">
        <f>IFERROR(INDEX($C$8:$I$179,$R43,COLUMNS($U$8:AA42)),"")</f>
        <v>0.01</v>
      </c>
      <c r="AC44" s="63">
        <f>IFERROR(INDEX($C$8:$J$179,$R43,COLUMNS($U$8:AB42)),"")</f>
        <v>0.01</v>
      </c>
      <c r="AD44" s="63">
        <f>IFERROR(INDEX($C$8:$K$179,$R43,COLUMNS($U$8:AC42)),"")</f>
        <v>1.0999999999999999E-2</v>
      </c>
      <c r="AE44" s="63">
        <f>IFERROR(INDEX($C$8:$L$179,$R43,COLUMNS($U$8:AD42)),"")</f>
        <v>1.2E-2</v>
      </c>
      <c r="AF44" s="63">
        <f>IFERROR(INDEX($C$8:$M$179,$R43,COLUMNS($U$8:AE42)),"")</f>
        <v>1.2E-2</v>
      </c>
      <c r="AG44" s="64">
        <f>IFERROR(INDEX($C$8:$N$179,$R43,COLUMNS($U$8:AF42)),"")</f>
        <v>1.4999999999999999E-2</v>
      </c>
      <c r="AH44" s="90" t="s">
        <v>177</v>
      </c>
      <c r="AI44" s="214">
        <v>175</v>
      </c>
      <c r="AJ44" s="214">
        <v>165</v>
      </c>
      <c r="AK44" s="214">
        <v>175</v>
      </c>
      <c r="AL44" s="214">
        <v>185</v>
      </c>
      <c r="AM44" s="214">
        <v>190</v>
      </c>
      <c r="AN44" s="214">
        <v>205</v>
      </c>
      <c r="AO44" s="214">
        <v>215</v>
      </c>
      <c r="AP44" s="214">
        <v>245</v>
      </c>
      <c r="AQ44" s="214">
        <v>235</v>
      </c>
      <c r="AR44" s="214">
        <v>210</v>
      </c>
      <c r="AS44" s="214">
        <v>250</v>
      </c>
      <c r="AT44" s="90" t="s">
        <v>237</v>
      </c>
      <c r="AU44" s="90">
        <f>ROWS($AT$8:AT44)</f>
        <v>37</v>
      </c>
      <c r="AV44" s="90">
        <f t="shared" si="1"/>
        <v>37</v>
      </c>
      <c r="AW44" s="90">
        <f>IFERROR(SMALL($AV$8:$AV$183,ROWS($AV$8:AV44)),"")</f>
        <v>37</v>
      </c>
      <c r="BA44" s="173" t="s">
        <v>177</v>
      </c>
      <c r="BB44" s="83">
        <f>IFERROR(INDEX($AH$8:$AN$183,$AW44,COLUMNS($AZ$8:BA44)),"")</f>
        <v>175</v>
      </c>
      <c r="BC44" s="83">
        <f>IFERROR(INDEX($AH$8:$AN$183,$AW44,COLUMNS($AZ$8:BB44)),"")</f>
        <v>165</v>
      </c>
      <c r="BD44" s="83">
        <f>IFERROR(INDEX($AH$8:$AN$183,$AW44,COLUMNS($AZ$8:BC44)),"")</f>
        <v>175</v>
      </c>
      <c r="BE44" s="83">
        <f>IFERROR(INDEX($AH$8:$AN$183,$AW44,COLUMNS($AZ$8:BD44)),"")</f>
        <v>185</v>
      </c>
      <c r="BF44" s="83">
        <f>IFERROR(INDEX($AH$8:$AN$183,$AW44,COLUMNS($AZ$8:BE44)),"")</f>
        <v>190</v>
      </c>
      <c r="BG44" s="83">
        <f>IFERROR(INDEX($AH$8:$AN$183,$AW44,COLUMNS($AZ$8:BF44)),"")</f>
        <v>205</v>
      </c>
      <c r="BH44" s="83">
        <f>IFERROR(INDEX($AH$8:$AO$183,$AW44,COLUMNS($AZ$8:BG44)),"")</f>
        <v>215</v>
      </c>
      <c r="BI44" s="83">
        <f>IFERROR(INDEX($AH$8:$AP$183,$AW44,COLUMNS($AZ$8:BH44)),"")</f>
        <v>245</v>
      </c>
      <c r="BJ44" s="83">
        <f>IFERROR(INDEX($AH$8:$AX$180,$AW44,COLUMNS($AZ$8:BI44)),"")</f>
        <v>235</v>
      </c>
      <c r="BK44" s="83">
        <f>IFERROR(INDEX($AH$8:$AX$180,$AW44,COLUMNS($AZ$8:BJ44)),"")</f>
        <v>210</v>
      </c>
      <c r="BL44" s="84">
        <f>IFERROR(INDEX($AH$8:$AX$180,$AW44,COLUMNS($AZ$8:BK44)),"")</f>
        <v>250</v>
      </c>
    </row>
    <row r="45" spans="3:64" x14ac:dyDescent="0.3">
      <c r="C45" s="90" t="s">
        <v>179</v>
      </c>
      <c r="D45" s="70">
        <v>0.94500000000000006</v>
      </c>
      <c r="E45" s="70">
        <v>0.94000000000000006</v>
      </c>
      <c r="F45" s="70">
        <v>0.93700000000000006</v>
      </c>
      <c r="G45" s="70">
        <v>0.93600000000000005</v>
      </c>
      <c r="H45" s="70">
        <v>0.93400000000000005</v>
      </c>
      <c r="I45" s="70">
        <v>0.92400000000000004</v>
      </c>
      <c r="J45" s="70">
        <v>0.92</v>
      </c>
      <c r="K45" s="70">
        <v>0.91400000000000003</v>
      </c>
      <c r="L45" s="70">
        <v>0.91500000000000004</v>
      </c>
      <c r="M45" s="70">
        <v>0.90700000000000003</v>
      </c>
      <c r="N45" s="70">
        <v>0.89800000000000002</v>
      </c>
      <c r="O45" s="90" t="s">
        <v>237</v>
      </c>
      <c r="P45" s="90">
        <f>ROWS($O$8:O45)</f>
        <v>38</v>
      </c>
      <c r="Q45" s="90">
        <f t="shared" si="0"/>
        <v>38</v>
      </c>
      <c r="R45" s="90">
        <f>IFERROR(SMALL($Q$8:$Q$179,ROWS($Q$8:Q45)),"")</f>
        <v>38</v>
      </c>
      <c r="V45" s="172" t="str">
        <f>IFERROR(INDEX($C$8:$I$179,$R44,COLUMNS($U$8:U43)),"")</f>
        <v>Other ethnic group</v>
      </c>
      <c r="W45" s="312">
        <f>IFERROR(INDEX($C$8:$I$179,$R44,COLUMNS($U$8:V43)),"")</f>
        <v>3.0000000000000001E-3</v>
      </c>
      <c r="X45" s="63">
        <f>IFERROR(INDEX($C$8:$I$179,$R44,COLUMNS($U$8:W43)),"")</f>
        <v>4.0000000000000001E-3</v>
      </c>
      <c r="Y45" s="63">
        <f>IFERROR(INDEX($C$8:$I$179,$R44,COLUMNS($U$8:X43)),"")</f>
        <v>5.0000000000000001E-3</v>
      </c>
      <c r="Z45" s="63">
        <f>IFERROR(INDEX($C$8:$I$179,$R44,COLUMNS($U$8:Y43)),"")</f>
        <v>6.0000000000000001E-3</v>
      </c>
      <c r="AA45" s="63">
        <f>IFERROR(INDEX($C$8:$I$179,$R44,COLUMNS($U$8:Z43)),"")</f>
        <v>6.0000000000000001E-3</v>
      </c>
      <c r="AB45" s="63">
        <f>IFERROR(INDEX($C$8:$I$179,$R44,COLUMNS($U$8:AA43)),"")</f>
        <v>7.0000000000000001E-3</v>
      </c>
      <c r="AC45" s="63">
        <f>IFERROR(INDEX($C$8:$J$179,$R44,COLUMNS($U$8:AB43)),"")</f>
        <v>8.0000000000000002E-3</v>
      </c>
      <c r="AD45" s="63">
        <f>IFERROR(INDEX($C$8:$K$179,$R44,COLUMNS($U$8:AC43)),"")</f>
        <v>0.01</v>
      </c>
      <c r="AE45" s="63">
        <f>IFERROR(INDEX($C$8:$L$179,$R44,COLUMNS($U$8:AD43)),"")</f>
        <v>1.0999999999999999E-2</v>
      </c>
      <c r="AF45" s="63">
        <f>IFERROR(INDEX($C$8:$M$179,$R44,COLUMNS($U$8:AE43)),"")</f>
        <v>0.01</v>
      </c>
      <c r="AG45" s="64">
        <f>IFERROR(INDEX($C$8:$N$179,$R44,COLUMNS($U$8:AF43)),"")</f>
        <v>1.3000000000000001E-2</v>
      </c>
      <c r="AH45" s="90" t="s">
        <v>178</v>
      </c>
      <c r="AI45" s="214">
        <v>70</v>
      </c>
      <c r="AJ45" s="214">
        <v>85</v>
      </c>
      <c r="AK45" s="214">
        <v>115</v>
      </c>
      <c r="AL45" s="214">
        <v>125</v>
      </c>
      <c r="AM45" s="214">
        <v>125</v>
      </c>
      <c r="AN45" s="214">
        <v>160</v>
      </c>
      <c r="AO45" s="214">
        <v>175</v>
      </c>
      <c r="AP45" s="214">
        <v>195</v>
      </c>
      <c r="AQ45" s="214">
        <v>185</v>
      </c>
      <c r="AR45" s="214">
        <v>175</v>
      </c>
      <c r="AS45" s="214">
        <v>225</v>
      </c>
      <c r="AT45" s="90" t="s">
        <v>237</v>
      </c>
      <c r="AU45" s="90">
        <f>ROWS($AT$8:AT45)</f>
        <v>38</v>
      </c>
      <c r="AV45" s="90">
        <f t="shared" si="1"/>
        <v>38</v>
      </c>
      <c r="AW45" s="90">
        <f>IFERROR(SMALL($AV$8:$AV$183,ROWS($AV$8:AV45)),"")</f>
        <v>38</v>
      </c>
      <c r="BA45" s="173" t="s">
        <v>178</v>
      </c>
      <c r="BB45" s="83">
        <f>IFERROR(INDEX($AH$8:$AN$183,$AW45,COLUMNS($AZ$8:BA45)),"")</f>
        <v>70</v>
      </c>
      <c r="BC45" s="83">
        <f>IFERROR(INDEX($AH$8:$AN$183,$AW45,COLUMNS($AZ$8:BB45)),"")</f>
        <v>85</v>
      </c>
      <c r="BD45" s="83">
        <f>IFERROR(INDEX($AH$8:$AN$183,$AW45,COLUMNS($AZ$8:BC45)),"")</f>
        <v>115</v>
      </c>
      <c r="BE45" s="83">
        <f>IFERROR(INDEX($AH$8:$AN$183,$AW45,COLUMNS($AZ$8:BD45)),"")</f>
        <v>125</v>
      </c>
      <c r="BF45" s="83">
        <f>IFERROR(INDEX($AH$8:$AN$183,$AW45,COLUMNS($AZ$8:BE45)),"")</f>
        <v>125</v>
      </c>
      <c r="BG45" s="83">
        <f>IFERROR(INDEX($AH$8:$AN$183,$AW45,COLUMNS($AZ$8:BF45)),"")</f>
        <v>160</v>
      </c>
      <c r="BH45" s="83">
        <f>IFERROR(INDEX($AH$8:$AO$183,$AW45,COLUMNS($AZ$8:BG45)),"")</f>
        <v>175</v>
      </c>
      <c r="BI45" s="83">
        <f>IFERROR(INDEX($AH$8:$AP$183,$AW45,COLUMNS($AZ$8:BH45)),"")</f>
        <v>195</v>
      </c>
      <c r="BJ45" s="83">
        <f>IFERROR(INDEX($AH$8:$AX$180,$AW45,COLUMNS($AZ$8:BI45)),"")</f>
        <v>185</v>
      </c>
      <c r="BK45" s="83">
        <f>IFERROR(INDEX($AH$8:$AX$180,$AW45,COLUMNS($AZ$8:BJ45)),"")</f>
        <v>175</v>
      </c>
      <c r="BL45" s="84">
        <f>IFERROR(INDEX($AH$8:$AX$180,$AW45,COLUMNS($AZ$8:BK45)),"")</f>
        <v>225</v>
      </c>
    </row>
    <row r="46" spans="3:64" x14ac:dyDescent="0.3">
      <c r="C46" s="90" t="s">
        <v>225</v>
      </c>
      <c r="D46" s="70">
        <v>5.2999999999999999E-2</v>
      </c>
      <c r="E46" s="70">
        <v>5.9000000000000004E-2</v>
      </c>
      <c r="F46" s="70">
        <v>6.2E-2</v>
      </c>
      <c r="G46" s="70">
        <v>6.3E-2</v>
      </c>
      <c r="H46" s="70">
        <v>6.4000000000000001E-2</v>
      </c>
      <c r="I46" s="70">
        <v>7.2000000000000008E-2</v>
      </c>
      <c r="J46" s="70">
        <v>7.5999999999999998E-2</v>
      </c>
      <c r="K46" s="70">
        <v>0.08</v>
      </c>
      <c r="L46" s="70">
        <v>8.2000000000000003E-2</v>
      </c>
      <c r="M46" s="70">
        <v>8.8999999999999996E-2</v>
      </c>
      <c r="N46" s="70">
        <v>9.7000000000000003E-2</v>
      </c>
      <c r="O46" s="90" t="s">
        <v>237</v>
      </c>
      <c r="P46" s="90">
        <f>ROWS($O$8:O46)</f>
        <v>39</v>
      </c>
      <c r="Q46" s="90">
        <f t="shared" si="0"/>
        <v>39</v>
      </c>
      <c r="R46" s="90">
        <f>IFERROR(SMALL($Q$8:$Q$179,ROWS($Q$8:Q46)),"")</f>
        <v>39</v>
      </c>
      <c r="V46" s="172" t="str">
        <f>IFERROR(INDEX($C$8:$I$179,$R45,COLUMNS($U$8:U44)),"")</f>
        <v>White</v>
      </c>
      <c r="W46" s="312">
        <f>IFERROR(INDEX($C$8:$I$179,$R45,COLUMNS($U$8:V44)),"")</f>
        <v>0.94500000000000006</v>
      </c>
      <c r="X46" s="63">
        <f>IFERROR(INDEX($C$8:$I$179,$R45,COLUMNS($U$8:W44)),"")</f>
        <v>0.94000000000000006</v>
      </c>
      <c r="Y46" s="63">
        <f>IFERROR(INDEX($C$8:$I$179,$R45,COLUMNS($U$8:X44)),"")</f>
        <v>0.93700000000000006</v>
      </c>
      <c r="Z46" s="63">
        <f>IFERROR(INDEX($C$8:$I$179,$R45,COLUMNS($U$8:Y44)),"")</f>
        <v>0.93600000000000005</v>
      </c>
      <c r="AA46" s="63">
        <f>IFERROR(INDEX($C$8:$I$179,$R45,COLUMNS($U$8:Z44)),"")</f>
        <v>0.93400000000000005</v>
      </c>
      <c r="AB46" s="63">
        <f>IFERROR(INDEX($C$8:$I$179,$R45,COLUMNS($U$8:AA44)),"")</f>
        <v>0.92400000000000004</v>
      </c>
      <c r="AC46" s="63">
        <f>IFERROR(INDEX($C$8:$J$179,$R45,COLUMNS($U$8:AB44)),"")</f>
        <v>0.92</v>
      </c>
      <c r="AD46" s="63">
        <f>IFERROR(INDEX($C$8:$K$179,$R45,COLUMNS($U$8:AC44)),"")</f>
        <v>0.91400000000000003</v>
      </c>
      <c r="AE46" s="63">
        <f>IFERROR(INDEX($C$8:$L$179,$R45,COLUMNS($U$8:AD44)),"")</f>
        <v>0.91500000000000004</v>
      </c>
      <c r="AF46" s="63">
        <f>IFERROR(INDEX($C$8:$M$179,$R45,COLUMNS($U$8:AE44)),"")</f>
        <v>0.90700000000000003</v>
      </c>
      <c r="AG46" s="64">
        <f>IFERROR(INDEX($C$8:$N$179,$R45,COLUMNS($U$8:AF44)),"")</f>
        <v>0.89800000000000002</v>
      </c>
      <c r="AH46" s="90" t="s">
        <v>179</v>
      </c>
      <c r="AI46" s="214">
        <v>20480</v>
      </c>
      <c r="AJ46" s="214">
        <v>20620</v>
      </c>
      <c r="AK46" s="214">
        <v>20790</v>
      </c>
      <c r="AL46" s="214">
        <v>20860</v>
      </c>
      <c r="AM46" s="214">
        <v>20645</v>
      </c>
      <c r="AN46" s="214">
        <v>19800</v>
      </c>
      <c r="AO46" s="214">
        <v>19450</v>
      </c>
      <c r="AP46" s="214">
        <v>20245</v>
      </c>
      <c r="AQ46" s="214">
        <v>17395</v>
      </c>
      <c r="AR46" s="214">
        <v>15595</v>
      </c>
      <c r="AS46" s="214">
        <v>15525</v>
      </c>
      <c r="AT46" s="90" t="s">
        <v>237</v>
      </c>
      <c r="AU46" s="90">
        <f>ROWS($AT$8:AT46)</f>
        <v>39</v>
      </c>
      <c r="AV46" s="90">
        <f t="shared" si="1"/>
        <v>39</v>
      </c>
      <c r="AW46" s="90">
        <f>IFERROR(SMALL($AV$8:$AV$183,ROWS($AV$8:AV46)),"")</f>
        <v>39</v>
      </c>
      <c r="BA46" s="173" t="s">
        <v>179</v>
      </c>
      <c r="BB46" s="83">
        <f>IFERROR(INDEX($AH$8:$AN$183,$AW46,COLUMNS($AZ$8:BA46)),"")</f>
        <v>20480</v>
      </c>
      <c r="BC46" s="83">
        <f>IFERROR(INDEX($AH$8:$AN$183,$AW46,COLUMNS($AZ$8:BB46)),"")</f>
        <v>20620</v>
      </c>
      <c r="BD46" s="83">
        <f>IFERROR(INDEX($AH$8:$AN$183,$AW46,COLUMNS($AZ$8:BC46)),"")</f>
        <v>20790</v>
      </c>
      <c r="BE46" s="83">
        <f>IFERROR(INDEX($AH$8:$AN$183,$AW46,COLUMNS($AZ$8:BD46)),"")</f>
        <v>20860</v>
      </c>
      <c r="BF46" s="83">
        <f>IFERROR(INDEX($AH$8:$AN$183,$AW46,COLUMNS($AZ$8:BE46)),"")</f>
        <v>20645</v>
      </c>
      <c r="BG46" s="83">
        <f>IFERROR(INDEX($AH$8:$AN$183,$AW46,COLUMNS($AZ$8:BF46)),"")</f>
        <v>19800</v>
      </c>
      <c r="BH46" s="83">
        <f>IFERROR(INDEX($AH$8:$AO$183,$AW46,COLUMNS($AZ$8:BG46)),"")</f>
        <v>19450</v>
      </c>
      <c r="BI46" s="83">
        <f>IFERROR(INDEX($AH$8:$AP$183,$AW46,COLUMNS($AZ$8:BH46)),"")</f>
        <v>20245</v>
      </c>
      <c r="BJ46" s="83">
        <f>IFERROR(INDEX($AH$8:$AX$180,$AW46,COLUMNS($AZ$8:BI46)),"")</f>
        <v>17395</v>
      </c>
      <c r="BK46" s="83">
        <f>IFERROR(INDEX($AH$8:$AX$180,$AW46,COLUMNS($AZ$8:BJ46)),"")</f>
        <v>15595</v>
      </c>
      <c r="BL46" s="84">
        <f>IFERROR(INDEX($AH$8:$AX$180,$AW46,COLUMNS($AZ$8:BK46)),"")</f>
        <v>15525</v>
      </c>
    </row>
    <row r="47" spans="3:64" x14ac:dyDescent="0.3">
      <c r="C47" s="90" t="s">
        <v>561</v>
      </c>
      <c r="D47" s="69">
        <v>2E-3</v>
      </c>
      <c r="E47" s="69">
        <v>1E-3</v>
      </c>
      <c r="F47" s="69">
        <v>1E-3</v>
      </c>
      <c r="G47" s="69">
        <v>1E-3</v>
      </c>
      <c r="H47" s="69">
        <v>2E-3</v>
      </c>
      <c r="I47" s="69">
        <v>4.0000000000000001E-3</v>
      </c>
      <c r="J47" s="69">
        <v>4.0000000000000001E-3</v>
      </c>
      <c r="K47" s="69">
        <v>6.0000000000000001E-3</v>
      </c>
      <c r="L47" s="69">
        <v>3.0000000000000001E-3</v>
      </c>
      <c r="M47" s="69">
        <v>4.0000000000000001E-3</v>
      </c>
      <c r="N47" s="70">
        <v>5.0000000000000001E-3</v>
      </c>
      <c r="O47" s="90" t="s">
        <v>237</v>
      </c>
      <c r="P47" s="90">
        <f>ROWS($O$8:O47)</f>
        <v>40</v>
      </c>
      <c r="Q47" s="90">
        <f t="shared" si="0"/>
        <v>40</v>
      </c>
      <c r="R47" s="90">
        <f>IFERROR(SMALL($Q$8:$Q$179,ROWS($Q$8:Q47)),"")</f>
        <v>40</v>
      </c>
      <c r="V47" s="172" t="str">
        <f>IFERROR(INDEX($C$8:$I$179,$R46,COLUMNS($U$8:U45)),"")</f>
        <v>Total Black and Minority Ethnic</v>
      </c>
      <c r="W47" s="312">
        <f>IFERROR(INDEX($C$8:$I$179,$R46,COLUMNS($U$8:V45)),"")</f>
        <v>5.2999999999999999E-2</v>
      </c>
      <c r="X47" s="63">
        <f>IFERROR(INDEX($C$8:$I$179,$R46,COLUMNS($U$8:W45)),"")</f>
        <v>5.9000000000000004E-2</v>
      </c>
      <c r="Y47" s="63">
        <f>IFERROR(INDEX($C$8:$I$179,$R46,COLUMNS($U$8:X45)),"")</f>
        <v>6.2E-2</v>
      </c>
      <c r="Z47" s="63">
        <f>IFERROR(INDEX($C$8:$I$179,$R46,COLUMNS($U$8:Y45)),"")</f>
        <v>6.3E-2</v>
      </c>
      <c r="AA47" s="63">
        <f>IFERROR(INDEX($C$8:$I$179,$R46,COLUMNS($U$8:Z45)),"")</f>
        <v>6.4000000000000001E-2</v>
      </c>
      <c r="AB47" s="63">
        <f>IFERROR(INDEX($C$8:$I$179,$R46,COLUMNS($U$8:AA45)),"")</f>
        <v>7.2000000000000008E-2</v>
      </c>
      <c r="AC47" s="63">
        <f>IFERROR(INDEX($C$8:$J$179,$R46,COLUMNS($U$8:AB45)),"")</f>
        <v>7.5999999999999998E-2</v>
      </c>
      <c r="AD47" s="63">
        <f>IFERROR(INDEX($C$8:$K$179,$R46,COLUMNS($U$8:AC45)),"")</f>
        <v>0.08</v>
      </c>
      <c r="AE47" s="63">
        <f>IFERROR(INDEX($C$8:$L$179,$R46,COLUMNS($U$8:AD45)),"")</f>
        <v>8.2000000000000003E-2</v>
      </c>
      <c r="AF47" s="63">
        <f>IFERROR(INDEX($C$8:$M$179,$R46,COLUMNS($U$8:AE45)),"")</f>
        <v>8.8999999999999996E-2</v>
      </c>
      <c r="AG47" s="64">
        <f>IFERROR(INDEX($C$8:$N$179,$R46,COLUMNS($U$8:AF45)),"")</f>
        <v>9.7000000000000003E-2</v>
      </c>
      <c r="AH47" s="90" t="s">
        <v>225</v>
      </c>
      <c r="AI47" s="214">
        <v>1160</v>
      </c>
      <c r="AJ47" s="214">
        <v>1290</v>
      </c>
      <c r="AK47" s="214">
        <v>1375</v>
      </c>
      <c r="AL47" s="214">
        <v>1395</v>
      </c>
      <c r="AM47" s="214">
        <v>1415</v>
      </c>
      <c r="AN47" s="214">
        <v>1535</v>
      </c>
      <c r="AO47" s="214">
        <v>1610</v>
      </c>
      <c r="AP47" s="214">
        <v>1695</v>
      </c>
      <c r="AQ47" s="214">
        <v>1560</v>
      </c>
      <c r="AR47" s="214">
        <v>1535</v>
      </c>
      <c r="AS47" s="214">
        <v>1675</v>
      </c>
      <c r="AT47" s="90" t="s">
        <v>237</v>
      </c>
      <c r="AU47" s="90">
        <f>ROWS($AT$8:AT47)</f>
        <v>40</v>
      </c>
      <c r="AV47" s="90">
        <f t="shared" si="1"/>
        <v>40</v>
      </c>
      <c r="AW47" s="90">
        <f>IFERROR(SMALL($AV$8:$AV$183,ROWS($AV$8:AV47)),"")</f>
        <v>40</v>
      </c>
      <c r="BA47" s="173" t="s">
        <v>225</v>
      </c>
      <c r="BB47" s="83">
        <f>IFERROR(INDEX($AH$8:$AN$183,$AW47,COLUMNS($AZ$8:BA47)),"")</f>
        <v>1160</v>
      </c>
      <c r="BC47" s="83">
        <f>IFERROR(INDEX($AH$8:$AN$183,$AW47,COLUMNS($AZ$8:BB47)),"")</f>
        <v>1290</v>
      </c>
      <c r="BD47" s="83">
        <f>IFERROR(INDEX($AH$8:$AN$183,$AW47,COLUMNS($AZ$8:BC47)),"")</f>
        <v>1375</v>
      </c>
      <c r="BE47" s="83">
        <f>IFERROR(INDEX($AH$8:$AN$183,$AW47,COLUMNS($AZ$8:BD47)),"")</f>
        <v>1395</v>
      </c>
      <c r="BF47" s="83">
        <f>IFERROR(INDEX($AH$8:$AN$183,$AW47,COLUMNS($AZ$8:BE47)),"")</f>
        <v>1415</v>
      </c>
      <c r="BG47" s="83">
        <f>IFERROR(INDEX($AH$8:$AN$183,$AW47,COLUMNS($AZ$8:BF47)),"")</f>
        <v>1535</v>
      </c>
      <c r="BH47" s="83">
        <f>IFERROR(INDEX($AH$8:$AO$183,$AW47,COLUMNS($AZ$8:BG47)),"")</f>
        <v>1610</v>
      </c>
      <c r="BI47" s="83">
        <f>IFERROR(INDEX($AH$8:$AP$183,$AW47,COLUMNS($AZ$8:BH47)),"")</f>
        <v>1695</v>
      </c>
      <c r="BJ47" s="83">
        <f>IFERROR(INDEX($AH$8:$AX$180,$AW47,COLUMNS($AZ$8:BI47)),"")</f>
        <v>1560</v>
      </c>
      <c r="BK47" s="83">
        <f>IFERROR(INDEX($AH$8:$AX$180,$AW47,COLUMNS($AZ$8:BJ47)),"")</f>
        <v>1535</v>
      </c>
      <c r="BL47" s="84">
        <f>IFERROR(INDEX($AH$8:$AX$180,$AW47,COLUMNS($AZ$8:BK47)),"")</f>
        <v>1675</v>
      </c>
    </row>
    <row r="48" spans="3:64" x14ac:dyDescent="0.3">
      <c r="C48" s="156" t="s">
        <v>183</v>
      </c>
      <c r="D48" s="69"/>
      <c r="E48" s="69"/>
      <c r="F48" s="69"/>
      <c r="G48" s="69"/>
      <c r="H48" s="69"/>
      <c r="I48" s="70"/>
      <c r="J48" s="70"/>
      <c r="K48" s="70"/>
      <c r="L48" s="70"/>
      <c r="M48" s="70"/>
      <c r="N48" s="70"/>
      <c r="O48" s="90" t="s">
        <v>237</v>
      </c>
      <c r="P48" s="90">
        <f>ROWS($O$8:O48)</f>
        <v>41</v>
      </c>
      <c r="Q48" s="90">
        <f t="shared" si="0"/>
        <v>41</v>
      </c>
      <c r="R48" s="90">
        <f>IFERROR(SMALL($Q$8:$Q$179,ROWS($Q$8:Q48)),"")</f>
        <v>41</v>
      </c>
      <c r="V48" s="174" t="s">
        <v>562</v>
      </c>
      <c r="W48" s="650">
        <f>IFERROR(INDEX($C$8:$I$179,$R47,COLUMNS($U$8:V46)),"")</f>
        <v>2E-3</v>
      </c>
      <c r="X48" s="651">
        <f>IFERROR(INDEX($C$8:$I$179,$R47,COLUMNS($U$8:W46)),"")</f>
        <v>1E-3</v>
      </c>
      <c r="Y48" s="651">
        <f>IFERROR(INDEX($C$8:$I$179,$R47,COLUMNS($U$8:X46)),"")</f>
        <v>1E-3</v>
      </c>
      <c r="Z48" s="651">
        <f>IFERROR(INDEX($C$8:$I$179,$R47,COLUMNS($U$8:Y46)),"")</f>
        <v>1E-3</v>
      </c>
      <c r="AA48" s="651">
        <f>IFERROR(INDEX($C$8:$I$179,$R47,COLUMNS($U$8:Z46)),"")</f>
        <v>2E-3</v>
      </c>
      <c r="AB48" s="651">
        <f>IFERROR(INDEX($C$8:$I$179,$R47,COLUMNS($U$8:AA46)),"")</f>
        <v>4.0000000000000001E-3</v>
      </c>
      <c r="AC48" s="651">
        <f>IFERROR(INDEX($C$8:$J$179,$R47,COLUMNS($U$8:AB46)),"")</f>
        <v>4.0000000000000001E-3</v>
      </c>
      <c r="AD48" s="651">
        <f>IFERROR(INDEX($C$8:$K$179,$R47,COLUMNS($U$8:AC46)),"")</f>
        <v>6.0000000000000001E-3</v>
      </c>
      <c r="AE48" s="651">
        <f>IFERROR(INDEX($C$8:$L$179,$R47,COLUMNS($U$8:AD46)),"")</f>
        <v>3.0000000000000001E-3</v>
      </c>
      <c r="AF48" s="651">
        <f>IFERROR(INDEX($C$8:$M$179,$R47,COLUMNS($U$8:AE46)),"")</f>
        <v>4.0000000000000001E-3</v>
      </c>
      <c r="AG48" s="652">
        <f>IFERROR(INDEX($C$8:$N$179,$R47,COLUMNS($U$8:AF46)),"")</f>
        <v>5.0000000000000001E-3</v>
      </c>
      <c r="AH48" s="90" t="s">
        <v>561</v>
      </c>
      <c r="AI48" s="214">
        <v>45</v>
      </c>
      <c r="AJ48" s="214">
        <v>30</v>
      </c>
      <c r="AK48" s="214">
        <v>20</v>
      </c>
      <c r="AL48" s="214">
        <v>30</v>
      </c>
      <c r="AM48" s="214">
        <v>45</v>
      </c>
      <c r="AN48" s="214">
        <v>85</v>
      </c>
      <c r="AO48" s="214">
        <v>85</v>
      </c>
      <c r="AP48" s="214">
        <v>130</v>
      </c>
      <c r="AQ48" s="214">
        <v>65</v>
      </c>
      <c r="AR48" s="214">
        <v>70</v>
      </c>
      <c r="AS48" s="214">
        <v>90</v>
      </c>
      <c r="AT48" s="90" t="s">
        <v>237</v>
      </c>
      <c r="AU48" s="90">
        <f>ROWS($AT$8:AT48)</f>
        <v>41</v>
      </c>
      <c r="AV48" s="90">
        <f t="shared" si="1"/>
        <v>41</v>
      </c>
      <c r="AW48" s="90">
        <f>IFERROR(SMALL($AV$8:$AV$183,ROWS($AV$8:AV48)),"")</f>
        <v>41</v>
      </c>
      <c r="BA48" s="648" t="s">
        <v>562</v>
      </c>
      <c r="BB48" s="635">
        <f>IFERROR(INDEX($AH$8:$AN$183,$AW48,COLUMNS($AZ$8:BA48)),"")</f>
        <v>45</v>
      </c>
      <c r="BC48" s="635">
        <f>IFERROR(INDEX($AH$8:$AN$183,$AW48,COLUMNS($AZ$8:BB48)),"")</f>
        <v>30</v>
      </c>
      <c r="BD48" s="635">
        <f>IFERROR(INDEX($AH$8:$AN$183,$AW48,COLUMNS($AZ$8:BC48)),"")</f>
        <v>20</v>
      </c>
      <c r="BE48" s="635">
        <f>IFERROR(INDEX($AH$8:$AN$183,$AW48,COLUMNS($AZ$8:BD48)),"")</f>
        <v>30</v>
      </c>
      <c r="BF48" s="635">
        <f>IFERROR(INDEX($AH$8:$AN$183,$AW48,COLUMNS($AZ$8:BE48)),"")</f>
        <v>45</v>
      </c>
      <c r="BG48" s="635">
        <f>IFERROR(INDEX($AH$8:$AN$183,$AW48,COLUMNS($AZ$8:BF48)),"")</f>
        <v>85</v>
      </c>
      <c r="BH48" s="635">
        <f>IFERROR(INDEX($AH$8:$AO$183,$AW48,COLUMNS($AZ$8:BG48)),"")</f>
        <v>85</v>
      </c>
      <c r="BI48" s="635">
        <f>IFERROR(INDEX($AH$8:$AP$183,$AW48,COLUMNS($AZ$8:BH48)),"")</f>
        <v>130</v>
      </c>
      <c r="BJ48" s="635">
        <f>IFERROR(INDEX($AH$8:$AX$180,$AW48,COLUMNS($AZ$8:BI48)),"")</f>
        <v>65</v>
      </c>
      <c r="BK48" s="635">
        <f>IFERROR(INDEX($AH$8:$AX$180,$AW48,COLUMNS($AZ$8:BJ48)),"")</f>
        <v>70</v>
      </c>
      <c r="BL48" s="649">
        <f>IFERROR(INDEX($AH$8:$AX$180,$AW48,COLUMNS($AZ$8:BK48)),"")</f>
        <v>90</v>
      </c>
    </row>
    <row r="49" spans="3:64" x14ac:dyDescent="0.3">
      <c r="C49" s="155" t="s">
        <v>591</v>
      </c>
      <c r="D49" s="69">
        <v>1E-3</v>
      </c>
      <c r="E49" s="69">
        <v>2E-3</v>
      </c>
      <c r="F49" s="69">
        <v>6.0000000000000001E-3</v>
      </c>
      <c r="G49" s="69">
        <v>7.0000000000000001E-3</v>
      </c>
      <c r="H49" s="69">
        <v>1.2E-2</v>
      </c>
      <c r="I49" s="70">
        <v>2.3E-2</v>
      </c>
      <c r="J49" s="70">
        <v>3.5000000000000003E-2</v>
      </c>
      <c r="K49" s="70">
        <v>3.6000000000000004E-2</v>
      </c>
      <c r="L49" s="70">
        <v>3.9E-2</v>
      </c>
      <c r="M49" s="69">
        <v>0.04</v>
      </c>
      <c r="N49" s="69">
        <v>4.7E-2</v>
      </c>
      <c r="O49" s="90" t="s">
        <v>237</v>
      </c>
      <c r="P49" s="90">
        <f>ROWS($O$8:O49)</f>
        <v>42</v>
      </c>
      <c r="Q49" s="90">
        <f t="shared" si="0"/>
        <v>42</v>
      </c>
      <c r="R49" s="90">
        <f>IFERROR(SMALL($Q$8:$Q$179,ROWS($Q$8:Q49)),"")</f>
        <v>42</v>
      </c>
      <c r="V49" s="178" t="str">
        <f>IFERROR(INDEX($C$8:$I$179,$R48,COLUMNS($U$8:U47)),"")</f>
        <v>Care Experienced</v>
      </c>
      <c r="W49" s="312"/>
      <c r="X49" s="63"/>
      <c r="Y49" s="63"/>
      <c r="Z49" s="63"/>
      <c r="AA49" s="63"/>
      <c r="AB49" s="63"/>
      <c r="AC49" s="63"/>
      <c r="AD49" s="63"/>
      <c r="AE49" s="63"/>
      <c r="AF49" s="63"/>
      <c r="AG49" s="64"/>
      <c r="AH49" s="156" t="s">
        <v>183</v>
      </c>
      <c r="AI49" s="214"/>
      <c r="AJ49" s="214"/>
      <c r="AK49" s="214"/>
      <c r="AL49" s="214"/>
      <c r="AM49" s="214"/>
      <c r="AN49" s="214"/>
      <c r="AO49" s="214"/>
      <c r="AP49" s="214"/>
      <c r="AQ49" s="214"/>
      <c r="AR49" s="214"/>
      <c r="AS49" s="214"/>
      <c r="AT49" s="90" t="s">
        <v>237</v>
      </c>
      <c r="AU49" s="90">
        <f>ROWS($AT$8:AT49)</f>
        <v>42</v>
      </c>
      <c r="AV49" s="90">
        <f t="shared" si="1"/>
        <v>42</v>
      </c>
      <c r="AW49" s="90">
        <f>IFERROR(SMALL($AV$8:$AV$183,ROWS($AV$8:AV49)),"")</f>
        <v>42</v>
      </c>
      <c r="BA49" s="175" t="s">
        <v>183</v>
      </c>
      <c r="BB49" s="81"/>
      <c r="BC49" s="81"/>
      <c r="BD49" s="81"/>
      <c r="BE49" s="81"/>
      <c r="BF49" s="81"/>
      <c r="BG49" s="81"/>
      <c r="BH49" s="81"/>
      <c r="BI49" s="81"/>
      <c r="BJ49" s="81"/>
      <c r="BK49" s="81"/>
      <c r="BL49" s="321"/>
    </row>
    <row r="50" spans="3:64" x14ac:dyDescent="0.3">
      <c r="C50" s="155" t="s">
        <v>592</v>
      </c>
      <c r="D50" s="69">
        <v>0.999</v>
      </c>
      <c r="E50" s="69">
        <v>0.998</v>
      </c>
      <c r="F50" s="69">
        <v>0.99399999999999999</v>
      </c>
      <c r="G50" s="69">
        <v>0.99299999999999999</v>
      </c>
      <c r="H50" s="69">
        <v>0.98799999999999999</v>
      </c>
      <c r="I50" s="70">
        <v>0.97699999999999998</v>
      </c>
      <c r="J50" s="70">
        <v>0.96499999999999997</v>
      </c>
      <c r="K50" s="70">
        <v>0.96399999999999997</v>
      </c>
      <c r="L50" s="70">
        <v>0.96099999999999997</v>
      </c>
      <c r="M50" s="69">
        <v>0.96</v>
      </c>
      <c r="N50" s="69">
        <v>0.95300000000000007</v>
      </c>
      <c r="O50" s="90" t="s">
        <v>237</v>
      </c>
      <c r="P50" s="90">
        <f>ROWS($O$8:O50)</f>
        <v>43</v>
      </c>
      <c r="Q50" s="90">
        <f t="shared" si="0"/>
        <v>43</v>
      </c>
      <c r="R50" s="90">
        <f>IFERROR(SMALL($Q$8:$Q$179,ROWS($Q$8:Q50)),"")</f>
        <v>43</v>
      </c>
      <c r="V50" s="172" t="str">
        <f>IFERROR(INDEX($C$8:$I$179,$R49,COLUMNS($U$8:U48)),"")</f>
        <v>Care experienced</v>
      </c>
      <c r="W50" s="312">
        <f>IFERROR(INDEX($C$8:$I$179,$R49,COLUMNS($U$8:V48)),"")</f>
        <v>1E-3</v>
      </c>
      <c r="X50" s="63">
        <f>IFERROR(INDEX($C$8:$I$179,$R49,COLUMNS($U$8:W48)),"")</f>
        <v>2E-3</v>
      </c>
      <c r="Y50" s="63">
        <f>IFERROR(INDEX($C$8:$I$179,$R49,COLUMNS($U$8:X48)),"")</f>
        <v>6.0000000000000001E-3</v>
      </c>
      <c r="Z50" s="63">
        <f>IFERROR(INDEX($C$8:$I$179,$R49,COLUMNS($U$8:Y48)),"")</f>
        <v>7.0000000000000001E-3</v>
      </c>
      <c r="AA50" s="63">
        <f>IFERROR(INDEX($C$8:$I$179,$R49,COLUMNS($U$8:Z48)),"")</f>
        <v>1.2E-2</v>
      </c>
      <c r="AB50" s="63">
        <f>IFERROR(INDEX($C$8:$I$179,$R49,COLUMNS($U$8:AA48)),"")</f>
        <v>2.3E-2</v>
      </c>
      <c r="AC50" s="63">
        <f>IFERROR(INDEX($C$8:$J$179,$R49,COLUMNS($U$8:AB48)),"")</f>
        <v>3.5000000000000003E-2</v>
      </c>
      <c r="AD50" s="63">
        <f>IFERROR(INDEX($C$8:$K$179,$R49,COLUMNS($U$8:AC48)),"")</f>
        <v>3.6000000000000004E-2</v>
      </c>
      <c r="AE50" s="63">
        <f>IFERROR(INDEX($C$8:$L$179,$R49,COLUMNS($U$8:AD48)),"")</f>
        <v>3.9E-2</v>
      </c>
      <c r="AF50" s="63">
        <f>IFERROR(INDEX($C$8:$M$179,$R49,COLUMNS($U$8:AE48)),"")</f>
        <v>0.04</v>
      </c>
      <c r="AG50" s="64">
        <f>IFERROR(INDEX($C$8:$N$179,$R49,COLUMNS($U$8:AF48)),"")</f>
        <v>4.7E-2</v>
      </c>
      <c r="AH50" s="155" t="s">
        <v>591</v>
      </c>
      <c r="AI50" s="214">
        <v>20</v>
      </c>
      <c r="AJ50" s="214">
        <v>40</v>
      </c>
      <c r="AK50" s="214">
        <v>140</v>
      </c>
      <c r="AL50" s="214">
        <v>165</v>
      </c>
      <c r="AM50" s="214">
        <v>265</v>
      </c>
      <c r="AN50" s="214">
        <v>485</v>
      </c>
      <c r="AO50" s="214">
        <v>730</v>
      </c>
      <c r="AP50" s="214">
        <v>805</v>
      </c>
      <c r="AQ50" s="214">
        <v>750</v>
      </c>
      <c r="AR50" s="214">
        <v>695</v>
      </c>
      <c r="AS50" s="214">
        <v>815</v>
      </c>
      <c r="AT50" s="90" t="s">
        <v>237</v>
      </c>
      <c r="AU50" s="90">
        <f>ROWS($AT$8:AT50)</f>
        <v>43</v>
      </c>
      <c r="AV50" s="90">
        <f t="shared" si="1"/>
        <v>43</v>
      </c>
      <c r="AW50" s="90">
        <f>IFERROR(SMALL($AV$8:$AV$183,ROWS($AV$8:AV50)),"")</f>
        <v>43</v>
      </c>
      <c r="BA50" s="173" t="s">
        <v>591</v>
      </c>
      <c r="BB50" s="83">
        <f>IFERROR(INDEX($AH$8:$AN$183,$AW50,COLUMNS($AZ$8:BA50)),"")</f>
        <v>20</v>
      </c>
      <c r="BC50" s="83">
        <f>IFERROR(INDEX($AH$8:$AN$183,$AW50,COLUMNS($AZ$8:BB50)),"")</f>
        <v>40</v>
      </c>
      <c r="BD50" s="83">
        <f>IFERROR(INDEX($AH$8:$AN$183,$AW50,COLUMNS($AZ$8:BC50)),"")</f>
        <v>140</v>
      </c>
      <c r="BE50" s="83">
        <f>IFERROR(INDEX($AH$8:$AN$183,$AW50,COLUMNS($AZ$8:BD50)),"")</f>
        <v>165</v>
      </c>
      <c r="BF50" s="83">
        <f>IFERROR(INDEX($AH$8:$AN$183,$AW50,COLUMNS($AZ$8:BE50)),"")</f>
        <v>265</v>
      </c>
      <c r="BG50" s="83">
        <f>IFERROR(INDEX($AH$8:$AN$183,$AW50,COLUMNS($AZ$8:BF50)),"")</f>
        <v>485</v>
      </c>
      <c r="BH50" s="83">
        <f>IFERROR(INDEX($AH$8:$AO$183,$AW50,COLUMNS($AZ$8:BG50)),"")</f>
        <v>730</v>
      </c>
      <c r="BI50" s="83">
        <f>IFERROR(INDEX($AH$8:$AP$183,$AW50,COLUMNS($AZ$8:BH50)),"")</f>
        <v>805</v>
      </c>
      <c r="BJ50" s="83">
        <f>IFERROR(INDEX($AH$8:$AX$180,$AW50,COLUMNS($AZ$8:BI50)),"")</f>
        <v>750</v>
      </c>
      <c r="BK50" s="83">
        <f>IFERROR(INDEX($AH$8:$AX$180,$AW50,COLUMNS($AZ$8:BJ50)),"")</f>
        <v>695</v>
      </c>
      <c r="BL50" s="84">
        <f>IFERROR(INDEX($AH$8:$AX$180,$AW50,COLUMNS($AZ$8:BK50)),"")</f>
        <v>815</v>
      </c>
    </row>
    <row r="51" spans="3:64" ht="15" customHeight="1" thickBot="1" x14ac:dyDescent="0.35">
      <c r="C51" s="102" t="s">
        <v>132</v>
      </c>
      <c r="D51" s="69"/>
      <c r="E51" s="69"/>
      <c r="F51" s="69"/>
      <c r="G51" s="69"/>
      <c r="H51" s="69"/>
      <c r="I51" s="70"/>
      <c r="J51" s="70"/>
      <c r="K51" s="70"/>
      <c r="L51" s="70"/>
      <c r="M51" s="70"/>
      <c r="N51" s="70"/>
      <c r="O51" s="90" t="s">
        <v>239</v>
      </c>
      <c r="P51" s="90">
        <f>ROWS($O$8:O51)</f>
        <v>44</v>
      </c>
      <c r="Q51" s="90" t="str">
        <f t="shared" si="0"/>
        <v/>
      </c>
      <c r="R51" s="90" t="str">
        <f>IFERROR(SMALL($Q$8:$Q$179,ROWS($Q$8:Q51)),"")</f>
        <v/>
      </c>
      <c r="V51" s="179" t="str">
        <f>IFERROR(INDEX($C$8:$I$179,$R50,COLUMNS($U$8:U49)),"")</f>
        <v>Not Care experienced</v>
      </c>
      <c r="W51" s="514">
        <f>IFERROR(INDEX($C$8:$I$179,$R50,COLUMNS($U$8:V49)),"")</f>
        <v>0.999</v>
      </c>
      <c r="X51" s="515">
        <f>IFERROR(INDEX($C$8:$I$179,$R50,COLUMNS($U$8:W49)),"")</f>
        <v>0.998</v>
      </c>
      <c r="Y51" s="515">
        <f>IFERROR(INDEX($C$8:$I$179,$R50,COLUMNS($U$8:X49)),"")</f>
        <v>0.99399999999999999</v>
      </c>
      <c r="Z51" s="515">
        <f>IFERROR(INDEX($C$8:$I$179,$R50,COLUMNS($U$8:Y49)),"")</f>
        <v>0.99299999999999999</v>
      </c>
      <c r="AA51" s="515">
        <f>IFERROR(INDEX($C$8:$I$179,$R50,COLUMNS($U$8:Z49)),"")</f>
        <v>0.98799999999999999</v>
      </c>
      <c r="AB51" s="515">
        <f>IFERROR(INDEX($C$8:$I$179,$R50,COLUMNS($U$8:AA49)),"")</f>
        <v>0.97699999999999998</v>
      </c>
      <c r="AC51" s="515">
        <f>IFERROR(INDEX($C$8:$J$179,$R50,COLUMNS($U$8:AB49)),"")</f>
        <v>0.96499999999999997</v>
      </c>
      <c r="AD51" s="515">
        <f>IFERROR(INDEX($C$8:$K$179,$R50,COLUMNS($U$8:AC49)),"")</f>
        <v>0.96399999999999997</v>
      </c>
      <c r="AE51" s="515">
        <f>IFERROR(INDEX($C$8:$L$179,$R50,COLUMNS($U$8:AD49)),"")</f>
        <v>0.96099999999999997</v>
      </c>
      <c r="AF51" s="515">
        <f>IFERROR(INDEX($C$8:$M$179,$R50,COLUMNS($U$8:AE49)),"")</f>
        <v>0.96</v>
      </c>
      <c r="AG51" s="516">
        <f>IFERROR(INDEX($C$8:$N$179,$R50,COLUMNS($U$8:AF49)),"")</f>
        <v>0.95300000000000007</v>
      </c>
      <c r="AH51" s="155" t="s">
        <v>592</v>
      </c>
      <c r="AI51" s="214">
        <v>21660</v>
      </c>
      <c r="AJ51" s="214">
        <v>21895</v>
      </c>
      <c r="AK51" s="214">
        <v>22045</v>
      </c>
      <c r="AL51" s="214">
        <v>22120</v>
      </c>
      <c r="AM51" s="214">
        <v>21840</v>
      </c>
      <c r="AN51" s="214">
        <v>20935</v>
      </c>
      <c r="AO51" s="214">
        <v>20410</v>
      </c>
      <c r="AP51" s="214">
        <v>21270</v>
      </c>
      <c r="AQ51" s="214">
        <v>18265</v>
      </c>
      <c r="AR51" s="214">
        <v>16510</v>
      </c>
      <c r="AS51" s="214">
        <v>16475</v>
      </c>
      <c r="AT51" s="90" t="s">
        <v>237</v>
      </c>
      <c r="AU51" s="90">
        <f>ROWS($AT$8:AT51)</f>
        <v>44</v>
      </c>
      <c r="AV51" s="90">
        <f t="shared" si="1"/>
        <v>44</v>
      </c>
      <c r="AW51" s="90">
        <f>IFERROR(SMALL($AV$8:$AV$183,ROWS($AV$8:AV51)),"")</f>
        <v>44</v>
      </c>
      <c r="BA51" s="180" t="s">
        <v>592</v>
      </c>
      <c r="BB51" s="87">
        <f>IFERROR(INDEX($AH$8:$AN$183,$AW51,COLUMNS($AZ$8:BA51)),"")</f>
        <v>21660</v>
      </c>
      <c r="BC51" s="87">
        <f>IFERROR(INDEX($AH$8:$AN$183,$AW51,COLUMNS($AZ$8:BB51)),"")</f>
        <v>21895</v>
      </c>
      <c r="BD51" s="87">
        <f>IFERROR(INDEX($AH$8:$AN$183,$AW51,COLUMNS($AZ$8:BC51)),"")</f>
        <v>22045</v>
      </c>
      <c r="BE51" s="87">
        <f>IFERROR(INDEX($AH$8:$AN$183,$AW51,COLUMNS($AZ$8:BD51)),"")</f>
        <v>22120</v>
      </c>
      <c r="BF51" s="87">
        <f>IFERROR(INDEX($AH$8:$AN$183,$AW51,COLUMNS($AZ$8:BE51)),"")</f>
        <v>21840</v>
      </c>
      <c r="BG51" s="87">
        <f>IFERROR(INDEX($AH$8:$AN$183,$AW51,COLUMNS($AZ$8:BF51)),"")</f>
        <v>20935</v>
      </c>
      <c r="BH51" s="87">
        <f>IFERROR(INDEX($AH$8:$AO$183,$AW51,COLUMNS($AZ$8:BG51)),"")</f>
        <v>20410</v>
      </c>
      <c r="BI51" s="87">
        <f>IFERROR(INDEX($AH$8:$AP$183,$AW51,COLUMNS($AZ$8:BH51)),"")</f>
        <v>21270</v>
      </c>
      <c r="BJ51" s="87">
        <f>IFERROR(INDEX($AH$8:$AX$180,$AW51,COLUMNS($AZ$8:BI51)),"")</f>
        <v>18265</v>
      </c>
      <c r="BK51" s="87">
        <f>IFERROR(INDEX($AH$8:$AX$180,$AW51,COLUMNS($AZ$8:BJ51)),"")</f>
        <v>16510</v>
      </c>
      <c r="BL51" s="388">
        <f>IFERROR(INDEX($AH$8:$AX$180,$AW51,COLUMNS($AZ$8:BK51)),"")</f>
        <v>16475</v>
      </c>
    </row>
    <row r="52" spans="3:64" x14ac:dyDescent="0.3">
      <c r="C52" s="155" t="s">
        <v>133</v>
      </c>
      <c r="D52" s="69">
        <v>0.20100000000000001</v>
      </c>
      <c r="E52" s="69">
        <v>0.189</v>
      </c>
      <c r="F52" s="69">
        <v>0.20899999999999999</v>
      </c>
      <c r="G52" s="69">
        <v>0.21</v>
      </c>
      <c r="H52" s="69">
        <v>0.21</v>
      </c>
      <c r="I52" s="70">
        <v>0.20600000000000002</v>
      </c>
      <c r="J52" s="70">
        <v>0.216</v>
      </c>
      <c r="K52" s="70">
        <v>0.214</v>
      </c>
      <c r="L52" s="70">
        <v>0.219</v>
      </c>
      <c r="M52" s="70">
        <v>0.20200000000000001</v>
      </c>
      <c r="N52" s="69">
        <v>0.21099999999999999</v>
      </c>
      <c r="O52" s="90" t="s">
        <v>239</v>
      </c>
      <c r="P52" s="90">
        <f>ROWS($O$8:O52)</f>
        <v>45</v>
      </c>
      <c r="Q52" s="90" t="str">
        <f t="shared" si="0"/>
        <v/>
      </c>
      <c r="R52" s="90" t="str">
        <f>IFERROR(SMALL($Q$8:$Q$179,ROWS($Q$8:Q52)),"")</f>
        <v/>
      </c>
      <c r="V52" s="90" t="str">
        <f>IFERROR(INDEX($C$8:$I$179,$R51,COLUMNS($U$8:U50)),"")</f>
        <v/>
      </c>
      <c r="W52" s="70" t="str">
        <f>IFERROR(INDEX($C$8:$I$179,$R51,COLUMNS($U$8:V50)),"")</f>
        <v/>
      </c>
      <c r="X52" s="70" t="str">
        <f>IFERROR(INDEX($C$8:$I$179,$R51,COLUMNS($U$8:W50)),"")</f>
        <v/>
      </c>
      <c r="Y52" s="70" t="str">
        <f>IFERROR(INDEX($C$8:$I$179,$R51,COLUMNS($U$8:X50)),"")</f>
        <v/>
      </c>
      <c r="Z52" s="70" t="str">
        <f>IFERROR(INDEX($C$8:$I$179,$R51,COLUMNS($U$8:Y50)),"")</f>
        <v/>
      </c>
      <c r="AA52" s="70" t="str">
        <f>IFERROR(INDEX($C$8:$I$179,$R51,COLUMNS($U$8:Z50)),"")</f>
        <v/>
      </c>
      <c r="AB52" s="70" t="str">
        <f>IFERROR(INDEX($C$8:$I$179,$R51,COLUMNS($U$8:AA50)),"")</f>
        <v/>
      </c>
      <c r="AC52" s="70"/>
      <c r="AD52" s="70"/>
      <c r="AH52" s="102" t="s">
        <v>117</v>
      </c>
      <c r="AI52" s="214">
        <v>5480</v>
      </c>
      <c r="AJ52" s="214">
        <v>5645</v>
      </c>
      <c r="AK52" s="214">
        <v>5915</v>
      </c>
      <c r="AL52" s="214">
        <v>5425</v>
      </c>
      <c r="AM52" s="214">
        <v>4905</v>
      </c>
      <c r="AN52" s="214">
        <v>4695</v>
      </c>
      <c r="AO52" s="214">
        <v>4350</v>
      </c>
      <c r="AP52" s="214">
        <v>4000</v>
      </c>
      <c r="AQ52" s="214">
        <v>4310</v>
      </c>
      <c r="AR52" s="214">
        <v>4040</v>
      </c>
      <c r="AS52" s="214">
        <v>3885</v>
      </c>
      <c r="AT52" s="90" t="s">
        <v>239</v>
      </c>
      <c r="AU52" s="90">
        <f>ROWS($AT$8:AT52)</f>
        <v>45</v>
      </c>
      <c r="AV52" s="90" t="str">
        <f t="shared" si="1"/>
        <v/>
      </c>
      <c r="AW52" s="90" t="str">
        <f>IFERROR(SMALL($AV$8:$AV$183,ROWS($AV$8:AV52)),"")</f>
        <v/>
      </c>
      <c r="BA52" s="90" t="str">
        <f>IFERROR(INDEX($C$7:$I$181,$R51,COLUMNS($T$7:AZ51)),"")</f>
        <v/>
      </c>
      <c r="BB52" s="90" t="str">
        <f>IFERROR(INDEX($C$7:$I$181,$R51,COLUMNS($T$7:BA51)),"")</f>
        <v/>
      </c>
      <c r="BC52" s="90" t="str">
        <f>IFERROR(INDEX($C$7:$I$181,$R51,COLUMNS($T$7:BB51)),"")</f>
        <v/>
      </c>
      <c r="BD52" s="90" t="str">
        <f>IFERROR(INDEX($C$7:$I$181,$R51,COLUMNS($T$7:BC51)),"")</f>
        <v/>
      </c>
      <c r="BE52" s="90" t="str">
        <f>IFERROR(INDEX($C$7:$I$181,$R51,COLUMNS($T$7:BD51)),"")</f>
        <v/>
      </c>
      <c r="BF52" s="90" t="str">
        <f>IFERROR(INDEX($C$7:$I$181,$R51,COLUMNS($T$7:BE51)),"")</f>
        <v/>
      </c>
      <c r="BG52" s="90" t="str">
        <f>IFERROR(INDEX($C$7:$I$181,$R51,COLUMNS($T$7:BF51)),"")</f>
        <v/>
      </c>
    </row>
    <row r="53" spans="3:64" ht="14.4" customHeight="1" x14ac:dyDescent="0.3">
      <c r="C53" s="155" t="s">
        <v>134</v>
      </c>
      <c r="D53" s="69">
        <v>0.22</v>
      </c>
      <c r="E53" s="69">
        <v>0.223</v>
      </c>
      <c r="F53" s="69">
        <v>0.218</v>
      </c>
      <c r="G53" s="69">
        <v>0.21</v>
      </c>
      <c r="H53" s="69">
        <v>0.218</v>
      </c>
      <c r="I53" s="70">
        <v>0.22600000000000001</v>
      </c>
      <c r="J53" s="70">
        <v>0.216</v>
      </c>
      <c r="K53" s="70">
        <v>0.21199999999999999</v>
      </c>
      <c r="L53" s="70">
        <v>0.218</v>
      </c>
      <c r="M53" s="70">
        <v>0.224</v>
      </c>
      <c r="N53" s="69">
        <v>0.221</v>
      </c>
      <c r="O53" s="90" t="s">
        <v>239</v>
      </c>
      <c r="P53" s="90">
        <f>ROWS($O$8:O53)</f>
        <v>46</v>
      </c>
      <c r="Q53" s="90" t="str">
        <f t="shared" si="0"/>
        <v/>
      </c>
      <c r="R53" s="90" t="str">
        <f>IFERROR(SMALL($Q$8:$Q$179,ROWS($Q$8:Q53)),"")</f>
        <v/>
      </c>
      <c r="V53" s="1082" t="s">
        <v>831</v>
      </c>
      <c r="W53" s="1082"/>
      <c r="X53" s="1082"/>
      <c r="Y53" s="1082"/>
      <c r="Z53" s="1082"/>
      <c r="AA53" s="1082"/>
      <c r="AB53" s="1082"/>
      <c r="AC53" s="185"/>
      <c r="AD53" s="185"/>
      <c r="AH53" s="102" t="s">
        <v>132</v>
      </c>
      <c r="AI53" s="214"/>
      <c r="AJ53" s="214"/>
      <c r="AK53" s="214"/>
      <c r="AL53" s="214"/>
      <c r="AM53" s="214"/>
      <c r="AN53" s="214"/>
      <c r="AO53" s="214"/>
      <c r="AP53" s="214"/>
      <c r="AQ53" s="214"/>
      <c r="AR53" s="214"/>
      <c r="AS53" s="214"/>
      <c r="AT53" s="90" t="s">
        <v>239</v>
      </c>
      <c r="AU53" s="90">
        <f>ROWS($AT$8:AT53)</f>
        <v>46</v>
      </c>
      <c r="AV53" s="90" t="str">
        <f t="shared" si="1"/>
        <v/>
      </c>
      <c r="AW53" s="90" t="str">
        <f>IFERROR(SMALL($AV$8:$AV$183,ROWS($AV$8:AV53)),"")</f>
        <v/>
      </c>
      <c r="BA53" s="1082" t="s">
        <v>750</v>
      </c>
      <c r="BB53" s="1082"/>
      <c r="BC53" s="1082"/>
      <c r="BD53" s="1082"/>
      <c r="BE53" s="1082"/>
      <c r="BF53" s="1082"/>
      <c r="BG53" s="1082"/>
    </row>
    <row r="54" spans="3:64" x14ac:dyDescent="0.3">
      <c r="C54" s="155" t="s">
        <v>135</v>
      </c>
      <c r="D54" s="69">
        <v>0.216</v>
      </c>
      <c r="E54" s="69">
        <v>0.21299999999999999</v>
      </c>
      <c r="F54" s="69">
        <v>0.214</v>
      </c>
      <c r="G54" s="69">
        <v>0.216</v>
      </c>
      <c r="H54" s="69">
        <v>0.19900000000000001</v>
      </c>
      <c r="I54" s="70">
        <v>0.19800000000000001</v>
      </c>
      <c r="J54" s="70">
        <v>0.191</v>
      </c>
      <c r="K54" s="70">
        <v>0.2</v>
      </c>
      <c r="L54" s="70">
        <v>0.191</v>
      </c>
      <c r="M54" s="70">
        <v>0.19500000000000001</v>
      </c>
      <c r="N54" s="69">
        <v>0.185</v>
      </c>
      <c r="O54" s="90" t="s">
        <v>239</v>
      </c>
      <c r="P54" s="90">
        <f>ROWS($O$8:O54)</f>
        <v>47</v>
      </c>
      <c r="Q54" s="90" t="str">
        <f t="shared" si="0"/>
        <v/>
      </c>
      <c r="R54" s="90" t="str">
        <f>IFERROR(SMALL($Q$8:$Q$179,ROWS($Q$8:Q54)),"")</f>
        <v/>
      </c>
      <c r="V54" s="1082"/>
      <c r="W54" s="1082"/>
      <c r="X54" s="1082"/>
      <c r="Y54" s="1082"/>
      <c r="Z54" s="1082"/>
      <c r="AA54" s="1082"/>
      <c r="AB54" s="1082"/>
      <c r="AC54" s="185"/>
      <c r="AD54" s="185"/>
      <c r="AE54" s="69"/>
      <c r="AH54" s="155" t="s">
        <v>133</v>
      </c>
      <c r="AI54" s="214">
        <v>1095</v>
      </c>
      <c r="AJ54" s="214">
        <v>1065</v>
      </c>
      <c r="AK54" s="214">
        <v>1235</v>
      </c>
      <c r="AL54" s="214">
        <v>1135</v>
      </c>
      <c r="AM54" s="214">
        <v>1030</v>
      </c>
      <c r="AN54" s="214">
        <v>965</v>
      </c>
      <c r="AO54" s="214">
        <v>940</v>
      </c>
      <c r="AP54" s="214">
        <v>855</v>
      </c>
      <c r="AQ54" s="214">
        <v>940</v>
      </c>
      <c r="AR54" s="214">
        <v>815</v>
      </c>
      <c r="AS54" s="214">
        <v>820</v>
      </c>
      <c r="AT54" s="90" t="s">
        <v>239</v>
      </c>
      <c r="AU54" s="90">
        <f>ROWS($AT$8:AT54)</f>
        <v>47</v>
      </c>
      <c r="AV54" s="90" t="str">
        <f t="shared" si="1"/>
        <v/>
      </c>
      <c r="AW54" s="90" t="str">
        <f>IFERROR(SMALL($AV$8:$AV$183,ROWS($AV$8:AV54)),"")</f>
        <v/>
      </c>
      <c r="BA54" s="1082"/>
      <c r="BB54" s="1082"/>
      <c r="BC54" s="1082"/>
      <c r="BD54" s="1082"/>
      <c r="BE54" s="1082"/>
      <c r="BF54" s="1082"/>
      <c r="BG54" s="1082"/>
    </row>
    <row r="55" spans="3:64" x14ac:dyDescent="0.3">
      <c r="C55" s="155" t="s">
        <v>136</v>
      </c>
      <c r="D55" s="69">
        <v>0.188</v>
      </c>
      <c r="E55" s="69">
        <v>0.20200000000000001</v>
      </c>
      <c r="F55" s="69">
        <v>0.19500000000000001</v>
      </c>
      <c r="G55" s="69">
        <v>0.192</v>
      </c>
      <c r="H55" s="69">
        <v>0.19700000000000001</v>
      </c>
      <c r="I55" s="70">
        <v>0.20400000000000001</v>
      </c>
      <c r="J55" s="70">
        <v>0.19</v>
      </c>
      <c r="K55" s="70">
        <v>0.187</v>
      </c>
      <c r="L55" s="70">
        <v>0.19800000000000001</v>
      </c>
      <c r="M55" s="70">
        <v>0.192</v>
      </c>
      <c r="N55" s="69">
        <v>0.21</v>
      </c>
      <c r="O55" s="90" t="s">
        <v>239</v>
      </c>
      <c r="P55" s="90">
        <f>ROWS($O$8:O55)</f>
        <v>48</v>
      </c>
      <c r="Q55" s="90" t="str">
        <f t="shared" si="0"/>
        <v/>
      </c>
      <c r="R55" s="90" t="str">
        <f>IFERROR(SMALL($Q$8:$Q$179,ROWS($Q$8:Q55)),"")</f>
        <v/>
      </c>
      <c r="V55" s="1082"/>
      <c r="W55" s="1082"/>
      <c r="X55" s="1082"/>
      <c r="Y55" s="1082"/>
      <c r="Z55" s="1082"/>
      <c r="AA55" s="1082"/>
      <c r="AB55" s="1082"/>
      <c r="AC55" s="185"/>
      <c r="AD55" s="185"/>
      <c r="AH55" s="155" t="s">
        <v>134</v>
      </c>
      <c r="AI55" s="214">
        <v>1195</v>
      </c>
      <c r="AJ55" s="214">
        <v>1255</v>
      </c>
      <c r="AK55" s="214">
        <v>1290</v>
      </c>
      <c r="AL55" s="214">
        <v>1130</v>
      </c>
      <c r="AM55" s="214">
        <v>1070</v>
      </c>
      <c r="AN55" s="214">
        <v>1060</v>
      </c>
      <c r="AO55" s="214">
        <v>940</v>
      </c>
      <c r="AP55" s="214">
        <v>845</v>
      </c>
      <c r="AQ55" s="214">
        <v>940</v>
      </c>
      <c r="AR55" s="214">
        <v>900</v>
      </c>
      <c r="AS55" s="214">
        <v>860</v>
      </c>
      <c r="AT55" s="90" t="s">
        <v>239</v>
      </c>
      <c r="AU55" s="90">
        <f>ROWS($AT$8:AT55)</f>
        <v>48</v>
      </c>
      <c r="AV55" s="90" t="str">
        <f t="shared" si="1"/>
        <v/>
      </c>
      <c r="AW55" s="90" t="str">
        <f>IFERROR(SMALL($AV$8:$AV$183,ROWS($AV$8:AV55)),"")</f>
        <v/>
      </c>
      <c r="BA55" s="1082"/>
      <c r="BB55" s="1082"/>
      <c r="BC55" s="1082"/>
      <c r="BD55" s="1082"/>
      <c r="BE55" s="1082"/>
      <c r="BF55" s="1082"/>
      <c r="BG55" s="1082"/>
    </row>
    <row r="56" spans="3:64" ht="37.950000000000003" customHeight="1" x14ac:dyDescent="0.3">
      <c r="C56" s="155" t="s">
        <v>137</v>
      </c>
      <c r="D56" s="69">
        <v>0.17599999999999999</v>
      </c>
      <c r="E56" s="69">
        <v>0.17300000000000001</v>
      </c>
      <c r="F56" s="69">
        <v>0.16400000000000001</v>
      </c>
      <c r="G56" s="69">
        <v>0.17300000000000001</v>
      </c>
      <c r="H56" s="69">
        <v>0.17599999999999999</v>
      </c>
      <c r="I56" s="70">
        <v>0.16600000000000001</v>
      </c>
      <c r="J56" s="70">
        <v>0.186</v>
      </c>
      <c r="K56" s="70">
        <v>0.187</v>
      </c>
      <c r="L56" s="70">
        <v>0.17300000000000001</v>
      </c>
      <c r="M56" s="70">
        <v>0.187</v>
      </c>
      <c r="N56" s="69">
        <v>0.17300000000000001</v>
      </c>
      <c r="O56" s="90" t="s">
        <v>239</v>
      </c>
      <c r="P56" s="90">
        <f>ROWS($O$8:O56)</f>
        <v>49</v>
      </c>
      <c r="Q56" s="90" t="str">
        <f t="shared" si="0"/>
        <v/>
      </c>
      <c r="R56" s="90" t="str">
        <f>IFERROR(SMALL($Q$8:$Q$179,ROWS($Q$8:Q56)),"")</f>
        <v/>
      </c>
      <c r="V56" s="1082" t="s">
        <v>789</v>
      </c>
      <c r="W56" s="1082"/>
      <c r="X56" s="1082"/>
      <c r="Y56" s="1082"/>
      <c r="Z56" s="1082"/>
      <c r="AA56" s="1082"/>
      <c r="AB56" s="1082"/>
      <c r="AH56" s="155" t="s">
        <v>135</v>
      </c>
      <c r="AI56" s="214">
        <v>1175</v>
      </c>
      <c r="AJ56" s="214">
        <v>1200</v>
      </c>
      <c r="AK56" s="214">
        <v>1265</v>
      </c>
      <c r="AL56" s="214">
        <v>1165</v>
      </c>
      <c r="AM56" s="214">
        <v>975</v>
      </c>
      <c r="AN56" s="214">
        <v>925</v>
      </c>
      <c r="AO56" s="214">
        <v>830</v>
      </c>
      <c r="AP56" s="214">
        <v>795</v>
      </c>
      <c r="AQ56" s="214">
        <v>825</v>
      </c>
      <c r="AR56" s="214">
        <v>785</v>
      </c>
      <c r="AS56" s="214">
        <v>720</v>
      </c>
      <c r="AT56" s="90" t="s">
        <v>239</v>
      </c>
      <c r="AU56" s="90">
        <f>ROWS($AT$8:AT56)</f>
        <v>49</v>
      </c>
      <c r="AV56" s="90" t="str">
        <f t="shared" si="1"/>
        <v/>
      </c>
      <c r="AW56" s="90" t="str">
        <f>IFERROR(SMALL($AV$8:$AV$183,ROWS($AV$8:AV56)),"")</f>
        <v/>
      </c>
      <c r="BA56" s="1082" t="s">
        <v>789</v>
      </c>
      <c r="BB56" s="1082"/>
      <c r="BC56" s="1082"/>
      <c r="BD56" s="1082"/>
      <c r="BE56" s="1082"/>
      <c r="BF56" s="1082"/>
      <c r="BG56" s="1082"/>
    </row>
    <row r="57" spans="3:64" ht="45.75" customHeight="1" x14ac:dyDescent="0.3">
      <c r="C57" s="155" t="s">
        <v>138</v>
      </c>
      <c r="D57" s="69"/>
      <c r="E57" s="69"/>
      <c r="F57" s="69"/>
      <c r="G57" s="69"/>
      <c r="H57" s="69"/>
      <c r="I57" s="70"/>
      <c r="J57" s="70"/>
      <c r="K57" s="70"/>
      <c r="L57" s="70"/>
      <c r="M57" s="70"/>
      <c r="N57" s="69"/>
      <c r="O57" s="90" t="s">
        <v>239</v>
      </c>
      <c r="P57" s="90">
        <f>ROWS($O$8:O57)</f>
        <v>50</v>
      </c>
      <c r="Q57" s="90" t="str">
        <f t="shared" si="0"/>
        <v/>
      </c>
      <c r="R57" s="90" t="str">
        <f>IFERROR(SMALL($Q$8:$Q$179,ROWS($Q$8:Q57)),"")</f>
        <v/>
      </c>
      <c r="V57" s="1082" t="s">
        <v>751</v>
      </c>
      <c r="W57" s="1082"/>
      <c r="X57" s="1082"/>
      <c r="Y57" s="1082"/>
      <c r="Z57" s="1082"/>
      <c r="AA57" s="1082"/>
      <c r="AB57" s="1082"/>
      <c r="AH57" s="155" t="s">
        <v>136</v>
      </c>
      <c r="AI57" s="214">
        <v>1025</v>
      </c>
      <c r="AJ57" s="214">
        <v>1135</v>
      </c>
      <c r="AK57" s="214">
        <v>1150</v>
      </c>
      <c r="AL57" s="214">
        <v>1035</v>
      </c>
      <c r="AM57" s="214">
        <v>965</v>
      </c>
      <c r="AN57" s="214">
        <v>955</v>
      </c>
      <c r="AO57" s="214">
        <v>825</v>
      </c>
      <c r="AP57" s="214">
        <v>750</v>
      </c>
      <c r="AQ57" s="214">
        <v>855</v>
      </c>
      <c r="AR57" s="214">
        <v>775</v>
      </c>
      <c r="AS57" s="214">
        <v>815</v>
      </c>
      <c r="AT57" s="90" t="s">
        <v>239</v>
      </c>
      <c r="AU57" s="90">
        <f>ROWS($AT$8:AT57)</f>
        <v>50</v>
      </c>
      <c r="AV57" s="90" t="str">
        <f t="shared" si="1"/>
        <v/>
      </c>
      <c r="AW57" s="90" t="str">
        <f>IFERROR(SMALL($AV$8:$AV$183,ROWS($AV$8:AV57)),"")</f>
        <v/>
      </c>
      <c r="BA57" s="1082" t="s">
        <v>761</v>
      </c>
      <c r="BB57" s="1082"/>
      <c r="BC57" s="1082"/>
      <c r="BD57" s="1082"/>
      <c r="BE57" s="1082"/>
      <c r="BF57" s="1082"/>
      <c r="BG57" s="1082"/>
    </row>
    <row r="58" spans="3:64" x14ac:dyDescent="0.3">
      <c r="C58" s="156" t="s">
        <v>141</v>
      </c>
      <c r="D58" s="69"/>
      <c r="E58" s="69"/>
      <c r="F58" s="69"/>
      <c r="G58" s="69"/>
      <c r="H58" s="69"/>
      <c r="I58" s="70"/>
      <c r="J58" s="70"/>
      <c r="K58" s="70"/>
      <c r="L58" s="70"/>
      <c r="M58" s="70"/>
      <c r="N58" s="69"/>
      <c r="O58" s="90" t="s">
        <v>239</v>
      </c>
      <c r="P58" s="90">
        <f>ROWS($O$8:O58)</f>
        <v>51</v>
      </c>
      <c r="Q58" s="90" t="str">
        <f t="shared" si="0"/>
        <v/>
      </c>
      <c r="R58" s="90" t="str">
        <f>IFERROR(SMALL($Q$8:$Q$179,ROWS($Q$8:Q58)),"")</f>
        <v/>
      </c>
      <c r="AH58" s="155" t="s">
        <v>137</v>
      </c>
      <c r="AI58" s="214">
        <v>955</v>
      </c>
      <c r="AJ58" s="214">
        <v>975</v>
      </c>
      <c r="AK58" s="214">
        <v>970</v>
      </c>
      <c r="AL58" s="214">
        <v>935</v>
      </c>
      <c r="AM58" s="214">
        <v>860</v>
      </c>
      <c r="AN58" s="214">
        <v>780</v>
      </c>
      <c r="AO58" s="214">
        <v>810</v>
      </c>
      <c r="AP58" s="214">
        <v>745</v>
      </c>
      <c r="AQ58" s="214">
        <v>745</v>
      </c>
      <c r="AR58" s="214">
        <v>750</v>
      </c>
      <c r="AS58" s="214">
        <v>670</v>
      </c>
      <c r="AT58" s="90" t="s">
        <v>239</v>
      </c>
      <c r="AU58" s="90">
        <f>ROWS($AT$8:AT58)</f>
        <v>51</v>
      </c>
      <c r="AV58" s="90" t="str">
        <f t="shared" si="1"/>
        <v/>
      </c>
      <c r="AW58" s="90" t="str">
        <f>IFERROR(SMALL($AV$8:$AV$183,ROWS($AV$8:AV58)),"")</f>
        <v/>
      </c>
      <c r="BA58" s="185"/>
      <c r="BB58" s="185"/>
      <c r="BC58" s="185"/>
      <c r="BD58" s="185"/>
      <c r="BE58" s="185"/>
      <c r="BF58" s="185"/>
      <c r="BG58" s="185"/>
    </row>
    <row r="59" spans="3:64" ht="15" thickBot="1" x14ac:dyDescent="0.35">
      <c r="C59" s="155" t="s">
        <v>142</v>
      </c>
      <c r="D59" s="69">
        <v>0.58299999999999996</v>
      </c>
      <c r="E59" s="69">
        <v>0.58399999999999996</v>
      </c>
      <c r="F59" s="69">
        <v>0.59899999999999998</v>
      </c>
      <c r="G59" s="69">
        <v>0.57000000000000006</v>
      </c>
      <c r="H59" s="69">
        <v>0.56200000000000006</v>
      </c>
      <c r="I59" s="70">
        <v>0.52600000000000002</v>
      </c>
      <c r="J59" s="70">
        <v>0.51600000000000001</v>
      </c>
      <c r="K59" s="70">
        <v>0.52300000000000002</v>
      </c>
      <c r="L59" s="70">
        <v>0.47200000000000003</v>
      </c>
      <c r="M59" s="70">
        <v>0.46100000000000002</v>
      </c>
      <c r="N59" s="69">
        <v>0.48399999999999999</v>
      </c>
      <c r="O59" s="90" t="s">
        <v>239</v>
      </c>
      <c r="P59" s="90">
        <f>ROWS($O$8:O59)</f>
        <v>52</v>
      </c>
      <c r="Q59" s="90" t="str">
        <f t="shared" si="0"/>
        <v/>
      </c>
      <c r="R59" s="90" t="str">
        <f>IFERROR(SMALL($Q$8:$Q$179,ROWS($Q$8:Q59)),"")</f>
        <v/>
      </c>
      <c r="V59" s="153" t="s">
        <v>816</v>
      </c>
      <c r="AH59" s="155" t="s">
        <v>138</v>
      </c>
      <c r="AI59" s="214">
        <v>35</v>
      </c>
      <c r="AJ59" s="214">
        <v>15</v>
      </c>
      <c r="AK59" s="214">
        <v>5</v>
      </c>
      <c r="AL59" s="214">
        <v>30</v>
      </c>
      <c r="AM59" s="214">
        <v>5</v>
      </c>
      <c r="AN59" s="214">
        <v>5</v>
      </c>
      <c r="AO59" s="214">
        <v>0</v>
      </c>
      <c r="AP59" s="214">
        <v>10</v>
      </c>
      <c r="AQ59" s="214">
        <v>10</v>
      </c>
      <c r="AR59" s="214">
        <v>25</v>
      </c>
      <c r="AS59" s="214">
        <v>5</v>
      </c>
      <c r="AT59" s="90" t="s">
        <v>239</v>
      </c>
      <c r="AU59" s="90">
        <f>ROWS($AT$8:AT59)</f>
        <v>52</v>
      </c>
      <c r="AV59" s="90" t="str">
        <f t="shared" si="1"/>
        <v/>
      </c>
      <c r="AW59" s="90" t="str">
        <f>IFERROR(SMALL($AV$8:$AV$183,ROWS($AV$8:AV59)),"")</f>
        <v/>
      </c>
      <c r="BA59" s="185" t="s">
        <v>808</v>
      </c>
      <c r="BB59" s="185"/>
      <c r="BC59" s="185"/>
      <c r="BD59" s="185"/>
      <c r="BE59" s="185"/>
      <c r="BF59" s="185"/>
      <c r="BG59" s="185"/>
    </row>
    <row r="60" spans="3:64" ht="15" thickBot="1" x14ac:dyDescent="0.35">
      <c r="C60" s="155" t="s">
        <v>143</v>
      </c>
      <c r="D60" s="69">
        <v>0.41699999999999998</v>
      </c>
      <c r="E60" s="69">
        <v>0.41600000000000004</v>
      </c>
      <c r="F60" s="69">
        <v>0.40100000000000002</v>
      </c>
      <c r="G60" s="69">
        <v>0.43</v>
      </c>
      <c r="H60" s="69">
        <v>0.438</v>
      </c>
      <c r="I60" s="70">
        <v>0.47400000000000003</v>
      </c>
      <c r="J60" s="70">
        <v>0.48199999999999998</v>
      </c>
      <c r="K60" s="70">
        <v>0.47700000000000004</v>
      </c>
      <c r="L60" s="70">
        <v>0.52200000000000002</v>
      </c>
      <c r="M60" s="70">
        <v>0.53100000000000003</v>
      </c>
      <c r="N60" s="69">
        <v>0.50600000000000001</v>
      </c>
      <c r="O60" s="90" t="s">
        <v>239</v>
      </c>
      <c r="P60" s="90">
        <f>ROWS($O$8:O60)</f>
        <v>53</v>
      </c>
      <c r="Q60" s="90" t="str">
        <f t="shared" si="0"/>
        <v/>
      </c>
      <c r="R60" s="90" t="str">
        <f>IFERROR(SMALL($Q$8:$Q$179,ROWS($Q$8:Q60)),"")</f>
        <v/>
      </c>
      <c r="V60" s="970" t="s">
        <v>819</v>
      </c>
      <c r="AH60" s="156" t="s">
        <v>141</v>
      </c>
      <c r="AI60" s="214"/>
      <c r="AJ60" s="214"/>
      <c r="AK60" s="214"/>
      <c r="AL60" s="214"/>
      <c r="AM60" s="214"/>
      <c r="AN60" s="214"/>
      <c r="AO60" s="214"/>
      <c r="AP60" s="214"/>
      <c r="AQ60" s="214"/>
      <c r="AR60" s="214"/>
      <c r="AS60" s="214"/>
      <c r="AT60" s="90" t="s">
        <v>239</v>
      </c>
      <c r="AU60" s="90">
        <f>ROWS($AT$8:AT60)</f>
        <v>53</v>
      </c>
      <c r="AV60" s="90" t="str">
        <f t="shared" si="1"/>
        <v/>
      </c>
      <c r="AW60" s="90" t="str">
        <f>IFERROR(SMALL($AV$8:$AV$183,ROWS($AV$8:AV60)),"")</f>
        <v/>
      </c>
      <c r="BB60" s="185"/>
      <c r="BC60" s="185"/>
      <c r="BD60" s="185"/>
      <c r="BE60" s="185"/>
      <c r="BF60" s="185"/>
      <c r="BG60" s="185"/>
    </row>
    <row r="61" spans="3:64" ht="15" thickBot="1" x14ac:dyDescent="0.35">
      <c r="C61" s="155" t="s">
        <v>32</v>
      </c>
      <c r="D61" s="69">
        <v>0</v>
      </c>
      <c r="E61" s="69">
        <v>0</v>
      </c>
      <c r="F61" s="69">
        <v>0</v>
      </c>
      <c r="G61" s="69">
        <v>0</v>
      </c>
      <c r="H61" s="69">
        <v>0</v>
      </c>
      <c r="I61" s="70">
        <v>0</v>
      </c>
      <c r="J61" s="70">
        <v>0</v>
      </c>
      <c r="K61" s="70">
        <v>0</v>
      </c>
      <c r="L61" s="70">
        <v>0</v>
      </c>
      <c r="M61" s="70">
        <v>0</v>
      </c>
      <c r="N61" s="70">
        <v>0</v>
      </c>
      <c r="O61" s="90" t="s">
        <v>239</v>
      </c>
      <c r="P61" s="90">
        <f>ROWS($O$8:O61)</f>
        <v>54</v>
      </c>
      <c r="Q61" s="90" t="str">
        <f t="shared" si="0"/>
        <v/>
      </c>
      <c r="R61" s="90" t="str">
        <f>IFERROR(SMALL($Q$8:$Q$179,ROWS($Q$8:Q61)),"")</f>
        <v/>
      </c>
      <c r="V61" s="970" t="s">
        <v>820</v>
      </c>
      <c r="AH61" s="155" t="s">
        <v>142</v>
      </c>
      <c r="AI61" s="214">
        <v>3195</v>
      </c>
      <c r="AJ61" s="214">
        <v>3300</v>
      </c>
      <c r="AK61" s="214">
        <v>3545</v>
      </c>
      <c r="AL61" s="214">
        <v>3090</v>
      </c>
      <c r="AM61" s="214">
        <v>2755</v>
      </c>
      <c r="AN61" s="214">
        <v>2465</v>
      </c>
      <c r="AO61" s="214">
        <v>2245</v>
      </c>
      <c r="AP61" s="214">
        <v>2080</v>
      </c>
      <c r="AQ61" s="214">
        <v>2035</v>
      </c>
      <c r="AR61" s="214">
        <v>1860</v>
      </c>
      <c r="AS61" s="214">
        <v>1880</v>
      </c>
      <c r="AT61" s="90" t="s">
        <v>239</v>
      </c>
      <c r="AU61" s="90">
        <f>ROWS($AT$8:AT61)</f>
        <v>54</v>
      </c>
      <c r="AV61" s="90" t="str">
        <f t="shared" si="1"/>
        <v/>
      </c>
      <c r="AW61" s="90" t="str">
        <f>IFERROR(SMALL($AV$8:$AV$183,ROWS($AV$8:AV61)),"")</f>
        <v/>
      </c>
      <c r="BA61" s="153" t="s">
        <v>885</v>
      </c>
      <c r="BB61" s="185"/>
      <c r="BC61" s="185"/>
      <c r="BD61" s="185"/>
      <c r="BE61" s="185"/>
      <c r="BF61" s="185"/>
      <c r="BG61" s="185"/>
    </row>
    <row r="62" spans="3:64" ht="15" thickBot="1" x14ac:dyDescent="0.35">
      <c r="C62" s="156" t="s">
        <v>144</v>
      </c>
      <c r="D62" s="69"/>
      <c r="E62" s="69"/>
      <c r="F62" s="69"/>
      <c r="G62" s="69"/>
      <c r="H62" s="69"/>
      <c r="I62" s="70"/>
      <c r="J62" s="70"/>
      <c r="K62" s="70"/>
      <c r="L62" s="70"/>
      <c r="M62" s="70"/>
      <c r="N62" s="70"/>
      <c r="O62" s="90" t="s">
        <v>239</v>
      </c>
      <c r="P62" s="90">
        <f>ROWS($O$8:O62)</f>
        <v>55</v>
      </c>
      <c r="Q62" s="90" t="str">
        <f t="shared" si="0"/>
        <v/>
      </c>
      <c r="R62" s="90" t="str">
        <f>IFERROR(SMALL($Q$8:$Q$179,ROWS($Q$8:Q62)),"")</f>
        <v/>
      </c>
      <c r="V62" s="970" t="s">
        <v>821</v>
      </c>
      <c r="AH62" s="155" t="s">
        <v>143</v>
      </c>
      <c r="AI62" s="214">
        <v>2290</v>
      </c>
      <c r="AJ62" s="214">
        <v>2345</v>
      </c>
      <c r="AK62" s="214">
        <v>2370</v>
      </c>
      <c r="AL62" s="214">
        <v>2330</v>
      </c>
      <c r="AM62" s="214">
        <v>2145</v>
      </c>
      <c r="AN62" s="214">
        <v>2220</v>
      </c>
      <c r="AO62" s="214">
        <v>2095</v>
      </c>
      <c r="AP62" s="214">
        <v>1900</v>
      </c>
      <c r="AQ62" s="214">
        <v>2250</v>
      </c>
      <c r="AR62" s="214">
        <v>2145</v>
      </c>
      <c r="AS62" s="214">
        <v>1965</v>
      </c>
      <c r="AT62" s="90" t="s">
        <v>239</v>
      </c>
      <c r="AU62" s="90">
        <f>ROWS($AT$8:AT62)</f>
        <v>55</v>
      </c>
      <c r="AV62" s="90" t="str">
        <f t="shared" si="1"/>
        <v/>
      </c>
      <c r="AW62" s="90" t="str">
        <f>IFERROR(SMALL($AV$8:$AV$183,ROWS($AV$8:AV62)),"")</f>
        <v/>
      </c>
      <c r="BA62" s="185"/>
      <c r="BB62" s="185"/>
      <c r="BC62" s="185"/>
      <c r="BD62" s="185"/>
      <c r="BE62" s="185"/>
      <c r="BF62" s="185"/>
      <c r="BG62" s="185"/>
    </row>
    <row r="63" spans="3:64" ht="15" thickBot="1" x14ac:dyDescent="0.35">
      <c r="C63" s="155" t="s">
        <v>145</v>
      </c>
      <c r="D63" s="69">
        <v>2E-3</v>
      </c>
      <c r="E63" s="69">
        <v>1.4E-2</v>
      </c>
      <c r="F63" s="69">
        <v>1.4999999999999999E-2</v>
      </c>
      <c r="G63" s="69">
        <v>1.9E-2</v>
      </c>
      <c r="H63" s="69">
        <v>1.7000000000000001E-2</v>
      </c>
      <c r="I63" s="70">
        <v>6.0000000000000001E-3</v>
      </c>
      <c r="J63" s="70">
        <v>8.0000000000000002E-3</v>
      </c>
      <c r="K63" s="70">
        <v>7.0000000000000001E-3</v>
      </c>
      <c r="L63" s="70">
        <v>6.0000000000000001E-3</v>
      </c>
      <c r="M63" s="70">
        <v>3.0000000000000001E-3</v>
      </c>
      <c r="N63" s="69">
        <v>3.0000000000000001E-3</v>
      </c>
      <c r="O63" s="90" t="s">
        <v>239</v>
      </c>
      <c r="P63" s="90">
        <f>ROWS($O$8:O63)</f>
        <v>56</v>
      </c>
      <c r="Q63" s="90" t="str">
        <f t="shared" si="0"/>
        <v/>
      </c>
      <c r="R63" s="90" t="str">
        <f>IFERROR(SMALL($Q$8:$Q$179,ROWS($Q$8:Q63)),"")</f>
        <v/>
      </c>
      <c r="V63" s="970" t="s">
        <v>822</v>
      </c>
      <c r="AH63" s="155" t="s">
        <v>32</v>
      </c>
      <c r="AI63" s="214">
        <v>0</v>
      </c>
      <c r="AJ63" s="214">
        <v>0</v>
      </c>
      <c r="AK63" s="214">
        <v>0</v>
      </c>
      <c r="AL63" s="214">
        <v>5</v>
      </c>
      <c r="AM63" s="214">
        <v>5</v>
      </c>
      <c r="AN63" s="214">
        <v>10</v>
      </c>
      <c r="AO63" s="214">
        <v>10</v>
      </c>
      <c r="AP63" s="214">
        <v>25</v>
      </c>
      <c r="AQ63" s="214">
        <v>25</v>
      </c>
      <c r="AR63" s="214">
        <v>35</v>
      </c>
      <c r="AS63" s="214">
        <v>40</v>
      </c>
      <c r="AT63" s="90" t="s">
        <v>239</v>
      </c>
      <c r="AU63" s="90">
        <f>ROWS($AT$8:AT63)</f>
        <v>56</v>
      </c>
      <c r="AV63" s="90" t="str">
        <f t="shared" si="1"/>
        <v/>
      </c>
      <c r="AW63" s="90" t="str">
        <f>IFERROR(SMALL($AV$8:$AV$183,ROWS($AV$8:AV63)),"")</f>
        <v/>
      </c>
      <c r="BA63" s="90" t="str">
        <f>IFERROR(INDEX($C$7:$I$181,$R55,COLUMNS($T$7:AZ62)),"")</f>
        <v/>
      </c>
      <c r="BB63" s="90" t="str">
        <f>IFERROR(INDEX($C$7:$I$181,$R55,COLUMNS($T$7:BA62)),"")</f>
        <v/>
      </c>
      <c r="BC63" s="90" t="str">
        <f>IFERROR(INDEX($C$7:$I$181,$R55,COLUMNS($T$7:BB62)),"")</f>
        <v/>
      </c>
      <c r="BD63" s="90" t="str">
        <f>IFERROR(INDEX($C$7:$I$181,$R55,COLUMNS($T$7:BC62)),"")</f>
        <v/>
      </c>
      <c r="BE63" s="90" t="str">
        <f>IFERROR(INDEX($C$7:$I$181,$R55,COLUMNS($T$7:BD62)),"")</f>
        <v/>
      </c>
      <c r="BF63" s="90" t="str">
        <f>IFERROR(INDEX($C$7:$I$181,$R55,COLUMNS($T$7:BE62)),"")</f>
        <v/>
      </c>
      <c r="BG63" s="90" t="str">
        <f>IFERROR(INDEX($C$7:$I$181,$R55,COLUMNS($T$7:BF62)),"")</f>
        <v/>
      </c>
    </row>
    <row r="64" spans="3:64" ht="15" thickBot="1" x14ac:dyDescent="0.35">
      <c r="C64" s="184" t="s">
        <v>146</v>
      </c>
      <c r="D64" s="69">
        <v>0.318</v>
      </c>
      <c r="E64" s="69">
        <v>0.34300000000000003</v>
      </c>
      <c r="F64" s="69">
        <v>0.29099999999999998</v>
      </c>
      <c r="G64" s="69">
        <v>0.28500000000000003</v>
      </c>
      <c r="H64" s="69">
        <v>0.26600000000000001</v>
      </c>
      <c r="I64" s="70">
        <v>0.24</v>
      </c>
      <c r="J64" s="70">
        <v>0.25900000000000001</v>
      </c>
      <c r="K64" s="70">
        <v>0.27800000000000002</v>
      </c>
      <c r="L64" s="70">
        <v>0.23900000000000002</v>
      </c>
      <c r="M64" s="70">
        <v>0.221</v>
      </c>
      <c r="N64" s="69">
        <v>0.26100000000000001</v>
      </c>
      <c r="O64" s="90" t="s">
        <v>239</v>
      </c>
      <c r="P64" s="90">
        <f>ROWS($O$8:O64)</f>
        <v>57</v>
      </c>
      <c r="Q64" s="90" t="str">
        <f t="shared" si="0"/>
        <v/>
      </c>
      <c r="R64" s="90" t="str">
        <f>IFERROR(SMALL($Q$8:$Q$179,ROWS($Q$8:Q64)),"")</f>
        <v/>
      </c>
      <c r="V64" s="970" t="s">
        <v>823</v>
      </c>
      <c r="AH64" s="156" t="s">
        <v>144</v>
      </c>
      <c r="AI64" s="214"/>
      <c r="AJ64" s="214"/>
      <c r="AK64" s="214"/>
      <c r="AL64" s="214"/>
      <c r="AM64" s="214"/>
      <c r="AN64" s="214"/>
      <c r="AO64" s="214"/>
      <c r="AP64" s="214"/>
      <c r="AQ64" s="214"/>
      <c r="AR64" s="214"/>
      <c r="AS64" s="214"/>
      <c r="AT64" s="90" t="s">
        <v>239</v>
      </c>
      <c r="AU64" s="90">
        <f>ROWS($AT$8:AT64)</f>
        <v>57</v>
      </c>
      <c r="AV64" s="90" t="str">
        <f t="shared" si="1"/>
        <v/>
      </c>
      <c r="AW64" s="90" t="str">
        <f>IFERROR(SMALL($AV$8:$AV$183,ROWS($AV$8:AV64)),"")</f>
        <v/>
      </c>
      <c r="BA64" s="90" t="str">
        <f>IFERROR(INDEX($C$7:$I$181,$R56,COLUMNS($T$7:AZ63)),"")</f>
        <v/>
      </c>
      <c r="BB64" s="90" t="str">
        <f>IFERROR(INDEX($C$7:$I$181,$R56,COLUMNS($T$7:BA63)),"")</f>
        <v/>
      </c>
      <c r="BC64" s="90" t="str">
        <f>IFERROR(INDEX($C$7:$I$181,$R56,COLUMNS($T$7:BB63)),"")</f>
        <v/>
      </c>
      <c r="BD64" s="90" t="str">
        <f>IFERROR(INDEX($C$7:$I$181,$R56,COLUMNS($T$7:BC63)),"")</f>
        <v/>
      </c>
      <c r="BE64" s="90" t="str">
        <f>IFERROR(INDEX($C$7:$I$181,$R56,COLUMNS($T$7:BD63)),"")</f>
        <v/>
      </c>
      <c r="BF64" s="90" t="str">
        <f>IFERROR(INDEX($C$7:$I$181,$R56,COLUMNS($T$7:BE63)),"")</f>
        <v/>
      </c>
      <c r="BG64" s="90" t="str">
        <f>IFERROR(INDEX($C$7:$I$181,$R56,COLUMNS($T$7:BF63)),"")</f>
        <v/>
      </c>
    </row>
    <row r="65" spans="3:59" ht="15" thickBot="1" x14ac:dyDescent="0.35">
      <c r="C65" s="184" t="s">
        <v>188</v>
      </c>
      <c r="D65" s="69">
        <v>0.17</v>
      </c>
      <c r="E65" s="69">
        <v>0.16900000000000001</v>
      </c>
      <c r="F65" s="69">
        <v>0.16400000000000001</v>
      </c>
      <c r="G65" s="69">
        <v>0.17599999999999999</v>
      </c>
      <c r="H65" s="69">
        <v>0.17799999999999999</v>
      </c>
      <c r="I65" s="70">
        <v>0.17300000000000001</v>
      </c>
      <c r="J65" s="70">
        <v>0.155</v>
      </c>
      <c r="K65" s="70">
        <v>0.17599999999999999</v>
      </c>
      <c r="L65" s="70">
        <v>0.16700000000000001</v>
      </c>
      <c r="M65" s="70">
        <v>0.14899999999999999</v>
      </c>
      <c r="N65" s="69">
        <v>0.155</v>
      </c>
      <c r="O65" s="90" t="s">
        <v>239</v>
      </c>
      <c r="P65" s="90">
        <f>ROWS($O$8:O65)</f>
        <v>58</v>
      </c>
      <c r="Q65" s="90" t="str">
        <f t="shared" si="0"/>
        <v/>
      </c>
      <c r="R65" s="90" t="str">
        <f>IFERROR(SMALL($Q$8:$Q$179,ROWS($Q$8:Q65)),"")</f>
        <v/>
      </c>
      <c r="V65" s="970" t="s">
        <v>830</v>
      </c>
      <c r="W65" s="70"/>
      <c r="X65" s="70"/>
      <c r="Y65" s="70"/>
      <c r="Z65" s="70"/>
      <c r="AA65" s="70"/>
      <c r="AB65" s="70"/>
      <c r="AC65" s="70"/>
      <c r="AD65" s="70"/>
      <c r="AH65" s="155" t="s">
        <v>145</v>
      </c>
      <c r="AI65" s="214">
        <v>10</v>
      </c>
      <c r="AJ65" s="214">
        <v>75</v>
      </c>
      <c r="AK65" s="214">
        <v>85</v>
      </c>
      <c r="AL65" s="214">
        <v>105</v>
      </c>
      <c r="AM65" s="214">
        <v>85</v>
      </c>
      <c r="AN65" s="214">
        <v>30</v>
      </c>
      <c r="AO65" s="214">
        <v>35</v>
      </c>
      <c r="AP65" s="214">
        <v>30</v>
      </c>
      <c r="AQ65" s="214">
        <v>25</v>
      </c>
      <c r="AR65" s="214">
        <v>10</v>
      </c>
      <c r="AS65" s="214">
        <v>15</v>
      </c>
      <c r="AT65" s="90" t="s">
        <v>239</v>
      </c>
      <c r="AU65" s="90">
        <f>ROWS($AT$8:AT65)</f>
        <v>58</v>
      </c>
      <c r="AV65" s="90" t="str">
        <f t="shared" si="1"/>
        <v/>
      </c>
      <c r="AW65" s="90" t="str">
        <f>IFERROR(SMALL($AV$8:$AV$183,ROWS($AV$8:AV65)),"")</f>
        <v/>
      </c>
      <c r="BA65" s="90" t="str">
        <f>IFERROR(INDEX($C$7:$I$181,$R57,COLUMNS($T$7:AZ64)),"")</f>
        <v/>
      </c>
      <c r="BB65" s="90" t="str">
        <f>IFERROR(INDEX($C$7:$I$181,$R57,COLUMNS($T$7:BA64)),"")</f>
        <v/>
      </c>
      <c r="BC65" s="90" t="str">
        <f>IFERROR(INDEX($C$7:$I$181,$R57,COLUMNS($T$7:BB64)),"")</f>
        <v/>
      </c>
      <c r="BD65" s="90" t="str">
        <f>IFERROR(INDEX($C$7:$I$181,$R57,COLUMNS($T$7:BC64)),"")</f>
        <v/>
      </c>
      <c r="BE65" s="90" t="str">
        <f>IFERROR(INDEX($C$7:$I$181,$R57,COLUMNS($T$7:BD64)),"")</f>
        <v/>
      </c>
      <c r="BF65" s="90" t="str">
        <f>IFERROR(INDEX($C$7:$I$181,$R57,COLUMNS($T$7:BE64)),"")</f>
        <v/>
      </c>
      <c r="BG65" s="90" t="str">
        <f>IFERROR(INDEX($C$7:$I$181,$R57,COLUMNS($T$7:BF64)),"")</f>
        <v/>
      </c>
    </row>
    <row r="66" spans="3:59" ht="15" thickBot="1" x14ac:dyDescent="0.35">
      <c r="C66" s="184" t="s">
        <v>189</v>
      </c>
      <c r="D66" s="69">
        <v>0.14300000000000002</v>
      </c>
      <c r="E66" s="69">
        <v>0.13</v>
      </c>
      <c r="F66" s="69">
        <v>0.13900000000000001</v>
      </c>
      <c r="G66" s="69">
        <v>0.14300000000000002</v>
      </c>
      <c r="H66" s="69">
        <v>0.152</v>
      </c>
      <c r="I66" s="70">
        <v>0.14200000000000002</v>
      </c>
      <c r="J66" s="70">
        <v>0.14000000000000001</v>
      </c>
      <c r="K66" s="70">
        <v>0.14100000000000001</v>
      </c>
      <c r="L66" s="70">
        <v>0.13500000000000001</v>
      </c>
      <c r="M66" s="70">
        <v>0.13700000000000001</v>
      </c>
      <c r="N66" s="69">
        <v>0.13</v>
      </c>
      <c r="O66" s="90" t="s">
        <v>239</v>
      </c>
      <c r="P66" s="90">
        <f>ROWS($O$8:O66)</f>
        <v>59</v>
      </c>
      <c r="Q66" s="90" t="str">
        <f t="shared" si="0"/>
        <v/>
      </c>
      <c r="R66" s="90" t="str">
        <f>IFERROR(SMALL($Q$8:$Q$179,ROWS($Q$8:Q66)),"")</f>
        <v/>
      </c>
      <c r="V66" s="970" t="s">
        <v>824</v>
      </c>
      <c r="W66" s="70"/>
      <c r="X66" s="70"/>
      <c r="Y66" s="70"/>
      <c r="Z66" s="70"/>
      <c r="AA66" s="70"/>
      <c r="AB66" s="70"/>
      <c r="AC66" s="70"/>
      <c r="AD66" s="70"/>
      <c r="AH66" s="184" t="s">
        <v>146</v>
      </c>
      <c r="AI66" s="214">
        <v>1745</v>
      </c>
      <c r="AJ66" s="214">
        <v>1935</v>
      </c>
      <c r="AK66" s="214">
        <v>1725</v>
      </c>
      <c r="AL66" s="214">
        <v>1545</v>
      </c>
      <c r="AM66" s="214">
        <v>1305</v>
      </c>
      <c r="AN66" s="214">
        <v>1125</v>
      </c>
      <c r="AO66" s="214">
        <v>1125</v>
      </c>
      <c r="AP66" s="214">
        <v>1110</v>
      </c>
      <c r="AQ66" s="214">
        <v>1030</v>
      </c>
      <c r="AR66" s="214">
        <v>895</v>
      </c>
      <c r="AS66" s="214">
        <v>1015</v>
      </c>
      <c r="AT66" s="90" t="s">
        <v>239</v>
      </c>
      <c r="AU66" s="90">
        <f>ROWS($AT$8:AT66)</f>
        <v>59</v>
      </c>
      <c r="AV66" s="90" t="str">
        <f t="shared" si="1"/>
        <v/>
      </c>
      <c r="AW66" s="90" t="str">
        <f>IFERROR(SMALL($AV$8:$AV$183,ROWS($AV$8:AV66)),"")</f>
        <v/>
      </c>
      <c r="BA66" s="90" t="str">
        <f>IFERROR(INDEX($C$7:$I$181,$R58,COLUMNS($T$7:AZ65)),"")</f>
        <v/>
      </c>
      <c r="BB66" s="90" t="str">
        <f>IFERROR(INDEX($C$7:$I$181,$R58,COLUMNS($T$7:BA65)),"")</f>
        <v/>
      </c>
      <c r="BC66" s="90" t="str">
        <f>IFERROR(INDEX($C$7:$I$181,$R58,COLUMNS($T$7:BB65)),"")</f>
        <v/>
      </c>
      <c r="BD66" s="90" t="str">
        <f>IFERROR(INDEX($C$7:$I$181,$R58,COLUMNS($T$7:BC65)),"")</f>
        <v/>
      </c>
      <c r="BE66" s="90" t="str">
        <f>IFERROR(INDEX($C$7:$I$181,$R58,COLUMNS($T$7:BD65)),"")</f>
        <v/>
      </c>
      <c r="BF66" s="90" t="str">
        <f>IFERROR(INDEX($C$7:$I$181,$R58,COLUMNS($T$7:BE65)),"")</f>
        <v/>
      </c>
      <c r="BG66" s="90" t="str">
        <f>IFERROR(INDEX($C$7:$I$181,$R58,COLUMNS($T$7:BF65)),"")</f>
        <v/>
      </c>
    </row>
    <row r="67" spans="3:59" ht="15" thickBot="1" x14ac:dyDescent="0.35">
      <c r="C67" s="184" t="s">
        <v>190</v>
      </c>
      <c r="D67" s="69">
        <v>0.36699999999999999</v>
      </c>
      <c r="E67" s="69">
        <v>0.34500000000000003</v>
      </c>
      <c r="F67" s="69">
        <v>0.39100000000000001</v>
      </c>
      <c r="G67" s="69">
        <v>0.378</v>
      </c>
      <c r="H67" s="69">
        <v>0.38600000000000001</v>
      </c>
      <c r="I67" s="70">
        <v>0.438</v>
      </c>
      <c r="J67" s="70">
        <v>0.437</v>
      </c>
      <c r="K67" s="70">
        <v>0.39800000000000002</v>
      </c>
      <c r="L67" s="70">
        <v>0.45300000000000001</v>
      </c>
      <c r="M67" s="70">
        <v>0.48899999999999999</v>
      </c>
      <c r="N67" s="69">
        <v>0.45</v>
      </c>
      <c r="O67" s="90" t="s">
        <v>239</v>
      </c>
      <c r="P67" s="90">
        <f>ROWS($O$8:O67)</f>
        <v>60</v>
      </c>
      <c r="Q67" s="90" t="str">
        <f t="shared" si="0"/>
        <v/>
      </c>
      <c r="R67" s="90" t="str">
        <f>IFERROR(SMALL($Q$8:$Q$179,ROWS($Q$8:Q67)),"")</f>
        <v/>
      </c>
      <c r="V67" s="970" t="s">
        <v>825</v>
      </c>
      <c r="W67" s="70"/>
      <c r="X67" s="70"/>
      <c r="Y67" s="70"/>
      <c r="Z67" s="70"/>
      <c r="AA67" s="70"/>
      <c r="AB67" s="70"/>
      <c r="AC67" s="70"/>
      <c r="AD67" s="70"/>
      <c r="AH67" s="184" t="s">
        <v>188</v>
      </c>
      <c r="AI67" s="214">
        <v>935</v>
      </c>
      <c r="AJ67" s="214">
        <v>955</v>
      </c>
      <c r="AK67" s="214">
        <v>970</v>
      </c>
      <c r="AL67" s="214">
        <v>950</v>
      </c>
      <c r="AM67" s="214">
        <v>875</v>
      </c>
      <c r="AN67" s="214">
        <v>815</v>
      </c>
      <c r="AO67" s="214">
        <v>675</v>
      </c>
      <c r="AP67" s="214">
        <v>705</v>
      </c>
      <c r="AQ67" s="214">
        <v>720</v>
      </c>
      <c r="AR67" s="214">
        <v>605</v>
      </c>
      <c r="AS67" s="214">
        <v>605</v>
      </c>
      <c r="AT67" s="90" t="s">
        <v>239</v>
      </c>
      <c r="AU67" s="90">
        <f>ROWS($AT$8:AT67)</f>
        <v>60</v>
      </c>
      <c r="AV67" s="90" t="str">
        <f t="shared" si="1"/>
        <v/>
      </c>
      <c r="AW67" s="90" t="str">
        <f>IFERROR(SMALL($AV$8:$AV$183,ROWS($AV$8:AV67)),"")</f>
        <v/>
      </c>
      <c r="BA67" s="90" t="str">
        <f>IFERROR(INDEX($C$7:$I$181,$R59,COLUMNS($T$7:AZ66)),"")</f>
        <v/>
      </c>
      <c r="BB67" s="90" t="str">
        <f>IFERROR(INDEX($C$7:$I$181,$R59,COLUMNS($T$7:BA66)),"")</f>
        <v/>
      </c>
      <c r="BC67" s="90" t="str">
        <f>IFERROR(INDEX($C$7:$I$181,$R59,COLUMNS($T$7:BB66)),"")</f>
        <v/>
      </c>
      <c r="BD67" s="90" t="str">
        <f>IFERROR(INDEX($C$7:$I$181,$R59,COLUMNS($T$7:BC66)),"")</f>
        <v/>
      </c>
      <c r="BE67" s="90" t="str">
        <f>IFERROR(INDEX($C$7:$I$181,$R59,COLUMNS($T$7:BD66)),"")</f>
        <v/>
      </c>
      <c r="BF67" s="90" t="str">
        <f>IFERROR(INDEX($C$7:$I$181,$R59,COLUMNS($T$7:BE66)),"")</f>
        <v/>
      </c>
      <c r="BG67" s="90" t="str">
        <f>IFERROR(INDEX($C$7:$I$181,$R59,COLUMNS($T$7:BF66)),"")</f>
        <v/>
      </c>
    </row>
    <row r="68" spans="3:59" ht="15" thickBot="1" x14ac:dyDescent="0.35">
      <c r="C68" s="184" t="s">
        <v>150</v>
      </c>
      <c r="D68" s="69">
        <v>0</v>
      </c>
      <c r="E68" s="69">
        <v>0</v>
      </c>
      <c r="F68" s="69">
        <v>0</v>
      </c>
      <c r="G68" s="69">
        <v>0</v>
      </c>
      <c r="H68" s="69">
        <v>0</v>
      </c>
      <c r="I68" s="70">
        <v>0</v>
      </c>
      <c r="J68" s="70">
        <v>0</v>
      </c>
      <c r="K68" s="70">
        <v>0</v>
      </c>
      <c r="L68" s="70">
        <v>0</v>
      </c>
      <c r="M68" s="70">
        <v>0</v>
      </c>
      <c r="N68" s="69">
        <v>0</v>
      </c>
      <c r="O68" s="90" t="s">
        <v>239</v>
      </c>
      <c r="P68" s="90">
        <f>ROWS($O$8:O68)</f>
        <v>61</v>
      </c>
      <c r="Q68" s="90" t="str">
        <f t="shared" si="0"/>
        <v/>
      </c>
      <c r="R68" s="90" t="str">
        <f>IFERROR(SMALL($Q$8:$Q$179,ROWS($Q$8:Q68)),"")</f>
        <v/>
      </c>
      <c r="V68" s="970" t="s">
        <v>826</v>
      </c>
      <c r="W68" s="70"/>
      <c r="X68" s="70"/>
      <c r="Y68" s="70"/>
      <c r="Z68" s="70"/>
      <c r="AA68" s="70"/>
      <c r="AB68" s="70"/>
      <c r="AC68" s="70"/>
      <c r="AD68" s="70"/>
      <c r="AH68" s="184" t="s">
        <v>189</v>
      </c>
      <c r="AI68" s="214">
        <v>785</v>
      </c>
      <c r="AJ68" s="214">
        <v>735</v>
      </c>
      <c r="AK68" s="214">
        <v>825</v>
      </c>
      <c r="AL68" s="214">
        <v>775</v>
      </c>
      <c r="AM68" s="214">
        <v>745</v>
      </c>
      <c r="AN68" s="214">
        <v>670</v>
      </c>
      <c r="AO68" s="214">
        <v>610</v>
      </c>
      <c r="AP68" s="214">
        <v>560</v>
      </c>
      <c r="AQ68" s="214">
        <v>580</v>
      </c>
      <c r="AR68" s="214">
        <v>555</v>
      </c>
      <c r="AS68" s="214">
        <v>505</v>
      </c>
      <c r="AT68" s="90" t="s">
        <v>239</v>
      </c>
      <c r="AU68" s="90">
        <f>ROWS($AT$8:AT68)</f>
        <v>61</v>
      </c>
      <c r="AV68" s="90" t="str">
        <f t="shared" si="1"/>
        <v/>
      </c>
      <c r="AW68" s="90" t="str">
        <f>IFERROR(SMALL($AV$8:$AV$183,ROWS($AV$8:AV68)),"")</f>
        <v/>
      </c>
      <c r="BA68" s="90" t="str">
        <f>IFERROR(INDEX($C$7:$I$181,$R60,COLUMNS($T$7:AZ67)),"")</f>
        <v/>
      </c>
      <c r="BB68" s="90" t="str">
        <f>IFERROR(INDEX($C$7:$I$181,$R60,COLUMNS($T$7:BA67)),"")</f>
        <v/>
      </c>
      <c r="BC68" s="90" t="str">
        <f>IFERROR(INDEX($C$7:$I$181,$R60,COLUMNS($T$7:BB67)),"")</f>
        <v/>
      </c>
      <c r="BD68" s="90" t="str">
        <f>IFERROR(INDEX($C$7:$I$181,$R60,COLUMNS($T$7:BC67)),"")</f>
        <v/>
      </c>
      <c r="BE68" s="90" t="str">
        <f>IFERROR(INDEX($C$7:$I$181,$R60,COLUMNS($T$7:BD67)),"")</f>
        <v/>
      </c>
      <c r="BF68" s="90" t="str">
        <f>IFERROR(INDEX($C$7:$I$181,$R60,COLUMNS($T$7:BE67)),"")</f>
        <v/>
      </c>
      <c r="BG68" s="90" t="str">
        <f>IFERROR(INDEX($C$7:$I$181,$R60,COLUMNS($T$7:BF67)),"")</f>
        <v/>
      </c>
    </row>
    <row r="69" spans="3:59" ht="15" thickBot="1" x14ac:dyDescent="0.35">
      <c r="C69" s="156" t="s">
        <v>749</v>
      </c>
      <c r="D69" s="69"/>
      <c r="E69" s="69"/>
      <c r="F69" s="69"/>
      <c r="G69" s="69"/>
      <c r="H69" s="69"/>
      <c r="I69" s="70"/>
      <c r="J69" s="70"/>
      <c r="K69" s="70"/>
      <c r="L69" s="70"/>
      <c r="M69" s="70"/>
      <c r="N69" s="70"/>
      <c r="O69" s="90" t="s">
        <v>239</v>
      </c>
      <c r="P69" s="90">
        <f>ROWS($O$8:O69)</f>
        <v>62</v>
      </c>
      <c r="Q69" s="90" t="str">
        <f t="shared" si="0"/>
        <v/>
      </c>
      <c r="R69" s="90" t="str">
        <f>IFERROR(SMALL($Q$8:$Q$179,ROWS($Q$8:Q69)),"")</f>
        <v/>
      </c>
      <c r="V69" s="970" t="s">
        <v>827</v>
      </c>
      <c r="W69" s="70"/>
      <c r="X69" s="70"/>
      <c r="Y69" s="70"/>
      <c r="Z69" s="70"/>
      <c r="AA69" s="70"/>
      <c r="AB69" s="70"/>
      <c r="AC69" s="70"/>
      <c r="AD69" s="70"/>
      <c r="AH69" s="184" t="s">
        <v>190</v>
      </c>
      <c r="AI69" s="214">
        <v>2010</v>
      </c>
      <c r="AJ69" s="214">
        <v>1945</v>
      </c>
      <c r="AK69" s="214">
        <v>2315</v>
      </c>
      <c r="AL69" s="214">
        <v>2050</v>
      </c>
      <c r="AM69" s="214">
        <v>1895</v>
      </c>
      <c r="AN69" s="214">
        <v>2055</v>
      </c>
      <c r="AO69" s="214">
        <v>1900</v>
      </c>
      <c r="AP69" s="214">
        <v>1595</v>
      </c>
      <c r="AQ69" s="214">
        <v>1955</v>
      </c>
      <c r="AR69" s="214">
        <v>1980</v>
      </c>
      <c r="AS69" s="214">
        <v>1750</v>
      </c>
      <c r="AT69" s="90" t="s">
        <v>239</v>
      </c>
      <c r="AU69" s="90">
        <f>ROWS($AT$8:AT69)</f>
        <v>62</v>
      </c>
      <c r="AV69" s="90" t="str">
        <f t="shared" si="1"/>
        <v/>
      </c>
      <c r="AW69" s="90" t="str">
        <f>IFERROR(SMALL($AV$8:$AV$183,ROWS($AV$8:AV69)),"")</f>
        <v/>
      </c>
      <c r="BA69" s="90" t="str">
        <f>IFERROR(INDEX($C$7:$I$181,$R61,COLUMNS($T$7:AZ68)),"")</f>
        <v/>
      </c>
      <c r="BB69" s="90" t="str">
        <f>IFERROR(INDEX($C$7:$I$181,$R61,COLUMNS($T$7:BA68)),"")</f>
        <v/>
      </c>
      <c r="BC69" s="90" t="str">
        <f>IFERROR(INDEX($C$7:$I$181,$R61,COLUMNS($T$7:BB68)),"")</f>
        <v/>
      </c>
      <c r="BD69" s="90" t="str">
        <f>IFERROR(INDEX($C$7:$I$181,$R61,COLUMNS($T$7:BC68)),"")</f>
        <v/>
      </c>
      <c r="BE69" s="90" t="str">
        <f>IFERROR(INDEX($C$7:$I$181,$R61,COLUMNS($T$7:BD68)),"")</f>
        <v/>
      </c>
      <c r="BF69" s="90" t="str">
        <f>IFERROR(INDEX($C$7:$I$181,$R61,COLUMNS($T$7:BE68)),"")</f>
        <v/>
      </c>
      <c r="BG69" s="90" t="str">
        <f>IFERROR(INDEX($C$7:$I$181,$R61,COLUMNS($T$7:BF68)),"")</f>
        <v/>
      </c>
    </row>
    <row r="70" spans="3:59" ht="15" thickBot="1" x14ac:dyDescent="0.35">
      <c r="C70" s="155" t="s">
        <v>741</v>
      </c>
      <c r="D70" s="69">
        <v>9.0000000000000011E-3</v>
      </c>
      <c r="E70" s="69"/>
      <c r="F70" s="69">
        <v>7.0000000000000001E-3</v>
      </c>
      <c r="G70" s="69">
        <v>8.0000000000000002E-3</v>
      </c>
      <c r="H70" s="69">
        <v>0.01</v>
      </c>
      <c r="I70" s="70">
        <v>0.01</v>
      </c>
      <c r="J70" s="70">
        <v>1.3000000000000001E-2</v>
      </c>
      <c r="K70" s="70">
        <v>1.0999999999999999E-2</v>
      </c>
      <c r="L70" s="70">
        <v>1.0999999999999999E-2</v>
      </c>
      <c r="M70" s="70">
        <v>1.3000000000000001E-2</v>
      </c>
      <c r="N70" s="69">
        <v>1.3000000000000001E-2</v>
      </c>
      <c r="O70" s="90" t="s">
        <v>239</v>
      </c>
      <c r="P70" s="90">
        <f>ROWS($O$8:O70)</f>
        <v>63</v>
      </c>
      <c r="Q70" s="90" t="str">
        <f t="shared" si="0"/>
        <v/>
      </c>
      <c r="R70" s="90" t="str">
        <f>IFERROR(SMALL($Q$8:$Q$179,ROWS($Q$8:Q70)),"")</f>
        <v/>
      </c>
      <c r="V70" s="970" t="s">
        <v>828</v>
      </c>
      <c r="W70" s="70"/>
      <c r="X70" s="70"/>
      <c r="Y70" s="70"/>
      <c r="Z70" s="70"/>
      <c r="AA70" s="70"/>
      <c r="AB70" s="70"/>
      <c r="AC70" s="70"/>
      <c r="AD70" s="70"/>
      <c r="AH70" s="184" t="s">
        <v>150</v>
      </c>
      <c r="AI70" s="214">
        <v>0</v>
      </c>
      <c r="AJ70" s="214">
        <v>0</v>
      </c>
      <c r="AK70" s="214">
        <v>0</v>
      </c>
      <c r="AL70" s="214">
        <v>0</v>
      </c>
      <c r="AM70" s="214">
        <v>0</v>
      </c>
      <c r="AN70" s="214">
        <v>0</v>
      </c>
      <c r="AO70" s="214">
        <v>0</v>
      </c>
      <c r="AP70" s="214">
        <v>0</v>
      </c>
      <c r="AQ70" s="214">
        <v>0</v>
      </c>
      <c r="AR70" s="214">
        <v>0</v>
      </c>
      <c r="AS70" s="214">
        <v>0</v>
      </c>
      <c r="AT70" s="90" t="s">
        <v>239</v>
      </c>
      <c r="AU70" s="90">
        <f>ROWS($AT$8:AT70)</f>
        <v>63</v>
      </c>
      <c r="AV70" s="90" t="str">
        <f t="shared" si="1"/>
        <v/>
      </c>
      <c r="AW70" s="90" t="str">
        <f>IFERROR(SMALL($AV$8:$AV$183,ROWS($AV$8:AV70)),"")</f>
        <v/>
      </c>
      <c r="BA70" s="90" t="str">
        <f>IFERROR(INDEX($C$7:$I$181,$R62,COLUMNS($T$7:AZ69)),"")</f>
        <v/>
      </c>
      <c r="BB70" s="90" t="str">
        <f>IFERROR(INDEX($C$7:$I$181,$R62,COLUMNS($T$7:BA69)),"")</f>
        <v/>
      </c>
      <c r="BC70" s="90" t="str">
        <f>IFERROR(INDEX($C$7:$I$181,$R62,COLUMNS($T$7:BB69)),"")</f>
        <v/>
      </c>
      <c r="BD70" s="90" t="str">
        <f>IFERROR(INDEX($C$7:$I$181,$R62,COLUMNS($T$7:BC69)),"")</f>
        <v/>
      </c>
      <c r="BE70" s="90" t="str">
        <f>IFERROR(INDEX($C$7:$I$181,$R62,COLUMNS($T$7:BD69)),"")</f>
        <v/>
      </c>
      <c r="BF70" s="90" t="str">
        <f>IFERROR(INDEX($C$7:$I$181,$R62,COLUMNS($T$7:BE69)),"")</f>
        <v/>
      </c>
      <c r="BG70" s="90" t="str">
        <f>IFERROR(INDEX($C$7:$I$181,$R62,COLUMNS($T$7:BF69)),"")</f>
        <v/>
      </c>
    </row>
    <row r="71" spans="3:59" x14ac:dyDescent="0.3">
      <c r="C71" s="155" t="s">
        <v>217</v>
      </c>
      <c r="D71" s="69">
        <v>9.0000000000000011E-3</v>
      </c>
      <c r="E71" s="69"/>
      <c r="F71" s="69">
        <v>1.0999999999999999E-2</v>
      </c>
      <c r="G71" s="69">
        <v>1.2E-2</v>
      </c>
      <c r="H71" s="69">
        <v>1.3000000000000001E-2</v>
      </c>
      <c r="I71" s="70">
        <v>1.8000000000000002E-2</v>
      </c>
      <c r="J71" s="70">
        <v>1.8000000000000002E-2</v>
      </c>
      <c r="K71" s="70">
        <v>2.1000000000000001E-2</v>
      </c>
      <c r="L71" s="70">
        <v>2.7E-2</v>
      </c>
      <c r="M71" s="70">
        <v>2.5000000000000001E-2</v>
      </c>
      <c r="N71" s="69">
        <v>1.8000000000000002E-2</v>
      </c>
      <c r="O71" s="90" t="s">
        <v>239</v>
      </c>
      <c r="P71" s="90">
        <f>ROWS($O$8:O71)</f>
        <v>64</v>
      </c>
      <c r="Q71" s="90" t="str">
        <f t="shared" si="0"/>
        <v/>
      </c>
      <c r="R71" s="90" t="str">
        <f>IFERROR(SMALL($Q$8:$Q$179,ROWS($Q$8:Q71)),"")</f>
        <v/>
      </c>
      <c r="AH71" s="156" t="s">
        <v>749</v>
      </c>
      <c r="AI71" s="214"/>
      <c r="AJ71" s="214"/>
      <c r="AK71" s="214"/>
      <c r="AL71" s="214"/>
      <c r="AM71" s="214"/>
      <c r="AN71" s="214"/>
      <c r="AO71" s="214"/>
      <c r="AP71" s="214"/>
      <c r="AQ71" s="214"/>
      <c r="AR71" s="214"/>
      <c r="AS71" s="214"/>
      <c r="AT71" s="90" t="s">
        <v>239</v>
      </c>
      <c r="AU71" s="90">
        <f>ROWS($AT$8:AT71)</f>
        <v>64</v>
      </c>
      <c r="AV71" s="90" t="str">
        <f t="shared" si="1"/>
        <v/>
      </c>
      <c r="AW71" s="90" t="str">
        <f>IFERROR(SMALL($AV$8:$AV$183,ROWS($AV$8:AV71)),"")</f>
        <v/>
      </c>
      <c r="BA71" s="90" t="str">
        <f>IFERROR(INDEX($C$7:$I$181,$R63,COLUMNS($T$7:AZ70)),"")</f>
        <v/>
      </c>
      <c r="BB71" s="90" t="str">
        <f>IFERROR(INDEX($C$7:$I$181,$R63,COLUMNS($T$7:BA70)),"")</f>
        <v/>
      </c>
      <c r="BC71" s="90" t="str">
        <f>IFERROR(INDEX($C$7:$I$181,$R63,COLUMNS($T$7:BB70)),"")</f>
        <v/>
      </c>
      <c r="BD71" s="90" t="str">
        <f>IFERROR(INDEX($C$7:$I$181,$R63,COLUMNS($T$7:BC70)),"")</f>
        <v/>
      </c>
      <c r="BE71" s="90" t="str">
        <f>IFERROR(INDEX($C$7:$I$181,$R63,COLUMNS($T$7:BD70)),"")</f>
        <v/>
      </c>
      <c r="BF71" s="90" t="str">
        <f>IFERROR(INDEX($C$7:$I$181,$R63,COLUMNS($T$7:BE70)),"")</f>
        <v/>
      </c>
      <c r="BG71" s="90" t="str">
        <f>IFERROR(INDEX($C$7:$I$181,$R63,COLUMNS($T$7:BF70)),"")</f>
        <v/>
      </c>
    </row>
    <row r="72" spans="3:59" x14ac:dyDescent="0.3">
      <c r="C72" s="155" t="s">
        <v>738</v>
      </c>
      <c r="D72" s="69">
        <v>3.0000000000000001E-3</v>
      </c>
      <c r="E72" s="69"/>
      <c r="F72" s="69">
        <v>2E-3</v>
      </c>
      <c r="G72" s="69">
        <v>1E-3</v>
      </c>
      <c r="H72" s="69">
        <v>5.0000000000000001E-3</v>
      </c>
      <c r="I72" s="70">
        <v>3.0000000000000001E-3</v>
      </c>
      <c r="J72" s="70">
        <v>3.0000000000000001E-3</v>
      </c>
      <c r="K72" s="70">
        <v>4.0000000000000001E-3</v>
      </c>
      <c r="L72" s="70">
        <v>5.0000000000000001E-3</v>
      </c>
      <c r="M72" s="70">
        <v>4.0000000000000001E-3</v>
      </c>
      <c r="N72" s="69">
        <v>2E-3</v>
      </c>
      <c r="O72" s="90" t="s">
        <v>239</v>
      </c>
      <c r="P72" s="90">
        <f>ROWS($O$8:O72)</f>
        <v>65</v>
      </c>
      <c r="Q72" s="90" t="str">
        <f t="shared" si="0"/>
        <v/>
      </c>
      <c r="R72" s="90" t="str">
        <f>IFERROR(SMALL($Q$8:$Q$179,ROWS($Q$8:Q72)),"")</f>
        <v/>
      </c>
      <c r="V72" s="153" t="s">
        <v>829</v>
      </c>
      <c r="AH72" s="155" t="s">
        <v>741</v>
      </c>
      <c r="AI72" s="214">
        <v>50</v>
      </c>
      <c r="AJ72" s="214"/>
      <c r="AK72" s="214">
        <v>45</v>
      </c>
      <c r="AL72" s="214">
        <v>45</v>
      </c>
      <c r="AM72" s="214">
        <v>50</v>
      </c>
      <c r="AN72" s="214">
        <v>50</v>
      </c>
      <c r="AO72" s="214">
        <v>55</v>
      </c>
      <c r="AP72" s="214">
        <v>45</v>
      </c>
      <c r="AQ72" s="214">
        <v>50</v>
      </c>
      <c r="AR72" s="214">
        <v>50</v>
      </c>
      <c r="AS72" s="214">
        <v>50</v>
      </c>
      <c r="AT72" s="90" t="s">
        <v>239</v>
      </c>
      <c r="AU72" s="90">
        <f>ROWS($AT$8:AT72)</f>
        <v>65</v>
      </c>
      <c r="AV72" s="90" t="str">
        <f t="shared" si="1"/>
        <v/>
      </c>
      <c r="AW72" s="90" t="str">
        <f>IFERROR(SMALL($AV$8:$AV$183,ROWS($AV$8:AV72)),"")</f>
        <v/>
      </c>
      <c r="BA72" s="90" t="str">
        <f>IFERROR(INDEX($C$7:$I$181,$R64,COLUMNS($T$7:AZ71)),"")</f>
        <v/>
      </c>
      <c r="BB72" s="90" t="str">
        <f>IFERROR(INDEX($C$7:$I$181,$R64,COLUMNS($T$7:BA71)),"")</f>
        <v/>
      </c>
      <c r="BC72" s="90" t="str">
        <f>IFERROR(INDEX($C$7:$I$181,$R64,COLUMNS($T$7:BB71)),"")</f>
        <v/>
      </c>
      <c r="BD72" s="90" t="str">
        <f>IFERROR(INDEX($C$7:$I$181,$R64,COLUMNS($T$7:BC71)),"")</f>
        <v/>
      </c>
      <c r="BE72" s="90" t="str">
        <f>IFERROR(INDEX($C$7:$I$181,$R64,COLUMNS($T$7:BD71)),"")</f>
        <v/>
      </c>
      <c r="BF72" s="90" t="str">
        <f>IFERROR(INDEX($C$7:$I$181,$R64,COLUMNS($T$7:BE71)),"")</f>
        <v/>
      </c>
      <c r="BG72" s="90" t="str">
        <f>IFERROR(INDEX($C$7:$I$181,$R64,COLUMNS($T$7:BF71)),"")</f>
        <v/>
      </c>
    </row>
    <row r="73" spans="3:59" x14ac:dyDescent="0.3">
      <c r="C73" s="155" t="s">
        <v>747</v>
      </c>
      <c r="D73" s="69">
        <v>1.9E-2</v>
      </c>
      <c r="E73" s="69"/>
      <c r="F73" s="69">
        <v>8.0000000000000002E-3</v>
      </c>
      <c r="G73" s="69">
        <v>8.0000000000000002E-3</v>
      </c>
      <c r="H73" s="69">
        <v>1E-3</v>
      </c>
      <c r="I73" s="70">
        <v>5.0000000000000001E-3</v>
      </c>
      <c r="J73" s="70">
        <v>6.0000000000000001E-3</v>
      </c>
      <c r="K73" s="70">
        <v>6.0000000000000001E-3</v>
      </c>
      <c r="L73" s="70">
        <v>6.0000000000000001E-3</v>
      </c>
      <c r="M73" s="70">
        <v>5.0000000000000001E-3</v>
      </c>
      <c r="N73" s="69">
        <v>7.0000000000000001E-3</v>
      </c>
      <c r="O73" s="90" t="s">
        <v>239</v>
      </c>
      <c r="P73" s="90">
        <f>ROWS($O$8:O73)</f>
        <v>66</v>
      </c>
      <c r="Q73" s="90" t="str">
        <f t="shared" ref="Q73:Q136" si="2">IF($W$4=O73,P73,"")</f>
        <v/>
      </c>
      <c r="R73" s="90" t="str">
        <f>IFERROR(SMALL($Q$8:$Q$179,ROWS($Q$8:Q73)),"")</f>
        <v/>
      </c>
      <c r="AH73" s="155" t="s">
        <v>217</v>
      </c>
      <c r="AI73" s="214">
        <v>50</v>
      </c>
      <c r="AJ73" s="214"/>
      <c r="AK73" s="214">
        <v>65</v>
      </c>
      <c r="AL73" s="214">
        <v>65</v>
      </c>
      <c r="AM73" s="214">
        <v>65</v>
      </c>
      <c r="AN73" s="214">
        <v>85</v>
      </c>
      <c r="AO73" s="214">
        <v>80</v>
      </c>
      <c r="AP73" s="214">
        <v>85</v>
      </c>
      <c r="AQ73" s="214">
        <v>115</v>
      </c>
      <c r="AR73" s="214">
        <v>100</v>
      </c>
      <c r="AS73" s="214">
        <v>70</v>
      </c>
      <c r="AT73" s="90" t="s">
        <v>239</v>
      </c>
      <c r="AU73" s="90">
        <f>ROWS($AT$8:AT73)</f>
        <v>66</v>
      </c>
      <c r="AV73" s="90" t="str">
        <f t="shared" ref="AV73:AV136" si="3">IF($W$4=AT73,AU73,"")</f>
        <v/>
      </c>
      <c r="AW73" s="90" t="str">
        <f>IFERROR(SMALL($AV$8:$AV$183,ROWS($AV$8:AV73)),"")</f>
        <v/>
      </c>
      <c r="BA73" s="90" t="str">
        <f>IFERROR(INDEX($C$7:$I$181,$R65,COLUMNS($T$7:AZ72)),"")</f>
        <v/>
      </c>
      <c r="BB73" s="90" t="str">
        <f>IFERROR(INDEX($C$7:$I$181,$R65,COLUMNS($T$7:BA72)),"")</f>
        <v/>
      </c>
      <c r="BC73" s="90" t="str">
        <f>IFERROR(INDEX($C$7:$I$181,$R65,COLUMNS($T$7:BB72)),"")</f>
        <v/>
      </c>
      <c r="BD73" s="90" t="str">
        <f>IFERROR(INDEX($C$7:$I$181,$R65,COLUMNS($T$7:BC72)),"")</f>
        <v/>
      </c>
      <c r="BE73" s="90" t="str">
        <f>IFERROR(INDEX($C$7:$I$181,$R65,COLUMNS($T$7:BD72)),"")</f>
        <v/>
      </c>
      <c r="BF73" s="90" t="str">
        <f>IFERROR(INDEX($C$7:$I$181,$R65,COLUMNS($T$7:BE72)),"")</f>
        <v/>
      </c>
      <c r="BG73" s="90" t="str">
        <f>IFERROR(INDEX($C$7:$I$181,$R65,COLUMNS($T$7:BF72)),"")</f>
        <v/>
      </c>
    </row>
    <row r="74" spans="3:59" x14ac:dyDescent="0.3">
      <c r="C74" s="155" t="s">
        <v>744</v>
      </c>
      <c r="D74" s="69">
        <v>2.5000000000000001E-2</v>
      </c>
      <c r="E74" s="69"/>
      <c r="F74" s="69">
        <v>2.3E-2</v>
      </c>
      <c r="G74" s="69">
        <v>2.7E-2</v>
      </c>
      <c r="H74" s="69">
        <v>0.03</v>
      </c>
      <c r="I74" s="70">
        <v>0.03</v>
      </c>
      <c r="J74" s="70">
        <v>3.4000000000000002E-2</v>
      </c>
      <c r="K74" s="70">
        <v>3.5000000000000003E-2</v>
      </c>
      <c r="L74" s="70">
        <v>4.1000000000000002E-2</v>
      </c>
      <c r="M74" s="70">
        <v>3.7999999999999999E-2</v>
      </c>
      <c r="N74" s="69">
        <v>3.6999999999999998E-2</v>
      </c>
      <c r="O74" s="90" t="s">
        <v>239</v>
      </c>
      <c r="P74" s="90">
        <f>ROWS($O$8:O74)</f>
        <v>67</v>
      </c>
      <c r="Q74" s="90" t="str">
        <f t="shared" si="2"/>
        <v/>
      </c>
      <c r="R74" s="90" t="str">
        <f>IFERROR(SMALL($Q$8:$Q$179,ROWS($Q$8:Q74)),"")</f>
        <v/>
      </c>
      <c r="V74" s="185" t="s">
        <v>808</v>
      </c>
      <c r="AH74" s="155" t="s">
        <v>738</v>
      </c>
      <c r="AI74" s="214">
        <v>20</v>
      </c>
      <c r="AJ74" s="214"/>
      <c r="AK74" s="214">
        <v>10</v>
      </c>
      <c r="AL74" s="214">
        <v>10</v>
      </c>
      <c r="AM74" s="214">
        <v>25</v>
      </c>
      <c r="AN74" s="214">
        <v>15</v>
      </c>
      <c r="AO74" s="214">
        <v>15</v>
      </c>
      <c r="AP74" s="214">
        <v>15</v>
      </c>
      <c r="AQ74" s="214">
        <v>20</v>
      </c>
      <c r="AR74" s="214">
        <v>15</v>
      </c>
      <c r="AS74" s="214">
        <v>10</v>
      </c>
      <c r="AT74" s="90" t="s">
        <v>239</v>
      </c>
      <c r="AU74" s="90">
        <f>ROWS($AT$8:AT74)</f>
        <v>67</v>
      </c>
      <c r="AV74" s="90" t="str">
        <f t="shared" si="3"/>
        <v/>
      </c>
      <c r="AW74" s="90" t="str">
        <f>IFERROR(SMALL($AV$8:$AV$183,ROWS($AV$8:AV74)),"")</f>
        <v/>
      </c>
      <c r="BA74" s="90" t="str">
        <f>IFERROR(INDEX($C$7:$I$181,$R66,COLUMNS($T$7:AZ73)),"")</f>
        <v/>
      </c>
      <c r="BB74" s="90" t="str">
        <f>IFERROR(INDEX($C$7:$I$181,$R66,COLUMNS($T$7:BA73)),"")</f>
        <v/>
      </c>
      <c r="BC74" s="90" t="str">
        <f>IFERROR(INDEX($C$7:$I$181,$R66,COLUMNS($T$7:BB73)),"")</f>
        <v/>
      </c>
      <c r="BD74" s="90" t="str">
        <f>IFERROR(INDEX($C$7:$I$181,$R66,COLUMNS($T$7:BC73)),"")</f>
        <v/>
      </c>
      <c r="BE74" s="90" t="str">
        <f>IFERROR(INDEX($C$7:$I$181,$R66,COLUMNS($T$7:BD73)),"")</f>
        <v/>
      </c>
      <c r="BF74" s="90" t="str">
        <f>IFERROR(INDEX($C$7:$I$181,$R66,COLUMNS($T$7:BE73)),"")</f>
        <v/>
      </c>
      <c r="BG74" s="90" t="str">
        <f>IFERROR(INDEX($C$7:$I$181,$R66,COLUMNS($T$7:BF73)),"")</f>
        <v/>
      </c>
    </row>
    <row r="75" spans="3:59" x14ac:dyDescent="0.3">
      <c r="C75" s="155" t="s">
        <v>740</v>
      </c>
      <c r="D75" s="69">
        <v>1E-3</v>
      </c>
      <c r="E75" s="69"/>
      <c r="F75" s="69">
        <v>1E-3</v>
      </c>
      <c r="G75" s="69">
        <v>1E-3</v>
      </c>
      <c r="H75" s="69">
        <v>2E-3</v>
      </c>
      <c r="I75" s="70">
        <v>1E-3</v>
      </c>
      <c r="J75" s="70">
        <v>1E-3</v>
      </c>
      <c r="K75" s="70">
        <v>1E-3</v>
      </c>
      <c r="L75" s="70">
        <v>0</v>
      </c>
      <c r="M75" s="70">
        <v>2E-3</v>
      </c>
      <c r="N75" s="69">
        <v>1E-3</v>
      </c>
      <c r="O75" s="90" t="s">
        <v>239</v>
      </c>
      <c r="P75" s="90">
        <f>ROWS($O$8:O75)</f>
        <v>68</v>
      </c>
      <c r="Q75" s="90" t="str">
        <f t="shared" si="2"/>
        <v/>
      </c>
      <c r="R75" s="90" t="str">
        <f>IFERROR(SMALL($Q$8:$Q$179,ROWS($Q$8:Q75)),"")</f>
        <v/>
      </c>
      <c r="AH75" s="155" t="s">
        <v>747</v>
      </c>
      <c r="AI75" s="214">
        <v>105</v>
      </c>
      <c r="AJ75" s="214"/>
      <c r="AK75" s="214">
        <v>50</v>
      </c>
      <c r="AL75" s="214">
        <v>45</v>
      </c>
      <c r="AM75" s="214">
        <v>5</v>
      </c>
      <c r="AN75" s="214">
        <v>25</v>
      </c>
      <c r="AO75" s="214">
        <v>25</v>
      </c>
      <c r="AP75" s="214">
        <v>20</v>
      </c>
      <c r="AQ75" s="214">
        <v>30</v>
      </c>
      <c r="AR75" s="214">
        <v>20</v>
      </c>
      <c r="AS75" s="214">
        <v>25</v>
      </c>
      <c r="AT75" s="90" t="s">
        <v>239</v>
      </c>
      <c r="AU75" s="90">
        <f>ROWS($AT$8:AT75)</f>
        <v>68</v>
      </c>
      <c r="AV75" s="90" t="str">
        <f t="shared" si="3"/>
        <v/>
      </c>
      <c r="AW75" s="90" t="str">
        <f>IFERROR(SMALL($AV$8:$AV$183,ROWS($AV$8:AV75)),"")</f>
        <v/>
      </c>
      <c r="BA75" s="90" t="str">
        <f>IFERROR(INDEX($C$7:$I$181,$R67,COLUMNS($T$7:AZ74)),"")</f>
        <v/>
      </c>
      <c r="BB75" s="90" t="str">
        <f>IFERROR(INDEX($C$7:$I$181,$R67,COLUMNS($T$7:BA74)),"")</f>
        <v/>
      </c>
      <c r="BC75" s="90" t="str">
        <f>IFERROR(INDEX($C$7:$I$181,$R67,COLUMNS($T$7:BB74)),"")</f>
        <v/>
      </c>
      <c r="BD75" s="90" t="str">
        <f>IFERROR(INDEX($C$7:$I$181,$R67,COLUMNS($T$7:BC74)),"")</f>
        <v/>
      </c>
      <c r="BE75" s="90" t="str">
        <f>IFERROR(INDEX($C$7:$I$181,$R67,COLUMNS($T$7:BD74)),"")</f>
        <v/>
      </c>
      <c r="BF75" s="90" t="str">
        <f>IFERROR(INDEX($C$7:$I$181,$R67,COLUMNS($T$7:BE74)),"")</f>
        <v/>
      </c>
      <c r="BG75" s="90" t="str">
        <f>IFERROR(INDEX($C$7:$I$181,$R67,COLUMNS($T$7:BF74)),"")</f>
        <v/>
      </c>
    </row>
    <row r="76" spans="3:59" x14ac:dyDescent="0.3">
      <c r="C76" s="155" t="s">
        <v>739</v>
      </c>
      <c r="D76" s="69">
        <v>3.0000000000000001E-3</v>
      </c>
      <c r="E76" s="69"/>
      <c r="F76" s="69">
        <v>2E-3</v>
      </c>
      <c r="G76" s="69">
        <v>4.0000000000000001E-3</v>
      </c>
      <c r="H76" s="69">
        <v>5.0000000000000001E-3</v>
      </c>
      <c r="I76" s="70">
        <v>4.0000000000000001E-3</v>
      </c>
      <c r="J76" s="70">
        <v>6.0000000000000001E-3</v>
      </c>
      <c r="K76" s="70">
        <v>4.0000000000000001E-3</v>
      </c>
      <c r="L76" s="70">
        <v>4.0000000000000001E-3</v>
      </c>
      <c r="M76" s="70">
        <v>4.0000000000000001E-3</v>
      </c>
      <c r="N76" s="69">
        <v>3.0000000000000001E-3</v>
      </c>
      <c r="O76" s="90" t="s">
        <v>239</v>
      </c>
      <c r="P76" s="90">
        <f>ROWS($O$8:O76)</f>
        <v>69</v>
      </c>
      <c r="Q76" s="90" t="str">
        <f t="shared" si="2"/>
        <v/>
      </c>
      <c r="R76" s="90" t="str">
        <f>IFERROR(SMALL($Q$8:$Q$179,ROWS($Q$8:Q76)),"")</f>
        <v/>
      </c>
      <c r="V76" s="153" t="s">
        <v>919</v>
      </c>
      <c r="AH76" s="155" t="s">
        <v>744</v>
      </c>
      <c r="AI76" s="214">
        <v>135</v>
      </c>
      <c r="AJ76" s="214"/>
      <c r="AK76" s="214">
        <v>135</v>
      </c>
      <c r="AL76" s="214">
        <v>145</v>
      </c>
      <c r="AM76" s="214">
        <v>150</v>
      </c>
      <c r="AN76" s="214">
        <v>145</v>
      </c>
      <c r="AO76" s="214">
        <v>150</v>
      </c>
      <c r="AP76" s="214">
        <v>140</v>
      </c>
      <c r="AQ76" s="214">
        <v>180</v>
      </c>
      <c r="AR76" s="214">
        <v>155</v>
      </c>
      <c r="AS76" s="214">
        <v>140</v>
      </c>
      <c r="AT76" s="90" t="s">
        <v>239</v>
      </c>
      <c r="AU76" s="90">
        <f>ROWS($AT$8:AT76)</f>
        <v>69</v>
      </c>
      <c r="AV76" s="90" t="str">
        <f t="shared" si="3"/>
        <v/>
      </c>
      <c r="AW76" s="90" t="str">
        <f>IFERROR(SMALL($AV$8:$AV$183,ROWS($AV$8:AV76)),"")</f>
        <v/>
      </c>
      <c r="BA76" s="90" t="str">
        <f>IFERROR(INDEX($C$7:$I$181,$R68,COLUMNS($T$7:AZ75)),"")</f>
        <v/>
      </c>
      <c r="BB76" s="90" t="str">
        <f>IFERROR(INDEX($C$7:$I$181,$R68,COLUMNS($T$7:BA75)),"")</f>
        <v/>
      </c>
      <c r="BC76" s="90" t="str">
        <f>IFERROR(INDEX($C$7:$I$181,$R68,COLUMNS($T$7:BB75)),"")</f>
        <v/>
      </c>
      <c r="BD76" s="90" t="str">
        <f>IFERROR(INDEX($C$7:$I$181,$R68,COLUMNS($T$7:BC75)),"")</f>
        <v/>
      </c>
      <c r="BE76" s="90" t="str">
        <f>IFERROR(INDEX($C$7:$I$181,$R68,COLUMNS($T$7:BD75)),"")</f>
        <v/>
      </c>
      <c r="BF76" s="90" t="str">
        <f>IFERROR(INDEX($C$7:$I$181,$R68,COLUMNS($T$7:BE75)),"")</f>
        <v/>
      </c>
      <c r="BG76" s="90" t="str">
        <f>IFERROR(INDEX($C$7:$I$181,$R68,COLUMNS($T$7:BF75)),"")</f>
        <v/>
      </c>
    </row>
    <row r="77" spans="3:59" x14ac:dyDescent="0.3">
      <c r="C77" s="155" t="s">
        <v>748</v>
      </c>
      <c r="D77" s="69" t="s">
        <v>72</v>
      </c>
      <c r="E77" s="69"/>
      <c r="F77" s="69" t="s">
        <v>72</v>
      </c>
      <c r="G77" s="69" t="s">
        <v>72</v>
      </c>
      <c r="H77" s="69">
        <v>7.0000000000000001E-3</v>
      </c>
      <c r="I77" s="70">
        <v>0.01</v>
      </c>
      <c r="J77" s="70">
        <v>9.0000000000000011E-3</v>
      </c>
      <c r="K77" s="70">
        <v>4.0000000000000001E-3</v>
      </c>
      <c r="L77" s="70">
        <v>7.0000000000000001E-3</v>
      </c>
      <c r="M77" s="70">
        <v>6.0000000000000001E-3</v>
      </c>
      <c r="N77" s="69">
        <v>1E-3</v>
      </c>
      <c r="O77" s="90" t="s">
        <v>239</v>
      </c>
      <c r="P77" s="90">
        <f>ROWS($O$8:O77)</f>
        <v>70</v>
      </c>
      <c r="Q77" s="90" t="str">
        <f t="shared" si="2"/>
        <v/>
      </c>
      <c r="R77" s="90" t="str">
        <f>IFERROR(SMALL($Q$8:$Q$179,ROWS($Q$8:Q77)),"")</f>
        <v/>
      </c>
      <c r="V77" s="130" t="s">
        <v>921</v>
      </c>
      <c r="AH77" s="155" t="s">
        <v>740</v>
      </c>
      <c r="AI77" s="214">
        <v>5</v>
      </c>
      <c r="AJ77" s="214"/>
      <c r="AK77" s="214">
        <v>5</v>
      </c>
      <c r="AL77" s="214">
        <v>5</v>
      </c>
      <c r="AM77" s="214">
        <v>10</v>
      </c>
      <c r="AN77" s="214">
        <v>5</v>
      </c>
      <c r="AO77" s="214">
        <v>5</v>
      </c>
      <c r="AP77" s="214">
        <v>5</v>
      </c>
      <c r="AQ77" s="214">
        <v>0</v>
      </c>
      <c r="AR77" s="214">
        <v>10</v>
      </c>
      <c r="AS77" s="214">
        <v>5</v>
      </c>
      <c r="AT77" s="90" t="s">
        <v>239</v>
      </c>
      <c r="AU77" s="90">
        <f>ROWS($AT$8:AT77)</f>
        <v>70</v>
      </c>
      <c r="AV77" s="90" t="str">
        <f t="shared" si="3"/>
        <v/>
      </c>
      <c r="AW77" s="90" t="str">
        <f>IFERROR(SMALL($AV$8:$AV$183,ROWS($AV$8:AV77)),"")</f>
        <v/>
      </c>
      <c r="BA77" s="90" t="str">
        <f>IFERROR(INDEX($C$7:$I$181,$R69,COLUMNS($T$7:AZ76)),"")</f>
        <v/>
      </c>
      <c r="BB77" s="90" t="str">
        <f>IFERROR(INDEX($C$7:$I$181,$R69,COLUMNS($T$7:BA76)),"")</f>
        <v/>
      </c>
      <c r="BC77" s="90" t="str">
        <f>IFERROR(INDEX($C$7:$I$181,$R69,COLUMNS($T$7:BB76)),"")</f>
        <v/>
      </c>
      <c r="BD77" s="90" t="str">
        <f>IFERROR(INDEX($C$7:$I$181,$R69,COLUMNS($T$7:BC76)),"")</f>
        <v/>
      </c>
      <c r="BE77" s="90" t="str">
        <f>IFERROR(INDEX($C$7:$I$181,$R69,COLUMNS($T$7:BD76)),"")</f>
        <v/>
      </c>
      <c r="BF77" s="90" t="str">
        <f>IFERROR(INDEX($C$7:$I$181,$R69,COLUMNS($T$7:BE76)),"")</f>
        <v/>
      </c>
      <c r="BG77" s="90" t="str">
        <f>IFERROR(INDEX($C$7:$I$181,$R69,COLUMNS($T$7:BF76)),"")</f>
        <v/>
      </c>
    </row>
    <row r="78" spans="3:59" x14ac:dyDescent="0.3">
      <c r="C78" s="155" t="s">
        <v>746</v>
      </c>
      <c r="D78" s="164" t="s">
        <v>71</v>
      </c>
      <c r="E78" s="164" t="s">
        <v>71</v>
      </c>
      <c r="F78" s="164" t="s">
        <v>71</v>
      </c>
      <c r="G78" s="164" t="s">
        <v>71</v>
      </c>
      <c r="H78" s="164" t="s">
        <v>71</v>
      </c>
      <c r="I78" s="164" t="s">
        <v>71</v>
      </c>
      <c r="J78" s="164" t="s">
        <v>71</v>
      </c>
      <c r="K78" s="164" t="s">
        <v>71</v>
      </c>
      <c r="L78" s="164" t="s">
        <v>71</v>
      </c>
      <c r="M78" s="164" t="s">
        <v>71</v>
      </c>
      <c r="N78" s="69">
        <v>0</v>
      </c>
      <c r="O78" s="90" t="s">
        <v>239</v>
      </c>
      <c r="P78" s="90">
        <f>ROWS($O$8:O78)</f>
        <v>71</v>
      </c>
      <c r="Q78" s="90" t="str">
        <f t="shared" si="2"/>
        <v/>
      </c>
      <c r="R78" s="90" t="str">
        <f>IFERROR(SMALL($Q$8:$Q$179,ROWS($Q$8:Q78)),"")</f>
        <v/>
      </c>
      <c r="V78" s="130"/>
      <c r="AH78" s="155" t="s">
        <v>739</v>
      </c>
      <c r="AI78" s="214">
        <v>15</v>
      </c>
      <c r="AJ78" s="214"/>
      <c r="AK78" s="214">
        <v>15</v>
      </c>
      <c r="AL78" s="214">
        <v>20</v>
      </c>
      <c r="AM78" s="214">
        <v>25</v>
      </c>
      <c r="AN78" s="214">
        <v>20</v>
      </c>
      <c r="AO78" s="214">
        <v>25</v>
      </c>
      <c r="AP78" s="214">
        <v>15</v>
      </c>
      <c r="AQ78" s="214">
        <v>15</v>
      </c>
      <c r="AR78" s="214">
        <v>15</v>
      </c>
      <c r="AS78" s="214">
        <v>10</v>
      </c>
      <c r="AT78" s="90" t="s">
        <v>239</v>
      </c>
      <c r="AU78" s="90">
        <f>ROWS($AT$8:AT78)</f>
        <v>71</v>
      </c>
      <c r="AV78" s="90" t="str">
        <f t="shared" si="3"/>
        <v/>
      </c>
      <c r="AW78" s="90" t="str">
        <f>IFERROR(SMALL($AV$8:$AV$183,ROWS($AV$8:AV78)),"")</f>
        <v/>
      </c>
      <c r="BA78" s="90" t="str">
        <f>IFERROR(INDEX($C$7:$I$181,$R70,COLUMNS($T$7:AZ77)),"")</f>
        <v/>
      </c>
      <c r="BB78" s="90" t="str">
        <f>IFERROR(INDEX($C$7:$I$181,$R70,COLUMNS($T$7:BA77)),"")</f>
        <v/>
      </c>
      <c r="BC78" s="90" t="str">
        <f>IFERROR(INDEX($C$7:$I$181,$R70,COLUMNS($T$7:BB77)),"")</f>
        <v/>
      </c>
      <c r="BD78" s="90" t="str">
        <f>IFERROR(INDEX($C$7:$I$181,$R70,COLUMNS($T$7:BC77)),"")</f>
        <v/>
      </c>
      <c r="BE78" s="90" t="str">
        <f>IFERROR(INDEX($C$7:$I$181,$R70,COLUMNS($T$7:BD77)),"")</f>
        <v/>
      </c>
      <c r="BF78" s="90" t="str">
        <f>IFERROR(INDEX($C$7:$I$181,$R70,COLUMNS($T$7:BE77)),"")</f>
        <v/>
      </c>
      <c r="BG78" s="90" t="str">
        <f>IFERROR(INDEX($C$7:$I$181,$R70,COLUMNS($T$7:BF77)),"")</f>
        <v/>
      </c>
    </row>
    <row r="79" spans="3:59" x14ac:dyDescent="0.3">
      <c r="C79" s="155" t="s">
        <v>224</v>
      </c>
      <c r="D79" s="69">
        <v>5.0000000000000001E-3</v>
      </c>
      <c r="E79" s="69">
        <v>0</v>
      </c>
      <c r="F79" s="69">
        <v>9.0000000000000011E-3</v>
      </c>
      <c r="G79" s="69">
        <v>1.3000000000000001E-2</v>
      </c>
      <c r="H79" s="69">
        <v>1.0999999999999999E-2</v>
      </c>
      <c r="I79" s="70">
        <v>1.9E-2</v>
      </c>
      <c r="J79" s="70">
        <v>2.3E-2</v>
      </c>
      <c r="K79" s="70">
        <v>2.9000000000000001E-2</v>
      </c>
      <c r="L79" s="70">
        <v>3.1E-2</v>
      </c>
      <c r="M79" s="70">
        <v>3.9E-2</v>
      </c>
      <c r="N79" s="69">
        <v>3.2000000000000001E-2</v>
      </c>
      <c r="O79" s="90" t="s">
        <v>239</v>
      </c>
      <c r="P79" s="90">
        <f>ROWS($O$8:O79)</f>
        <v>72</v>
      </c>
      <c r="Q79" s="90" t="str">
        <f t="shared" si="2"/>
        <v/>
      </c>
      <c r="R79" s="90" t="str">
        <f>IFERROR(SMALL($Q$8:$Q$179,ROWS($Q$8:Q79)),"")</f>
        <v/>
      </c>
      <c r="V79" s="130"/>
      <c r="AH79" s="155" t="s">
        <v>748</v>
      </c>
      <c r="AI79" s="214">
        <v>0</v>
      </c>
      <c r="AJ79" s="214"/>
      <c r="AK79" s="214">
        <v>0</v>
      </c>
      <c r="AL79" s="214">
        <v>0</v>
      </c>
      <c r="AM79" s="214">
        <v>35</v>
      </c>
      <c r="AN79" s="214">
        <v>50</v>
      </c>
      <c r="AO79" s="214">
        <v>40</v>
      </c>
      <c r="AP79" s="214">
        <v>15</v>
      </c>
      <c r="AQ79" s="214">
        <v>30</v>
      </c>
      <c r="AR79" s="214">
        <v>25</v>
      </c>
      <c r="AS79" s="214">
        <v>5</v>
      </c>
      <c r="AT79" s="90" t="s">
        <v>239</v>
      </c>
      <c r="AU79" s="90">
        <f>ROWS($AT$8:AT79)</f>
        <v>72</v>
      </c>
      <c r="AV79" s="90" t="str">
        <f t="shared" si="3"/>
        <v/>
      </c>
      <c r="AW79" s="90" t="str">
        <f>IFERROR(SMALL($AV$8:$AV$183,ROWS($AV$8:AV79)),"")</f>
        <v/>
      </c>
      <c r="BA79" s="90" t="str">
        <f>IFERROR(INDEX($C$7:$I$181,$R71,COLUMNS($T$7:AZ78)),"")</f>
        <v/>
      </c>
      <c r="BB79" s="90" t="str">
        <f>IFERROR(INDEX($C$7:$I$181,$R71,COLUMNS($T$7:BA78)),"")</f>
        <v/>
      </c>
      <c r="BC79" s="90" t="str">
        <f>IFERROR(INDEX($C$7:$I$181,$R71,COLUMNS($T$7:BB78)),"")</f>
        <v/>
      </c>
      <c r="BD79" s="90" t="str">
        <f>IFERROR(INDEX($C$7:$I$181,$R71,COLUMNS($T$7:BC78)),"")</f>
        <v/>
      </c>
      <c r="BE79" s="90" t="str">
        <f>IFERROR(INDEX($C$7:$I$181,$R71,COLUMNS($T$7:BD78)),"")</f>
        <v/>
      </c>
      <c r="BF79" s="90" t="str">
        <f>IFERROR(INDEX($C$7:$I$181,$R71,COLUMNS($T$7:BE78)),"")</f>
        <v/>
      </c>
      <c r="BG79" s="90" t="str">
        <f>IFERROR(INDEX($C$7:$I$181,$R71,COLUMNS($T$7:BF78)),"")</f>
        <v/>
      </c>
    </row>
    <row r="80" spans="3:59" x14ac:dyDescent="0.3">
      <c r="C80" s="155" t="s">
        <v>243</v>
      </c>
      <c r="D80" s="69">
        <v>0</v>
      </c>
      <c r="E80" s="69">
        <v>0</v>
      </c>
      <c r="F80" s="69">
        <v>0</v>
      </c>
      <c r="G80" s="69">
        <v>0</v>
      </c>
      <c r="H80" s="69">
        <v>0</v>
      </c>
      <c r="I80" s="70">
        <v>0</v>
      </c>
      <c r="J80" s="70">
        <v>0</v>
      </c>
      <c r="K80" s="70">
        <v>0</v>
      </c>
      <c r="L80" s="70">
        <v>0</v>
      </c>
      <c r="M80" s="70">
        <v>0</v>
      </c>
      <c r="N80" s="69">
        <v>0</v>
      </c>
      <c r="O80" s="90" t="s">
        <v>239</v>
      </c>
      <c r="P80" s="90">
        <f>ROWS($O$8:O80)</f>
        <v>73</v>
      </c>
      <c r="Q80" s="90" t="str">
        <f t="shared" si="2"/>
        <v/>
      </c>
      <c r="R80" s="90" t="str">
        <f>IFERROR(SMALL($Q$8:$Q$179,ROWS($Q$8:Q80)),"")</f>
        <v/>
      </c>
      <c r="AH80" s="155" t="s">
        <v>746</v>
      </c>
      <c r="AI80" s="212" t="s">
        <v>71</v>
      </c>
      <c r="AJ80" s="212" t="s">
        <v>71</v>
      </c>
      <c r="AK80" s="212" t="s">
        <v>71</v>
      </c>
      <c r="AL80" s="212" t="s">
        <v>71</v>
      </c>
      <c r="AM80" s="212" t="s">
        <v>71</v>
      </c>
      <c r="AN80" s="212" t="s">
        <v>71</v>
      </c>
      <c r="AO80" s="212" t="s">
        <v>71</v>
      </c>
      <c r="AP80" s="212" t="s">
        <v>71</v>
      </c>
      <c r="AQ80" s="212" t="s">
        <v>71</v>
      </c>
      <c r="AR80" s="212" t="s">
        <v>71</v>
      </c>
      <c r="AS80" s="214">
        <v>0</v>
      </c>
      <c r="AT80" s="90" t="s">
        <v>239</v>
      </c>
      <c r="AU80" s="90">
        <f>ROWS($AT$8:AT80)</f>
        <v>73</v>
      </c>
      <c r="AV80" s="90" t="str">
        <f t="shared" si="3"/>
        <v/>
      </c>
      <c r="AW80" s="90" t="str">
        <f>IFERROR(SMALL($AV$8:$AV$183,ROWS($AV$8:AV80)),"")</f>
        <v/>
      </c>
      <c r="BA80" s="90" t="str">
        <f>IFERROR(INDEX($C$7:$I$181,$R72,COLUMNS($T$7:AZ79)),"")</f>
        <v/>
      </c>
      <c r="BB80" s="90" t="str">
        <f>IFERROR(INDEX($C$7:$I$181,$R72,COLUMNS($T$7:BA79)),"")</f>
        <v/>
      </c>
      <c r="BC80" s="90" t="str">
        <f>IFERROR(INDEX($C$7:$I$181,$R72,COLUMNS($T$7:BB79)),"")</f>
        <v/>
      </c>
      <c r="BD80" s="90" t="str">
        <f>IFERROR(INDEX($C$7:$I$181,$R72,COLUMNS($T$7:BC79)),"")</f>
        <v/>
      </c>
      <c r="BE80" s="90" t="str">
        <f>IFERROR(INDEX($C$7:$I$181,$R72,COLUMNS($T$7:BD79)),"")</f>
        <v/>
      </c>
      <c r="BF80" s="90" t="str">
        <f>IFERROR(INDEX($C$7:$I$181,$R72,COLUMNS($T$7:BE79)),"")</f>
        <v/>
      </c>
      <c r="BG80" s="90" t="str">
        <f>IFERROR(INDEX($C$7:$I$181,$R72,COLUMNS($T$7:BF79)),"")</f>
        <v/>
      </c>
    </row>
    <row r="81" spans="3:59" x14ac:dyDescent="0.3">
      <c r="C81" s="155" t="s">
        <v>172</v>
      </c>
      <c r="D81" s="69">
        <v>7.4999999999999997E-2</v>
      </c>
      <c r="E81" s="69">
        <v>6.5000000000000002E-2</v>
      </c>
      <c r="F81" s="69">
        <v>6.4000000000000001E-2</v>
      </c>
      <c r="G81" s="69">
        <v>7.4999999999999997E-2</v>
      </c>
      <c r="H81" s="69">
        <v>8.4000000000000005E-2</v>
      </c>
      <c r="I81" s="70">
        <v>0.10200000000000001</v>
      </c>
      <c r="J81" s="70">
        <v>0.114</v>
      </c>
      <c r="K81" s="70">
        <v>0.115</v>
      </c>
      <c r="L81" s="70">
        <v>0.13400000000000001</v>
      </c>
      <c r="M81" s="70">
        <v>0.13500000000000001</v>
      </c>
      <c r="N81" s="69">
        <v>0.113</v>
      </c>
      <c r="O81" s="90" t="s">
        <v>239</v>
      </c>
      <c r="P81" s="90">
        <f>ROWS($O$8:O81)</f>
        <v>74</v>
      </c>
      <c r="Q81" s="90" t="str">
        <f t="shared" si="2"/>
        <v/>
      </c>
      <c r="R81" s="90" t="str">
        <f>IFERROR(SMALL($Q$8:$Q$179,ROWS($Q$8:Q81)),"")</f>
        <v/>
      </c>
      <c r="AH81" s="155" t="s">
        <v>224</v>
      </c>
      <c r="AI81" s="214">
        <v>30</v>
      </c>
      <c r="AJ81" s="214"/>
      <c r="AK81" s="214">
        <v>55</v>
      </c>
      <c r="AL81" s="214">
        <v>70</v>
      </c>
      <c r="AM81" s="214">
        <v>50</v>
      </c>
      <c r="AN81" s="214">
        <v>85</v>
      </c>
      <c r="AO81" s="214">
        <v>100</v>
      </c>
      <c r="AP81" s="214">
        <v>115</v>
      </c>
      <c r="AQ81" s="214">
        <v>135</v>
      </c>
      <c r="AR81" s="214">
        <v>155</v>
      </c>
      <c r="AS81" s="214">
        <v>125</v>
      </c>
      <c r="AT81" s="90" t="s">
        <v>239</v>
      </c>
      <c r="AU81" s="90">
        <f>ROWS($AT$8:AT81)</f>
        <v>74</v>
      </c>
      <c r="AV81" s="90" t="str">
        <f t="shared" si="3"/>
        <v/>
      </c>
      <c r="AW81" s="90" t="str">
        <f>IFERROR(SMALL($AV$8:$AV$183,ROWS($AV$8:AV81)),"")</f>
        <v/>
      </c>
      <c r="BA81" s="90" t="str">
        <f>IFERROR(INDEX($C$7:$I$181,$R73,COLUMNS($T$7:AZ80)),"")</f>
        <v/>
      </c>
      <c r="BB81" s="90" t="str">
        <f>IFERROR(INDEX($C$7:$I$181,$R73,COLUMNS($T$7:BA80)),"")</f>
        <v/>
      </c>
      <c r="BC81" s="90" t="str">
        <f>IFERROR(INDEX($C$7:$I$181,$R73,COLUMNS($T$7:BB80)),"")</f>
        <v/>
      </c>
      <c r="BD81" s="90" t="str">
        <f>IFERROR(INDEX($C$7:$I$181,$R73,COLUMNS($T$7:BC80)),"")</f>
        <v/>
      </c>
      <c r="BE81" s="90" t="str">
        <f>IFERROR(INDEX($C$7:$I$181,$R73,COLUMNS($T$7:BD80)),"")</f>
        <v/>
      </c>
      <c r="BF81" s="90" t="str">
        <f>IFERROR(INDEX($C$7:$I$181,$R73,COLUMNS($T$7:BE80)),"")</f>
        <v/>
      </c>
      <c r="BG81" s="90" t="str">
        <f>IFERROR(INDEX($C$7:$I$181,$R73,COLUMNS($T$7:BF80)),"")</f>
        <v/>
      </c>
    </row>
    <row r="82" spans="3:59" x14ac:dyDescent="0.3">
      <c r="C82" s="155" t="s">
        <v>173</v>
      </c>
      <c r="D82" s="69">
        <v>0.92500000000000004</v>
      </c>
      <c r="E82" s="69">
        <v>0.93500000000000005</v>
      </c>
      <c r="F82" s="69">
        <v>0.93600000000000005</v>
      </c>
      <c r="G82" s="69">
        <v>0.92500000000000004</v>
      </c>
      <c r="H82" s="69">
        <v>0.91600000000000004</v>
      </c>
      <c r="I82" s="70">
        <v>0.89800000000000002</v>
      </c>
      <c r="J82" s="70">
        <v>0.88600000000000001</v>
      </c>
      <c r="K82" s="70">
        <v>0.88500000000000001</v>
      </c>
      <c r="L82" s="70">
        <v>0.86599999999999999</v>
      </c>
      <c r="M82" s="70">
        <v>0.86499999999999999</v>
      </c>
      <c r="N82" s="69">
        <v>0.88700000000000001</v>
      </c>
      <c r="O82" s="90" t="s">
        <v>239</v>
      </c>
      <c r="P82" s="90">
        <f>ROWS($O$8:O82)</f>
        <v>75</v>
      </c>
      <c r="Q82" s="90" t="str">
        <f t="shared" si="2"/>
        <v/>
      </c>
      <c r="R82" s="90" t="str">
        <f>IFERROR(SMALL($Q$8:$Q$179,ROWS($Q$8:Q82)),"")</f>
        <v/>
      </c>
      <c r="AH82" s="155" t="s">
        <v>243</v>
      </c>
      <c r="AI82" s="214">
        <v>0</v>
      </c>
      <c r="AJ82" s="214"/>
      <c r="AK82" s="214">
        <v>0</v>
      </c>
      <c r="AL82" s="214">
        <v>0</v>
      </c>
      <c r="AM82" s="214">
        <v>0</v>
      </c>
      <c r="AN82" s="214">
        <v>0</v>
      </c>
      <c r="AO82" s="214">
        <v>0</v>
      </c>
      <c r="AP82" s="214"/>
      <c r="AQ82" s="214"/>
      <c r="AR82" s="214"/>
      <c r="AS82" s="214">
        <v>0</v>
      </c>
      <c r="AT82" s="90" t="s">
        <v>239</v>
      </c>
      <c r="AU82" s="90">
        <f>ROWS($AT$8:AT82)</f>
        <v>75</v>
      </c>
      <c r="AV82" s="90" t="str">
        <f t="shared" si="3"/>
        <v/>
      </c>
      <c r="AW82" s="90" t="str">
        <f>IFERROR(SMALL($AV$8:$AV$183,ROWS($AV$8:AV82)),"")</f>
        <v/>
      </c>
      <c r="BA82" s="90" t="str">
        <f>IFERROR(INDEX($C$7:$I$181,$R74,COLUMNS($T$7:AZ81)),"")</f>
        <v/>
      </c>
      <c r="BB82" s="90" t="str">
        <f>IFERROR(INDEX($C$7:$I$181,$R74,COLUMNS($T$7:BA81)),"")</f>
        <v/>
      </c>
      <c r="BC82" s="90" t="str">
        <f>IFERROR(INDEX($C$7:$I$181,$R74,COLUMNS($T$7:BB81)),"")</f>
        <v/>
      </c>
      <c r="BD82" s="90" t="str">
        <f>IFERROR(INDEX($C$7:$I$181,$R74,COLUMNS($T$7:BC81)),"")</f>
        <v/>
      </c>
      <c r="BE82" s="90" t="str">
        <f>IFERROR(INDEX($C$7:$I$181,$R74,COLUMNS($T$7:BD81)),"")</f>
        <v/>
      </c>
      <c r="BF82" s="90" t="str">
        <f>IFERROR(INDEX($C$7:$I$181,$R74,COLUMNS($T$7:BE81)),"")</f>
        <v/>
      </c>
      <c r="BG82" s="90" t="str">
        <f>IFERROR(INDEX($C$7:$I$181,$R74,COLUMNS($T$7:BF81)),"")</f>
        <v/>
      </c>
    </row>
    <row r="83" spans="3:59" x14ac:dyDescent="0.3">
      <c r="C83" s="156" t="s">
        <v>174</v>
      </c>
      <c r="D83" s="69"/>
      <c r="E83" s="69"/>
      <c r="F83" s="69"/>
      <c r="G83" s="69"/>
      <c r="H83" s="69"/>
      <c r="I83" s="70"/>
      <c r="J83" s="70"/>
      <c r="K83" s="70"/>
      <c r="L83" s="70"/>
      <c r="M83" s="70"/>
      <c r="N83" s="70"/>
      <c r="O83" s="90" t="s">
        <v>239</v>
      </c>
      <c r="P83" s="90">
        <f>ROWS($O$8:O83)</f>
        <v>76</v>
      </c>
      <c r="Q83" s="90" t="str">
        <f t="shared" si="2"/>
        <v/>
      </c>
      <c r="R83" s="90" t="str">
        <f>IFERROR(SMALL($Q$8:$Q$179,ROWS($Q$8:Q83)),"")</f>
        <v/>
      </c>
      <c r="AH83" s="155" t="s">
        <v>172</v>
      </c>
      <c r="AI83" s="214">
        <v>415</v>
      </c>
      <c r="AJ83" s="214">
        <v>370</v>
      </c>
      <c r="AK83" s="214">
        <v>375</v>
      </c>
      <c r="AL83" s="214">
        <v>405</v>
      </c>
      <c r="AM83" s="214">
        <v>410</v>
      </c>
      <c r="AN83" s="214">
        <v>480</v>
      </c>
      <c r="AO83" s="214">
        <v>495</v>
      </c>
      <c r="AP83" s="214">
        <v>460</v>
      </c>
      <c r="AQ83" s="214">
        <v>575</v>
      </c>
      <c r="AR83" s="214">
        <v>545</v>
      </c>
      <c r="AS83" s="214">
        <v>440</v>
      </c>
      <c r="AT83" s="90" t="s">
        <v>239</v>
      </c>
      <c r="AU83" s="90">
        <f>ROWS($AT$8:AT83)</f>
        <v>76</v>
      </c>
      <c r="AV83" s="90" t="str">
        <f t="shared" si="3"/>
        <v/>
      </c>
      <c r="AW83" s="90" t="str">
        <f>IFERROR(SMALL($AV$8:$AV$183,ROWS($AV$8:AV83)),"")</f>
        <v/>
      </c>
      <c r="BA83" s="90" t="str">
        <f>IFERROR(INDEX($C$7:$I$181,$R75,COLUMNS($T$7:AZ82)),"")</f>
        <v/>
      </c>
      <c r="BB83" s="90" t="str">
        <f>IFERROR(INDEX($C$7:$I$181,$R75,COLUMNS($T$7:BA82)),"")</f>
        <v/>
      </c>
      <c r="BC83" s="90" t="str">
        <f>IFERROR(INDEX($C$7:$I$181,$R75,COLUMNS($T$7:BB82)),"")</f>
        <v/>
      </c>
      <c r="BD83" s="90" t="str">
        <f>IFERROR(INDEX($C$7:$I$181,$R75,COLUMNS($T$7:BC82)),"")</f>
        <v/>
      </c>
      <c r="BE83" s="90" t="str">
        <f>IFERROR(INDEX($C$7:$I$181,$R75,COLUMNS($T$7:BD82)),"")</f>
        <v/>
      </c>
      <c r="BF83" s="90" t="str">
        <f>IFERROR(INDEX($C$7:$I$181,$R75,COLUMNS($T$7:BE82)),"")</f>
        <v/>
      </c>
      <c r="BG83" s="90" t="str">
        <f>IFERROR(INDEX($C$7:$I$181,$R75,COLUMNS($T$7:BF82)),"")</f>
        <v/>
      </c>
    </row>
    <row r="84" spans="3:59" x14ac:dyDescent="0.3">
      <c r="C84" s="90" t="s">
        <v>175</v>
      </c>
      <c r="D84" s="69">
        <v>1.0999999999999999E-2</v>
      </c>
      <c r="E84" s="69">
        <v>1.3000000000000001E-2</v>
      </c>
      <c r="F84" s="69">
        <v>1.4E-2</v>
      </c>
      <c r="G84" s="69">
        <v>1.8000000000000002E-2</v>
      </c>
      <c r="H84" s="69">
        <v>2.4E-2</v>
      </c>
      <c r="I84" s="70">
        <v>1.8000000000000002E-2</v>
      </c>
      <c r="J84" s="70">
        <v>2.1999999999999999E-2</v>
      </c>
      <c r="K84" s="70">
        <v>2.6000000000000002E-2</v>
      </c>
      <c r="L84" s="70">
        <v>2.3E-2</v>
      </c>
      <c r="M84" s="70">
        <v>2.8000000000000001E-2</v>
      </c>
      <c r="N84" s="70">
        <v>2.6000000000000002E-2</v>
      </c>
      <c r="O84" s="90" t="s">
        <v>239</v>
      </c>
      <c r="P84" s="90">
        <f>ROWS($O$8:O84)</f>
        <v>77</v>
      </c>
      <c r="Q84" s="90" t="str">
        <f t="shared" si="2"/>
        <v/>
      </c>
      <c r="R84" s="90" t="str">
        <f>IFERROR(SMALL($Q$8:$Q$179,ROWS($Q$8:Q84)),"")</f>
        <v/>
      </c>
      <c r="V84" s="90" t="str">
        <f>IFERROR(INDEX($C$8:$I$179,$R76,COLUMNS($U$8:U82)),"")</f>
        <v/>
      </c>
      <c r="AH84" s="155" t="s">
        <v>173</v>
      </c>
      <c r="AI84" s="214">
        <v>5070</v>
      </c>
      <c r="AJ84" s="214">
        <v>5280</v>
      </c>
      <c r="AK84" s="214">
        <v>5540</v>
      </c>
      <c r="AL84" s="214">
        <v>5020</v>
      </c>
      <c r="AM84" s="214">
        <v>4495</v>
      </c>
      <c r="AN84" s="214">
        <v>4215</v>
      </c>
      <c r="AO84" s="214">
        <v>3855</v>
      </c>
      <c r="AP84" s="214">
        <v>3540</v>
      </c>
      <c r="AQ84" s="214">
        <v>3735</v>
      </c>
      <c r="AR84" s="214">
        <v>3495</v>
      </c>
      <c r="AS84" s="214">
        <v>3445</v>
      </c>
      <c r="AT84" s="90" t="s">
        <v>239</v>
      </c>
      <c r="AU84" s="90">
        <f>ROWS($AT$8:AT84)</f>
        <v>77</v>
      </c>
      <c r="AV84" s="90" t="str">
        <f t="shared" si="3"/>
        <v/>
      </c>
      <c r="AW84" s="90" t="str">
        <f>IFERROR(SMALL($AV$8:$AV$183,ROWS($AV$8:AV84)),"")</f>
        <v/>
      </c>
      <c r="BA84" s="90" t="str">
        <f>IFERROR(INDEX($C$7:$I$181,$R76,COLUMNS($T$7:AZ83)),"")</f>
        <v/>
      </c>
      <c r="BB84" s="90" t="str">
        <f>IFERROR(INDEX($C$7:$I$181,$R76,COLUMNS($T$7:BA83)),"")</f>
        <v/>
      </c>
      <c r="BC84" s="90" t="str">
        <f>IFERROR(INDEX($C$7:$I$181,$R76,COLUMNS($T$7:BB83)),"")</f>
        <v/>
      </c>
      <c r="BD84" s="90" t="str">
        <f>IFERROR(INDEX($C$7:$I$181,$R76,COLUMNS($T$7:BC83)),"")</f>
        <v/>
      </c>
      <c r="BE84" s="90" t="str">
        <f>IFERROR(INDEX($C$7:$I$181,$R76,COLUMNS($T$7:BD83)),"")</f>
        <v/>
      </c>
      <c r="BF84" s="90" t="str">
        <f>IFERROR(INDEX($C$7:$I$181,$R76,COLUMNS($T$7:BE83)),"")</f>
        <v/>
      </c>
      <c r="BG84" s="90" t="str">
        <f>IFERROR(INDEX($C$7:$I$181,$R76,COLUMNS($T$7:BF83)),"")</f>
        <v/>
      </c>
    </row>
    <row r="85" spans="3:59" x14ac:dyDescent="0.3">
      <c r="C85" s="90" t="s">
        <v>176</v>
      </c>
      <c r="D85" s="69">
        <v>1.0999999999999999E-2</v>
      </c>
      <c r="E85" s="69">
        <v>9.0000000000000011E-3</v>
      </c>
      <c r="F85" s="69">
        <v>9.0000000000000011E-3</v>
      </c>
      <c r="G85" s="69">
        <v>1.0999999999999999E-2</v>
      </c>
      <c r="H85" s="69">
        <v>1.3000000000000001E-2</v>
      </c>
      <c r="I85" s="70">
        <v>1.0999999999999999E-2</v>
      </c>
      <c r="J85" s="70">
        <v>1.7000000000000001E-2</v>
      </c>
      <c r="K85" s="70">
        <v>1.8000000000000002E-2</v>
      </c>
      <c r="L85" s="70">
        <v>1.6E-2</v>
      </c>
      <c r="M85" s="70">
        <v>1.8000000000000002E-2</v>
      </c>
      <c r="N85" s="70">
        <v>1.4999999999999999E-2</v>
      </c>
      <c r="O85" s="90" t="s">
        <v>239</v>
      </c>
      <c r="P85" s="90">
        <f>ROWS($O$8:O85)</f>
        <v>78</v>
      </c>
      <c r="Q85" s="90" t="str">
        <f t="shared" si="2"/>
        <v/>
      </c>
      <c r="R85" s="90" t="str">
        <f>IFERROR(SMALL($Q$8:$Q$179,ROWS($Q$8:Q85)),"")</f>
        <v/>
      </c>
      <c r="V85" s="90" t="str">
        <f>IFERROR(INDEX($C$8:$I$179,$R77,COLUMNS($U$8:U83)),"")</f>
        <v/>
      </c>
      <c r="AH85" s="156" t="s">
        <v>174</v>
      </c>
      <c r="AI85" s="214"/>
      <c r="AJ85" s="214"/>
      <c r="AK85" s="214"/>
      <c r="AL85" s="214"/>
      <c r="AM85" s="214"/>
      <c r="AN85" s="214"/>
      <c r="AO85" s="214"/>
      <c r="AP85" s="214"/>
      <c r="AQ85" s="214"/>
      <c r="AR85" s="214">
        <v>0</v>
      </c>
      <c r="AS85" s="214"/>
      <c r="AT85" s="90" t="s">
        <v>239</v>
      </c>
      <c r="AU85" s="90">
        <f>ROWS($AT$8:AT85)</f>
        <v>78</v>
      </c>
      <c r="AV85" s="90" t="str">
        <f t="shared" si="3"/>
        <v/>
      </c>
      <c r="AW85" s="90" t="str">
        <f>IFERROR(SMALL($AV$8:$AV$183,ROWS($AV$8:AV85)),"")</f>
        <v/>
      </c>
      <c r="BA85" s="90" t="str">
        <f>IFERROR(INDEX($C$7:$I$181,$R77,COLUMNS($T$7:AZ84)),"")</f>
        <v/>
      </c>
      <c r="BB85" s="90" t="str">
        <f>IFERROR(INDEX($C$7:$I$181,$R77,COLUMNS($T$7:BA84)),"")</f>
        <v/>
      </c>
      <c r="BC85" s="90" t="str">
        <f>IFERROR(INDEX($C$7:$I$181,$R77,COLUMNS($T$7:BB84)),"")</f>
        <v/>
      </c>
      <c r="BD85" s="90" t="str">
        <f>IFERROR(INDEX($C$7:$I$181,$R77,COLUMNS($T$7:BC84)),"")</f>
        <v/>
      </c>
      <c r="BE85" s="90" t="str">
        <f>IFERROR(INDEX($C$7:$I$181,$R77,COLUMNS($T$7:BD84)),"")</f>
        <v/>
      </c>
      <c r="BF85" s="90" t="str">
        <f>IFERROR(INDEX($C$7:$I$181,$R77,COLUMNS($T$7:BE84)),"")</f>
        <v/>
      </c>
      <c r="BG85" s="90" t="str">
        <f>IFERROR(INDEX($C$7:$I$181,$R77,COLUMNS($T$7:BF84)),"")</f>
        <v/>
      </c>
    </row>
    <row r="86" spans="3:59" x14ac:dyDescent="0.3">
      <c r="C86" s="90" t="s">
        <v>177</v>
      </c>
      <c r="D86" s="69">
        <v>5.0000000000000001E-3</v>
      </c>
      <c r="E86" s="69">
        <v>7.0000000000000001E-3</v>
      </c>
      <c r="F86" s="69">
        <v>4.0000000000000001E-3</v>
      </c>
      <c r="G86" s="69">
        <v>4.0000000000000001E-3</v>
      </c>
      <c r="H86" s="69">
        <v>5.0000000000000001E-3</v>
      </c>
      <c r="I86" s="70">
        <v>4.0000000000000001E-3</v>
      </c>
      <c r="J86" s="70">
        <v>5.0000000000000001E-3</v>
      </c>
      <c r="K86" s="70">
        <v>6.0000000000000001E-3</v>
      </c>
      <c r="L86" s="70">
        <v>8.0000000000000002E-3</v>
      </c>
      <c r="M86" s="70">
        <v>8.0000000000000002E-3</v>
      </c>
      <c r="N86" s="70">
        <v>7.0000000000000001E-3</v>
      </c>
      <c r="O86" s="90" t="s">
        <v>239</v>
      </c>
      <c r="P86" s="90">
        <f>ROWS($O$8:O86)</f>
        <v>79</v>
      </c>
      <c r="Q86" s="90" t="str">
        <f t="shared" si="2"/>
        <v/>
      </c>
      <c r="R86" s="90" t="str">
        <f>IFERROR(SMALL($Q$8:$Q$179,ROWS($Q$8:Q86)),"")</f>
        <v/>
      </c>
      <c r="V86" s="90" t="str">
        <f>IFERROR(INDEX($C$8:$I$179,$R78,COLUMNS($U$8:U84)),"")</f>
        <v/>
      </c>
      <c r="AH86" s="90" t="s">
        <v>500</v>
      </c>
      <c r="AI86" s="214">
        <v>60</v>
      </c>
      <c r="AJ86" s="214">
        <v>75</v>
      </c>
      <c r="AK86" s="214">
        <v>85</v>
      </c>
      <c r="AL86" s="214">
        <v>100</v>
      </c>
      <c r="AM86" s="214">
        <v>120</v>
      </c>
      <c r="AN86" s="214">
        <v>85</v>
      </c>
      <c r="AO86" s="214">
        <v>95</v>
      </c>
      <c r="AP86" s="214">
        <v>105</v>
      </c>
      <c r="AQ86" s="214">
        <v>100</v>
      </c>
      <c r="AR86" s="214">
        <v>115</v>
      </c>
      <c r="AS86" s="214">
        <v>100</v>
      </c>
      <c r="AT86" s="90" t="s">
        <v>239</v>
      </c>
      <c r="AU86" s="90">
        <f>ROWS($AT$8:AT86)</f>
        <v>79</v>
      </c>
      <c r="AV86" s="90" t="str">
        <f t="shared" si="3"/>
        <v/>
      </c>
      <c r="AW86" s="90" t="str">
        <f>IFERROR(SMALL($AV$8:$AV$183,ROWS($AV$8:AV86)),"")</f>
        <v/>
      </c>
      <c r="BA86" s="90" t="str">
        <f>IFERROR(INDEX($C$7:$I$181,$R78,COLUMNS($T$7:AZ85)),"")</f>
        <v/>
      </c>
      <c r="BB86" s="90" t="str">
        <f>IFERROR(INDEX($C$7:$I$181,$R78,COLUMNS($T$7:BA85)),"")</f>
        <v/>
      </c>
      <c r="BC86" s="90" t="str">
        <f>IFERROR(INDEX($C$7:$I$181,$R78,COLUMNS($T$7:BB85)),"")</f>
        <v/>
      </c>
      <c r="BD86" s="90" t="str">
        <f>IFERROR(INDEX($C$7:$I$181,$R78,COLUMNS($T$7:BC85)),"")</f>
        <v/>
      </c>
      <c r="BE86" s="90" t="str">
        <f>IFERROR(INDEX($C$7:$I$181,$R78,COLUMNS($T$7:BD85)),"")</f>
        <v/>
      </c>
      <c r="BF86" s="90" t="str">
        <f>IFERROR(INDEX($C$7:$I$181,$R78,COLUMNS($T$7:BE85)),"")</f>
        <v/>
      </c>
      <c r="BG86" s="90" t="str">
        <f>IFERROR(INDEX($C$7:$I$181,$R78,COLUMNS($T$7:BF85)),"")</f>
        <v/>
      </c>
    </row>
    <row r="87" spans="3:59" x14ac:dyDescent="0.3">
      <c r="C87" s="90" t="s">
        <v>178</v>
      </c>
      <c r="D87" s="69">
        <v>2E-3</v>
      </c>
      <c r="E87" s="69">
        <v>1E-3</v>
      </c>
      <c r="F87" s="69">
        <v>4.0000000000000001E-3</v>
      </c>
      <c r="G87" s="69">
        <v>4.0000000000000001E-3</v>
      </c>
      <c r="H87" s="69">
        <v>5.0000000000000001E-3</v>
      </c>
      <c r="I87" s="70">
        <v>5.0000000000000001E-3</v>
      </c>
      <c r="J87" s="70">
        <v>6.0000000000000001E-3</v>
      </c>
      <c r="K87" s="70">
        <v>6.0000000000000001E-3</v>
      </c>
      <c r="L87" s="70">
        <v>8.0000000000000002E-3</v>
      </c>
      <c r="M87" s="70">
        <v>1.2E-2</v>
      </c>
      <c r="N87" s="70">
        <v>9.0000000000000011E-3</v>
      </c>
      <c r="O87" s="90" t="s">
        <v>239</v>
      </c>
      <c r="P87" s="90">
        <f>ROWS($O$8:O87)</f>
        <v>80</v>
      </c>
      <c r="Q87" s="90" t="str">
        <f t="shared" si="2"/>
        <v/>
      </c>
      <c r="R87" s="90" t="str">
        <f>IFERROR(SMALL($Q$8:$Q$179,ROWS($Q$8:Q87)),"")</f>
        <v/>
      </c>
      <c r="V87" s="90" t="str">
        <f>IFERROR(INDEX($C$8:$I$179,$R79,COLUMNS($U$8:U85)),"")</f>
        <v/>
      </c>
      <c r="AH87" s="90" t="s">
        <v>176</v>
      </c>
      <c r="AI87" s="214">
        <v>60</v>
      </c>
      <c r="AJ87" s="214">
        <v>50</v>
      </c>
      <c r="AK87" s="214">
        <v>50</v>
      </c>
      <c r="AL87" s="214">
        <v>60</v>
      </c>
      <c r="AM87" s="214">
        <v>65</v>
      </c>
      <c r="AN87" s="214">
        <v>55</v>
      </c>
      <c r="AO87" s="214">
        <v>75</v>
      </c>
      <c r="AP87" s="214">
        <v>70</v>
      </c>
      <c r="AQ87" s="214">
        <v>70</v>
      </c>
      <c r="AR87" s="214">
        <v>70</v>
      </c>
      <c r="AS87" s="214">
        <v>55</v>
      </c>
      <c r="AT87" s="90" t="s">
        <v>239</v>
      </c>
      <c r="AU87" s="90">
        <f>ROWS($AT$8:AT87)</f>
        <v>80</v>
      </c>
      <c r="AV87" s="90" t="str">
        <f t="shared" si="3"/>
        <v/>
      </c>
      <c r="AW87" s="90" t="str">
        <f>IFERROR(SMALL($AV$8:$AV$183,ROWS($AV$8:AV87)),"")</f>
        <v/>
      </c>
      <c r="BA87" s="90" t="str">
        <f>IFERROR(INDEX($C$7:$I$181,$R79,COLUMNS($T$7:AZ86)),"")</f>
        <v/>
      </c>
      <c r="BB87" s="90" t="str">
        <f>IFERROR(INDEX($C$7:$I$181,$R79,COLUMNS($T$7:BA86)),"")</f>
        <v/>
      </c>
      <c r="BC87" s="90" t="str">
        <f>IFERROR(INDEX($C$7:$I$181,$R79,COLUMNS($T$7:BB86)),"")</f>
        <v/>
      </c>
      <c r="BD87" s="90" t="str">
        <f>IFERROR(INDEX($C$7:$I$181,$R79,COLUMNS($T$7:BC86)),"")</f>
        <v/>
      </c>
      <c r="BE87" s="90" t="str">
        <f>IFERROR(INDEX($C$7:$I$181,$R79,COLUMNS($T$7:BD86)),"")</f>
        <v/>
      </c>
      <c r="BF87" s="90" t="str">
        <f>IFERROR(INDEX($C$7:$I$181,$R79,COLUMNS($T$7:BE86)),"")</f>
        <v/>
      </c>
      <c r="BG87" s="90" t="str">
        <f>IFERROR(INDEX($C$7:$I$181,$R79,COLUMNS($T$7:BF86)),"")</f>
        <v/>
      </c>
    </row>
    <row r="88" spans="3:59" x14ac:dyDescent="0.3">
      <c r="C88" s="90" t="s">
        <v>179</v>
      </c>
      <c r="D88" s="69">
        <v>0.96799999999999997</v>
      </c>
      <c r="E88" s="69">
        <v>0.96499999999999997</v>
      </c>
      <c r="F88" s="69">
        <v>0.96199999999999997</v>
      </c>
      <c r="G88" s="69">
        <v>0.96</v>
      </c>
      <c r="H88" s="69">
        <v>0.94400000000000006</v>
      </c>
      <c r="I88" s="70">
        <v>0.95400000000000007</v>
      </c>
      <c r="J88" s="70">
        <v>0.94500000000000006</v>
      </c>
      <c r="K88" s="70">
        <v>0.93700000000000006</v>
      </c>
      <c r="L88" s="70">
        <v>0.93800000000000006</v>
      </c>
      <c r="M88" s="70">
        <v>0.91900000000000004</v>
      </c>
      <c r="N88" s="70">
        <v>0.92500000000000004</v>
      </c>
      <c r="O88" s="90" t="s">
        <v>239</v>
      </c>
      <c r="P88" s="90">
        <f>ROWS($O$8:O88)</f>
        <v>81</v>
      </c>
      <c r="Q88" s="90" t="str">
        <f t="shared" si="2"/>
        <v/>
      </c>
      <c r="R88" s="90" t="str">
        <f>IFERROR(SMALL($Q$8:$Q$179,ROWS($Q$8:Q88)),"")</f>
        <v/>
      </c>
      <c r="V88" s="90" t="str">
        <f>IFERROR(INDEX($C$8:$I$179,$R80,COLUMNS($U$8:U86)),"")</f>
        <v/>
      </c>
      <c r="AH88" s="90" t="s">
        <v>177</v>
      </c>
      <c r="AI88" s="214">
        <v>25</v>
      </c>
      <c r="AJ88" s="214">
        <v>40</v>
      </c>
      <c r="AK88" s="214">
        <v>20</v>
      </c>
      <c r="AL88" s="214">
        <v>20</v>
      </c>
      <c r="AM88" s="214">
        <v>25</v>
      </c>
      <c r="AN88" s="214">
        <v>20</v>
      </c>
      <c r="AO88" s="214">
        <v>20</v>
      </c>
      <c r="AP88" s="214">
        <v>25</v>
      </c>
      <c r="AQ88" s="214">
        <v>35</v>
      </c>
      <c r="AR88" s="214">
        <v>30</v>
      </c>
      <c r="AS88" s="214">
        <v>25</v>
      </c>
      <c r="AT88" s="90" t="s">
        <v>239</v>
      </c>
      <c r="AU88" s="90">
        <f>ROWS($AT$8:AT88)</f>
        <v>81</v>
      </c>
      <c r="AV88" s="90" t="str">
        <f t="shared" si="3"/>
        <v/>
      </c>
      <c r="AW88" s="90" t="str">
        <f>IFERROR(SMALL($AV$8:$AV$183,ROWS($AV$8:AV88)),"")</f>
        <v/>
      </c>
      <c r="BA88" s="90" t="str">
        <f>IFERROR(INDEX($C$7:$I$181,$R80,COLUMNS($T$7:AZ87)),"")</f>
        <v/>
      </c>
      <c r="BB88" s="90" t="str">
        <f>IFERROR(INDEX($C$7:$I$181,$R80,COLUMNS($T$7:BA87)),"")</f>
        <v/>
      </c>
      <c r="BC88" s="90" t="str">
        <f>IFERROR(INDEX($C$7:$I$181,$R80,COLUMNS($T$7:BB87)),"")</f>
        <v/>
      </c>
      <c r="BD88" s="90" t="str">
        <f>IFERROR(INDEX($C$7:$I$181,$R80,COLUMNS($T$7:BC87)),"")</f>
        <v/>
      </c>
      <c r="BE88" s="90" t="str">
        <f>IFERROR(INDEX($C$7:$I$181,$R80,COLUMNS($T$7:BD87)),"")</f>
        <v/>
      </c>
      <c r="BF88" s="90" t="str">
        <f>IFERROR(INDEX($C$7:$I$181,$R80,COLUMNS($T$7:BE87)),"")</f>
        <v/>
      </c>
      <c r="BG88" s="90" t="str">
        <f>IFERROR(INDEX($C$7:$I$181,$R80,COLUMNS($T$7:BF87)),"")</f>
        <v/>
      </c>
    </row>
    <row r="89" spans="3:59" x14ac:dyDescent="0.3">
      <c r="C89" s="90" t="s">
        <v>225</v>
      </c>
      <c r="D89" s="69">
        <v>2.9000000000000001E-2</v>
      </c>
      <c r="E89" s="69">
        <v>0.03</v>
      </c>
      <c r="F89" s="69">
        <v>3.1E-2</v>
      </c>
      <c r="G89" s="69">
        <v>3.6999999999999998E-2</v>
      </c>
      <c r="H89" s="69">
        <v>4.8000000000000001E-2</v>
      </c>
      <c r="I89" s="70">
        <v>3.7999999999999999E-2</v>
      </c>
      <c r="J89" s="70">
        <v>5.1000000000000004E-2</v>
      </c>
      <c r="K89" s="70">
        <v>5.6000000000000001E-2</v>
      </c>
      <c r="L89" s="70">
        <v>5.5E-2</v>
      </c>
      <c r="M89" s="70">
        <v>6.6000000000000003E-2</v>
      </c>
      <c r="N89" s="70">
        <v>5.7000000000000002E-2</v>
      </c>
      <c r="O89" s="90" t="s">
        <v>239</v>
      </c>
      <c r="P89" s="90">
        <f>ROWS($O$8:O89)</f>
        <v>82</v>
      </c>
      <c r="Q89" s="90" t="str">
        <f t="shared" si="2"/>
        <v/>
      </c>
      <c r="R89" s="90" t="str">
        <f>IFERROR(SMALL($Q$8:$Q$179,ROWS($Q$8:Q89)),"")</f>
        <v/>
      </c>
      <c r="V89" s="90" t="str">
        <f>IFERROR(INDEX($C$8:$I$179,$R81,COLUMNS($U$8:U87)),"")</f>
        <v/>
      </c>
      <c r="AH89" s="90" t="s">
        <v>178</v>
      </c>
      <c r="AI89" s="214">
        <v>10</v>
      </c>
      <c r="AJ89" s="214">
        <v>10</v>
      </c>
      <c r="AK89" s="214">
        <v>25</v>
      </c>
      <c r="AL89" s="214">
        <v>20</v>
      </c>
      <c r="AM89" s="214">
        <v>25</v>
      </c>
      <c r="AN89" s="214">
        <v>20</v>
      </c>
      <c r="AO89" s="214">
        <v>25</v>
      </c>
      <c r="AP89" s="214">
        <v>25</v>
      </c>
      <c r="AQ89" s="214">
        <v>35</v>
      </c>
      <c r="AR89" s="214">
        <v>50</v>
      </c>
      <c r="AS89" s="214">
        <v>35</v>
      </c>
      <c r="AT89" s="90" t="s">
        <v>239</v>
      </c>
      <c r="AU89" s="90">
        <f>ROWS($AT$8:AT89)</f>
        <v>82</v>
      </c>
      <c r="AV89" s="90" t="str">
        <f t="shared" si="3"/>
        <v/>
      </c>
      <c r="AW89" s="90" t="str">
        <f>IFERROR(SMALL($AV$8:$AV$183,ROWS($AV$8:AV89)),"")</f>
        <v/>
      </c>
      <c r="BA89" s="90" t="str">
        <f>IFERROR(INDEX($C$7:$I$181,$R81,COLUMNS($T$7:AZ88)),"")</f>
        <v/>
      </c>
      <c r="BB89" s="90" t="str">
        <f>IFERROR(INDEX($C$7:$I$181,$R81,COLUMNS($T$7:BA88)),"")</f>
        <v/>
      </c>
      <c r="BC89" s="90" t="str">
        <f>IFERROR(INDEX($C$7:$I$181,$R81,COLUMNS($T$7:BB88)),"")</f>
        <v/>
      </c>
      <c r="BD89" s="90" t="str">
        <f>IFERROR(INDEX($C$7:$I$181,$R81,COLUMNS($T$7:BC88)),"")</f>
        <v/>
      </c>
      <c r="BE89" s="90" t="str">
        <f>IFERROR(INDEX($C$7:$I$181,$R81,COLUMNS($T$7:BD88)),"")</f>
        <v/>
      </c>
      <c r="BF89" s="90" t="str">
        <f>IFERROR(INDEX($C$7:$I$181,$R81,COLUMNS($T$7:BE88)),"")</f>
        <v/>
      </c>
      <c r="BG89" s="90" t="str">
        <f>IFERROR(INDEX($C$7:$I$181,$R81,COLUMNS($T$7:BF88)),"")</f>
        <v/>
      </c>
    </row>
    <row r="90" spans="3:59" x14ac:dyDescent="0.3">
      <c r="C90" s="90" t="s">
        <v>561</v>
      </c>
      <c r="D90" s="69">
        <v>3.0000000000000001E-3</v>
      </c>
      <c r="E90" s="69">
        <v>5.0000000000000001E-3</v>
      </c>
      <c r="F90" s="69">
        <v>7.0000000000000001E-3</v>
      </c>
      <c r="G90" s="69">
        <v>3.0000000000000001E-3</v>
      </c>
      <c r="H90" s="69">
        <v>7.0000000000000001E-3</v>
      </c>
      <c r="I90" s="69">
        <v>8.0000000000000002E-3</v>
      </c>
      <c r="J90" s="69">
        <v>5.0000000000000001E-3</v>
      </c>
      <c r="K90" s="69">
        <v>8.0000000000000002E-3</v>
      </c>
      <c r="L90" s="69">
        <v>7.0000000000000001E-3</v>
      </c>
      <c r="M90" s="69">
        <v>1.4999999999999999E-2</v>
      </c>
      <c r="N90" s="70">
        <v>1.9E-2</v>
      </c>
      <c r="O90" s="90" t="s">
        <v>239</v>
      </c>
      <c r="P90" s="90">
        <f>ROWS($O$8:O90)</f>
        <v>83</v>
      </c>
      <c r="Q90" s="90" t="str">
        <f t="shared" si="2"/>
        <v/>
      </c>
      <c r="R90" s="90" t="str">
        <f>IFERROR(SMALL($Q$8:$Q$179,ROWS($Q$8:Q90)),"")</f>
        <v/>
      </c>
      <c r="V90" s="90" t="str">
        <f>IFERROR(INDEX($C$8:$I$179,$R82,COLUMNS($U$8:U88)),"")</f>
        <v/>
      </c>
      <c r="AH90" s="90" t="s">
        <v>179</v>
      </c>
      <c r="AI90" s="214">
        <v>5305</v>
      </c>
      <c r="AJ90" s="214">
        <v>5450</v>
      </c>
      <c r="AK90" s="214">
        <v>5690</v>
      </c>
      <c r="AL90" s="214">
        <v>5205</v>
      </c>
      <c r="AM90" s="214">
        <v>4635</v>
      </c>
      <c r="AN90" s="214">
        <v>4480</v>
      </c>
      <c r="AO90" s="214">
        <v>4110</v>
      </c>
      <c r="AP90" s="214">
        <v>3745</v>
      </c>
      <c r="AQ90" s="214">
        <v>4045</v>
      </c>
      <c r="AR90" s="214">
        <v>3715</v>
      </c>
      <c r="AS90" s="214">
        <v>3595</v>
      </c>
      <c r="AT90" s="90" t="s">
        <v>239</v>
      </c>
      <c r="AU90" s="90">
        <f>ROWS($AT$8:AT90)</f>
        <v>83</v>
      </c>
      <c r="AV90" s="90" t="str">
        <f t="shared" si="3"/>
        <v/>
      </c>
      <c r="AW90" s="90" t="str">
        <f>IFERROR(SMALL($AV$8:$AV$183,ROWS($AV$8:AV90)),"")</f>
        <v/>
      </c>
      <c r="BA90" s="90" t="str">
        <f>IFERROR(INDEX($C$7:$I$181,$R82,COLUMNS($T$7:AZ89)),"")</f>
        <v/>
      </c>
      <c r="BB90" s="90" t="str">
        <f>IFERROR(INDEX($C$7:$I$181,$R82,COLUMNS($T$7:BA89)),"")</f>
        <v/>
      </c>
      <c r="BC90" s="90" t="str">
        <f>IFERROR(INDEX($C$7:$I$181,$R82,COLUMNS($T$7:BB89)),"")</f>
        <v/>
      </c>
      <c r="BD90" s="90" t="str">
        <f>IFERROR(INDEX($C$7:$I$181,$R82,COLUMNS($T$7:BC89)),"")</f>
        <v/>
      </c>
      <c r="BE90" s="90" t="str">
        <f>IFERROR(INDEX($C$7:$I$181,$R82,COLUMNS($T$7:BD89)),"")</f>
        <v/>
      </c>
      <c r="BF90" s="90" t="str">
        <f>IFERROR(INDEX($C$7:$I$181,$R82,COLUMNS($T$7:BE89)),"")</f>
        <v/>
      </c>
      <c r="BG90" s="90" t="str">
        <f>IFERROR(INDEX($C$7:$I$181,$R82,COLUMNS($T$7:BF89)),"")</f>
        <v/>
      </c>
    </row>
    <row r="91" spans="3:59" x14ac:dyDescent="0.3">
      <c r="C91" s="156" t="s">
        <v>183</v>
      </c>
      <c r="D91" s="69"/>
      <c r="E91" s="69"/>
      <c r="F91" s="69"/>
      <c r="G91" s="69"/>
      <c r="H91" s="69"/>
      <c r="I91" s="70"/>
      <c r="J91" s="70"/>
      <c r="K91" s="70"/>
      <c r="L91" s="70"/>
      <c r="M91" s="70"/>
      <c r="N91" s="70"/>
      <c r="O91" s="90" t="s">
        <v>239</v>
      </c>
      <c r="P91" s="90">
        <f>ROWS($O$8:O91)</f>
        <v>84</v>
      </c>
      <c r="Q91" s="90" t="str">
        <f t="shared" si="2"/>
        <v/>
      </c>
      <c r="R91" s="90" t="str">
        <f>IFERROR(SMALL($Q$8:$Q$179,ROWS($Q$8:Q91)),"")</f>
        <v/>
      </c>
      <c r="V91" s="90" t="str">
        <f>IFERROR(INDEX($C$8:$I$179,$R83,COLUMNS($U$8:U89)),"")</f>
        <v/>
      </c>
      <c r="AH91" s="90" t="s">
        <v>225</v>
      </c>
      <c r="AI91" s="214">
        <v>160</v>
      </c>
      <c r="AJ91" s="214">
        <v>170</v>
      </c>
      <c r="AK91" s="214">
        <v>185</v>
      </c>
      <c r="AL91" s="214">
        <v>200</v>
      </c>
      <c r="AM91" s="214">
        <v>235</v>
      </c>
      <c r="AN91" s="214">
        <v>180</v>
      </c>
      <c r="AO91" s="214">
        <v>220</v>
      </c>
      <c r="AP91" s="214">
        <v>225</v>
      </c>
      <c r="AQ91" s="214">
        <v>240</v>
      </c>
      <c r="AR91" s="214">
        <v>265</v>
      </c>
      <c r="AS91" s="214">
        <v>220</v>
      </c>
      <c r="AT91" s="90" t="s">
        <v>239</v>
      </c>
      <c r="AU91" s="90">
        <f>ROWS($AT$8:AT91)</f>
        <v>84</v>
      </c>
      <c r="AV91" s="90" t="str">
        <f t="shared" si="3"/>
        <v/>
      </c>
      <c r="AW91" s="90" t="str">
        <f>IFERROR(SMALL($AV$8:$AV$183,ROWS($AV$8:AV91)),"")</f>
        <v/>
      </c>
      <c r="BA91" s="90" t="str">
        <f>IFERROR(INDEX($C$7:$I$181,$R83,COLUMNS($T$7:AZ90)),"")</f>
        <v/>
      </c>
      <c r="BB91" s="90" t="str">
        <f>IFERROR(INDEX($C$7:$I$181,$R83,COLUMNS($T$7:BA90)),"")</f>
        <v/>
      </c>
      <c r="BC91" s="90" t="str">
        <f>IFERROR(INDEX($C$7:$I$181,$R83,COLUMNS($T$7:BB90)),"")</f>
        <v/>
      </c>
      <c r="BD91" s="90" t="str">
        <f>IFERROR(INDEX($C$7:$I$181,$R83,COLUMNS($T$7:BC90)),"")</f>
        <v/>
      </c>
      <c r="BE91" s="90" t="str">
        <f>IFERROR(INDEX($C$7:$I$181,$R83,COLUMNS($T$7:BD90)),"")</f>
        <v/>
      </c>
      <c r="BF91" s="90" t="str">
        <f>IFERROR(INDEX($C$7:$I$181,$R83,COLUMNS($T$7:BE90)),"")</f>
        <v/>
      </c>
      <c r="BG91" s="90" t="str">
        <f>IFERROR(INDEX($C$7:$I$181,$R83,COLUMNS($T$7:BF90)),"")</f>
        <v/>
      </c>
    </row>
    <row r="92" spans="3:59" x14ac:dyDescent="0.3">
      <c r="C92" s="155" t="s">
        <v>184</v>
      </c>
      <c r="D92" s="69">
        <v>1E-3</v>
      </c>
      <c r="E92" s="69">
        <v>1E-3</v>
      </c>
      <c r="F92" s="69">
        <v>3.0000000000000001E-3</v>
      </c>
      <c r="G92" s="69">
        <v>6.0000000000000001E-3</v>
      </c>
      <c r="H92" s="69">
        <v>5.0000000000000001E-3</v>
      </c>
      <c r="I92" s="70">
        <v>8.0000000000000002E-3</v>
      </c>
      <c r="J92" s="70">
        <v>2.6000000000000002E-2</v>
      </c>
      <c r="K92" s="70">
        <v>0.02</v>
      </c>
      <c r="L92" s="70">
        <v>1.9E-2</v>
      </c>
      <c r="M92" s="70">
        <v>1.9E-2</v>
      </c>
      <c r="N92" s="69">
        <v>1.9E-2</v>
      </c>
      <c r="O92" s="90" t="s">
        <v>239</v>
      </c>
      <c r="P92" s="90">
        <f>ROWS($O$8:O92)</f>
        <v>85</v>
      </c>
      <c r="Q92" s="90" t="str">
        <f t="shared" si="2"/>
        <v/>
      </c>
      <c r="R92" s="90" t="str">
        <f>IFERROR(SMALL($Q$8:$Q$179,ROWS($Q$8:Q92)),"")</f>
        <v/>
      </c>
      <c r="V92" s="90" t="str">
        <f>IFERROR(INDEX($C$8:$I$179,$R84,COLUMNS($U$8:U90)),"")</f>
        <v/>
      </c>
      <c r="AH92" s="90" t="s">
        <v>561</v>
      </c>
      <c r="AI92" s="214">
        <v>20</v>
      </c>
      <c r="AJ92" s="214">
        <v>30</v>
      </c>
      <c r="AK92" s="214">
        <v>45</v>
      </c>
      <c r="AL92" s="214">
        <v>20</v>
      </c>
      <c r="AM92" s="214">
        <v>35</v>
      </c>
      <c r="AN92" s="214">
        <v>35</v>
      </c>
      <c r="AO92" s="214">
        <v>25</v>
      </c>
      <c r="AP92" s="214">
        <v>30</v>
      </c>
      <c r="AQ92" s="214">
        <v>30</v>
      </c>
      <c r="AR92" s="214">
        <v>60</v>
      </c>
      <c r="AS92" s="214">
        <v>75</v>
      </c>
      <c r="AT92" s="90" t="s">
        <v>239</v>
      </c>
      <c r="AU92" s="90">
        <f>ROWS($AT$8:AT92)</f>
        <v>85</v>
      </c>
      <c r="AV92" s="90" t="str">
        <f t="shared" si="3"/>
        <v/>
      </c>
      <c r="AW92" s="90" t="str">
        <f>IFERROR(SMALL($AV$8:$AV$183,ROWS($AV$8:AV92)),"")</f>
        <v/>
      </c>
      <c r="BA92" s="90" t="str">
        <f>IFERROR(INDEX($C$7:$I$181,$R84,COLUMNS($T$7:AZ91)),"")</f>
        <v/>
      </c>
      <c r="BB92" s="90" t="str">
        <f>IFERROR(INDEX($C$7:$I$181,$R84,COLUMNS($T$7:BA91)),"")</f>
        <v/>
      </c>
      <c r="BC92" s="90" t="str">
        <f>IFERROR(INDEX($C$7:$I$181,$R84,COLUMNS($T$7:BB91)),"")</f>
        <v/>
      </c>
      <c r="BD92" s="90" t="str">
        <f>IFERROR(INDEX($C$7:$I$181,$R84,COLUMNS($T$7:BC91)),"")</f>
        <v/>
      </c>
      <c r="BE92" s="90" t="str">
        <f>IFERROR(INDEX($C$7:$I$181,$R84,COLUMNS($T$7:BD91)),"")</f>
        <v/>
      </c>
      <c r="BF92" s="90" t="str">
        <f>IFERROR(INDEX($C$7:$I$181,$R84,COLUMNS($T$7:BE91)),"")</f>
        <v/>
      </c>
      <c r="BG92" s="90" t="str">
        <f>IFERROR(INDEX($C$7:$I$181,$R84,COLUMNS($T$7:BF91)),"")</f>
        <v/>
      </c>
    </row>
    <row r="93" spans="3:59" x14ac:dyDescent="0.3">
      <c r="C93" s="155" t="s">
        <v>185</v>
      </c>
      <c r="D93" s="69">
        <v>0.999</v>
      </c>
      <c r="E93" s="69">
        <v>0.999</v>
      </c>
      <c r="F93" s="69">
        <v>0.997</v>
      </c>
      <c r="G93" s="69">
        <v>0.99399999999999999</v>
      </c>
      <c r="H93" s="69">
        <v>0.995</v>
      </c>
      <c r="I93" s="70">
        <v>0.99199999999999999</v>
      </c>
      <c r="J93" s="70">
        <v>0.97399999999999998</v>
      </c>
      <c r="K93" s="70">
        <v>0.98</v>
      </c>
      <c r="L93" s="70">
        <v>0.98099999999999998</v>
      </c>
      <c r="M93" s="70">
        <v>0.98099999999999998</v>
      </c>
      <c r="N93" s="69">
        <v>0.98099999999999998</v>
      </c>
      <c r="O93" s="90" t="s">
        <v>239</v>
      </c>
      <c r="P93" s="90">
        <f>ROWS($O$8:O93)</f>
        <v>86</v>
      </c>
      <c r="Q93" s="90" t="str">
        <f t="shared" si="2"/>
        <v/>
      </c>
      <c r="R93" s="90" t="str">
        <f>IFERROR(SMALL($Q$8:$Q$179,ROWS($Q$8:Q93)),"")</f>
        <v/>
      </c>
      <c r="V93" s="90" t="str">
        <f>IFERROR(INDEX($C$8:$I$179,$R85,COLUMNS($U$8:U91)),"")</f>
        <v/>
      </c>
      <c r="W93" s="90" t="str">
        <f>IFERROR(INDEX($C$8:$I$179,$R85,COLUMNS($U$8:V91)),"")</f>
        <v/>
      </c>
      <c r="X93" s="90" t="str">
        <f>IFERROR(INDEX($C$8:$I$179,$R85,COLUMNS($U$8:W91)),"")</f>
        <v/>
      </c>
      <c r="Y93" s="90" t="str">
        <f>IFERROR(INDEX($C$8:$I$179,$R85,COLUMNS($U$8:X91)),"")</f>
        <v/>
      </c>
      <c r="Z93" s="90" t="str">
        <f>IFERROR(INDEX($C$8:$I$179,$R85,COLUMNS($U$8:Y91)),"")</f>
        <v/>
      </c>
      <c r="AA93" s="90" t="str">
        <f>IFERROR(INDEX($C$8:$I$179,$R85,COLUMNS($U$8:Z91)),"")</f>
        <v/>
      </c>
      <c r="AB93" s="90" t="str">
        <f>IFERROR(INDEX($C$8:$I$179,$R85,COLUMNS($U$8:AA91)),"")</f>
        <v/>
      </c>
      <c r="AH93" s="156" t="s">
        <v>183</v>
      </c>
      <c r="AI93" s="214"/>
      <c r="AJ93" s="214"/>
      <c r="AK93" s="214"/>
      <c r="AL93" s="214"/>
      <c r="AM93" s="214"/>
      <c r="AN93" s="214"/>
      <c r="AO93" s="214"/>
      <c r="AP93" s="214"/>
      <c r="AQ93" s="214"/>
      <c r="AR93" s="214"/>
      <c r="AS93" s="214"/>
      <c r="AT93" s="90" t="s">
        <v>239</v>
      </c>
      <c r="AU93" s="90">
        <f>ROWS($AT$8:AT93)</f>
        <v>86</v>
      </c>
      <c r="AV93" s="90" t="str">
        <f t="shared" si="3"/>
        <v/>
      </c>
      <c r="AW93" s="90" t="str">
        <f>IFERROR(SMALL($AV$8:$AV$183,ROWS($AV$8:AV93)),"")</f>
        <v/>
      </c>
      <c r="BA93" s="90" t="str">
        <f>IFERROR(INDEX($C$7:$I$181,$R85,COLUMNS($T$7:AZ92)),"")</f>
        <v/>
      </c>
      <c r="BB93" s="90" t="str">
        <f>IFERROR(INDEX($C$7:$I$181,$R85,COLUMNS($T$7:BA92)),"")</f>
        <v/>
      </c>
      <c r="BC93" s="90" t="str">
        <f>IFERROR(INDEX($C$7:$I$181,$R85,COLUMNS($T$7:BB92)),"")</f>
        <v/>
      </c>
      <c r="BD93" s="90" t="str">
        <f>IFERROR(INDEX($C$7:$I$181,$R85,COLUMNS($T$7:BC92)),"")</f>
        <v/>
      </c>
      <c r="BE93" s="90" t="str">
        <f>IFERROR(INDEX($C$7:$I$181,$R85,COLUMNS($T$7:BD92)),"")</f>
        <v/>
      </c>
      <c r="BF93" s="90" t="str">
        <f>IFERROR(INDEX($C$7:$I$181,$R85,COLUMNS($T$7:BE92)),"")</f>
        <v/>
      </c>
      <c r="BG93" s="90" t="str">
        <f>IFERROR(INDEX($C$7:$I$181,$R85,COLUMNS($T$7:BF92)),"")</f>
        <v/>
      </c>
    </row>
    <row r="94" spans="3:59" x14ac:dyDescent="0.3">
      <c r="C94" s="102" t="s">
        <v>132</v>
      </c>
      <c r="D94" s="69"/>
      <c r="E94" s="69"/>
      <c r="F94" s="69"/>
      <c r="G94" s="69"/>
      <c r="H94" s="69"/>
      <c r="I94" s="70"/>
      <c r="J94" s="70"/>
      <c r="K94" s="70"/>
      <c r="L94" s="70"/>
      <c r="M94" s="70"/>
      <c r="N94" s="70"/>
      <c r="O94" s="70" t="s">
        <v>240</v>
      </c>
      <c r="P94" s="90">
        <f>ROWS($O$8:O94)</f>
        <v>87</v>
      </c>
      <c r="Q94" s="90" t="str">
        <f t="shared" si="2"/>
        <v/>
      </c>
      <c r="R94" s="90" t="str">
        <f>IFERROR(SMALL($Q$8:$Q$179,ROWS($Q$8:Q94)),"")</f>
        <v/>
      </c>
      <c r="V94" s="90" t="str">
        <f>IFERROR(INDEX($C$8:$I$179,$R86,COLUMNS($U$8:U92)),"")</f>
        <v/>
      </c>
      <c r="W94" s="90" t="str">
        <f>IFERROR(INDEX($C$8:$I$179,$R86,COLUMNS($U$8:V92)),"")</f>
        <v/>
      </c>
      <c r="X94" s="90" t="str">
        <f>IFERROR(INDEX($C$8:$I$179,$R86,COLUMNS($U$8:W92)),"")</f>
        <v/>
      </c>
      <c r="Y94" s="90" t="str">
        <f>IFERROR(INDEX($C$8:$I$179,$R86,COLUMNS($U$8:X92)),"")</f>
        <v/>
      </c>
      <c r="Z94" s="90" t="str">
        <f>IFERROR(INDEX($C$8:$I$179,$R86,COLUMNS($U$8:Y92)),"")</f>
        <v/>
      </c>
      <c r="AA94" s="90" t="str">
        <f>IFERROR(INDEX($C$8:$I$179,$R86,COLUMNS($U$8:Z92)),"")</f>
        <v/>
      </c>
      <c r="AB94" s="90" t="str">
        <f>IFERROR(INDEX($C$8:$I$179,$R86,COLUMNS($U$8:AA92)),"")</f>
        <v/>
      </c>
      <c r="AH94" s="155" t="s">
        <v>184</v>
      </c>
      <c r="AI94" s="214">
        <v>5</v>
      </c>
      <c r="AJ94" s="214">
        <v>5</v>
      </c>
      <c r="AK94" s="214">
        <v>20</v>
      </c>
      <c r="AL94" s="214">
        <v>30</v>
      </c>
      <c r="AM94" s="214">
        <v>25</v>
      </c>
      <c r="AN94" s="214">
        <v>35</v>
      </c>
      <c r="AO94" s="214">
        <v>115</v>
      </c>
      <c r="AP94" s="214">
        <v>80</v>
      </c>
      <c r="AQ94" s="214">
        <v>80</v>
      </c>
      <c r="AR94" s="214">
        <v>75</v>
      </c>
      <c r="AS94" s="214">
        <v>75</v>
      </c>
      <c r="AT94" s="90" t="s">
        <v>239</v>
      </c>
      <c r="AU94" s="90">
        <f>ROWS($AT$8:AT94)</f>
        <v>87</v>
      </c>
      <c r="AV94" s="90" t="str">
        <f t="shared" si="3"/>
        <v/>
      </c>
      <c r="AW94" s="90" t="str">
        <f>IFERROR(SMALL($AV$8:$AV$183,ROWS($AV$8:AV94)),"")</f>
        <v/>
      </c>
      <c r="BA94" s="90" t="str">
        <f>IFERROR(INDEX($C$7:$I$181,$R86,COLUMNS($T$7:AZ93)),"")</f>
        <v/>
      </c>
      <c r="BB94" s="90" t="str">
        <f>IFERROR(INDEX($C$7:$I$181,$R86,COLUMNS($T$7:BA93)),"")</f>
        <v/>
      </c>
      <c r="BC94" s="90" t="str">
        <f>IFERROR(INDEX($C$7:$I$181,$R86,COLUMNS($T$7:BB93)),"")</f>
        <v/>
      </c>
      <c r="BD94" s="90" t="str">
        <f>IFERROR(INDEX($C$7:$I$181,$R86,COLUMNS($T$7:BC93)),"")</f>
        <v/>
      </c>
      <c r="BE94" s="90" t="str">
        <f>IFERROR(INDEX($C$7:$I$181,$R86,COLUMNS($T$7:BD93)),"")</f>
        <v/>
      </c>
      <c r="BF94" s="90" t="str">
        <f>IFERROR(INDEX($C$7:$I$181,$R86,COLUMNS($T$7:BE93)),"")</f>
        <v/>
      </c>
      <c r="BG94" s="90" t="str">
        <f>IFERROR(INDEX($C$7:$I$181,$R86,COLUMNS($T$7:BF93)),"")</f>
        <v/>
      </c>
    </row>
    <row r="95" spans="3:59" x14ac:dyDescent="0.3">
      <c r="C95" s="155" t="s">
        <v>133</v>
      </c>
      <c r="D95" s="69">
        <v>0.33500000000000002</v>
      </c>
      <c r="E95" s="69">
        <v>0.33600000000000002</v>
      </c>
      <c r="F95" s="69">
        <v>0.33600000000000002</v>
      </c>
      <c r="G95" s="69">
        <v>0.34</v>
      </c>
      <c r="H95" s="69">
        <v>0.34100000000000003</v>
      </c>
      <c r="I95" s="70">
        <v>0.34700000000000003</v>
      </c>
      <c r="J95" s="70">
        <v>0.34200000000000003</v>
      </c>
      <c r="K95" s="70">
        <v>0.34</v>
      </c>
      <c r="L95" s="70">
        <v>0.33200000000000002</v>
      </c>
      <c r="M95" s="70">
        <v>0.32400000000000001</v>
      </c>
      <c r="N95" s="70">
        <v>0.33700000000000002</v>
      </c>
      <c r="O95" s="70" t="s">
        <v>240</v>
      </c>
      <c r="P95" s="90">
        <f>ROWS($O$8:O95)</f>
        <v>88</v>
      </c>
      <c r="Q95" s="90" t="str">
        <f t="shared" si="2"/>
        <v/>
      </c>
      <c r="R95" s="90" t="str">
        <f>IFERROR(SMALL($Q$8:$Q$179,ROWS($Q$8:Q95)),"")</f>
        <v/>
      </c>
      <c r="V95" s="90" t="str">
        <f>IFERROR(INDEX($C$8:$I$179,$R87,COLUMNS($U$8:U93)),"")</f>
        <v/>
      </c>
      <c r="W95" s="90" t="str">
        <f>IFERROR(INDEX($C$8:$I$179,$R87,COLUMNS($U$8:V93)),"")</f>
        <v/>
      </c>
      <c r="X95" s="90" t="str">
        <f>IFERROR(INDEX($C$8:$I$179,$R87,COLUMNS($U$8:W93)),"")</f>
        <v/>
      </c>
      <c r="Y95" s="90" t="str">
        <f>IFERROR(INDEX($C$8:$I$179,$R87,COLUMNS($U$8:X93)),"")</f>
        <v/>
      </c>
      <c r="Z95" s="90" t="str">
        <f>IFERROR(INDEX($C$8:$I$179,$R87,COLUMNS($U$8:Y93)),"")</f>
        <v/>
      </c>
      <c r="AA95" s="90" t="str">
        <f>IFERROR(INDEX($C$8:$I$179,$R87,COLUMNS($U$8:Z93)),"")</f>
        <v/>
      </c>
      <c r="AB95" s="90" t="str">
        <f>IFERROR(INDEX($C$8:$I$179,$R87,COLUMNS($U$8:AA93)),"")</f>
        <v/>
      </c>
      <c r="AH95" s="155" t="s">
        <v>185</v>
      </c>
      <c r="AI95" s="214">
        <v>5480</v>
      </c>
      <c r="AJ95" s="214">
        <v>5645</v>
      </c>
      <c r="AK95" s="214">
        <v>5895</v>
      </c>
      <c r="AL95" s="214">
        <v>5390</v>
      </c>
      <c r="AM95" s="214">
        <v>4885</v>
      </c>
      <c r="AN95" s="214">
        <v>4655</v>
      </c>
      <c r="AO95" s="214">
        <v>4235</v>
      </c>
      <c r="AP95" s="214">
        <v>3920</v>
      </c>
      <c r="AQ95" s="214">
        <v>4230</v>
      </c>
      <c r="AR95" s="214">
        <v>3965</v>
      </c>
      <c r="AS95" s="214">
        <v>3810</v>
      </c>
      <c r="AT95" s="90" t="s">
        <v>239</v>
      </c>
      <c r="AU95" s="90">
        <f>ROWS($AT$8:AT95)</f>
        <v>88</v>
      </c>
      <c r="AV95" s="90" t="str">
        <f t="shared" si="3"/>
        <v/>
      </c>
      <c r="AW95" s="90" t="str">
        <f>IFERROR(SMALL($AV$8:$AV$183,ROWS($AV$8:AV95)),"")</f>
        <v/>
      </c>
      <c r="BA95" s="90" t="str">
        <f>IFERROR(INDEX($C$7:$I$181,$R87,COLUMNS($T$7:AZ94)),"")</f>
        <v/>
      </c>
      <c r="BB95" s="90" t="str">
        <f>IFERROR(INDEX($C$7:$I$181,$R87,COLUMNS($T$7:BA94)),"")</f>
        <v/>
      </c>
      <c r="BC95" s="90" t="str">
        <f>IFERROR(INDEX($C$7:$I$181,$R87,COLUMNS($T$7:BB94)),"")</f>
        <v/>
      </c>
      <c r="BD95" s="90" t="str">
        <f>IFERROR(INDEX($C$7:$I$181,$R87,COLUMNS($T$7:BC94)),"")</f>
        <v/>
      </c>
      <c r="BE95" s="90" t="str">
        <f>IFERROR(INDEX($C$7:$I$181,$R87,COLUMNS($T$7:BD94)),"")</f>
        <v/>
      </c>
      <c r="BF95" s="90" t="str">
        <f>IFERROR(INDEX($C$7:$I$181,$R87,COLUMNS($T$7:BE94)),"")</f>
        <v/>
      </c>
      <c r="BG95" s="90" t="str">
        <f>IFERROR(INDEX($C$7:$I$181,$R87,COLUMNS($T$7:BF94)),"")</f>
        <v/>
      </c>
    </row>
    <row r="96" spans="3:59" x14ac:dyDescent="0.3">
      <c r="C96" s="155" t="s">
        <v>134</v>
      </c>
      <c r="D96" s="69">
        <v>0.24199999999999999</v>
      </c>
      <c r="E96" s="69">
        <v>0.246</v>
      </c>
      <c r="F96" s="69">
        <v>0.245</v>
      </c>
      <c r="G96" s="69">
        <v>0.24199999999999999</v>
      </c>
      <c r="H96" s="69">
        <v>0.24199999999999999</v>
      </c>
      <c r="I96" s="70">
        <v>0.23700000000000002</v>
      </c>
      <c r="J96" s="70">
        <v>0.23900000000000002</v>
      </c>
      <c r="K96" s="70">
        <v>0.23700000000000002</v>
      </c>
      <c r="L96" s="70">
        <v>0.24299999999999999</v>
      </c>
      <c r="M96" s="70">
        <v>0.24099999999999999</v>
      </c>
      <c r="N96" s="70">
        <v>0.24099999999999999</v>
      </c>
      <c r="O96" s="70" t="s">
        <v>240</v>
      </c>
      <c r="P96" s="90">
        <f>ROWS($O$8:O96)</f>
        <v>89</v>
      </c>
      <c r="Q96" s="90" t="str">
        <f t="shared" si="2"/>
        <v/>
      </c>
      <c r="R96" s="90" t="str">
        <f>IFERROR(SMALL($Q$8:$Q$179,ROWS($Q$8:Q96)),"")</f>
        <v/>
      </c>
      <c r="V96" s="90" t="str">
        <f>IFERROR(INDEX($C$8:$I$179,$R88,COLUMNS($U$8:U94)),"")</f>
        <v/>
      </c>
      <c r="W96" s="90" t="str">
        <f>IFERROR(INDEX($C$8:$I$179,$R88,COLUMNS($U$8:V94)),"")</f>
        <v/>
      </c>
      <c r="X96" s="90" t="str">
        <f>IFERROR(INDEX($C$8:$I$179,$R88,COLUMNS($U$8:W94)),"")</f>
        <v/>
      </c>
      <c r="Y96" s="90" t="str">
        <f>IFERROR(INDEX($C$8:$I$179,$R88,COLUMNS($U$8:X94)),"")</f>
        <v/>
      </c>
      <c r="Z96" s="90" t="str">
        <f>IFERROR(INDEX($C$8:$I$179,$R88,COLUMNS($U$8:Y94)),"")</f>
        <v/>
      </c>
      <c r="AA96" s="90" t="str">
        <f>IFERROR(INDEX($C$8:$I$179,$R88,COLUMNS($U$8:Z94)),"")</f>
        <v/>
      </c>
      <c r="AB96" s="90" t="str">
        <f>IFERROR(INDEX($C$8:$I$179,$R88,COLUMNS($U$8:AA94)),"")</f>
        <v/>
      </c>
      <c r="AH96" s="102" t="s">
        <v>117</v>
      </c>
      <c r="AI96" s="214">
        <v>46415</v>
      </c>
      <c r="AJ96" s="214">
        <v>45775</v>
      </c>
      <c r="AK96" s="214">
        <v>44435</v>
      </c>
      <c r="AL96" s="214">
        <v>44295</v>
      </c>
      <c r="AM96" s="214">
        <v>43590</v>
      </c>
      <c r="AN96" s="214">
        <v>41700</v>
      </c>
      <c r="AO96" s="214">
        <v>42030</v>
      </c>
      <c r="AP96" s="214">
        <v>39855</v>
      </c>
      <c r="AQ96" s="214">
        <v>38075</v>
      </c>
      <c r="AR96" s="214">
        <v>37430</v>
      </c>
      <c r="AS96" s="214">
        <v>39245</v>
      </c>
      <c r="AT96" s="90" t="s">
        <v>240</v>
      </c>
      <c r="AU96" s="90">
        <f>ROWS($AT$8:AT96)</f>
        <v>89</v>
      </c>
      <c r="AV96" s="90" t="str">
        <f t="shared" si="3"/>
        <v/>
      </c>
      <c r="AW96" s="90" t="str">
        <f>IFERROR(SMALL($AV$8:$AV$183,ROWS($AV$8:AV96)),"")</f>
        <v/>
      </c>
      <c r="BA96" s="90" t="str">
        <f>IFERROR(INDEX($C$7:$I$181,$R88,COLUMNS($T$7:AZ95)),"")</f>
        <v/>
      </c>
      <c r="BB96" s="90" t="str">
        <f>IFERROR(INDEX($C$7:$I$181,$R88,COLUMNS($T$7:BA95)),"")</f>
        <v/>
      </c>
      <c r="BC96" s="90" t="str">
        <f>IFERROR(INDEX($C$7:$I$181,$R88,COLUMNS($T$7:BB95)),"")</f>
        <v/>
      </c>
      <c r="BD96" s="90" t="str">
        <f>IFERROR(INDEX($C$7:$I$181,$R88,COLUMNS($T$7:BC95)),"")</f>
        <v/>
      </c>
      <c r="BE96" s="90" t="str">
        <f>IFERROR(INDEX($C$7:$I$181,$R88,COLUMNS($T$7:BD95)),"")</f>
        <v/>
      </c>
      <c r="BF96" s="90" t="str">
        <f>IFERROR(INDEX($C$7:$I$181,$R88,COLUMNS($T$7:BE95)),"")</f>
        <v/>
      </c>
      <c r="BG96" s="90" t="str">
        <f>IFERROR(INDEX($C$7:$I$181,$R88,COLUMNS($T$7:BF95)),"")</f>
        <v/>
      </c>
    </row>
    <row r="97" spans="3:59" x14ac:dyDescent="0.3">
      <c r="C97" s="155" t="s">
        <v>135</v>
      </c>
      <c r="D97" s="69">
        <v>0.188</v>
      </c>
      <c r="E97" s="69">
        <v>0.189</v>
      </c>
      <c r="F97" s="69">
        <v>0.185</v>
      </c>
      <c r="G97" s="69">
        <v>0.184</v>
      </c>
      <c r="H97" s="69">
        <v>0.184</v>
      </c>
      <c r="I97" s="70">
        <v>0.17899999999999999</v>
      </c>
      <c r="J97" s="70">
        <v>0.183</v>
      </c>
      <c r="K97" s="70">
        <v>0.17899999999999999</v>
      </c>
      <c r="L97" s="70">
        <v>0.18</v>
      </c>
      <c r="M97" s="70">
        <v>0.182</v>
      </c>
      <c r="N97" s="70">
        <v>0.17599999999999999</v>
      </c>
      <c r="O97" s="70" t="s">
        <v>240</v>
      </c>
      <c r="P97" s="90">
        <f>ROWS($O$8:O97)</f>
        <v>90</v>
      </c>
      <c r="Q97" s="90" t="str">
        <f t="shared" si="2"/>
        <v/>
      </c>
      <c r="R97" s="90" t="str">
        <f>IFERROR(SMALL($Q$8:$Q$179,ROWS($Q$8:Q97)),"")</f>
        <v/>
      </c>
      <c r="V97" s="90" t="str">
        <f>IFERROR(INDEX($C$8:$I$179,$R89,COLUMNS($U$8:U95)),"")</f>
        <v/>
      </c>
      <c r="W97" s="90" t="str">
        <f>IFERROR(INDEX($C$8:$I$179,$R89,COLUMNS($U$8:V95)),"")</f>
        <v/>
      </c>
      <c r="X97" s="90" t="str">
        <f>IFERROR(INDEX($C$8:$I$179,$R89,COLUMNS($U$8:W95)),"")</f>
        <v/>
      </c>
      <c r="Y97" s="90" t="str">
        <f>IFERROR(INDEX($C$8:$I$179,$R89,COLUMNS($U$8:X95)),"")</f>
        <v/>
      </c>
      <c r="Z97" s="90" t="str">
        <f>IFERROR(INDEX($C$8:$I$179,$R89,COLUMNS($U$8:Y95)),"")</f>
        <v/>
      </c>
      <c r="AA97" s="90" t="str">
        <f>IFERROR(INDEX($C$8:$I$179,$R89,COLUMNS($U$8:Z95)),"")</f>
        <v/>
      </c>
      <c r="AB97" s="90" t="str">
        <f>IFERROR(INDEX($C$8:$I$179,$R89,COLUMNS($U$8:AA95)),"")</f>
        <v/>
      </c>
      <c r="AH97" s="102" t="s">
        <v>132</v>
      </c>
      <c r="AI97" s="214"/>
      <c r="AJ97" s="214"/>
      <c r="AK97" s="214"/>
      <c r="AL97" s="214"/>
      <c r="AM97" s="214"/>
      <c r="AN97" s="214"/>
      <c r="AO97" s="214"/>
      <c r="AP97" s="214"/>
      <c r="AQ97" s="214"/>
      <c r="AR97" s="214"/>
      <c r="AS97" s="214"/>
      <c r="AT97" s="90" t="s">
        <v>240</v>
      </c>
      <c r="AU97" s="90">
        <f>ROWS($AT$8:AT97)</f>
        <v>90</v>
      </c>
      <c r="AV97" s="90" t="str">
        <f t="shared" si="3"/>
        <v/>
      </c>
      <c r="AW97" s="90" t="str">
        <f>IFERROR(SMALL($AV$8:$AV$183,ROWS($AV$8:AV97)),"")</f>
        <v/>
      </c>
      <c r="BA97" s="90" t="str">
        <f>IFERROR(INDEX($C$7:$I$181,$R89,COLUMNS($T$7:AZ96)),"")</f>
        <v/>
      </c>
      <c r="BB97" s="90" t="str">
        <f>IFERROR(INDEX($C$7:$I$181,$R89,COLUMNS($T$7:BA96)),"")</f>
        <v/>
      </c>
      <c r="BC97" s="90" t="str">
        <f>IFERROR(INDEX($C$7:$I$181,$R89,COLUMNS($T$7:BB96)),"")</f>
        <v/>
      </c>
      <c r="BD97" s="90" t="str">
        <f>IFERROR(INDEX($C$7:$I$181,$R89,COLUMNS($T$7:BC96)),"")</f>
        <v/>
      </c>
      <c r="BE97" s="90" t="str">
        <f>IFERROR(INDEX($C$7:$I$181,$R89,COLUMNS($T$7:BD96)),"")</f>
        <v/>
      </c>
      <c r="BF97" s="90" t="str">
        <f>IFERROR(INDEX($C$7:$I$181,$R89,COLUMNS($T$7:BE96)),"")</f>
        <v/>
      </c>
      <c r="BG97" s="90" t="str">
        <f>IFERROR(INDEX($C$7:$I$181,$R89,COLUMNS($T$7:BF96)),"")</f>
        <v/>
      </c>
    </row>
    <row r="98" spans="3:59" x14ac:dyDescent="0.3">
      <c r="C98" s="155" t="s">
        <v>136</v>
      </c>
      <c r="D98" s="69">
        <v>0.13900000000000001</v>
      </c>
      <c r="E98" s="69">
        <v>0.13800000000000001</v>
      </c>
      <c r="F98" s="69">
        <v>0.14000000000000001</v>
      </c>
      <c r="G98" s="69">
        <v>0.14000000000000001</v>
      </c>
      <c r="H98" s="69">
        <v>0.13800000000000001</v>
      </c>
      <c r="I98" s="70">
        <v>0.13900000000000001</v>
      </c>
      <c r="J98" s="70">
        <v>0.13600000000000001</v>
      </c>
      <c r="K98" s="70">
        <v>0.14100000000000001</v>
      </c>
      <c r="L98" s="70">
        <v>0.14799999999999999</v>
      </c>
      <c r="M98" s="70">
        <v>0.152</v>
      </c>
      <c r="N98" s="70">
        <v>0.14899999999999999</v>
      </c>
      <c r="O98" s="70" t="s">
        <v>240</v>
      </c>
      <c r="P98" s="90">
        <f>ROWS($O$8:O98)</f>
        <v>91</v>
      </c>
      <c r="Q98" s="90" t="str">
        <f t="shared" si="2"/>
        <v/>
      </c>
      <c r="R98" s="90" t="str">
        <f>IFERROR(SMALL($Q$8:$Q$179,ROWS($Q$8:Q98)),"")</f>
        <v/>
      </c>
      <c r="V98" s="90" t="str">
        <f>IFERROR(INDEX($C$8:$I$179,$R90,COLUMNS($U$8:U96)),"")</f>
        <v/>
      </c>
      <c r="W98" s="90" t="str">
        <f>IFERROR(INDEX($C$8:$I$179,$R90,COLUMNS($U$8:V96)),"")</f>
        <v/>
      </c>
      <c r="X98" s="90" t="str">
        <f>IFERROR(INDEX($C$8:$I$179,$R90,COLUMNS($U$8:W96)),"")</f>
        <v/>
      </c>
      <c r="Y98" s="90" t="str">
        <f>IFERROR(INDEX($C$8:$I$179,$R90,COLUMNS($U$8:X96)),"")</f>
        <v/>
      </c>
      <c r="Z98" s="90" t="str">
        <f>IFERROR(INDEX($C$8:$I$179,$R90,COLUMNS($U$8:Y96)),"")</f>
        <v/>
      </c>
      <c r="AA98" s="90" t="str">
        <f>IFERROR(INDEX($C$8:$I$179,$R90,COLUMNS($U$8:Z96)),"")</f>
        <v/>
      </c>
      <c r="AB98" s="90" t="str">
        <f>IFERROR(INDEX($C$8:$I$179,$R90,COLUMNS($U$8:AA96)),"")</f>
        <v/>
      </c>
      <c r="AH98" s="155" t="s">
        <v>133</v>
      </c>
      <c r="AI98" s="214">
        <v>15475</v>
      </c>
      <c r="AJ98" s="214">
        <v>15355</v>
      </c>
      <c r="AK98" s="214">
        <v>14925</v>
      </c>
      <c r="AL98" s="214">
        <v>15020</v>
      </c>
      <c r="AM98" s="214">
        <v>14830</v>
      </c>
      <c r="AN98" s="214">
        <v>14450</v>
      </c>
      <c r="AO98" s="214">
        <v>14335</v>
      </c>
      <c r="AP98" s="214">
        <v>13490</v>
      </c>
      <c r="AQ98" s="214">
        <v>12605</v>
      </c>
      <c r="AR98" s="214">
        <v>12085</v>
      </c>
      <c r="AS98" s="214">
        <v>13210</v>
      </c>
      <c r="AT98" s="90" t="s">
        <v>240</v>
      </c>
      <c r="AU98" s="90">
        <f>ROWS($AT$8:AT98)</f>
        <v>91</v>
      </c>
      <c r="AV98" s="90" t="str">
        <f t="shared" si="3"/>
        <v/>
      </c>
      <c r="AW98" s="90" t="str">
        <f>IFERROR(SMALL($AV$8:$AV$183,ROWS($AV$8:AV98)),"")</f>
        <v/>
      </c>
      <c r="BA98" s="90" t="str">
        <f>IFERROR(INDEX($C$7:$I$181,$R90,COLUMNS($T$7:AZ97)),"")</f>
        <v/>
      </c>
      <c r="BB98" s="90" t="str">
        <f>IFERROR(INDEX($C$7:$I$181,$R90,COLUMNS($T$7:BA97)),"")</f>
        <v/>
      </c>
      <c r="BC98" s="90" t="str">
        <f>IFERROR(INDEX($C$7:$I$181,$R90,COLUMNS($T$7:BB97)),"")</f>
        <v/>
      </c>
      <c r="BD98" s="90" t="str">
        <f>IFERROR(INDEX($C$7:$I$181,$R90,COLUMNS($T$7:BC97)),"")</f>
        <v/>
      </c>
      <c r="BE98" s="90" t="str">
        <f>IFERROR(INDEX($C$7:$I$181,$R90,COLUMNS($T$7:BD97)),"")</f>
        <v/>
      </c>
      <c r="BF98" s="90" t="str">
        <f>IFERROR(INDEX($C$7:$I$181,$R90,COLUMNS($T$7:BE97)),"")</f>
        <v/>
      </c>
      <c r="BG98" s="90" t="str">
        <f>IFERROR(INDEX($C$7:$I$181,$R90,COLUMNS($T$7:BF97)),"")</f>
        <v/>
      </c>
    </row>
    <row r="99" spans="3:59" x14ac:dyDescent="0.3">
      <c r="C99" s="155" t="s">
        <v>137</v>
      </c>
      <c r="D99" s="69">
        <v>9.7000000000000003E-2</v>
      </c>
      <c r="E99" s="69">
        <v>9.1999999999999998E-2</v>
      </c>
      <c r="F99" s="69">
        <v>9.2999999999999999E-2</v>
      </c>
      <c r="G99" s="69">
        <v>9.4E-2</v>
      </c>
      <c r="H99" s="69">
        <v>9.5000000000000001E-2</v>
      </c>
      <c r="I99" s="70">
        <v>9.8000000000000004E-2</v>
      </c>
      <c r="J99" s="70">
        <v>0.1</v>
      </c>
      <c r="K99" s="70">
        <v>0.10400000000000001</v>
      </c>
      <c r="L99" s="70">
        <v>9.8000000000000004E-2</v>
      </c>
      <c r="M99" s="70">
        <v>0.10100000000000001</v>
      </c>
      <c r="N99" s="70">
        <v>9.7000000000000003E-2</v>
      </c>
      <c r="O99" s="70" t="s">
        <v>240</v>
      </c>
      <c r="P99" s="90">
        <f>ROWS($O$8:O99)</f>
        <v>92</v>
      </c>
      <c r="Q99" s="90" t="str">
        <f t="shared" si="2"/>
        <v/>
      </c>
      <c r="R99" s="90" t="str">
        <f>IFERROR(SMALL($Q$8:$Q$179,ROWS($Q$8:Q99)),"")</f>
        <v/>
      </c>
      <c r="V99" s="90" t="str">
        <f>IFERROR(INDEX($C$8:$I$179,$R91,COLUMNS($U$8:U97)),"")</f>
        <v/>
      </c>
      <c r="W99" s="90" t="str">
        <f>IFERROR(INDEX($C$8:$I$179,$R91,COLUMNS($U$8:V97)),"")</f>
        <v/>
      </c>
      <c r="X99" s="90" t="str">
        <f>IFERROR(INDEX($C$8:$I$179,$R91,COLUMNS($U$8:W97)),"")</f>
        <v/>
      </c>
      <c r="Y99" s="90" t="str">
        <f>IFERROR(INDEX($C$8:$I$179,$R91,COLUMNS($U$8:X97)),"")</f>
        <v/>
      </c>
      <c r="Z99" s="90" t="str">
        <f>IFERROR(INDEX($C$8:$I$179,$R91,COLUMNS($U$8:Y97)),"")</f>
        <v/>
      </c>
      <c r="AA99" s="90" t="str">
        <f>IFERROR(INDEX($C$8:$I$179,$R91,COLUMNS($U$8:Z97)),"")</f>
        <v/>
      </c>
      <c r="AB99" s="90" t="str">
        <f>IFERROR(INDEX($C$8:$I$179,$R91,COLUMNS($U$8:AA97)),"")</f>
        <v/>
      </c>
      <c r="AH99" s="155" t="s">
        <v>134</v>
      </c>
      <c r="AI99" s="214">
        <v>11215</v>
      </c>
      <c r="AJ99" s="214">
        <v>11215</v>
      </c>
      <c r="AK99" s="214">
        <v>10885</v>
      </c>
      <c r="AL99" s="214">
        <v>10695</v>
      </c>
      <c r="AM99" s="214">
        <v>10540</v>
      </c>
      <c r="AN99" s="214">
        <v>9885</v>
      </c>
      <c r="AO99" s="214">
        <v>10030</v>
      </c>
      <c r="AP99" s="214">
        <v>9405</v>
      </c>
      <c r="AQ99" s="214">
        <v>9210</v>
      </c>
      <c r="AR99" s="214">
        <v>9000</v>
      </c>
      <c r="AS99" s="214">
        <v>9430</v>
      </c>
      <c r="AT99" s="90" t="s">
        <v>240</v>
      </c>
      <c r="AU99" s="90">
        <f>ROWS($AT$8:AT99)</f>
        <v>92</v>
      </c>
      <c r="AV99" s="90" t="str">
        <f t="shared" si="3"/>
        <v/>
      </c>
      <c r="AW99" s="90" t="str">
        <f>IFERROR(SMALL($AV$8:$AV$183,ROWS($AV$8:AV99)),"")</f>
        <v/>
      </c>
      <c r="BA99" s="90" t="str">
        <f>IFERROR(INDEX($C$7:$I$181,$R91,COLUMNS($T$7:AZ98)),"")</f>
        <v/>
      </c>
      <c r="BB99" s="90" t="str">
        <f>IFERROR(INDEX($C$7:$I$181,$R91,COLUMNS($T$7:BA98)),"")</f>
        <v/>
      </c>
      <c r="BC99" s="90" t="str">
        <f>IFERROR(INDEX($C$7:$I$181,$R91,COLUMNS($T$7:BB98)),"")</f>
        <v/>
      </c>
      <c r="BD99" s="90" t="str">
        <f>IFERROR(INDEX($C$7:$I$181,$R91,COLUMNS($T$7:BC98)),"")</f>
        <v/>
      </c>
      <c r="BE99" s="90" t="str">
        <f>IFERROR(INDEX($C$7:$I$181,$R91,COLUMNS($T$7:BD98)),"")</f>
        <v/>
      </c>
      <c r="BF99" s="90" t="str">
        <f>IFERROR(INDEX($C$7:$I$181,$R91,COLUMNS($T$7:BE98)),"")</f>
        <v/>
      </c>
      <c r="BG99" s="90" t="str">
        <f>IFERROR(INDEX($C$7:$I$181,$R91,COLUMNS($T$7:BF98)),"")</f>
        <v/>
      </c>
    </row>
    <row r="100" spans="3:59" x14ac:dyDescent="0.3">
      <c r="C100" s="155" t="s">
        <v>138</v>
      </c>
      <c r="D100" s="69"/>
      <c r="E100" s="69"/>
      <c r="F100" s="69"/>
      <c r="G100" s="69"/>
      <c r="H100" s="69"/>
      <c r="I100" s="70"/>
      <c r="J100" s="70"/>
      <c r="K100" s="70"/>
      <c r="L100" s="70"/>
      <c r="M100" s="70"/>
      <c r="N100" s="70"/>
      <c r="O100" s="70" t="s">
        <v>240</v>
      </c>
      <c r="P100" s="90">
        <f>ROWS($O$8:O100)</f>
        <v>93</v>
      </c>
      <c r="Q100" s="90" t="str">
        <f t="shared" si="2"/>
        <v/>
      </c>
      <c r="R100" s="90" t="str">
        <f>IFERROR(SMALL($Q$8:$Q$179,ROWS($Q$8:Q100)),"")</f>
        <v/>
      </c>
      <c r="V100" s="90" t="str">
        <f>IFERROR(INDEX($C$8:$I$179,$R92,COLUMNS($U$8:U98)),"")</f>
        <v/>
      </c>
      <c r="W100" s="90" t="str">
        <f>IFERROR(INDEX($C$8:$I$179,$R92,COLUMNS($U$8:V98)),"")</f>
        <v/>
      </c>
      <c r="X100" s="90" t="str">
        <f>IFERROR(INDEX($C$8:$I$179,$R92,COLUMNS($U$8:W98)),"")</f>
        <v/>
      </c>
      <c r="Y100" s="90" t="str">
        <f>IFERROR(INDEX($C$8:$I$179,$R92,COLUMNS($U$8:X98)),"")</f>
        <v/>
      </c>
      <c r="Z100" s="90" t="str">
        <f>IFERROR(INDEX($C$8:$I$179,$R92,COLUMNS($U$8:Y98)),"")</f>
        <v/>
      </c>
      <c r="AA100" s="90" t="str">
        <f>IFERROR(INDEX($C$8:$I$179,$R92,COLUMNS($U$8:Z98)),"")</f>
        <v/>
      </c>
      <c r="AB100" s="90" t="str">
        <f>IFERROR(INDEX($C$8:$I$179,$R92,COLUMNS($U$8:AA98)),"")</f>
        <v/>
      </c>
      <c r="AH100" s="155" t="s">
        <v>135</v>
      </c>
      <c r="AI100" s="214">
        <v>8680</v>
      </c>
      <c r="AJ100" s="214">
        <v>8630</v>
      </c>
      <c r="AK100" s="214">
        <v>8210</v>
      </c>
      <c r="AL100" s="214">
        <v>8130</v>
      </c>
      <c r="AM100" s="214">
        <v>7995</v>
      </c>
      <c r="AN100" s="214">
        <v>7470</v>
      </c>
      <c r="AO100" s="214">
        <v>7690</v>
      </c>
      <c r="AP100" s="214">
        <v>7105</v>
      </c>
      <c r="AQ100" s="214">
        <v>6815</v>
      </c>
      <c r="AR100" s="214">
        <v>6800</v>
      </c>
      <c r="AS100" s="214">
        <v>6905</v>
      </c>
      <c r="AT100" s="90" t="s">
        <v>240</v>
      </c>
      <c r="AU100" s="90">
        <f>ROWS($AT$8:AT100)</f>
        <v>93</v>
      </c>
      <c r="AV100" s="90" t="str">
        <f t="shared" si="3"/>
        <v/>
      </c>
      <c r="AW100" s="90" t="str">
        <f>IFERROR(SMALL($AV$8:$AV$183,ROWS($AV$8:AV100)),"")</f>
        <v/>
      </c>
      <c r="BA100" s="90" t="str">
        <f>IFERROR(INDEX($C$7:$I$181,$R92,COLUMNS($T$7:AZ99)),"")</f>
        <v/>
      </c>
      <c r="BB100" s="90" t="str">
        <f>IFERROR(INDEX($C$7:$I$181,$R92,COLUMNS($T$7:BA99)),"")</f>
        <v/>
      </c>
      <c r="BC100" s="90" t="str">
        <f>IFERROR(INDEX($C$7:$I$181,$R92,COLUMNS($T$7:BB99)),"")</f>
        <v/>
      </c>
      <c r="BD100" s="90" t="str">
        <f>IFERROR(INDEX($C$7:$I$181,$R92,COLUMNS($T$7:BC99)),"")</f>
        <v/>
      </c>
      <c r="BE100" s="90" t="str">
        <f>IFERROR(INDEX($C$7:$I$181,$R92,COLUMNS($T$7:BD99)),"")</f>
        <v/>
      </c>
      <c r="BF100" s="90" t="str">
        <f>IFERROR(INDEX($C$7:$I$181,$R92,COLUMNS($T$7:BE99)),"")</f>
        <v/>
      </c>
      <c r="BG100" s="90" t="str">
        <f>IFERROR(INDEX($C$7:$I$181,$R92,COLUMNS($T$7:BF99)),"")</f>
        <v/>
      </c>
    </row>
    <row r="101" spans="3:59" x14ac:dyDescent="0.3">
      <c r="C101" s="156" t="s">
        <v>141</v>
      </c>
      <c r="D101" s="69"/>
      <c r="E101" s="69"/>
      <c r="F101" s="69"/>
      <c r="G101" s="69"/>
      <c r="H101" s="69"/>
      <c r="I101" s="70"/>
      <c r="J101" s="70"/>
      <c r="K101" s="70"/>
      <c r="L101" s="70"/>
      <c r="M101" s="70"/>
      <c r="N101" s="70"/>
      <c r="O101" s="70" t="s">
        <v>240</v>
      </c>
      <c r="P101" s="90">
        <f>ROWS($O$8:O101)</f>
        <v>94</v>
      </c>
      <c r="Q101" s="90" t="str">
        <f t="shared" si="2"/>
        <v/>
      </c>
      <c r="R101" s="90" t="str">
        <f>IFERROR(SMALL($Q$8:$Q$179,ROWS($Q$8:Q101)),"")</f>
        <v/>
      </c>
      <c r="V101" s="90" t="str">
        <f>IFERROR(INDEX($C$8:$I$179,$R93,COLUMNS($U$8:U99)),"")</f>
        <v/>
      </c>
      <c r="W101" s="90" t="str">
        <f>IFERROR(INDEX($C$8:$I$179,$R93,COLUMNS($U$8:V99)),"")</f>
        <v/>
      </c>
      <c r="X101" s="90" t="str">
        <f>IFERROR(INDEX($C$8:$I$179,$R93,COLUMNS($U$8:W99)),"")</f>
        <v/>
      </c>
      <c r="Y101" s="90" t="str">
        <f>IFERROR(INDEX($C$8:$I$179,$R93,COLUMNS($U$8:X99)),"")</f>
        <v/>
      </c>
      <c r="Z101" s="90" t="str">
        <f>IFERROR(INDEX($C$8:$I$179,$R93,COLUMNS($U$8:Y99)),"")</f>
        <v/>
      </c>
      <c r="AA101" s="90" t="str">
        <f>IFERROR(INDEX($C$8:$I$179,$R93,COLUMNS($U$8:Z99)),"")</f>
        <v/>
      </c>
      <c r="AB101" s="90" t="str">
        <f>IFERROR(INDEX($C$8:$I$179,$R93,COLUMNS($U$8:AA99)),"")</f>
        <v/>
      </c>
      <c r="AH101" s="155" t="s">
        <v>136</v>
      </c>
      <c r="AI101" s="214">
        <v>6415</v>
      </c>
      <c r="AJ101" s="214">
        <v>6305</v>
      </c>
      <c r="AK101" s="214">
        <v>6200</v>
      </c>
      <c r="AL101" s="214">
        <v>6170</v>
      </c>
      <c r="AM101" s="214">
        <v>6005</v>
      </c>
      <c r="AN101" s="214">
        <v>5795</v>
      </c>
      <c r="AO101" s="214">
        <v>5710</v>
      </c>
      <c r="AP101" s="214">
        <v>5610</v>
      </c>
      <c r="AQ101" s="214">
        <v>5605</v>
      </c>
      <c r="AR101" s="214">
        <v>5660</v>
      </c>
      <c r="AS101" s="214">
        <v>5820</v>
      </c>
      <c r="AT101" s="90" t="s">
        <v>240</v>
      </c>
      <c r="AU101" s="90">
        <f>ROWS($AT$8:AT101)</f>
        <v>94</v>
      </c>
      <c r="AV101" s="90" t="str">
        <f t="shared" si="3"/>
        <v/>
      </c>
      <c r="AW101" s="90" t="str">
        <f>IFERROR(SMALL($AV$8:$AV$183,ROWS($AV$8:AV101)),"")</f>
        <v/>
      </c>
      <c r="BA101" s="90" t="str">
        <f>IFERROR(INDEX($C$7:$I$181,$R93,COLUMNS($T$7:AZ100)),"")</f>
        <v/>
      </c>
      <c r="BB101" s="90" t="str">
        <f>IFERROR(INDEX($C$7:$I$181,$R93,COLUMNS($T$7:BA100)),"")</f>
        <v/>
      </c>
      <c r="BC101" s="90" t="str">
        <f>IFERROR(INDEX($C$7:$I$181,$R93,COLUMNS($T$7:BB100)),"")</f>
        <v/>
      </c>
      <c r="BD101" s="90" t="str">
        <f>IFERROR(INDEX($C$7:$I$181,$R93,COLUMNS($T$7:BC100)),"")</f>
        <v/>
      </c>
      <c r="BE101" s="90" t="str">
        <f>IFERROR(INDEX($C$7:$I$181,$R93,COLUMNS($T$7:BD100)),"")</f>
        <v/>
      </c>
      <c r="BF101" s="90" t="str">
        <f>IFERROR(INDEX($C$7:$I$181,$R93,COLUMNS($T$7:BE100)),"")</f>
        <v/>
      </c>
      <c r="BG101" s="90" t="str">
        <f>IFERROR(INDEX($C$7:$I$181,$R93,COLUMNS($T$7:BF100)),"")</f>
        <v/>
      </c>
    </row>
    <row r="102" spans="3:59" x14ac:dyDescent="0.3">
      <c r="C102" s="155" t="s">
        <v>142</v>
      </c>
      <c r="D102" s="69">
        <v>0.46200000000000002</v>
      </c>
      <c r="E102" s="69">
        <v>0.45500000000000002</v>
      </c>
      <c r="F102" s="69">
        <v>0.46300000000000002</v>
      </c>
      <c r="G102" s="69">
        <v>0.47300000000000003</v>
      </c>
      <c r="H102" s="69">
        <v>0.48</v>
      </c>
      <c r="I102" s="70">
        <v>0.47400000000000003</v>
      </c>
      <c r="J102" s="70">
        <v>0.47800000000000004</v>
      </c>
      <c r="K102" s="70">
        <v>0.46</v>
      </c>
      <c r="L102" s="70">
        <v>0.47900000000000004</v>
      </c>
      <c r="M102" s="70">
        <v>0.49</v>
      </c>
      <c r="N102" s="70">
        <v>0.48799999999999999</v>
      </c>
      <c r="O102" s="70" t="s">
        <v>240</v>
      </c>
      <c r="P102" s="90">
        <f>ROWS($O$8:O102)</f>
        <v>95</v>
      </c>
      <c r="Q102" s="90" t="str">
        <f t="shared" si="2"/>
        <v/>
      </c>
      <c r="R102" s="90" t="str">
        <f>IFERROR(SMALL($Q$8:$Q$179,ROWS($Q$8:Q102)),"")</f>
        <v/>
      </c>
      <c r="V102" s="90" t="str">
        <f>IFERROR(INDEX($C$8:$I$179,$R94,COLUMNS($U$8:U100)),"")</f>
        <v/>
      </c>
      <c r="W102" s="90" t="str">
        <f>IFERROR(INDEX($C$8:$I$179,$R94,COLUMNS($U$8:V100)),"")</f>
        <v/>
      </c>
      <c r="X102" s="90" t="str">
        <f>IFERROR(INDEX($C$8:$I$179,$R94,COLUMNS($U$8:W100)),"")</f>
        <v/>
      </c>
      <c r="Y102" s="90" t="str">
        <f>IFERROR(INDEX($C$8:$I$179,$R94,COLUMNS($U$8:X100)),"")</f>
        <v/>
      </c>
      <c r="Z102" s="90" t="str">
        <f>IFERROR(INDEX($C$8:$I$179,$R94,COLUMNS($U$8:Y100)),"")</f>
        <v/>
      </c>
      <c r="AA102" s="90" t="str">
        <f>IFERROR(INDEX($C$8:$I$179,$R94,COLUMNS($U$8:Z100)),"")</f>
        <v/>
      </c>
      <c r="AB102" s="90" t="str">
        <f>IFERROR(INDEX($C$8:$I$179,$R94,COLUMNS($U$8:AA100)),"")</f>
        <v/>
      </c>
      <c r="AH102" s="155" t="s">
        <v>137</v>
      </c>
      <c r="AI102" s="214">
        <v>4470</v>
      </c>
      <c r="AJ102" s="214">
        <v>4185</v>
      </c>
      <c r="AK102" s="214">
        <v>4145</v>
      </c>
      <c r="AL102" s="214">
        <v>4130</v>
      </c>
      <c r="AM102" s="214">
        <v>4135</v>
      </c>
      <c r="AN102" s="214">
        <v>4070</v>
      </c>
      <c r="AO102" s="214">
        <v>4195</v>
      </c>
      <c r="AP102" s="214">
        <v>4115</v>
      </c>
      <c r="AQ102" s="214">
        <v>3705</v>
      </c>
      <c r="AR102" s="214">
        <v>3760</v>
      </c>
      <c r="AS102" s="214">
        <v>3795</v>
      </c>
      <c r="AT102" s="90" t="s">
        <v>240</v>
      </c>
      <c r="AU102" s="90">
        <f>ROWS($AT$8:AT102)</f>
        <v>95</v>
      </c>
      <c r="AV102" s="90" t="str">
        <f t="shared" si="3"/>
        <v/>
      </c>
      <c r="AW102" s="90" t="str">
        <f>IFERROR(SMALL($AV$8:$AV$183,ROWS($AV$8:AV102)),"")</f>
        <v/>
      </c>
      <c r="BA102" s="90" t="str">
        <f>IFERROR(INDEX($C$7:$I$181,$R94,COLUMNS($T$7:AZ101)),"")</f>
        <v/>
      </c>
      <c r="BB102" s="90" t="str">
        <f>IFERROR(INDEX($C$7:$I$181,$R94,COLUMNS($T$7:BA101)),"")</f>
        <v/>
      </c>
      <c r="BC102" s="90" t="str">
        <f>IFERROR(INDEX($C$7:$I$181,$R94,COLUMNS($T$7:BB101)),"")</f>
        <v/>
      </c>
      <c r="BD102" s="90" t="str">
        <f>IFERROR(INDEX($C$7:$I$181,$R94,COLUMNS($T$7:BC101)),"")</f>
        <v/>
      </c>
      <c r="BE102" s="90" t="str">
        <f>IFERROR(INDEX($C$7:$I$181,$R94,COLUMNS($T$7:BD101)),"")</f>
        <v/>
      </c>
      <c r="BF102" s="90" t="str">
        <f>IFERROR(INDEX($C$7:$I$181,$R94,COLUMNS($T$7:BE101)),"")</f>
        <v/>
      </c>
      <c r="BG102" s="90" t="str">
        <f>IFERROR(INDEX($C$7:$I$181,$R94,COLUMNS($T$7:BF101)),"")</f>
        <v/>
      </c>
    </row>
    <row r="103" spans="3:59" x14ac:dyDescent="0.3">
      <c r="C103" s="155" t="s">
        <v>143</v>
      </c>
      <c r="D103" s="69">
        <v>0.53800000000000003</v>
      </c>
      <c r="E103" s="69">
        <v>0.54400000000000004</v>
      </c>
      <c r="F103" s="69">
        <v>0.53600000000000003</v>
      </c>
      <c r="G103" s="69">
        <v>0.52600000000000002</v>
      </c>
      <c r="H103" s="69">
        <v>0.51700000000000002</v>
      </c>
      <c r="I103" s="70">
        <v>0.52100000000000002</v>
      </c>
      <c r="J103" s="70">
        <v>0.51700000000000002</v>
      </c>
      <c r="K103" s="70">
        <v>0.54</v>
      </c>
      <c r="L103" s="70">
        <v>0.50700000000000001</v>
      </c>
      <c r="M103" s="70">
        <v>0.49099999999999999</v>
      </c>
      <c r="N103" s="70">
        <v>0.49199999999999999</v>
      </c>
      <c r="O103" s="70" t="s">
        <v>240</v>
      </c>
      <c r="P103" s="90">
        <f>ROWS($O$8:O103)</f>
        <v>96</v>
      </c>
      <c r="Q103" s="90" t="str">
        <f t="shared" si="2"/>
        <v/>
      </c>
      <c r="R103" s="90" t="str">
        <f>IFERROR(SMALL($Q$8:$Q$179,ROWS($Q$8:Q103)),"")</f>
        <v/>
      </c>
      <c r="V103" s="90" t="str">
        <f>IFERROR(INDEX($C$8:$I$179,$R95,COLUMNS($U$8:U101)),"")</f>
        <v/>
      </c>
      <c r="W103" s="90" t="str">
        <f>IFERROR(INDEX($C$8:$I$179,$R95,COLUMNS($U$8:V101)),"")</f>
        <v/>
      </c>
      <c r="X103" s="90" t="str">
        <f>IFERROR(INDEX($C$8:$I$179,$R95,COLUMNS($U$8:W101)),"")</f>
        <v/>
      </c>
      <c r="Y103" s="90" t="str">
        <f>IFERROR(INDEX($C$8:$I$179,$R95,COLUMNS($U$8:X101)),"")</f>
        <v/>
      </c>
      <c r="Z103" s="90" t="str">
        <f>IFERROR(INDEX($C$8:$I$179,$R95,COLUMNS($U$8:Y101)),"")</f>
        <v/>
      </c>
      <c r="AA103" s="90" t="str">
        <f>IFERROR(INDEX($C$8:$I$179,$R95,COLUMNS($U$8:Z101)),"")</f>
        <v/>
      </c>
      <c r="AB103" s="90" t="str">
        <f>IFERROR(INDEX($C$8:$I$179,$R95,COLUMNS($U$8:AA101)),"")</f>
        <v/>
      </c>
      <c r="AH103" s="155" t="s">
        <v>138</v>
      </c>
      <c r="AI103" s="214">
        <v>0</v>
      </c>
      <c r="AJ103" s="214">
        <v>0</v>
      </c>
      <c r="AK103" s="214">
        <v>0</v>
      </c>
      <c r="AL103" s="214">
        <v>0</v>
      </c>
      <c r="AM103" s="214">
        <v>0</v>
      </c>
      <c r="AN103" s="214">
        <v>0</v>
      </c>
      <c r="AO103" s="214">
        <v>75</v>
      </c>
      <c r="AP103" s="214">
        <v>130</v>
      </c>
      <c r="AQ103" s="214">
        <v>135</v>
      </c>
      <c r="AR103" s="214">
        <v>135</v>
      </c>
      <c r="AS103" s="214">
        <v>85</v>
      </c>
      <c r="AT103" s="90" t="s">
        <v>240</v>
      </c>
      <c r="AU103" s="90">
        <f>ROWS($AT$8:AT103)</f>
        <v>96</v>
      </c>
      <c r="AV103" s="90" t="str">
        <f t="shared" si="3"/>
        <v/>
      </c>
      <c r="AW103" s="90" t="str">
        <f>IFERROR(SMALL($AV$8:$AV$183,ROWS($AV$8:AV103)),"")</f>
        <v/>
      </c>
      <c r="BA103" s="90" t="str">
        <f>IFERROR(INDEX($C$7:$I$181,$R95,COLUMNS($T$7:AZ102)),"")</f>
        <v/>
      </c>
      <c r="BB103" s="90" t="str">
        <f>IFERROR(INDEX($C$7:$I$181,$R95,COLUMNS($T$7:BA102)),"")</f>
        <v/>
      </c>
      <c r="BC103" s="90" t="str">
        <f>IFERROR(INDEX($C$7:$I$181,$R95,COLUMNS($T$7:BB102)),"")</f>
        <v/>
      </c>
      <c r="BD103" s="90" t="str">
        <f>IFERROR(INDEX($C$7:$I$181,$R95,COLUMNS($T$7:BC102)),"")</f>
        <v/>
      </c>
      <c r="BE103" s="90" t="str">
        <f>IFERROR(INDEX($C$7:$I$181,$R95,COLUMNS($T$7:BD102)),"")</f>
        <v/>
      </c>
      <c r="BF103" s="90" t="str">
        <f>IFERROR(INDEX($C$7:$I$181,$R95,COLUMNS($T$7:BE102)),"")</f>
        <v/>
      </c>
      <c r="BG103" s="90" t="str">
        <f>IFERROR(INDEX($C$7:$I$181,$R95,COLUMNS($T$7:BF102)),"")</f>
        <v/>
      </c>
    </row>
    <row r="104" spans="3:59" x14ac:dyDescent="0.3">
      <c r="C104" s="155" t="s">
        <v>32</v>
      </c>
      <c r="D104" s="69"/>
      <c r="E104" s="69"/>
      <c r="F104" s="69"/>
      <c r="G104" s="69"/>
      <c r="H104" s="69"/>
      <c r="I104" s="70"/>
      <c r="J104" s="70"/>
      <c r="K104" s="70"/>
      <c r="L104" s="70"/>
      <c r="M104" s="70"/>
      <c r="N104" s="70"/>
      <c r="O104" s="70" t="s">
        <v>240</v>
      </c>
      <c r="P104" s="90">
        <f>ROWS($O$8:O104)</f>
        <v>97</v>
      </c>
      <c r="Q104" s="90" t="str">
        <f t="shared" si="2"/>
        <v/>
      </c>
      <c r="R104" s="90" t="str">
        <f>IFERROR(SMALL($Q$8:$Q$179,ROWS($Q$8:Q104)),"")</f>
        <v/>
      </c>
      <c r="V104" s="90" t="str">
        <f>IFERROR(INDEX($C$8:$I$179,$R96,COLUMNS($U$8:U102)),"")</f>
        <v/>
      </c>
      <c r="W104" s="90" t="str">
        <f>IFERROR(INDEX($C$8:$I$179,$R96,COLUMNS($U$8:V102)),"")</f>
        <v/>
      </c>
      <c r="X104" s="90" t="str">
        <f>IFERROR(INDEX($C$8:$I$179,$R96,COLUMNS($U$8:W102)),"")</f>
        <v/>
      </c>
      <c r="Y104" s="90" t="str">
        <f>IFERROR(INDEX($C$8:$I$179,$R96,COLUMNS($U$8:X102)),"")</f>
        <v/>
      </c>
      <c r="Z104" s="90" t="str">
        <f>IFERROR(INDEX($C$8:$I$179,$R96,COLUMNS($U$8:Y102)),"")</f>
        <v/>
      </c>
      <c r="AA104" s="90" t="str">
        <f>IFERROR(INDEX($C$8:$I$179,$R96,COLUMNS($U$8:Z102)),"")</f>
        <v/>
      </c>
      <c r="AB104" s="90" t="str">
        <f>IFERROR(INDEX($C$8:$I$179,$R96,COLUMNS($U$8:AA102)),"")</f>
        <v/>
      </c>
      <c r="AH104" s="156" t="s">
        <v>141</v>
      </c>
      <c r="AI104" s="214"/>
      <c r="AJ104" s="214"/>
      <c r="AK104" s="214"/>
      <c r="AL104" s="214"/>
      <c r="AM104" s="214"/>
      <c r="AN104" s="214"/>
      <c r="AO104" s="214"/>
      <c r="AP104" s="214"/>
      <c r="AQ104" s="214"/>
      <c r="AR104" s="214"/>
      <c r="AS104" s="214"/>
      <c r="AT104" s="90" t="s">
        <v>240</v>
      </c>
      <c r="AU104" s="90">
        <f>ROWS($AT$8:AT104)</f>
        <v>97</v>
      </c>
      <c r="AV104" s="90" t="str">
        <f t="shared" si="3"/>
        <v/>
      </c>
      <c r="AW104" s="90" t="str">
        <f>IFERROR(SMALL($AV$8:$AV$183,ROWS($AV$8:AV104)),"")</f>
        <v/>
      </c>
      <c r="BA104" s="90" t="str">
        <f>IFERROR(INDEX($C$7:$I$181,$R96,COLUMNS($T$7:AZ103)),"")</f>
        <v/>
      </c>
      <c r="BB104" s="90" t="str">
        <f>IFERROR(INDEX($C$7:$I$181,$R96,COLUMNS($T$7:BA103)),"")</f>
        <v/>
      </c>
      <c r="BC104" s="90" t="str">
        <f>IFERROR(INDEX($C$7:$I$181,$R96,COLUMNS($T$7:BB103)),"")</f>
        <v/>
      </c>
      <c r="BD104" s="90" t="str">
        <f>IFERROR(INDEX($C$7:$I$181,$R96,COLUMNS($T$7:BC103)),"")</f>
        <v/>
      </c>
      <c r="BE104" s="90" t="str">
        <f>IFERROR(INDEX($C$7:$I$181,$R96,COLUMNS($T$7:BD103)),"")</f>
        <v/>
      </c>
      <c r="BF104" s="90" t="str">
        <f>IFERROR(INDEX($C$7:$I$181,$R96,COLUMNS($T$7:BE103)),"")</f>
        <v/>
      </c>
      <c r="BG104" s="90" t="str">
        <f>IFERROR(INDEX($C$7:$I$181,$R96,COLUMNS($T$7:BF103)),"")</f>
        <v/>
      </c>
    </row>
    <row r="105" spans="3:59" x14ac:dyDescent="0.3">
      <c r="C105" s="156" t="s">
        <v>144</v>
      </c>
      <c r="D105" s="69"/>
      <c r="E105" s="69"/>
      <c r="F105" s="69"/>
      <c r="G105" s="69"/>
      <c r="H105" s="69"/>
      <c r="I105" s="70"/>
      <c r="J105" s="70"/>
      <c r="K105" s="70"/>
      <c r="L105" s="70"/>
      <c r="M105" s="70"/>
      <c r="N105" s="70"/>
      <c r="O105" s="70" t="s">
        <v>240</v>
      </c>
      <c r="P105" s="90">
        <f>ROWS($O$8:O105)</f>
        <v>98</v>
      </c>
      <c r="Q105" s="90" t="str">
        <f t="shared" si="2"/>
        <v/>
      </c>
      <c r="R105" s="90" t="str">
        <f>IFERROR(SMALL($Q$8:$Q$179,ROWS($Q$8:Q105)),"")</f>
        <v/>
      </c>
      <c r="V105" s="90" t="str">
        <f>IFERROR(INDEX($C$8:$I$179,$R97,COLUMNS($U$8:U103)),"")</f>
        <v/>
      </c>
      <c r="W105" s="90" t="str">
        <f>IFERROR(INDEX($C$8:$I$179,$R97,COLUMNS($U$8:V103)),"")</f>
        <v/>
      </c>
      <c r="X105" s="90" t="str">
        <f>IFERROR(INDEX($C$8:$I$179,$R97,COLUMNS($U$8:W103)),"")</f>
        <v/>
      </c>
      <c r="Y105" s="90" t="str">
        <f>IFERROR(INDEX($C$8:$I$179,$R97,COLUMNS($U$8:X103)),"")</f>
        <v/>
      </c>
      <c r="Z105" s="90" t="str">
        <f>IFERROR(INDEX($C$8:$I$179,$R97,COLUMNS($U$8:Y103)),"")</f>
        <v/>
      </c>
      <c r="AA105" s="90" t="str">
        <f>IFERROR(INDEX($C$8:$I$179,$R97,COLUMNS($U$8:Z103)),"")</f>
        <v/>
      </c>
      <c r="AB105" s="90" t="str">
        <f>IFERROR(INDEX($C$8:$I$179,$R97,COLUMNS($U$8:AA103)),"")</f>
        <v/>
      </c>
      <c r="AH105" s="155" t="s">
        <v>142</v>
      </c>
      <c r="AI105" s="214">
        <v>21460</v>
      </c>
      <c r="AJ105" s="214">
        <v>20845</v>
      </c>
      <c r="AK105" s="214">
        <v>20595</v>
      </c>
      <c r="AL105" s="214">
        <v>20930</v>
      </c>
      <c r="AM105" s="214">
        <v>20915</v>
      </c>
      <c r="AN105" s="214">
        <v>19745</v>
      </c>
      <c r="AO105" s="214">
        <v>20080</v>
      </c>
      <c r="AP105" s="214">
        <v>18160</v>
      </c>
      <c r="AQ105" s="214">
        <v>18245</v>
      </c>
      <c r="AR105" s="214">
        <v>18345</v>
      </c>
      <c r="AS105" s="214">
        <v>19135</v>
      </c>
      <c r="AT105" s="90" t="s">
        <v>240</v>
      </c>
      <c r="AU105" s="90">
        <f>ROWS($AT$8:AT105)</f>
        <v>98</v>
      </c>
      <c r="AV105" s="90" t="str">
        <f t="shared" si="3"/>
        <v/>
      </c>
      <c r="AW105" s="90" t="str">
        <f>IFERROR(SMALL($AV$8:$AV$183,ROWS($AV$8:AV105)),"")</f>
        <v/>
      </c>
      <c r="BA105" s="90" t="str">
        <f>IFERROR(INDEX($C$7:$I$181,$R97,COLUMNS($T$7:AZ104)),"")</f>
        <v/>
      </c>
      <c r="BB105" s="90" t="str">
        <f>IFERROR(INDEX($C$7:$I$181,$R97,COLUMNS($T$7:BA104)),"")</f>
        <v/>
      </c>
      <c r="BC105" s="90" t="str">
        <f>IFERROR(INDEX($C$7:$I$181,$R97,COLUMNS($T$7:BB104)),"")</f>
        <v/>
      </c>
      <c r="BD105" s="90" t="str">
        <f>IFERROR(INDEX($C$7:$I$181,$R97,COLUMNS($T$7:BC104)),"")</f>
        <v/>
      </c>
      <c r="BE105" s="90" t="str">
        <f>IFERROR(INDEX($C$7:$I$181,$R97,COLUMNS($T$7:BD104)),"")</f>
        <v/>
      </c>
      <c r="BF105" s="90" t="str">
        <f>IFERROR(INDEX($C$7:$I$181,$R97,COLUMNS($T$7:BE104)),"")</f>
        <v/>
      </c>
      <c r="BG105" s="90" t="str">
        <f>IFERROR(INDEX($C$7:$I$181,$R97,COLUMNS($T$7:BF104)),"")</f>
        <v/>
      </c>
    </row>
    <row r="106" spans="3:59" x14ac:dyDescent="0.3">
      <c r="C106" s="155" t="s">
        <v>145</v>
      </c>
      <c r="D106" s="69">
        <v>3.6999999999999998E-2</v>
      </c>
      <c r="E106" s="69">
        <v>3.2000000000000001E-2</v>
      </c>
      <c r="F106" s="69">
        <v>3.3000000000000002E-2</v>
      </c>
      <c r="G106" s="69">
        <v>3.3000000000000002E-2</v>
      </c>
      <c r="H106" s="69">
        <v>3.2000000000000001E-2</v>
      </c>
      <c r="I106" s="70">
        <v>3.3000000000000002E-2</v>
      </c>
      <c r="J106" s="70">
        <v>3.6999999999999998E-2</v>
      </c>
      <c r="K106" s="70">
        <v>3.3000000000000002E-2</v>
      </c>
      <c r="L106" s="70">
        <v>3.4000000000000002E-2</v>
      </c>
      <c r="M106" s="70">
        <v>4.5999999999999999E-2</v>
      </c>
      <c r="N106" s="70">
        <v>0.05</v>
      </c>
      <c r="O106" s="70" t="s">
        <v>240</v>
      </c>
      <c r="P106" s="90">
        <f>ROWS($O$8:O106)</f>
        <v>99</v>
      </c>
      <c r="Q106" s="90" t="str">
        <f t="shared" si="2"/>
        <v/>
      </c>
      <c r="R106" s="90" t="str">
        <f>IFERROR(SMALL($Q$8:$Q$179,ROWS($Q$8:Q106)),"")</f>
        <v/>
      </c>
      <c r="V106" s="90" t="str">
        <f>IFERROR(INDEX($C$8:$I$179,$R98,COLUMNS($U$8:U104)),"")</f>
        <v/>
      </c>
      <c r="W106" s="90" t="str">
        <f>IFERROR(INDEX($C$8:$I$179,$R98,COLUMNS($U$8:V104)),"")</f>
        <v/>
      </c>
      <c r="X106" s="90" t="str">
        <f>IFERROR(INDEX($C$8:$I$179,$R98,COLUMNS($U$8:W104)),"")</f>
        <v/>
      </c>
      <c r="Y106" s="90" t="str">
        <f>IFERROR(INDEX($C$8:$I$179,$R98,COLUMNS($U$8:X104)),"")</f>
        <v/>
      </c>
      <c r="Z106" s="90" t="str">
        <f>IFERROR(INDEX($C$8:$I$179,$R98,COLUMNS($U$8:Y104)),"")</f>
        <v/>
      </c>
      <c r="AA106" s="90" t="str">
        <f>IFERROR(INDEX($C$8:$I$179,$R98,COLUMNS($U$8:Z104)),"")</f>
        <v/>
      </c>
      <c r="AB106" s="90" t="str">
        <f>IFERROR(INDEX($C$8:$I$179,$R98,COLUMNS($U$8:AA104)),"")</f>
        <v/>
      </c>
      <c r="AH106" s="155" t="s">
        <v>143</v>
      </c>
      <c r="AI106" s="214">
        <v>24955</v>
      </c>
      <c r="AJ106" s="214">
        <v>24910</v>
      </c>
      <c r="AK106" s="214">
        <v>23815</v>
      </c>
      <c r="AL106" s="214">
        <v>23310</v>
      </c>
      <c r="AM106" s="214">
        <v>22555</v>
      </c>
      <c r="AN106" s="214">
        <v>21740</v>
      </c>
      <c r="AO106" s="214">
        <v>21715</v>
      </c>
      <c r="AP106" s="214">
        <v>21310</v>
      </c>
      <c r="AQ106" s="214">
        <v>19315</v>
      </c>
      <c r="AR106" s="214">
        <v>18385</v>
      </c>
      <c r="AS106" s="214">
        <v>19305</v>
      </c>
      <c r="AT106" s="90" t="s">
        <v>240</v>
      </c>
      <c r="AU106" s="90">
        <f>ROWS($AT$8:AT106)</f>
        <v>99</v>
      </c>
      <c r="AV106" s="90" t="str">
        <f t="shared" si="3"/>
        <v/>
      </c>
      <c r="AW106" s="90" t="str">
        <f>IFERROR(SMALL($AV$8:$AV$183,ROWS($AV$8:AV106)),"")</f>
        <v/>
      </c>
      <c r="BA106" s="90" t="str">
        <f>IFERROR(INDEX($C$7:$I$181,$R98,COLUMNS($T$7:AZ105)),"")</f>
        <v/>
      </c>
      <c r="BB106" s="90" t="str">
        <f>IFERROR(INDEX($C$7:$I$181,$R98,COLUMNS($T$7:BA105)),"")</f>
        <v/>
      </c>
      <c r="BC106" s="90" t="str">
        <f>IFERROR(INDEX($C$7:$I$181,$R98,COLUMNS($T$7:BB105)),"")</f>
        <v/>
      </c>
      <c r="BD106" s="90" t="str">
        <f>IFERROR(INDEX($C$7:$I$181,$R98,COLUMNS($T$7:BC105)),"")</f>
        <v/>
      </c>
      <c r="BE106" s="90" t="str">
        <f>IFERROR(INDEX($C$7:$I$181,$R98,COLUMNS($T$7:BD105)),"")</f>
        <v/>
      </c>
      <c r="BF106" s="90" t="str">
        <f>IFERROR(INDEX($C$7:$I$181,$R98,COLUMNS($T$7:BE105)),"")</f>
        <v/>
      </c>
      <c r="BG106" s="90" t="str">
        <f>IFERROR(INDEX($C$7:$I$181,$R98,COLUMNS($T$7:BF105)),"")</f>
        <v/>
      </c>
    </row>
    <row r="107" spans="3:59" x14ac:dyDescent="0.3">
      <c r="C107" s="184" t="s">
        <v>146</v>
      </c>
      <c r="D107" s="69">
        <v>0.63200000000000001</v>
      </c>
      <c r="E107" s="69">
        <v>0.61599999999999999</v>
      </c>
      <c r="F107" s="69">
        <v>0.61</v>
      </c>
      <c r="G107" s="69">
        <v>0.60399999999999998</v>
      </c>
      <c r="H107" s="69">
        <v>0.59699999999999998</v>
      </c>
      <c r="I107" s="70">
        <v>0.58699999999999997</v>
      </c>
      <c r="J107" s="70">
        <v>0.58899999999999997</v>
      </c>
      <c r="K107" s="70">
        <v>0.58899999999999997</v>
      </c>
      <c r="L107" s="70">
        <v>0.59799999999999998</v>
      </c>
      <c r="M107" s="70">
        <v>0.624</v>
      </c>
      <c r="N107" s="70">
        <v>0.64300000000000002</v>
      </c>
      <c r="O107" s="70" t="s">
        <v>240</v>
      </c>
      <c r="P107" s="90">
        <f>ROWS($O$8:O107)</f>
        <v>100</v>
      </c>
      <c r="Q107" s="90" t="str">
        <f t="shared" si="2"/>
        <v/>
      </c>
      <c r="R107" s="90" t="str">
        <f>IFERROR(SMALL($Q$8:$Q$179,ROWS($Q$8:Q107)),"")</f>
        <v/>
      </c>
      <c r="V107" s="90" t="str">
        <f>IFERROR(INDEX($C$8:$I$179,$R99,COLUMNS($U$8:U105)),"")</f>
        <v/>
      </c>
      <c r="W107" s="90" t="str">
        <f>IFERROR(INDEX($C$8:$I$179,$R99,COLUMNS($U$8:V105)),"")</f>
        <v/>
      </c>
      <c r="X107" s="90" t="str">
        <f>IFERROR(INDEX($C$8:$I$179,$R99,COLUMNS($U$8:W105)),"")</f>
        <v/>
      </c>
      <c r="Y107" s="90" t="str">
        <f>IFERROR(INDEX($C$8:$I$179,$R99,COLUMNS($U$8:X105)),"")</f>
        <v/>
      </c>
      <c r="Z107" s="90" t="str">
        <f>IFERROR(INDEX($C$8:$I$179,$R99,COLUMNS($U$8:Y105)),"")</f>
        <v/>
      </c>
      <c r="AA107" s="90" t="str">
        <f>IFERROR(INDEX($C$8:$I$179,$R99,COLUMNS($U$8:Z105)),"")</f>
        <v/>
      </c>
      <c r="AB107" s="90" t="str">
        <f>IFERROR(INDEX($C$8:$I$179,$R99,COLUMNS($U$8:AA105)),"")</f>
        <v/>
      </c>
      <c r="AH107" s="155" t="s">
        <v>32</v>
      </c>
      <c r="AI107" s="214">
        <v>0</v>
      </c>
      <c r="AJ107" s="214">
        <v>0</v>
      </c>
      <c r="AK107" s="214">
        <v>0</v>
      </c>
      <c r="AL107" s="214">
        <v>0</v>
      </c>
      <c r="AM107" s="214">
        <v>0</v>
      </c>
      <c r="AN107" s="214">
        <v>0</v>
      </c>
      <c r="AO107" s="214">
        <v>240</v>
      </c>
      <c r="AP107" s="214">
        <v>385</v>
      </c>
      <c r="AQ107" s="214">
        <v>515</v>
      </c>
      <c r="AR107" s="214">
        <v>705</v>
      </c>
      <c r="AS107" s="214">
        <v>810</v>
      </c>
      <c r="AT107" s="90" t="s">
        <v>240</v>
      </c>
      <c r="AU107" s="90">
        <f>ROWS($AT$8:AT107)</f>
        <v>100</v>
      </c>
      <c r="AV107" s="90" t="str">
        <f t="shared" si="3"/>
        <v/>
      </c>
      <c r="AW107" s="90" t="str">
        <f>IFERROR(SMALL($AV$8:$AV$183,ROWS($AV$8:AV107)),"")</f>
        <v/>
      </c>
      <c r="BA107" s="90" t="str">
        <f>IFERROR(INDEX($C$7:$I$181,$R99,COLUMNS($T$7:AZ106)),"")</f>
        <v/>
      </c>
      <c r="BB107" s="90" t="str">
        <f>IFERROR(INDEX($C$7:$I$181,$R99,COLUMNS($T$7:BA106)),"")</f>
        <v/>
      </c>
      <c r="BC107" s="90" t="str">
        <f>IFERROR(INDEX($C$7:$I$181,$R99,COLUMNS($T$7:BB106)),"")</f>
        <v/>
      </c>
      <c r="BD107" s="90" t="str">
        <f>IFERROR(INDEX($C$7:$I$181,$R99,COLUMNS($T$7:BC106)),"")</f>
        <v/>
      </c>
      <c r="BE107" s="90" t="str">
        <f>IFERROR(INDEX($C$7:$I$181,$R99,COLUMNS($T$7:BD106)),"")</f>
        <v/>
      </c>
      <c r="BF107" s="90" t="str">
        <f>IFERROR(INDEX($C$7:$I$181,$R99,COLUMNS($T$7:BE106)),"")</f>
        <v/>
      </c>
      <c r="BG107" s="90" t="str">
        <f>IFERROR(INDEX($C$7:$I$181,$R99,COLUMNS($T$7:BF106)),"")</f>
        <v/>
      </c>
    </row>
    <row r="108" spans="3:59" x14ac:dyDescent="0.3">
      <c r="C108" s="184" t="s">
        <v>188</v>
      </c>
      <c r="D108" s="69">
        <v>0.124</v>
      </c>
      <c r="E108" s="69">
        <v>0.13</v>
      </c>
      <c r="F108" s="69">
        <v>0.125</v>
      </c>
      <c r="G108" s="69">
        <v>0.122</v>
      </c>
      <c r="H108" s="69">
        <v>0.11700000000000001</v>
      </c>
      <c r="I108" s="70">
        <v>0.114</v>
      </c>
      <c r="J108" s="70">
        <v>0.113</v>
      </c>
      <c r="K108" s="70">
        <v>0.11800000000000001</v>
      </c>
      <c r="L108" s="70">
        <v>0.11800000000000001</v>
      </c>
      <c r="M108" s="70">
        <v>0.1</v>
      </c>
      <c r="N108" s="70">
        <v>9.1999999999999998E-2</v>
      </c>
      <c r="O108" s="70" t="s">
        <v>240</v>
      </c>
      <c r="P108" s="90">
        <f>ROWS($O$8:O108)</f>
        <v>101</v>
      </c>
      <c r="Q108" s="90" t="str">
        <f t="shared" si="2"/>
        <v/>
      </c>
      <c r="R108" s="90" t="str">
        <f>IFERROR(SMALL($Q$8:$Q$179,ROWS($Q$8:Q108)),"")</f>
        <v/>
      </c>
      <c r="V108" s="90" t="str">
        <f>IFERROR(INDEX($C$8:$I$179,$R100,COLUMNS($U$8:U106)),"")</f>
        <v/>
      </c>
      <c r="W108" s="90" t="str">
        <f>IFERROR(INDEX($C$8:$I$179,$R100,COLUMNS($U$8:V106)),"")</f>
        <v/>
      </c>
      <c r="X108" s="90" t="str">
        <f>IFERROR(INDEX($C$8:$I$179,$R100,COLUMNS($U$8:W106)),"")</f>
        <v/>
      </c>
      <c r="Y108" s="90" t="str">
        <f>IFERROR(INDEX($C$8:$I$179,$R100,COLUMNS($U$8:X106)),"")</f>
        <v/>
      </c>
      <c r="Z108" s="90" t="str">
        <f>IFERROR(INDEX($C$8:$I$179,$R100,COLUMNS($U$8:Y106)),"")</f>
        <v/>
      </c>
      <c r="AA108" s="90" t="str">
        <f>IFERROR(INDEX($C$8:$I$179,$R100,COLUMNS($U$8:Z106)),"")</f>
        <v/>
      </c>
      <c r="AB108" s="90" t="str">
        <f>IFERROR(INDEX($C$8:$I$179,$R100,COLUMNS($U$8:AA106)),"")</f>
        <v/>
      </c>
      <c r="AH108" s="156" t="s">
        <v>144</v>
      </c>
      <c r="AI108" s="214"/>
      <c r="AJ108" s="214"/>
      <c r="AK108" s="214"/>
      <c r="AL108" s="214"/>
      <c r="AM108" s="214"/>
      <c r="AN108" s="214"/>
      <c r="AO108" s="214"/>
      <c r="AP108" s="214"/>
      <c r="AQ108" s="214"/>
      <c r="AR108" s="214"/>
      <c r="AS108" s="214"/>
      <c r="AT108" s="90" t="s">
        <v>240</v>
      </c>
      <c r="AU108" s="90">
        <f>ROWS($AT$8:AT108)</f>
        <v>101</v>
      </c>
      <c r="AV108" s="90" t="str">
        <f t="shared" si="3"/>
        <v/>
      </c>
      <c r="AW108" s="90" t="str">
        <f>IFERROR(SMALL($AV$8:$AV$183,ROWS($AV$8:AV108)),"")</f>
        <v/>
      </c>
      <c r="BA108" s="90" t="str">
        <f>IFERROR(INDEX($C$7:$I$181,$R100,COLUMNS($T$7:AZ107)),"")</f>
        <v/>
      </c>
      <c r="BB108" s="90" t="str">
        <f>IFERROR(INDEX($C$7:$I$181,$R100,COLUMNS($T$7:BA107)),"")</f>
        <v/>
      </c>
      <c r="BC108" s="90" t="str">
        <f>IFERROR(INDEX($C$7:$I$181,$R100,COLUMNS($T$7:BB107)),"")</f>
        <v/>
      </c>
      <c r="BD108" s="90" t="str">
        <f>IFERROR(INDEX($C$7:$I$181,$R100,COLUMNS($T$7:BC107)),"")</f>
        <v/>
      </c>
      <c r="BE108" s="90" t="str">
        <f>IFERROR(INDEX($C$7:$I$181,$R100,COLUMNS($T$7:BD107)),"")</f>
        <v/>
      </c>
      <c r="BF108" s="90" t="str">
        <f>IFERROR(INDEX($C$7:$I$181,$R100,COLUMNS($T$7:BE107)),"")</f>
        <v/>
      </c>
      <c r="BG108" s="90" t="str">
        <f>IFERROR(INDEX($C$7:$I$181,$R100,COLUMNS($T$7:BF107)),"")</f>
        <v/>
      </c>
    </row>
    <row r="109" spans="3:59" x14ac:dyDescent="0.3">
      <c r="C109" s="184" t="s">
        <v>189</v>
      </c>
      <c r="D109" s="69">
        <v>8.5000000000000006E-2</v>
      </c>
      <c r="E109" s="69">
        <v>8.8999999999999996E-2</v>
      </c>
      <c r="F109" s="69">
        <v>9.1999999999999998E-2</v>
      </c>
      <c r="G109" s="69">
        <v>0.09</v>
      </c>
      <c r="H109" s="69">
        <v>9.4E-2</v>
      </c>
      <c r="I109" s="70">
        <v>9.5000000000000001E-2</v>
      </c>
      <c r="J109" s="70">
        <v>8.8999999999999996E-2</v>
      </c>
      <c r="K109" s="70">
        <v>8.8999999999999996E-2</v>
      </c>
      <c r="L109" s="70">
        <v>8.5000000000000006E-2</v>
      </c>
      <c r="M109" s="70">
        <v>7.0000000000000007E-2</v>
      </c>
      <c r="N109" s="70">
        <v>0.06</v>
      </c>
      <c r="O109" s="70" t="s">
        <v>240</v>
      </c>
      <c r="P109" s="90">
        <f>ROWS($O$8:O109)</f>
        <v>102</v>
      </c>
      <c r="Q109" s="90" t="str">
        <f t="shared" si="2"/>
        <v/>
      </c>
      <c r="R109" s="90" t="str">
        <f>IFERROR(SMALL($Q$8:$Q$179,ROWS($Q$8:Q109)),"")</f>
        <v/>
      </c>
      <c r="V109" s="90" t="str">
        <f>IFERROR(INDEX($C$8:$I$179,$R101,COLUMNS($U$8:U107)),"")</f>
        <v/>
      </c>
      <c r="W109" s="90" t="str">
        <f>IFERROR(INDEX($C$8:$I$179,$R101,COLUMNS($U$8:V107)),"")</f>
        <v/>
      </c>
      <c r="X109" s="90" t="str">
        <f>IFERROR(INDEX($C$8:$I$179,$R101,COLUMNS($U$8:W107)),"")</f>
        <v/>
      </c>
      <c r="Y109" s="90" t="str">
        <f>IFERROR(INDEX($C$8:$I$179,$R101,COLUMNS($U$8:X107)),"")</f>
        <v/>
      </c>
      <c r="Z109" s="90" t="str">
        <f>IFERROR(INDEX($C$8:$I$179,$R101,COLUMNS($U$8:Y107)),"")</f>
        <v/>
      </c>
      <c r="AA109" s="90" t="str">
        <f>IFERROR(INDEX($C$8:$I$179,$R101,COLUMNS($U$8:Z107)),"")</f>
        <v/>
      </c>
      <c r="AB109" s="90" t="str">
        <f>IFERROR(INDEX($C$8:$I$179,$R101,COLUMNS($U$8:AA107)),"")</f>
        <v/>
      </c>
      <c r="AH109" s="155" t="s">
        <v>145</v>
      </c>
      <c r="AI109" s="214">
        <v>1705</v>
      </c>
      <c r="AJ109" s="214">
        <v>1455</v>
      </c>
      <c r="AK109" s="214">
        <v>1455</v>
      </c>
      <c r="AL109" s="214">
        <v>1445</v>
      </c>
      <c r="AM109" s="214">
        <v>1400</v>
      </c>
      <c r="AN109" s="214">
        <v>1375</v>
      </c>
      <c r="AO109" s="214">
        <v>1535</v>
      </c>
      <c r="AP109" s="214">
        <v>1330</v>
      </c>
      <c r="AQ109" s="214">
        <v>1300</v>
      </c>
      <c r="AR109" s="214">
        <v>1725</v>
      </c>
      <c r="AS109" s="214">
        <v>1960</v>
      </c>
      <c r="AT109" s="90" t="s">
        <v>240</v>
      </c>
      <c r="AU109" s="90">
        <f>ROWS($AT$8:AT109)</f>
        <v>102</v>
      </c>
      <c r="AV109" s="90" t="str">
        <f t="shared" si="3"/>
        <v/>
      </c>
      <c r="AW109" s="90" t="str">
        <f>IFERROR(SMALL($AV$8:$AV$183,ROWS($AV$8:AV109)),"")</f>
        <v/>
      </c>
      <c r="BA109" s="90" t="str">
        <f>IFERROR(INDEX($C$7:$I$181,$R101,COLUMNS($T$7:AZ108)),"")</f>
        <v/>
      </c>
      <c r="BB109" s="90" t="str">
        <f>IFERROR(INDEX($C$7:$I$181,$R101,COLUMNS($T$7:BA108)),"")</f>
        <v/>
      </c>
      <c r="BC109" s="90" t="str">
        <f>IFERROR(INDEX($C$7:$I$181,$R101,COLUMNS($T$7:BB108)),"")</f>
        <v/>
      </c>
      <c r="BD109" s="90" t="str">
        <f>IFERROR(INDEX($C$7:$I$181,$R101,COLUMNS($T$7:BC108)),"")</f>
        <v/>
      </c>
      <c r="BE109" s="90" t="str">
        <f>IFERROR(INDEX($C$7:$I$181,$R101,COLUMNS($T$7:BD108)),"")</f>
        <v/>
      </c>
      <c r="BF109" s="90" t="str">
        <f>IFERROR(INDEX($C$7:$I$181,$R101,COLUMNS($T$7:BE108)),"")</f>
        <v/>
      </c>
      <c r="BG109" s="90" t="str">
        <f>IFERROR(INDEX($C$7:$I$181,$R101,COLUMNS($T$7:BF108)),"")</f>
        <v/>
      </c>
    </row>
    <row r="110" spans="3:59" x14ac:dyDescent="0.3">
      <c r="C110" s="184" t="s">
        <v>190</v>
      </c>
      <c r="D110" s="69">
        <v>0.122</v>
      </c>
      <c r="E110" s="69">
        <v>0.13300000000000001</v>
      </c>
      <c r="F110" s="69">
        <v>0.14000000000000001</v>
      </c>
      <c r="G110" s="69">
        <v>0.152</v>
      </c>
      <c r="H110" s="69">
        <v>0.16</v>
      </c>
      <c r="I110" s="70">
        <v>0.17100000000000001</v>
      </c>
      <c r="J110" s="70">
        <v>0.17200000000000001</v>
      </c>
      <c r="K110" s="70">
        <v>0.17100000000000001</v>
      </c>
      <c r="L110" s="70">
        <v>0.16500000000000001</v>
      </c>
      <c r="M110" s="70">
        <v>0.16</v>
      </c>
      <c r="N110" s="70">
        <v>0.155</v>
      </c>
      <c r="O110" s="70" t="s">
        <v>240</v>
      </c>
      <c r="P110" s="90">
        <f>ROWS($O$8:O110)</f>
        <v>103</v>
      </c>
      <c r="Q110" s="90" t="str">
        <f t="shared" si="2"/>
        <v/>
      </c>
      <c r="R110" s="90" t="str">
        <f>IFERROR(SMALL($Q$8:$Q$179,ROWS($Q$8:Q110)),"")</f>
        <v/>
      </c>
      <c r="V110" s="90" t="str">
        <f>IFERROR(INDEX($C$8:$I$179,$R102,COLUMNS($U$8:U108)),"")</f>
        <v/>
      </c>
      <c r="W110" s="90" t="str">
        <f>IFERROR(INDEX($C$8:$I$179,$R102,COLUMNS($U$8:V108)),"")</f>
        <v/>
      </c>
      <c r="X110" s="90" t="str">
        <f>IFERROR(INDEX($C$8:$I$179,$R102,COLUMNS($U$8:W108)),"")</f>
        <v/>
      </c>
      <c r="Y110" s="90" t="str">
        <f>IFERROR(INDEX($C$8:$I$179,$R102,COLUMNS($U$8:X108)),"")</f>
        <v/>
      </c>
      <c r="Z110" s="90" t="str">
        <f>IFERROR(INDEX($C$8:$I$179,$R102,COLUMNS($U$8:Y108)),"")</f>
        <v/>
      </c>
      <c r="AA110" s="90" t="str">
        <f>IFERROR(INDEX($C$8:$I$179,$R102,COLUMNS($U$8:Z108)),"")</f>
        <v/>
      </c>
      <c r="AB110" s="90" t="str">
        <f>IFERROR(INDEX($C$8:$I$179,$R102,COLUMNS($U$8:AA108)),"")</f>
        <v/>
      </c>
      <c r="AH110" s="184" t="s">
        <v>146</v>
      </c>
      <c r="AI110" s="214">
        <v>29320</v>
      </c>
      <c r="AJ110" s="214">
        <v>28175</v>
      </c>
      <c r="AK110" s="214">
        <v>27120</v>
      </c>
      <c r="AL110" s="214">
        <v>26750</v>
      </c>
      <c r="AM110" s="214">
        <v>26035</v>
      </c>
      <c r="AN110" s="214">
        <v>24470</v>
      </c>
      <c r="AO110" s="214">
        <v>24750</v>
      </c>
      <c r="AP110" s="214">
        <v>23465</v>
      </c>
      <c r="AQ110" s="214">
        <v>22780</v>
      </c>
      <c r="AR110" s="214">
        <v>23375</v>
      </c>
      <c r="AS110" s="214">
        <v>25225</v>
      </c>
      <c r="AT110" s="90" t="s">
        <v>240</v>
      </c>
      <c r="AU110" s="90">
        <f>ROWS($AT$8:AT110)</f>
        <v>103</v>
      </c>
      <c r="AV110" s="90" t="str">
        <f t="shared" si="3"/>
        <v/>
      </c>
      <c r="AW110" s="90" t="str">
        <f>IFERROR(SMALL($AV$8:$AV$183,ROWS($AV$8:AV110)),"")</f>
        <v/>
      </c>
      <c r="BA110" s="90" t="str">
        <f>IFERROR(INDEX($C$7:$I$181,$R102,COLUMNS($T$7:AZ109)),"")</f>
        <v/>
      </c>
      <c r="BB110" s="90" t="str">
        <f>IFERROR(INDEX($C$7:$I$181,$R102,COLUMNS($T$7:BA109)),"")</f>
        <v/>
      </c>
      <c r="BC110" s="90" t="str">
        <f>IFERROR(INDEX($C$7:$I$181,$R102,COLUMNS($T$7:BB109)),"")</f>
        <v/>
      </c>
      <c r="BD110" s="90" t="str">
        <f>IFERROR(INDEX($C$7:$I$181,$R102,COLUMNS($T$7:BC109)),"")</f>
        <v/>
      </c>
      <c r="BE110" s="90" t="str">
        <f>IFERROR(INDEX($C$7:$I$181,$R102,COLUMNS($T$7:BD109)),"")</f>
        <v/>
      </c>
      <c r="BF110" s="90" t="str">
        <f>IFERROR(INDEX($C$7:$I$181,$R102,COLUMNS($T$7:BE109)),"")</f>
        <v/>
      </c>
      <c r="BG110" s="90" t="str">
        <f>IFERROR(INDEX($C$7:$I$181,$R102,COLUMNS($T$7:BF109)),"")</f>
        <v/>
      </c>
    </row>
    <row r="111" spans="3:59" x14ac:dyDescent="0.3">
      <c r="C111" s="184" t="s">
        <v>150</v>
      </c>
      <c r="D111" s="69">
        <v>0</v>
      </c>
      <c r="E111" s="69">
        <v>0</v>
      </c>
      <c r="F111" s="69">
        <v>0</v>
      </c>
      <c r="G111" s="69">
        <v>0</v>
      </c>
      <c r="H111" s="69">
        <v>0</v>
      </c>
      <c r="I111" s="70">
        <v>0</v>
      </c>
      <c r="J111" s="70">
        <v>0</v>
      </c>
      <c r="K111" s="70">
        <v>0</v>
      </c>
      <c r="L111" s="70">
        <v>0</v>
      </c>
      <c r="M111" s="70">
        <v>0</v>
      </c>
      <c r="N111" s="70">
        <v>0</v>
      </c>
      <c r="O111" s="70" t="s">
        <v>240</v>
      </c>
      <c r="P111" s="90">
        <f>ROWS($O$8:O111)</f>
        <v>104</v>
      </c>
      <c r="Q111" s="90" t="str">
        <f t="shared" si="2"/>
        <v/>
      </c>
      <c r="R111" s="90" t="str">
        <f>IFERROR(SMALL($Q$8:$Q$179,ROWS($Q$8:Q111)),"")</f>
        <v/>
      </c>
      <c r="V111" s="90" t="str">
        <f>IFERROR(INDEX($C$8:$I$179,$R103,COLUMNS($U$8:U109)),"")</f>
        <v/>
      </c>
      <c r="W111" s="90" t="str">
        <f>IFERROR(INDEX($C$8:$I$179,$R103,COLUMNS($U$8:V109)),"")</f>
        <v/>
      </c>
      <c r="X111" s="90" t="str">
        <f>IFERROR(INDEX($C$8:$I$179,$R103,COLUMNS($U$8:W109)),"")</f>
        <v/>
      </c>
      <c r="Y111" s="90" t="str">
        <f>IFERROR(INDEX($C$8:$I$179,$R103,COLUMNS($U$8:X109)),"")</f>
        <v/>
      </c>
      <c r="Z111" s="90" t="str">
        <f>IFERROR(INDEX($C$8:$I$179,$R103,COLUMNS($U$8:Y109)),"")</f>
        <v/>
      </c>
      <c r="AA111" s="90" t="str">
        <f>IFERROR(INDEX($C$8:$I$179,$R103,COLUMNS($U$8:Z109)),"")</f>
        <v/>
      </c>
      <c r="AB111" s="90" t="str">
        <f>IFERROR(INDEX($C$8:$I$179,$R103,COLUMNS($U$8:AA109)),"")</f>
        <v/>
      </c>
      <c r="AH111" s="184" t="s">
        <v>188</v>
      </c>
      <c r="AI111" s="214">
        <v>5775</v>
      </c>
      <c r="AJ111" s="214">
        <v>5955</v>
      </c>
      <c r="AK111" s="214">
        <v>5535</v>
      </c>
      <c r="AL111" s="214">
        <v>5400</v>
      </c>
      <c r="AM111" s="214">
        <v>5100</v>
      </c>
      <c r="AN111" s="214">
        <v>4765</v>
      </c>
      <c r="AO111" s="214">
        <v>4765</v>
      </c>
      <c r="AP111" s="214">
        <v>4700</v>
      </c>
      <c r="AQ111" s="214">
        <v>4510</v>
      </c>
      <c r="AR111" s="214">
        <v>3730</v>
      </c>
      <c r="AS111" s="214">
        <v>3615</v>
      </c>
      <c r="AT111" s="90" t="s">
        <v>240</v>
      </c>
      <c r="AU111" s="90">
        <f>ROWS($AT$8:AT111)</f>
        <v>104</v>
      </c>
      <c r="AV111" s="90" t="str">
        <f t="shared" si="3"/>
        <v/>
      </c>
      <c r="AW111" s="90" t="str">
        <f>IFERROR(SMALL($AV$8:$AV$183,ROWS($AV$8:AV111)),"")</f>
        <v/>
      </c>
      <c r="BA111" s="90" t="str">
        <f>IFERROR(INDEX($C$7:$I$181,$R103,COLUMNS($T$7:AZ110)),"")</f>
        <v/>
      </c>
      <c r="BB111" s="90" t="str">
        <f>IFERROR(INDEX($C$7:$I$181,$R103,COLUMNS($T$7:BA110)),"")</f>
        <v/>
      </c>
      <c r="BC111" s="90" t="str">
        <f>IFERROR(INDEX($C$7:$I$181,$R103,COLUMNS($T$7:BB110)),"")</f>
        <v/>
      </c>
      <c r="BD111" s="90" t="str">
        <f>IFERROR(INDEX($C$7:$I$181,$R103,COLUMNS($T$7:BC110)),"")</f>
        <v/>
      </c>
      <c r="BE111" s="90" t="str">
        <f>IFERROR(INDEX($C$7:$I$181,$R103,COLUMNS($T$7:BD110)),"")</f>
        <v/>
      </c>
      <c r="BF111" s="90" t="str">
        <f>IFERROR(INDEX($C$7:$I$181,$R103,COLUMNS($T$7:BE110)),"")</f>
        <v/>
      </c>
      <c r="BG111" s="90" t="str">
        <f>IFERROR(INDEX($C$7:$I$181,$R103,COLUMNS($T$7:BF110)),"")</f>
        <v/>
      </c>
    </row>
    <row r="112" spans="3:59" x14ac:dyDescent="0.3">
      <c r="C112" s="156" t="s">
        <v>749</v>
      </c>
      <c r="D112" s="69"/>
      <c r="E112" s="69"/>
      <c r="F112" s="69"/>
      <c r="G112" s="69"/>
      <c r="H112" s="69"/>
      <c r="I112" s="70"/>
      <c r="J112" s="70"/>
      <c r="K112" s="70"/>
      <c r="L112" s="70"/>
      <c r="M112" s="70"/>
      <c r="N112" s="70"/>
      <c r="O112" s="70" t="s">
        <v>240</v>
      </c>
      <c r="P112" s="90">
        <f>ROWS($O$8:O112)</f>
        <v>105</v>
      </c>
      <c r="Q112" s="90" t="str">
        <f t="shared" si="2"/>
        <v/>
      </c>
      <c r="R112" s="90" t="str">
        <f>IFERROR(SMALL($Q$8:$Q$179,ROWS($Q$8:Q112)),"")</f>
        <v/>
      </c>
      <c r="V112" s="90" t="str">
        <f>IFERROR(INDEX($C$8:$I$179,$R104,COLUMNS($U$8:U110)),"")</f>
        <v/>
      </c>
      <c r="W112" s="90" t="str">
        <f>IFERROR(INDEX($C$8:$I$179,$R104,COLUMNS($U$8:V110)),"")</f>
        <v/>
      </c>
      <c r="X112" s="90" t="str">
        <f>IFERROR(INDEX($C$8:$I$179,$R104,COLUMNS($U$8:W110)),"")</f>
        <v/>
      </c>
      <c r="Y112" s="90" t="str">
        <f>IFERROR(INDEX($C$8:$I$179,$R104,COLUMNS($U$8:X110)),"")</f>
        <v/>
      </c>
      <c r="Z112" s="90" t="str">
        <f>IFERROR(INDEX($C$8:$I$179,$R104,COLUMNS($U$8:Y110)),"")</f>
        <v/>
      </c>
      <c r="AA112" s="90" t="str">
        <f>IFERROR(INDEX($C$8:$I$179,$R104,COLUMNS($U$8:Z110)),"")</f>
        <v/>
      </c>
      <c r="AB112" s="90" t="str">
        <f>IFERROR(INDEX($C$8:$I$179,$R104,COLUMNS($U$8:AA110)),"")</f>
        <v/>
      </c>
      <c r="AH112" s="184" t="s">
        <v>189</v>
      </c>
      <c r="AI112" s="214">
        <v>3935</v>
      </c>
      <c r="AJ112" s="214">
        <v>4080</v>
      </c>
      <c r="AK112" s="214">
        <v>4085</v>
      </c>
      <c r="AL112" s="214">
        <v>3970</v>
      </c>
      <c r="AM112" s="214">
        <v>4080</v>
      </c>
      <c r="AN112" s="214">
        <v>3950</v>
      </c>
      <c r="AO112" s="214">
        <v>3760</v>
      </c>
      <c r="AP112" s="214">
        <v>3545</v>
      </c>
      <c r="AQ112" s="214">
        <v>3225</v>
      </c>
      <c r="AR112" s="214">
        <v>2630</v>
      </c>
      <c r="AS112" s="214">
        <v>2370</v>
      </c>
      <c r="AT112" s="90" t="s">
        <v>240</v>
      </c>
      <c r="AU112" s="90">
        <f>ROWS($AT$8:AT112)</f>
        <v>105</v>
      </c>
      <c r="AV112" s="90" t="str">
        <f t="shared" si="3"/>
        <v/>
      </c>
      <c r="AW112" s="90" t="str">
        <f>IFERROR(SMALL($AV$8:$AV$183,ROWS($AV$8:AV112)),"")</f>
        <v/>
      </c>
      <c r="BA112" s="90" t="str">
        <f>IFERROR(INDEX($C$7:$I$181,$R104,COLUMNS($T$7:AZ111)),"")</f>
        <v/>
      </c>
      <c r="BB112" s="90" t="str">
        <f>IFERROR(INDEX($C$7:$I$181,$R104,COLUMNS($T$7:BA111)),"")</f>
        <v/>
      </c>
      <c r="BC112" s="90" t="str">
        <f>IFERROR(INDEX($C$7:$I$181,$R104,COLUMNS($T$7:BB111)),"")</f>
        <v/>
      </c>
      <c r="BD112" s="90" t="str">
        <f>IFERROR(INDEX($C$7:$I$181,$R104,COLUMNS($T$7:BC111)),"")</f>
        <v/>
      </c>
      <c r="BE112" s="90" t="str">
        <f>IFERROR(INDEX($C$7:$I$181,$R104,COLUMNS($T$7:BD111)),"")</f>
        <v/>
      </c>
      <c r="BF112" s="90" t="str">
        <f>IFERROR(INDEX($C$7:$I$181,$R104,COLUMNS($T$7:BE111)),"")</f>
        <v/>
      </c>
      <c r="BG112" s="90" t="str">
        <f>IFERROR(INDEX($C$7:$I$181,$R104,COLUMNS($T$7:BF111)),"")</f>
        <v/>
      </c>
    </row>
    <row r="113" spans="3:59" x14ac:dyDescent="0.3">
      <c r="C113" s="155" t="s">
        <v>741</v>
      </c>
      <c r="D113" s="69">
        <v>1.4E-2</v>
      </c>
      <c r="E113" s="69">
        <v>0</v>
      </c>
      <c r="F113" s="69">
        <v>1.2E-2</v>
      </c>
      <c r="G113" s="69">
        <v>1.0999999999999999E-2</v>
      </c>
      <c r="H113" s="69">
        <v>0.01</v>
      </c>
      <c r="I113" s="70">
        <v>1.2E-2</v>
      </c>
      <c r="J113" s="70">
        <v>1.0999999999999999E-2</v>
      </c>
      <c r="K113" s="70">
        <v>1.2E-2</v>
      </c>
      <c r="L113" s="70">
        <v>1.0999999999999999E-2</v>
      </c>
      <c r="M113" s="70">
        <v>9.0000000000000011E-3</v>
      </c>
      <c r="N113" s="70">
        <v>0.01</v>
      </c>
      <c r="O113" s="70" t="s">
        <v>240</v>
      </c>
      <c r="P113" s="90">
        <f>ROWS($O$8:O113)</f>
        <v>106</v>
      </c>
      <c r="Q113" s="90" t="str">
        <f t="shared" si="2"/>
        <v/>
      </c>
      <c r="R113" s="90" t="str">
        <f>IFERROR(SMALL($Q$8:$Q$179,ROWS($Q$8:Q113)),"")</f>
        <v/>
      </c>
      <c r="V113" s="90" t="str">
        <f>IFERROR(INDEX($C$8:$I$179,$R105,COLUMNS($U$8:U111)),"")</f>
        <v/>
      </c>
      <c r="W113" s="90" t="str">
        <f>IFERROR(INDEX($C$8:$I$179,$R105,COLUMNS($U$8:V111)),"")</f>
        <v/>
      </c>
      <c r="X113" s="90" t="str">
        <f>IFERROR(INDEX($C$8:$I$179,$R105,COLUMNS($U$8:W111)),"")</f>
        <v/>
      </c>
      <c r="Y113" s="90" t="str">
        <f>IFERROR(INDEX($C$8:$I$179,$R105,COLUMNS($U$8:X111)),"")</f>
        <v/>
      </c>
      <c r="Z113" s="90" t="str">
        <f>IFERROR(INDEX($C$8:$I$179,$R105,COLUMNS($U$8:Y111)),"")</f>
        <v/>
      </c>
      <c r="AA113" s="90" t="str">
        <f>IFERROR(INDEX($C$8:$I$179,$R105,COLUMNS($U$8:Z111)),"")</f>
        <v/>
      </c>
      <c r="AB113" s="90" t="str">
        <f>IFERROR(INDEX($C$8:$I$179,$R105,COLUMNS($U$8:AA111)),"")</f>
        <v/>
      </c>
      <c r="AH113" s="184" t="s">
        <v>190</v>
      </c>
      <c r="AI113" s="214">
        <v>5685</v>
      </c>
      <c r="AJ113" s="214">
        <v>6110</v>
      </c>
      <c r="AK113" s="214">
        <v>6240</v>
      </c>
      <c r="AL113" s="214">
        <v>6730</v>
      </c>
      <c r="AM113" s="214">
        <v>6975</v>
      </c>
      <c r="AN113" s="214">
        <v>7140</v>
      </c>
      <c r="AO113" s="214">
        <v>7220</v>
      </c>
      <c r="AP113" s="214">
        <v>6815</v>
      </c>
      <c r="AQ113" s="214">
        <v>6265</v>
      </c>
      <c r="AR113" s="214">
        <v>5975</v>
      </c>
      <c r="AS113" s="214">
        <v>6080</v>
      </c>
      <c r="AT113" s="90" t="s">
        <v>240</v>
      </c>
      <c r="AU113" s="90">
        <f>ROWS($AT$8:AT113)</f>
        <v>106</v>
      </c>
      <c r="AV113" s="90" t="str">
        <f t="shared" si="3"/>
        <v/>
      </c>
      <c r="AW113" s="90" t="str">
        <f>IFERROR(SMALL($AV$8:$AV$183,ROWS($AV$8:AV113)),"")</f>
        <v/>
      </c>
      <c r="BA113" s="90" t="str">
        <f>IFERROR(INDEX($C$7:$I$181,$R105,COLUMNS($T$7:AZ112)),"")</f>
        <v/>
      </c>
      <c r="BB113" s="90" t="str">
        <f>IFERROR(INDEX($C$7:$I$181,$R105,COLUMNS($T$7:BA112)),"")</f>
        <v/>
      </c>
      <c r="BC113" s="90" t="str">
        <f>IFERROR(INDEX($C$7:$I$181,$R105,COLUMNS($T$7:BB112)),"")</f>
        <v/>
      </c>
      <c r="BD113" s="90" t="str">
        <f>IFERROR(INDEX($C$7:$I$181,$R105,COLUMNS($T$7:BC112)),"")</f>
        <v/>
      </c>
      <c r="BE113" s="90" t="str">
        <f>IFERROR(INDEX($C$7:$I$181,$R105,COLUMNS($T$7:BD112)),"")</f>
        <v/>
      </c>
      <c r="BF113" s="90" t="str">
        <f>IFERROR(INDEX($C$7:$I$181,$R105,COLUMNS($T$7:BE112)),"")</f>
        <v/>
      </c>
      <c r="BG113" s="90" t="str">
        <f>IFERROR(INDEX($C$7:$I$181,$R105,COLUMNS($T$7:BF112)),"")</f>
        <v/>
      </c>
    </row>
    <row r="114" spans="3:59" x14ac:dyDescent="0.3">
      <c r="C114" s="155" t="s">
        <v>217</v>
      </c>
      <c r="D114" s="69">
        <v>2.3E-2</v>
      </c>
      <c r="E114" s="69">
        <v>0</v>
      </c>
      <c r="F114" s="69">
        <v>3.1E-2</v>
      </c>
      <c r="G114" s="69">
        <v>3.4000000000000002E-2</v>
      </c>
      <c r="H114" s="69">
        <v>3.9E-2</v>
      </c>
      <c r="I114" s="70">
        <v>4.8000000000000001E-2</v>
      </c>
      <c r="J114" s="70">
        <v>4.7E-2</v>
      </c>
      <c r="K114" s="70">
        <v>5.5E-2</v>
      </c>
      <c r="L114" s="70">
        <v>5.2999999999999999E-2</v>
      </c>
      <c r="M114" s="70">
        <v>0.05</v>
      </c>
      <c r="N114" s="70">
        <v>4.3000000000000003E-2</v>
      </c>
      <c r="O114" s="70" t="s">
        <v>240</v>
      </c>
      <c r="P114" s="90">
        <f>ROWS($O$8:O114)</f>
        <v>107</v>
      </c>
      <c r="Q114" s="90" t="str">
        <f t="shared" si="2"/>
        <v/>
      </c>
      <c r="R114" s="90" t="str">
        <f>IFERROR(SMALL($Q$8:$Q$179,ROWS($Q$8:Q114)),"")</f>
        <v/>
      </c>
      <c r="V114" s="90" t="str">
        <f>IFERROR(INDEX($C$8:$I$179,$R106,COLUMNS($U$8:U112)),"")</f>
        <v/>
      </c>
      <c r="W114" s="90" t="str">
        <f>IFERROR(INDEX($C$8:$I$179,$R106,COLUMNS($U$8:V112)),"")</f>
        <v/>
      </c>
      <c r="X114" s="90" t="str">
        <f>IFERROR(INDEX($C$8:$I$179,$R106,COLUMNS($U$8:W112)),"")</f>
        <v/>
      </c>
      <c r="Y114" s="90" t="str">
        <f>IFERROR(INDEX($C$8:$I$179,$R106,COLUMNS($U$8:X112)),"")</f>
        <v/>
      </c>
      <c r="Z114" s="90" t="str">
        <f>IFERROR(INDEX($C$8:$I$179,$R106,COLUMNS($U$8:Y112)),"")</f>
        <v/>
      </c>
      <c r="AA114" s="90" t="str">
        <f>IFERROR(INDEX($C$8:$I$179,$R106,COLUMNS($U$8:Z112)),"")</f>
        <v/>
      </c>
      <c r="AB114" s="90" t="str">
        <f>IFERROR(INDEX($C$8:$I$179,$R106,COLUMNS($U$8:AA112)),"")</f>
        <v/>
      </c>
      <c r="AH114" s="184" t="s">
        <v>150</v>
      </c>
      <c r="AI114" s="214">
        <v>0</v>
      </c>
      <c r="AJ114" s="214">
        <v>0</v>
      </c>
      <c r="AK114" s="214">
        <v>0</v>
      </c>
      <c r="AL114" s="214">
        <v>0</v>
      </c>
      <c r="AM114" s="214">
        <v>0</v>
      </c>
      <c r="AN114" s="214">
        <v>0</v>
      </c>
      <c r="AO114" s="214">
        <v>0</v>
      </c>
      <c r="AP114" s="214">
        <v>0</v>
      </c>
      <c r="AQ114" s="214">
        <v>0</v>
      </c>
      <c r="AR114" s="214">
        <v>0</v>
      </c>
      <c r="AS114" s="214">
        <v>0</v>
      </c>
      <c r="AT114" s="90" t="s">
        <v>240</v>
      </c>
      <c r="AU114" s="90">
        <f>ROWS($AT$8:AT114)</f>
        <v>107</v>
      </c>
      <c r="AV114" s="90" t="str">
        <f t="shared" si="3"/>
        <v/>
      </c>
      <c r="AW114" s="90" t="str">
        <f>IFERROR(SMALL($AV$8:$AV$183,ROWS($AV$8:AV114)),"")</f>
        <v/>
      </c>
      <c r="BA114" s="90" t="str">
        <f>IFERROR(INDEX($C$7:$I$181,$R106,COLUMNS($T$7:AZ113)),"")</f>
        <v/>
      </c>
      <c r="BB114" s="90" t="str">
        <f>IFERROR(INDEX($C$7:$I$181,$R106,COLUMNS($T$7:BA113)),"")</f>
        <v/>
      </c>
      <c r="BC114" s="90" t="str">
        <f>IFERROR(INDEX($C$7:$I$181,$R106,COLUMNS($T$7:BB113)),"")</f>
        <v/>
      </c>
      <c r="BD114" s="90" t="str">
        <f>IFERROR(INDEX($C$7:$I$181,$R106,COLUMNS($T$7:BC113)),"")</f>
        <v/>
      </c>
      <c r="BE114" s="90" t="str">
        <f>IFERROR(INDEX($C$7:$I$181,$R106,COLUMNS($T$7:BD113)),"")</f>
        <v/>
      </c>
      <c r="BF114" s="90" t="str">
        <f>IFERROR(INDEX($C$7:$I$181,$R106,COLUMNS($T$7:BE113)),"")</f>
        <v/>
      </c>
      <c r="BG114" s="90" t="str">
        <f>IFERROR(INDEX($C$7:$I$181,$R106,COLUMNS($T$7:BF113)),"")</f>
        <v/>
      </c>
    </row>
    <row r="115" spans="3:59" x14ac:dyDescent="0.3">
      <c r="C115" s="155" t="s">
        <v>738</v>
      </c>
      <c r="D115" s="69">
        <v>3.0000000000000001E-3</v>
      </c>
      <c r="E115" s="69">
        <v>0</v>
      </c>
      <c r="F115" s="69">
        <v>4.0000000000000001E-3</v>
      </c>
      <c r="G115" s="69">
        <v>4.0000000000000001E-3</v>
      </c>
      <c r="H115" s="69">
        <v>4.0000000000000001E-3</v>
      </c>
      <c r="I115" s="70">
        <v>0.01</v>
      </c>
      <c r="J115" s="70">
        <v>1.0999999999999999E-2</v>
      </c>
      <c r="K115" s="70">
        <v>1.0999999999999999E-2</v>
      </c>
      <c r="L115" s="70">
        <v>0.01</v>
      </c>
      <c r="M115" s="70">
        <v>3.0000000000000001E-3</v>
      </c>
      <c r="N115" s="70">
        <v>3.0000000000000001E-3</v>
      </c>
      <c r="O115" s="70" t="s">
        <v>240</v>
      </c>
      <c r="P115" s="90">
        <f>ROWS($O$8:O115)</f>
        <v>108</v>
      </c>
      <c r="Q115" s="90" t="str">
        <f t="shared" si="2"/>
        <v/>
      </c>
      <c r="R115" s="90" t="str">
        <f>IFERROR(SMALL($Q$8:$Q$179,ROWS($Q$8:Q115)),"")</f>
        <v/>
      </c>
      <c r="V115" s="90" t="str">
        <f>IFERROR(INDEX($C$8:$I$179,$R107,COLUMNS($U$8:U113)),"")</f>
        <v/>
      </c>
      <c r="W115" s="90" t="str">
        <f>IFERROR(INDEX($C$8:$I$179,$R107,COLUMNS($U$8:V113)),"")</f>
        <v/>
      </c>
      <c r="X115" s="90" t="str">
        <f>IFERROR(INDEX($C$8:$I$179,$R107,COLUMNS($U$8:W113)),"")</f>
        <v/>
      </c>
      <c r="Y115" s="90" t="str">
        <f>IFERROR(INDEX($C$8:$I$179,$R107,COLUMNS($U$8:X113)),"")</f>
        <v/>
      </c>
      <c r="Z115" s="90" t="str">
        <f>IFERROR(INDEX($C$8:$I$179,$R107,COLUMNS($U$8:Y113)),"")</f>
        <v/>
      </c>
      <c r="AA115" s="90" t="str">
        <f>IFERROR(INDEX($C$8:$I$179,$R107,COLUMNS($U$8:Z113)),"")</f>
        <v/>
      </c>
      <c r="AB115" s="90" t="str">
        <f>IFERROR(INDEX($C$8:$I$179,$R107,COLUMNS($U$8:AA113)),"")</f>
        <v/>
      </c>
      <c r="AH115" s="156" t="s">
        <v>749</v>
      </c>
      <c r="AI115" s="214"/>
      <c r="AJ115" s="214"/>
      <c r="AK115" s="214"/>
      <c r="AL115" s="214"/>
      <c r="AM115" s="214"/>
      <c r="AN115" s="214"/>
      <c r="AO115" s="214"/>
      <c r="AP115" s="214"/>
      <c r="AQ115" s="214"/>
      <c r="AR115" s="214"/>
      <c r="AS115" s="214"/>
      <c r="AT115" s="90" t="s">
        <v>240</v>
      </c>
      <c r="AU115" s="90">
        <f>ROWS($AT$8:AT115)</f>
        <v>108</v>
      </c>
      <c r="AV115" s="90" t="str">
        <f t="shared" si="3"/>
        <v/>
      </c>
      <c r="AW115" s="90" t="str">
        <f>IFERROR(SMALL($AV$8:$AV$183,ROWS($AV$8:AV115)),"")</f>
        <v/>
      </c>
      <c r="BA115" s="90" t="str">
        <f>IFERROR(INDEX($C$7:$I$181,$R107,COLUMNS($T$7:AZ114)),"")</f>
        <v/>
      </c>
      <c r="BB115" s="90" t="str">
        <f>IFERROR(INDEX($C$7:$I$181,$R107,COLUMNS($T$7:BA114)),"")</f>
        <v/>
      </c>
      <c r="BC115" s="90" t="str">
        <f>IFERROR(INDEX($C$7:$I$181,$R107,COLUMNS($T$7:BB114)),"")</f>
        <v/>
      </c>
      <c r="BD115" s="90" t="str">
        <f>IFERROR(INDEX($C$7:$I$181,$R107,COLUMNS($T$7:BC114)),"")</f>
        <v/>
      </c>
      <c r="BE115" s="90" t="str">
        <f>IFERROR(INDEX($C$7:$I$181,$R107,COLUMNS($T$7:BD114)),"")</f>
        <v/>
      </c>
      <c r="BF115" s="90" t="str">
        <f>IFERROR(INDEX($C$7:$I$181,$R107,COLUMNS($T$7:BE114)),"")</f>
        <v/>
      </c>
      <c r="BG115" s="90" t="str">
        <f>IFERROR(INDEX($C$7:$I$181,$R107,COLUMNS($T$7:BF114)),"")</f>
        <v/>
      </c>
    </row>
    <row r="116" spans="3:59" x14ac:dyDescent="0.3">
      <c r="C116" s="155" t="s">
        <v>747</v>
      </c>
      <c r="D116" s="69">
        <v>4.3999999999999997E-2</v>
      </c>
      <c r="E116" s="69">
        <v>0</v>
      </c>
      <c r="F116" s="69">
        <v>0.03</v>
      </c>
      <c r="G116" s="69">
        <v>2.7E-2</v>
      </c>
      <c r="H116" s="69">
        <v>1.6E-2</v>
      </c>
      <c r="I116" s="70">
        <v>2.4E-2</v>
      </c>
      <c r="J116" s="70">
        <v>2.4E-2</v>
      </c>
      <c r="K116" s="70">
        <v>2.6000000000000002E-2</v>
      </c>
      <c r="L116" s="70">
        <v>0.03</v>
      </c>
      <c r="M116" s="70">
        <v>2.4E-2</v>
      </c>
      <c r="N116" s="70">
        <v>2.7E-2</v>
      </c>
      <c r="O116" s="70" t="s">
        <v>240</v>
      </c>
      <c r="P116" s="90">
        <f>ROWS($O$8:O116)</f>
        <v>109</v>
      </c>
      <c r="Q116" s="90" t="str">
        <f t="shared" si="2"/>
        <v/>
      </c>
      <c r="R116" s="90" t="str">
        <f>IFERROR(SMALL($Q$8:$Q$179,ROWS($Q$8:Q116)),"")</f>
        <v/>
      </c>
      <c r="V116" s="90" t="str">
        <f>IFERROR(INDEX($C$8:$I$179,$R108,COLUMNS($U$8:U114)),"")</f>
        <v/>
      </c>
      <c r="W116" s="90" t="str">
        <f>IFERROR(INDEX($C$8:$I$179,$R108,COLUMNS($U$8:V114)),"")</f>
        <v/>
      </c>
      <c r="X116" s="90" t="str">
        <f>IFERROR(INDEX($C$8:$I$179,$R108,COLUMNS($U$8:W114)),"")</f>
        <v/>
      </c>
      <c r="Y116" s="90" t="str">
        <f>IFERROR(INDEX($C$8:$I$179,$R108,COLUMNS($U$8:X114)),"")</f>
        <v/>
      </c>
      <c r="Z116" s="90" t="str">
        <f>IFERROR(INDEX($C$8:$I$179,$R108,COLUMNS($U$8:Y114)),"")</f>
        <v/>
      </c>
      <c r="AA116" s="90" t="str">
        <f>IFERROR(INDEX($C$8:$I$179,$R108,COLUMNS($U$8:Z114)),"")</f>
        <v/>
      </c>
      <c r="AB116" s="90" t="str">
        <f>IFERROR(INDEX($C$8:$I$179,$R108,COLUMNS($U$8:AA114)),"")</f>
        <v/>
      </c>
      <c r="AH116" s="155" t="s">
        <v>741</v>
      </c>
      <c r="AI116" s="214">
        <v>660</v>
      </c>
      <c r="AJ116" s="214"/>
      <c r="AK116" s="214">
        <v>550</v>
      </c>
      <c r="AL116" s="214">
        <v>485</v>
      </c>
      <c r="AM116" s="214">
        <v>450</v>
      </c>
      <c r="AN116" s="214">
        <v>485</v>
      </c>
      <c r="AO116" s="214">
        <v>450</v>
      </c>
      <c r="AP116" s="214">
        <v>470</v>
      </c>
      <c r="AQ116" s="214">
        <v>410</v>
      </c>
      <c r="AR116" s="214">
        <v>340</v>
      </c>
      <c r="AS116" s="214">
        <v>390</v>
      </c>
      <c r="AT116" s="90" t="s">
        <v>240</v>
      </c>
      <c r="AU116" s="90">
        <f>ROWS($AT$8:AT116)</f>
        <v>109</v>
      </c>
      <c r="AV116" s="90" t="str">
        <f t="shared" si="3"/>
        <v/>
      </c>
      <c r="AW116" s="90" t="str">
        <f>IFERROR(SMALL($AV$8:$AV$183,ROWS($AV$8:AV116)),"")</f>
        <v/>
      </c>
      <c r="BA116" s="90" t="str">
        <f>IFERROR(INDEX($C$7:$I$181,$R108,COLUMNS($T$7:AZ115)),"")</f>
        <v/>
      </c>
      <c r="BB116" s="90" t="str">
        <f>IFERROR(INDEX($C$7:$I$181,$R108,COLUMNS($T$7:BA115)),"")</f>
        <v/>
      </c>
      <c r="BC116" s="90" t="str">
        <f>IFERROR(INDEX($C$7:$I$181,$R108,COLUMNS($T$7:BB115)),"")</f>
        <v/>
      </c>
      <c r="BD116" s="90" t="str">
        <f>IFERROR(INDEX($C$7:$I$181,$R108,COLUMNS($T$7:BC115)),"")</f>
        <v/>
      </c>
      <c r="BE116" s="90" t="str">
        <f>IFERROR(INDEX($C$7:$I$181,$R108,COLUMNS($T$7:BD115)),"")</f>
        <v/>
      </c>
      <c r="BF116" s="90" t="str">
        <f>IFERROR(INDEX($C$7:$I$181,$R108,COLUMNS($T$7:BE115)),"")</f>
        <v/>
      </c>
      <c r="BG116" s="90" t="str">
        <f>IFERROR(INDEX($C$7:$I$181,$R108,COLUMNS($T$7:BF115)),"")</f>
        <v/>
      </c>
    </row>
    <row r="117" spans="3:59" x14ac:dyDescent="0.3">
      <c r="C117" s="155" t="s">
        <v>744</v>
      </c>
      <c r="D117" s="69">
        <v>7.2000000000000008E-2</v>
      </c>
      <c r="E117" s="69">
        <v>0</v>
      </c>
      <c r="F117" s="69">
        <v>7.2000000000000008E-2</v>
      </c>
      <c r="G117" s="69">
        <v>7.0000000000000007E-2</v>
      </c>
      <c r="H117" s="69">
        <v>7.4999999999999997E-2</v>
      </c>
      <c r="I117" s="70">
        <v>6.4000000000000001E-2</v>
      </c>
      <c r="J117" s="70">
        <v>5.8000000000000003E-2</v>
      </c>
      <c r="K117" s="70">
        <v>0.06</v>
      </c>
      <c r="L117" s="70">
        <v>6.7000000000000004E-2</v>
      </c>
      <c r="M117" s="70">
        <v>8.5000000000000006E-2</v>
      </c>
      <c r="N117" s="70">
        <v>8.3000000000000004E-2</v>
      </c>
      <c r="O117" s="70" t="s">
        <v>240</v>
      </c>
      <c r="P117" s="90">
        <f>ROWS($O$8:O117)</f>
        <v>110</v>
      </c>
      <c r="Q117" s="90" t="str">
        <f t="shared" si="2"/>
        <v/>
      </c>
      <c r="R117" s="90" t="str">
        <f>IFERROR(SMALL($Q$8:$Q$179,ROWS($Q$8:Q117)),"")</f>
        <v/>
      </c>
      <c r="V117" s="90" t="str">
        <f>IFERROR(INDEX($C$8:$I$179,$R109,COLUMNS($U$8:U115)),"")</f>
        <v/>
      </c>
      <c r="W117" s="90" t="str">
        <f>IFERROR(INDEX($C$8:$I$179,$R109,COLUMNS($U$8:V115)),"")</f>
        <v/>
      </c>
      <c r="X117" s="90" t="str">
        <f>IFERROR(INDEX($C$8:$I$179,$R109,COLUMNS($U$8:W115)),"")</f>
        <v/>
      </c>
      <c r="Y117" s="90" t="str">
        <f>IFERROR(INDEX($C$8:$I$179,$R109,COLUMNS($U$8:X115)),"")</f>
        <v/>
      </c>
      <c r="Z117" s="90" t="str">
        <f>IFERROR(INDEX($C$8:$I$179,$R109,COLUMNS($U$8:Y115)),"")</f>
        <v/>
      </c>
      <c r="AA117" s="90" t="str">
        <f>IFERROR(INDEX($C$8:$I$179,$R109,COLUMNS($U$8:Z115)),"")</f>
        <v/>
      </c>
      <c r="AB117" s="90" t="str">
        <f>IFERROR(INDEX($C$8:$I$179,$R109,COLUMNS($U$8:AA115)),"")</f>
        <v/>
      </c>
      <c r="AH117" s="155" t="s">
        <v>217</v>
      </c>
      <c r="AI117" s="214">
        <v>1075</v>
      </c>
      <c r="AJ117" s="214"/>
      <c r="AK117" s="214">
        <v>1385</v>
      </c>
      <c r="AL117" s="214">
        <v>1515</v>
      </c>
      <c r="AM117" s="214">
        <v>1715</v>
      </c>
      <c r="AN117" s="214">
        <v>2020</v>
      </c>
      <c r="AO117" s="214">
        <v>1990</v>
      </c>
      <c r="AP117" s="214">
        <v>2175</v>
      </c>
      <c r="AQ117" s="214">
        <v>2000</v>
      </c>
      <c r="AR117" s="214">
        <v>1885</v>
      </c>
      <c r="AS117" s="214">
        <v>1685</v>
      </c>
      <c r="AT117" s="90" t="s">
        <v>240</v>
      </c>
      <c r="AU117" s="90">
        <f>ROWS($AT$8:AT117)</f>
        <v>110</v>
      </c>
      <c r="AV117" s="90" t="str">
        <f t="shared" si="3"/>
        <v/>
      </c>
      <c r="AW117" s="90" t="str">
        <f>IFERROR(SMALL($AV$8:$AV$183,ROWS($AV$8:AV117)),"")</f>
        <v/>
      </c>
      <c r="BA117" s="90" t="str">
        <f>IFERROR(INDEX($C$7:$I$181,$R109,COLUMNS($T$7:AZ116)),"")</f>
        <v/>
      </c>
      <c r="BB117" s="90" t="str">
        <f>IFERROR(INDEX($C$7:$I$181,$R109,COLUMNS($T$7:BA116)),"")</f>
        <v/>
      </c>
      <c r="BC117" s="90" t="str">
        <f>IFERROR(INDEX($C$7:$I$181,$R109,COLUMNS($T$7:BB116)),"")</f>
        <v/>
      </c>
      <c r="BD117" s="90" t="str">
        <f>IFERROR(INDEX($C$7:$I$181,$R109,COLUMNS($T$7:BC116)),"")</f>
        <v/>
      </c>
      <c r="BE117" s="90" t="str">
        <f>IFERROR(INDEX($C$7:$I$181,$R109,COLUMNS($T$7:BD116)),"")</f>
        <v/>
      </c>
      <c r="BF117" s="90" t="str">
        <f>IFERROR(INDEX($C$7:$I$181,$R109,COLUMNS($T$7:BE116)),"")</f>
        <v/>
      </c>
      <c r="BG117" s="90" t="str">
        <f>IFERROR(INDEX($C$7:$I$181,$R109,COLUMNS($T$7:BF116)),"")</f>
        <v/>
      </c>
    </row>
    <row r="118" spans="3:59" x14ac:dyDescent="0.3">
      <c r="C118" s="155" t="s">
        <v>740</v>
      </c>
      <c r="D118" s="69">
        <v>2E-3</v>
      </c>
      <c r="E118" s="69">
        <v>0</v>
      </c>
      <c r="F118" s="69">
        <v>2E-3</v>
      </c>
      <c r="G118" s="69">
        <v>2E-3</v>
      </c>
      <c r="H118" s="69">
        <v>2E-3</v>
      </c>
      <c r="I118" s="70">
        <v>2E-3</v>
      </c>
      <c r="J118" s="70">
        <v>2E-3</v>
      </c>
      <c r="K118" s="70">
        <v>2E-3</v>
      </c>
      <c r="L118" s="70">
        <v>2E-3</v>
      </c>
      <c r="M118" s="70">
        <v>2E-3</v>
      </c>
      <c r="N118" s="70">
        <v>2E-3</v>
      </c>
      <c r="O118" s="70" t="s">
        <v>240</v>
      </c>
      <c r="P118" s="90">
        <f>ROWS($O$8:O118)</f>
        <v>111</v>
      </c>
      <c r="Q118" s="90" t="str">
        <f t="shared" si="2"/>
        <v/>
      </c>
      <c r="R118" s="90" t="str">
        <f>IFERROR(SMALL($Q$8:$Q$179,ROWS($Q$8:Q118)),"")</f>
        <v/>
      </c>
      <c r="V118" s="90" t="str">
        <f>IFERROR(INDEX($C$8:$I$179,$R110,COLUMNS($U$8:U116)),"")</f>
        <v/>
      </c>
      <c r="W118" s="90" t="str">
        <f>IFERROR(INDEX($C$8:$I$179,$R110,COLUMNS($U$8:V116)),"")</f>
        <v/>
      </c>
      <c r="X118" s="90" t="str">
        <f>IFERROR(INDEX($C$8:$I$179,$R110,COLUMNS($U$8:W116)),"")</f>
        <v/>
      </c>
      <c r="Y118" s="90" t="str">
        <f>IFERROR(INDEX($C$8:$I$179,$R110,COLUMNS($U$8:X116)),"")</f>
        <v/>
      </c>
      <c r="Z118" s="90" t="str">
        <f>IFERROR(INDEX($C$8:$I$179,$R110,COLUMNS($U$8:Y116)),"")</f>
        <v/>
      </c>
      <c r="AA118" s="90" t="str">
        <f>IFERROR(INDEX($C$8:$I$179,$R110,COLUMNS($U$8:Z116)),"")</f>
        <v/>
      </c>
      <c r="AB118" s="90" t="str">
        <f>IFERROR(INDEX($C$8:$I$179,$R110,COLUMNS($U$8:AA116)),"")</f>
        <v/>
      </c>
      <c r="AH118" s="155" t="s">
        <v>738</v>
      </c>
      <c r="AI118" s="214">
        <v>155</v>
      </c>
      <c r="AJ118" s="214"/>
      <c r="AK118" s="214">
        <v>190</v>
      </c>
      <c r="AL118" s="214">
        <v>180</v>
      </c>
      <c r="AM118" s="214">
        <v>190</v>
      </c>
      <c r="AN118" s="214">
        <v>420</v>
      </c>
      <c r="AO118" s="214">
        <v>475</v>
      </c>
      <c r="AP118" s="214">
        <v>435</v>
      </c>
      <c r="AQ118" s="214">
        <v>395</v>
      </c>
      <c r="AR118" s="214">
        <v>115</v>
      </c>
      <c r="AS118" s="214">
        <v>130</v>
      </c>
      <c r="AT118" s="90" t="s">
        <v>240</v>
      </c>
      <c r="AU118" s="90">
        <f>ROWS($AT$8:AT118)</f>
        <v>111</v>
      </c>
      <c r="AV118" s="90" t="str">
        <f t="shared" si="3"/>
        <v/>
      </c>
      <c r="AW118" s="90" t="str">
        <f>IFERROR(SMALL($AV$8:$AV$183,ROWS($AV$8:AV118)),"")</f>
        <v/>
      </c>
      <c r="BA118" s="90" t="str">
        <f>IFERROR(INDEX($C$7:$I$181,$R110,COLUMNS($T$7:AZ117)),"")</f>
        <v/>
      </c>
      <c r="BB118" s="90" t="str">
        <f>IFERROR(INDEX($C$7:$I$181,$R110,COLUMNS($T$7:BA117)),"")</f>
        <v/>
      </c>
      <c r="BC118" s="90" t="str">
        <f>IFERROR(INDEX($C$7:$I$181,$R110,COLUMNS($T$7:BB117)),"")</f>
        <v/>
      </c>
      <c r="BD118" s="90" t="str">
        <f>IFERROR(INDEX($C$7:$I$181,$R110,COLUMNS($T$7:BC117)),"")</f>
        <v/>
      </c>
      <c r="BE118" s="90" t="str">
        <f>IFERROR(INDEX($C$7:$I$181,$R110,COLUMNS($T$7:BD117)),"")</f>
        <v/>
      </c>
      <c r="BF118" s="90" t="str">
        <f>IFERROR(INDEX($C$7:$I$181,$R110,COLUMNS($T$7:BE117)),"")</f>
        <v/>
      </c>
      <c r="BG118" s="90" t="str">
        <f>IFERROR(INDEX($C$7:$I$181,$R110,COLUMNS($T$7:BF117)),"")</f>
        <v/>
      </c>
    </row>
    <row r="119" spans="3:59" x14ac:dyDescent="0.3">
      <c r="C119" s="155" t="s">
        <v>739</v>
      </c>
      <c r="D119" s="69">
        <v>5.0000000000000001E-3</v>
      </c>
      <c r="E119" s="69">
        <v>0</v>
      </c>
      <c r="F119" s="69">
        <v>4.0000000000000001E-3</v>
      </c>
      <c r="G119" s="69">
        <v>4.0000000000000001E-3</v>
      </c>
      <c r="H119" s="69">
        <v>4.0000000000000001E-3</v>
      </c>
      <c r="I119" s="70">
        <v>5.0000000000000001E-3</v>
      </c>
      <c r="J119" s="70">
        <v>5.0000000000000001E-3</v>
      </c>
      <c r="K119" s="70">
        <v>4.0000000000000001E-3</v>
      </c>
      <c r="L119" s="70">
        <v>4.0000000000000001E-3</v>
      </c>
      <c r="M119" s="70">
        <v>4.0000000000000001E-3</v>
      </c>
      <c r="N119" s="70">
        <v>3.0000000000000001E-3</v>
      </c>
      <c r="O119" s="70" t="s">
        <v>240</v>
      </c>
      <c r="P119" s="90">
        <f>ROWS($O$8:O119)</f>
        <v>112</v>
      </c>
      <c r="Q119" s="90" t="str">
        <f t="shared" si="2"/>
        <v/>
      </c>
      <c r="R119" s="90" t="str">
        <f>IFERROR(SMALL($Q$8:$Q$179,ROWS($Q$8:Q119)),"")</f>
        <v/>
      </c>
      <c r="V119" s="90" t="str">
        <f>IFERROR(INDEX($C$8:$I$179,$R111,COLUMNS($U$8:U117)),"")</f>
        <v/>
      </c>
      <c r="W119" s="90" t="str">
        <f>IFERROR(INDEX($C$8:$I$179,$R111,COLUMNS($U$8:V117)),"")</f>
        <v/>
      </c>
      <c r="X119" s="90" t="str">
        <f>IFERROR(INDEX($C$8:$I$179,$R111,COLUMNS($U$8:W117)),"")</f>
        <v/>
      </c>
      <c r="Y119" s="90" t="str">
        <f>IFERROR(INDEX($C$8:$I$179,$R111,COLUMNS($U$8:X117)),"")</f>
        <v/>
      </c>
      <c r="Z119" s="90" t="str">
        <f>IFERROR(INDEX($C$8:$I$179,$R111,COLUMNS($U$8:Y117)),"")</f>
        <v/>
      </c>
      <c r="AA119" s="90" t="str">
        <f>IFERROR(INDEX($C$8:$I$179,$R111,COLUMNS($U$8:Z117)),"")</f>
        <v/>
      </c>
      <c r="AB119" s="90" t="str">
        <f>IFERROR(INDEX($C$8:$I$179,$R111,COLUMNS($U$8:AA117)),"")</f>
        <v/>
      </c>
      <c r="AH119" s="155" t="s">
        <v>747</v>
      </c>
      <c r="AI119" s="214">
        <v>2060</v>
      </c>
      <c r="AJ119" s="214"/>
      <c r="AK119" s="214">
        <v>1315</v>
      </c>
      <c r="AL119" s="214">
        <v>1210</v>
      </c>
      <c r="AM119" s="214">
        <v>715</v>
      </c>
      <c r="AN119" s="214">
        <v>1015</v>
      </c>
      <c r="AO119" s="214">
        <v>1015</v>
      </c>
      <c r="AP119" s="214">
        <v>1025</v>
      </c>
      <c r="AQ119" s="214">
        <v>1125</v>
      </c>
      <c r="AR119" s="214">
        <v>905</v>
      </c>
      <c r="AS119" s="214">
        <v>1060</v>
      </c>
      <c r="AT119" s="90" t="s">
        <v>240</v>
      </c>
      <c r="AU119" s="90">
        <f>ROWS($AT$8:AT119)</f>
        <v>112</v>
      </c>
      <c r="AV119" s="90" t="str">
        <f t="shared" si="3"/>
        <v/>
      </c>
      <c r="AW119" s="90" t="str">
        <f>IFERROR(SMALL($AV$8:$AV$183,ROWS($AV$8:AV119)),"")</f>
        <v/>
      </c>
      <c r="BA119" s="90" t="str">
        <f>IFERROR(INDEX($C$7:$I$181,$R111,COLUMNS($T$7:AZ118)),"")</f>
        <v/>
      </c>
      <c r="BB119" s="90" t="str">
        <f>IFERROR(INDEX($C$7:$I$181,$R111,COLUMNS($T$7:BA118)),"")</f>
        <v/>
      </c>
      <c r="BC119" s="90" t="str">
        <f>IFERROR(INDEX($C$7:$I$181,$R111,COLUMNS($T$7:BB118)),"")</f>
        <v/>
      </c>
      <c r="BD119" s="90" t="str">
        <f>IFERROR(INDEX($C$7:$I$181,$R111,COLUMNS($T$7:BC118)),"")</f>
        <v/>
      </c>
      <c r="BE119" s="90" t="str">
        <f>IFERROR(INDEX($C$7:$I$181,$R111,COLUMNS($T$7:BD118)),"")</f>
        <v/>
      </c>
      <c r="BF119" s="90" t="str">
        <f>IFERROR(INDEX($C$7:$I$181,$R111,COLUMNS($T$7:BE118)),"")</f>
        <v/>
      </c>
      <c r="BG119" s="90" t="str">
        <f>IFERROR(INDEX($C$7:$I$181,$R111,COLUMNS($T$7:BF118)),"")</f>
        <v/>
      </c>
    </row>
    <row r="120" spans="3:59" x14ac:dyDescent="0.3">
      <c r="C120" s="155" t="s">
        <v>748</v>
      </c>
      <c r="D120" s="69" t="s">
        <v>72</v>
      </c>
      <c r="E120" s="69">
        <v>0</v>
      </c>
      <c r="F120" s="69">
        <v>0</v>
      </c>
      <c r="G120" s="69">
        <v>1E-3</v>
      </c>
      <c r="H120" s="69">
        <v>1.8000000000000002E-2</v>
      </c>
      <c r="I120" s="70">
        <v>2.1999999999999999E-2</v>
      </c>
      <c r="J120" s="70">
        <v>2.5000000000000001E-2</v>
      </c>
      <c r="K120" s="70">
        <v>0.02</v>
      </c>
      <c r="L120" s="70">
        <v>1.8000000000000002E-2</v>
      </c>
      <c r="M120" s="70">
        <v>1.6E-2</v>
      </c>
      <c r="N120" s="70">
        <v>4.0000000000000001E-3</v>
      </c>
      <c r="O120" s="70" t="s">
        <v>240</v>
      </c>
      <c r="P120" s="90">
        <f>ROWS($O$8:O120)</f>
        <v>113</v>
      </c>
      <c r="Q120" s="90" t="str">
        <f t="shared" si="2"/>
        <v/>
      </c>
      <c r="R120" s="90" t="str">
        <f>IFERROR(SMALL($Q$8:$Q$179,ROWS($Q$8:Q120)),"")</f>
        <v/>
      </c>
      <c r="V120" s="90" t="str">
        <f>IFERROR(INDEX($C$8:$I$179,$R112,COLUMNS($U$8:U118)),"")</f>
        <v/>
      </c>
      <c r="W120" s="90" t="str">
        <f>IFERROR(INDEX($C$8:$I$179,$R112,COLUMNS($U$8:V118)),"")</f>
        <v/>
      </c>
      <c r="X120" s="90" t="str">
        <f>IFERROR(INDEX($C$8:$I$179,$R112,COLUMNS($U$8:W118)),"")</f>
        <v/>
      </c>
      <c r="Y120" s="90" t="str">
        <f>IFERROR(INDEX($C$8:$I$179,$R112,COLUMNS($U$8:X118)),"")</f>
        <v/>
      </c>
      <c r="Z120" s="90" t="str">
        <f>IFERROR(INDEX($C$8:$I$179,$R112,COLUMNS($U$8:Y118)),"")</f>
        <v/>
      </c>
      <c r="AA120" s="90" t="str">
        <f>IFERROR(INDEX($C$8:$I$179,$R112,COLUMNS($U$8:Z118)),"")</f>
        <v/>
      </c>
      <c r="AB120" s="90" t="str">
        <f>IFERROR(INDEX($C$8:$I$179,$R112,COLUMNS($U$8:AA118)),"")</f>
        <v/>
      </c>
      <c r="AH120" s="155" t="s">
        <v>744</v>
      </c>
      <c r="AI120" s="214">
        <v>3330</v>
      </c>
      <c r="AJ120" s="214"/>
      <c r="AK120" s="214">
        <v>3195</v>
      </c>
      <c r="AL120" s="214">
        <v>3080</v>
      </c>
      <c r="AM120" s="214">
        <v>3275</v>
      </c>
      <c r="AN120" s="214">
        <v>2685</v>
      </c>
      <c r="AO120" s="214">
        <v>2440</v>
      </c>
      <c r="AP120" s="214">
        <v>2375</v>
      </c>
      <c r="AQ120" s="214">
        <v>2550</v>
      </c>
      <c r="AR120" s="214">
        <v>3195</v>
      </c>
      <c r="AS120" s="214">
        <v>3265</v>
      </c>
      <c r="AT120" s="90" t="s">
        <v>240</v>
      </c>
      <c r="AU120" s="90">
        <f>ROWS($AT$8:AT120)</f>
        <v>113</v>
      </c>
      <c r="AV120" s="90" t="str">
        <f t="shared" si="3"/>
        <v/>
      </c>
      <c r="AW120" s="90" t="str">
        <f>IFERROR(SMALL($AV$8:$AV$183,ROWS($AV$8:AV120)),"")</f>
        <v/>
      </c>
      <c r="BA120" s="90" t="str">
        <f>IFERROR(INDEX($C$7:$I$181,$R112,COLUMNS($T$7:AZ119)),"")</f>
        <v/>
      </c>
      <c r="BB120" s="90" t="str">
        <f>IFERROR(INDEX($C$7:$I$181,$R112,COLUMNS($T$7:BA119)),"")</f>
        <v/>
      </c>
      <c r="BC120" s="90" t="str">
        <f>IFERROR(INDEX($C$7:$I$181,$R112,COLUMNS($T$7:BB119)),"")</f>
        <v/>
      </c>
      <c r="BD120" s="90" t="str">
        <f>IFERROR(INDEX($C$7:$I$181,$R112,COLUMNS($T$7:BC119)),"")</f>
        <v/>
      </c>
      <c r="BE120" s="90" t="str">
        <f>IFERROR(INDEX($C$7:$I$181,$R112,COLUMNS($T$7:BD119)),"")</f>
        <v/>
      </c>
      <c r="BF120" s="90" t="str">
        <f>IFERROR(INDEX($C$7:$I$181,$R112,COLUMNS($T$7:BE119)),"")</f>
        <v/>
      </c>
      <c r="BG120" s="90" t="str">
        <f>IFERROR(INDEX($C$7:$I$181,$R112,COLUMNS($T$7:BF119)),"")</f>
        <v/>
      </c>
    </row>
    <row r="121" spans="3:59" x14ac:dyDescent="0.3">
      <c r="C121" s="155" t="s">
        <v>746</v>
      </c>
      <c r="D121" s="164" t="s">
        <v>71</v>
      </c>
      <c r="E121" s="164" t="s">
        <v>71</v>
      </c>
      <c r="F121" s="164" t="s">
        <v>71</v>
      </c>
      <c r="G121" s="164" t="s">
        <v>71</v>
      </c>
      <c r="H121" s="164" t="s">
        <v>71</v>
      </c>
      <c r="I121" s="164" t="s">
        <v>71</v>
      </c>
      <c r="J121" s="164" t="s">
        <v>71</v>
      </c>
      <c r="K121" s="164" t="s">
        <v>71</v>
      </c>
      <c r="L121" s="164" t="s">
        <v>71</v>
      </c>
      <c r="M121" s="164" t="s">
        <v>71</v>
      </c>
      <c r="N121" s="70">
        <v>0</v>
      </c>
      <c r="O121" s="70" t="s">
        <v>240</v>
      </c>
      <c r="P121" s="90">
        <f>ROWS($O$8:O121)</f>
        <v>114</v>
      </c>
      <c r="Q121" s="90" t="str">
        <f t="shared" si="2"/>
        <v/>
      </c>
      <c r="R121" s="90" t="str">
        <f>IFERROR(SMALL($Q$8:$Q$179,ROWS($Q$8:Q121)),"")</f>
        <v/>
      </c>
      <c r="V121" s="90" t="str">
        <f>IFERROR(INDEX($C$8:$I$179,$R113,COLUMNS($U$8:U119)),"")</f>
        <v/>
      </c>
      <c r="W121" s="90" t="str">
        <f>IFERROR(INDEX($C$8:$I$179,$R113,COLUMNS($U$8:V119)),"")</f>
        <v/>
      </c>
      <c r="X121" s="90" t="str">
        <f>IFERROR(INDEX($C$8:$I$179,$R113,COLUMNS($U$8:W119)),"")</f>
        <v/>
      </c>
      <c r="Y121" s="90" t="str">
        <f>IFERROR(INDEX($C$8:$I$179,$R113,COLUMNS($U$8:X119)),"")</f>
        <v/>
      </c>
      <c r="Z121" s="90" t="str">
        <f>IFERROR(INDEX($C$8:$I$179,$R113,COLUMNS($U$8:Y119)),"")</f>
        <v/>
      </c>
      <c r="AA121" s="90" t="str">
        <f>IFERROR(INDEX($C$8:$I$179,$R113,COLUMNS($U$8:Z119)),"")</f>
        <v/>
      </c>
      <c r="AB121" s="90" t="str">
        <f>IFERROR(INDEX($C$8:$I$179,$R113,COLUMNS($U$8:AA119)),"")</f>
        <v/>
      </c>
      <c r="AH121" s="155" t="s">
        <v>740</v>
      </c>
      <c r="AI121" s="214">
        <v>90</v>
      </c>
      <c r="AJ121" s="214"/>
      <c r="AK121" s="214">
        <v>105</v>
      </c>
      <c r="AL121" s="214">
        <v>100</v>
      </c>
      <c r="AM121" s="214">
        <v>85</v>
      </c>
      <c r="AN121" s="214">
        <v>75</v>
      </c>
      <c r="AO121" s="214">
        <v>85</v>
      </c>
      <c r="AP121" s="214">
        <v>75</v>
      </c>
      <c r="AQ121" s="214">
        <v>60</v>
      </c>
      <c r="AR121" s="214">
        <v>65</v>
      </c>
      <c r="AS121" s="214">
        <v>60</v>
      </c>
      <c r="AT121" s="90" t="s">
        <v>240</v>
      </c>
      <c r="AU121" s="90">
        <f>ROWS($AT$8:AT121)</f>
        <v>114</v>
      </c>
      <c r="AV121" s="90" t="str">
        <f t="shared" si="3"/>
        <v/>
      </c>
      <c r="AW121" s="90" t="str">
        <f>IFERROR(SMALL($AV$8:$AV$183,ROWS($AV$8:AV121)),"")</f>
        <v/>
      </c>
      <c r="BA121" s="90" t="str">
        <f>IFERROR(INDEX($C$7:$I$181,$R113,COLUMNS($T$7:AZ120)),"")</f>
        <v/>
      </c>
      <c r="BB121" s="90" t="str">
        <f>IFERROR(INDEX($C$7:$I$181,$R113,COLUMNS($T$7:BA120)),"")</f>
        <v/>
      </c>
      <c r="BC121" s="90" t="str">
        <f>IFERROR(INDEX($C$7:$I$181,$R113,COLUMNS($T$7:BB120)),"")</f>
        <v/>
      </c>
      <c r="BD121" s="90" t="str">
        <f>IFERROR(INDEX($C$7:$I$181,$R113,COLUMNS($T$7:BC120)),"")</f>
        <v/>
      </c>
      <c r="BE121" s="90" t="str">
        <f>IFERROR(INDEX($C$7:$I$181,$R113,COLUMNS($T$7:BD120)),"")</f>
        <v/>
      </c>
      <c r="BF121" s="90" t="str">
        <f>IFERROR(INDEX($C$7:$I$181,$R113,COLUMNS($T$7:BE120)),"")</f>
        <v/>
      </c>
      <c r="BG121" s="90" t="str">
        <f>IFERROR(INDEX($C$7:$I$181,$R113,COLUMNS($T$7:BF120)),"")</f>
        <v/>
      </c>
    </row>
    <row r="122" spans="3:59" x14ac:dyDescent="0.3">
      <c r="C122" s="155" t="s">
        <v>224</v>
      </c>
      <c r="D122" s="69">
        <v>1.0999999999999999E-2</v>
      </c>
      <c r="E122" s="69">
        <v>0</v>
      </c>
      <c r="F122" s="69">
        <v>4.4999999999999998E-2</v>
      </c>
      <c r="G122" s="69">
        <v>0.05</v>
      </c>
      <c r="H122" s="69">
        <v>5.9000000000000004E-2</v>
      </c>
      <c r="I122" s="70">
        <v>7.9000000000000001E-2</v>
      </c>
      <c r="J122" s="70">
        <v>8.3000000000000004E-2</v>
      </c>
      <c r="K122" s="70">
        <v>9.0999999999999998E-2</v>
      </c>
      <c r="L122" s="70">
        <v>0.105</v>
      </c>
      <c r="M122" s="70">
        <v>0.128</v>
      </c>
      <c r="N122" s="70">
        <v>0.115</v>
      </c>
      <c r="O122" s="70" t="s">
        <v>240</v>
      </c>
      <c r="P122" s="90">
        <f>ROWS($O$8:O122)</f>
        <v>115</v>
      </c>
      <c r="Q122" s="90" t="str">
        <f t="shared" si="2"/>
        <v/>
      </c>
      <c r="R122" s="90" t="str">
        <f>IFERROR(SMALL($Q$8:$Q$179,ROWS($Q$8:Q122)),"")</f>
        <v/>
      </c>
      <c r="V122" s="90" t="str">
        <f>IFERROR(INDEX($C$8:$I$179,$R114,COLUMNS($U$8:U120)),"")</f>
        <v/>
      </c>
      <c r="W122" s="90" t="str">
        <f>IFERROR(INDEX($C$8:$I$179,$R114,COLUMNS($U$8:V120)),"")</f>
        <v/>
      </c>
      <c r="X122" s="90" t="str">
        <f>IFERROR(INDEX($C$8:$I$179,$R114,COLUMNS($U$8:W120)),"")</f>
        <v/>
      </c>
      <c r="Y122" s="90" t="str">
        <f>IFERROR(INDEX($C$8:$I$179,$R114,COLUMNS($U$8:X120)),"")</f>
        <v/>
      </c>
      <c r="Z122" s="90" t="str">
        <f>IFERROR(INDEX($C$8:$I$179,$R114,COLUMNS($U$8:Y120)),"")</f>
        <v/>
      </c>
      <c r="AA122" s="90" t="str">
        <f>IFERROR(INDEX($C$8:$I$179,$R114,COLUMNS($U$8:Z120)),"")</f>
        <v/>
      </c>
      <c r="AB122" s="90" t="str">
        <f>IFERROR(INDEX($C$8:$I$179,$R114,COLUMNS($U$8:AA120)),"")</f>
        <v/>
      </c>
      <c r="AH122" s="155" t="s">
        <v>739</v>
      </c>
      <c r="AI122" s="214">
        <v>225</v>
      </c>
      <c r="AJ122" s="214"/>
      <c r="AK122" s="214">
        <v>190</v>
      </c>
      <c r="AL122" s="214">
        <v>175</v>
      </c>
      <c r="AM122" s="214">
        <v>165</v>
      </c>
      <c r="AN122" s="214">
        <v>190</v>
      </c>
      <c r="AO122" s="214">
        <v>190</v>
      </c>
      <c r="AP122" s="214">
        <v>140</v>
      </c>
      <c r="AQ122" s="214">
        <v>140</v>
      </c>
      <c r="AR122" s="214">
        <v>140</v>
      </c>
      <c r="AS122" s="214">
        <v>130</v>
      </c>
      <c r="AT122" s="90" t="s">
        <v>240</v>
      </c>
      <c r="AU122" s="90">
        <f>ROWS($AT$8:AT122)</f>
        <v>115</v>
      </c>
      <c r="AV122" s="90" t="str">
        <f t="shared" si="3"/>
        <v/>
      </c>
      <c r="AW122" s="90" t="str">
        <f>IFERROR(SMALL($AV$8:$AV$183,ROWS($AV$8:AV122)),"")</f>
        <v/>
      </c>
      <c r="BA122" s="90" t="str">
        <f>IFERROR(INDEX($C$7:$I$181,$R114,COLUMNS($T$7:AZ121)),"")</f>
        <v/>
      </c>
      <c r="BB122" s="90" t="str">
        <f>IFERROR(INDEX($C$7:$I$181,$R114,COLUMNS($T$7:BA121)),"")</f>
        <v/>
      </c>
      <c r="BC122" s="90" t="str">
        <f>IFERROR(INDEX($C$7:$I$181,$R114,COLUMNS($T$7:BB121)),"")</f>
        <v/>
      </c>
      <c r="BD122" s="90" t="str">
        <f>IFERROR(INDEX($C$7:$I$181,$R114,COLUMNS($T$7:BC121)),"")</f>
        <v/>
      </c>
      <c r="BE122" s="90" t="str">
        <f>IFERROR(INDEX($C$7:$I$181,$R114,COLUMNS($T$7:BD121)),"")</f>
        <v/>
      </c>
      <c r="BF122" s="90" t="str">
        <f>IFERROR(INDEX($C$7:$I$181,$R114,COLUMNS($T$7:BE121)),"")</f>
        <v/>
      </c>
      <c r="BG122" s="90" t="str">
        <f>IFERROR(INDEX($C$7:$I$181,$R114,COLUMNS($T$7:BF121)),"")</f>
        <v/>
      </c>
    </row>
    <row r="123" spans="3:59" x14ac:dyDescent="0.3">
      <c r="C123" s="155" t="s">
        <v>243</v>
      </c>
      <c r="D123" s="69">
        <v>0</v>
      </c>
      <c r="E123" s="69">
        <v>0</v>
      </c>
      <c r="F123" s="69">
        <v>0</v>
      </c>
      <c r="G123" s="69">
        <v>0</v>
      </c>
      <c r="H123" s="69">
        <v>0</v>
      </c>
      <c r="I123" s="70">
        <v>0</v>
      </c>
      <c r="J123" s="70">
        <v>0</v>
      </c>
      <c r="K123" s="70">
        <v>0</v>
      </c>
      <c r="L123" s="70">
        <v>0</v>
      </c>
      <c r="M123" s="70">
        <v>0</v>
      </c>
      <c r="N123" s="70">
        <v>0</v>
      </c>
      <c r="O123" s="70" t="s">
        <v>240</v>
      </c>
      <c r="P123" s="90">
        <f>ROWS($O$8:O123)</f>
        <v>116</v>
      </c>
      <c r="Q123" s="90" t="str">
        <f t="shared" si="2"/>
        <v/>
      </c>
      <c r="R123" s="90" t="str">
        <f>IFERROR(SMALL($Q$8:$Q$179,ROWS($Q$8:Q123)),"")</f>
        <v/>
      </c>
      <c r="V123" s="90" t="str">
        <f>IFERROR(INDEX($C$8:$I$179,$R115,COLUMNS($U$8:U121)),"")</f>
        <v/>
      </c>
      <c r="W123" s="90" t="str">
        <f>IFERROR(INDEX($C$8:$I$179,$R115,COLUMNS($U$8:V121)),"")</f>
        <v/>
      </c>
      <c r="X123" s="90" t="str">
        <f>IFERROR(INDEX($C$8:$I$179,$R115,COLUMNS($U$8:W121)),"")</f>
        <v/>
      </c>
      <c r="Y123" s="90" t="str">
        <f>IFERROR(INDEX($C$8:$I$179,$R115,COLUMNS($U$8:X121)),"")</f>
        <v/>
      </c>
      <c r="Z123" s="90" t="str">
        <f>IFERROR(INDEX($C$8:$I$179,$R115,COLUMNS($U$8:Y121)),"")</f>
        <v/>
      </c>
      <c r="AA123" s="90" t="str">
        <f>IFERROR(INDEX($C$8:$I$179,$R115,COLUMNS($U$8:Z121)),"")</f>
        <v/>
      </c>
      <c r="AB123" s="90" t="str">
        <f>IFERROR(INDEX($C$8:$I$179,$R115,COLUMNS($U$8:AA121)),"")</f>
        <v/>
      </c>
      <c r="AH123" s="155" t="s">
        <v>748</v>
      </c>
      <c r="AI123" s="214">
        <v>0</v>
      </c>
      <c r="AJ123" s="214"/>
      <c r="AK123" s="214">
        <v>15</v>
      </c>
      <c r="AL123" s="214">
        <v>25</v>
      </c>
      <c r="AM123" s="214">
        <v>780</v>
      </c>
      <c r="AN123" s="214">
        <v>900</v>
      </c>
      <c r="AO123" s="214">
        <v>1060</v>
      </c>
      <c r="AP123" s="214">
        <v>810</v>
      </c>
      <c r="AQ123" s="214">
        <v>690</v>
      </c>
      <c r="AR123" s="214">
        <v>615</v>
      </c>
      <c r="AS123" s="214">
        <v>165</v>
      </c>
      <c r="AT123" s="90" t="s">
        <v>240</v>
      </c>
      <c r="AU123" s="90">
        <f>ROWS($AT$8:AT123)</f>
        <v>116</v>
      </c>
      <c r="AV123" s="90" t="str">
        <f t="shared" si="3"/>
        <v/>
      </c>
      <c r="AW123" s="90" t="str">
        <f>IFERROR(SMALL($AV$8:$AV$183,ROWS($AV$8:AV123)),"")</f>
        <v/>
      </c>
      <c r="BA123" s="90" t="str">
        <f>IFERROR(INDEX($C$7:$I$181,$R115,COLUMNS($T$7:AZ122)),"")</f>
        <v/>
      </c>
      <c r="BB123" s="90" t="str">
        <f>IFERROR(INDEX($C$7:$I$181,$R115,COLUMNS($T$7:BA122)),"")</f>
        <v/>
      </c>
      <c r="BC123" s="90" t="str">
        <f>IFERROR(INDEX($C$7:$I$181,$R115,COLUMNS($T$7:BB122)),"")</f>
        <v/>
      </c>
      <c r="BD123" s="90" t="str">
        <f>IFERROR(INDEX($C$7:$I$181,$R115,COLUMNS($T$7:BC122)),"")</f>
        <v/>
      </c>
      <c r="BE123" s="90" t="str">
        <f>IFERROR(INDEX($C$7:$I$181,$R115,COLUMNS($T$7:BD122)),"")</f>
        <v/>
      </c>
      <c r="BF123" s="90" t="str">
        <f>IFERROR(INDEX($C$7:$I$181,$R115,COLUMNS($T$7:BE122)),"")</f>
        <v/>
      </c>
      <c r="BG123" s="90" t="str">
        <f>IFERROR(INDEX($C$7:$I$181,$R115,COLUMNS($T$7:BF122)),"")</f>
        <v/>
      </c>
    </row>
    <row r="124" spans="3:59" x14ac:dyDescent="0.3">
      <c r="C124" s="155" t="s">
        <v>172</v>
      </c>
      <c r="D124" s="69">
        <v>0.17500000000000002</v>
      </c>
      <c r="E124" s="69">
        <v>0.193</v>
      </c>
      <c r="F124" s="69">
        <v>0.20100000000000001</v>
      </c>
      <c r="G124" s="69">
        <v>0.20300000000000001</v>
      </c>
      <c r="H124" s="69">
        <v>0.22800000000000001</v>
      </c>
      <c r="I124" s="70">
        <v>0.26500000000000001</v>
      </c>
      <c r="J124" s="70">
        <v>0.26600000000000001</v>
      </c>
      <c r="K124" s="70">
        <v>0.27900000000000003</v>
      </c>
      <c r="L124" s="70">
        <v>0.29899999999999999</v>
      </c>
      <c r="M124" s="70">
        <v>0.32200000000000001</v>
      </c>
      <c r="N124" s="70">
        <v>0.28999999999999998</v>
      </c>
      <c r="O124" s="70" t="s">
        <v>240</v>
      </c>
      <c r="P124" s="90">
        <f>ROWS($O$8:O124)</f>
        <v>117</v>
      </c>
      <c r="Q124" s="90" t="str">
        <f t="shared" si="2"/>
        <v/>
      </c>
      <c r="R124" s="90" t="str">
        <f>IFERROR(SMALL($Q$8:$Q$179,ROWS($Q$8:Q124)),"")</f>
        <v/>
      </c>
      <c r="V124" s="90" t="str">
        <f>IFERROR(INDEX($C$8:$I$179,$R116,COLUMNS($U$8:U122)),"")</f>
        <v/>
      </c>
      <c r="W124" s="90" t="str">
        <f>IFERROR(INDEX($C$8:$I$179,$R116,COLUMNS($U$8:V122)),"")</f>
        <v/>
      </c>
      <c r="X124" s="90" t="str">
        <f>IFERROR(INDEX($C$8:$I$179,$R116,COLUMNS($U$8:W122)),"")</f>
        <v/>
      </c>
      <c r="Y124" s="90" t="str">
        <f>IFERROR(INDEX($C$8:$I$179,$R116,COLUMNS($U$8:X122)),"")</f>
        <v/>
      </c>
      <c r="Z124" s="90" t="str">
        <f>IFERROR(INDEX($C$8:$I$179,$R116,COLUMNS($U$8:Y122)),"")</f>
        <v/>
      </c>
      <c r="AA124" s="90" t="str">
        <f>IFERROR(INDEX($C$8:$I$179,$R116,COLUMNS($U$8:Z122)),"")</f>
        <v/>
      </c>
      <c r="AB124" s="90" t="str">
        <f>IFERROR(INDEX($C$8:$I$179,$R116,COLUMNS($U$8:AA122)),"")</f>
        <v/>
      </c>
      <c r="AH124" s="155" t="s">
        <v>746</v>
      </c>
      <c r="AI124" s="212" t="s">
        <v>71</v>
      </c>
      <c r="AJ124" s="212" t="s">
        <v>71</v>
      </c>
      <c r="AK124" s="212" t="s">
        <v>71</v>
      </c>
      <c r="AL124" s="212" t="s">
        <v>71</v>
      </c>
      <c r="AM124" s="212" t="s">
        <v>71</v>
      </c>
      <c r="AN124" s="212" t="s">
        <v>71</v>
      </c>
      <c r="AO124" s="212" t="s">
        <v>71</v>
      </c>
      <c r="AP124" s="212" t="s">
        <v>71</v>
      </c>
      <c r="AQ124" s="212" t="s">
        <v>71</v>
      </c>
      <c r="AR124" s="212" t="s">
        <v>71</v>
      </c>
      <c r="AS124" s="214">
        <v>15</v>
      </c>
      <c r="AT124" s="90" t="s">
        <v>240</v>
      </c>
      <c r="AU124" s="90">
        <f>ROWS($AT$8:AT124)</f>
        <v>117</v>
      </c>
      <c r="AV124" s="90" t="str">
        <f t="shared" si="3"/>
        <v/>
      </c>
      <c r="AW124" s="90" t="str">
        <f>IFERROR(SMALL($AV$8:$AV$183,ROWS($AV$8:AV124)),"")</f>
        <v/>
      </c>
      <c r="BA124" s="90" t="str">
        <f>IFERROR(INDEX($C$7:$I$181,$R116,COLUMNS($T$7:AZ123)),"")</f>
        <v/>
      </c>
      <c r="BB124" s="90" t="str">
        <f>IFERROR(INDEX($C$7:$I$181,$R116,COLUMNS($T$7:BA123)),"")</f>
        <v/>
      </c>
      <c r="BC124" s="90" t="str">
        <f>IFERROR(INDEX($C$7:$I$181,$R116,COLUMNS($T$7:BB123)),"")</f>
        <v/>
      </c>
      <c r="BD124" s="90" t="str">
        <f>IFERROR(INDEX($C$7:$I$181,$R116,COLUMNS($T$7:BC123)),"")</f>
        <v/>
      </c>
      <c r="BE124" s="90" t="str">
        <f>IFERROR(INDEX($C$7:$I$181,$R116,COLUMNS($T$7:BD123)),"")</f>
        <v/>
      </c>
      <c r="BF124" s="90" t="str">
        <f>IFERROR(INDEX($C$7:$I$181,$R116,COLUMNS($T$7:BE123)),"")</f>
        <v/>
      </c>
      <c r="BG124" s="90" t="str">
        <f>IFERROR(INDEX($C$7:$I$181,$R116,COLUMNS($T$7:BF123)),"")</f>
        <v/>
      </c>
    </row>
    <row r="125" spans="3:59" x14ac:dyDescent="0.3">
      <c r="C125" s="155" t="s">
        <v>173</v>
      </c>
      <c r="D125" s="69">
        <v>0.82500000000000007</v>
      </c>
      <c r="E125" s="69">
        <v>0.80700000000000005</v>
      </c>
      <c r="F125" s="69">
        <v>0.79900000000000004</v>
      </c>
      <c r="G125" s="69">
        <v>0.79700000000000004</v>
      </c>
      <c r="H125" s="69">
        <v>0.77200000000000002</v>
      </c>
      <c r="I125" s="70">
        <v>0.73499999999999999</v>
      </c>
      <c r="J125" s="70">
        <v>0.73399999999999999</v>
      </c>
      <c r="K125" s="70">
        <v>0.72099999999999997</v>
      </c>
      <c r="L125" s="70">
        <v>0.70100000000000007</v>
      </c>
      <c r="M125" s="70">
        <v>0.67800000000000005</v>
      </c>
      <c r="N125" s="70">
        <v>0.71</v>
      </c>
      <c r="O125" s="70" t="s">
        <v>240</v>
      </c>
      <c r="P125" s="90">
        <f>ROWS($O$8:O125)</f>
        <v>118</v>
      </c>
      <c r="Q125" s="90" t="str">
        <f t="shared" si="2"/>
        <v/>
      </c>
      <c r="R125" s="90" t="str">
        <f>IFERROR(SMALL($Q$8:$Q$179,ROWS($Q$8:Q125)),"")</f>
        <v/>
      </c>
      <c r="V125" s="90" t="str">
        <f>IFERROR(INDEX($C$8:$I$179,$R117,COLUMNS($U$8:U123)),"")</f>
        <v/>
      </c>
      <c r="W125" s="90" t="str">
        <f>IFERROR(INDEX($C$8:$I$179,$R117,COLUMNS($U$8:V123)),"")</f>
        <v/>
      </c>
      <c r="X125" s="90" t="str">
        <f>IFERROR(INDEX($C$8:$I$179,$R117,COLUMNS($U$8:W123)),"")</f>
        <v/>
      </c>
      <c r="Y125" s="90" t="str">
        <f>IFERROR(INDEX($C$8:$I$179,$R117,COLUMNS($U$8:X123)),"")</f>
        <v/>
      </c>
      <c r="Z125" s="90" t="str">
        <f>IFERROR(INDEX($C$8:$I$179,$R117,COLUMNS($U$8:Y123)),"")</f>
        <v/>
      </c>
      <c r="AA125" s="90" t="str">
        <f>IFERROR(INDEX($C$8:$I$179,$R117,COLUMNS($U$8:Z123)),"")</f>
        <v/>
      </c>
      <c r="AB125" s="90" t="str">
        <f>IFERROR(INDEX($C$8:$I$179,$R117,COLUMNS($U$8:AA123)),"")</f>
        <v/>
      </c>
      <c r="AH125" s="155" t="s">
        <v>224</v>
      </c>
      <c r="AI125" s="214">
        <v>530</v>
      </c>
      <c r="AJ125" s="214"/>
      <c r="AK125" s="214">
        <v>1980</v>
      </c>
      <c r="AL125" s="214">
        <v>2215</v>
      </c>
      <c r="AM125" s="214">
        <v>2575</v>
      </c>
      <c r="AN125" s="214">
        <v>3280</v>
      </c>
      <c r="AO125" s="214">
        <v>3485</v>
      </c>
      <c r="AP125" s="214">
        <v>3625</v>
      </c>
      <c r="AQ125" s="214">
        <v>4010</v>
      </c>
      <c r="AR125" s="214">
        <v>4810</v>
      </c>
      <c r="AS125" s="214">
        <v>4500</v>
      </c>
      <c r="AT125" s="90" t="s">
        <v>240</v>
      </c>
      <c r="AU125" s="90">
        <f>ROWS($AT$8:AT125)</f>
        <v>118</v>
      </c>
      <c r="AV125" s="90" t="str">
        <f t="shared" si="3"/>
        <v/>
      </c>
      <c r="AW125" s="90" t="str">
        <f>IFERROR(SMALL($AV$8:$AV$183,ROWS($AV$8:AV125)),"")</f>
        <v/>
      </c>
      <c r="BA125" s="90" t="str">
        <f>IFERROR(INDEX($C$7:$I$181,$R117,COLUMNS($T$7:AZ124)),"")</f>
        <v/>
      </c>
      <c r="BB125" s="90" t="str">
        <f>IFERROR(INDEX($C$7:$I$181,$R117,COLUMNS($T$7:BA124)),"")</f>
        <v/>
      </c>
      <c r="BC125" s="90" t="str">
        <f>IFERROR(INDEX($C$7:$I$181,$R117,COLUMNS($T$7:BB124)),"")</f>
        <v/>
      </c>
      <c r="BD125" s="90" t="str">
        <f>IFERROR(INDEX($C$7:$I$181,$R117,COLUMNS($T$7:BC124)),"")</f>
        <v/>
      </c>
      <c r="BE125" s="90" t="str">
        <f>IFERROR(INDEX($C$7:$I$181,$R117,COLUMNS($T$7:BD124)),"")</f>
        <v/>
      </c>
      <c r="BF125" s="90" t="str">
        <f>IFERROR(INDEX($C$7:$I$181,$R117,COLUMNS($T$7:BE124)),"")</f>
        <v/>
      </c>
      <c r="BG125" s="90" t="str">
        <f>IFERROR(INDEX($C$7:$I$181,$R117,COLUMNS($T$7:BF124)),"")</f>
        <v/>
      </c>
    </row>
    <row r="126" spans="3:59" x14ac:dyDescent="0.3">
      <c r="C126" s="156" t="s">
        <v>174</v>
      </c>
      <c r="D126" s="69"/>
      <c r="E126" s="69"/>
      <c r="F126" s="69"/>
      <c r="G126" s="69"/>
      <c r="H126" s="69"/>
      <c r="I126" s="69"/>
      <c r="J126" s="69"/>
      <c r="K126" s="70"/>
      <c r="L126" s="70"/>
      <c r="M126" s="70"/>
      <c r="N126" s="70"/>
      <c r="O126" s="70" t="s">
        <v>240</v>
      </c>
      <c r="P126" s="90">
        <f>ROWS($O$8:O126)</f>
        <v>119</v>
      </c>
      <c r="Q126" s="90" t="str">
        <f t="shared" si="2"/>
        <v/>
      </c>
      <c r="R126" s="90" t="str">
        <f>IFERROR(SMALL($Q$8:$Q$179,ROWS($Q$8:Q126)),"")</f>
        <v/>
      </c>
      <c r="V126" s="90" t="str">
        <f>IFERROR(INDEX($C$8:$I$179,$R118,COLUMNS($U$8:U124)),"")</f>
        <v/>
      </c>
      <c r="W126" s="90" t="str">
        <f>IFERROR(INDEX($C$8:$I$179,$R118,COLUMNS($U$8:V124)),"")</f>
        <v/>
      </c>
      <c r="X126" s="90" t="str">
        <f>IFERROR(INDEX($C$8:$I$179,$R118,COLUMNS($U$8:W124)),"")</f>
        <v/>
      </c>
      <c r="Y126" s="90" t="str">
        <f>IFERROR(INDEX($C$8:$I$179,$R118,COLUMNS($U$8:X124)),"")</f>
        <v/>
      </c>
      <c r="Z126" s="90" t="str">
        <f>IFERROR(INDEX($C$8:$I$179,$R118,COLUMNS($U$8:Y124)),"")</f>
        <v/>
      </c>
      <c r="AA126" s="90" t="str">
        <f>IFERROR(INDEX($C$8:$I$179,$R118,COLUMNS($U$8:Z124)),"")</f>
        <v/>
      </c>
      <c r="AB126" s="90" t="str">
        <f>IFERROR(INDEX($C$8:$I$179,$R118,COLUMNS($U$8:AA124)),"")</f>
        <v/>
      </c>
      <c r="AH126" s="155" t="s">
        <v>243</v>
      </c>
      <c r="AI126" s="214">
        <v>0</v>
      </c>
      <c r="AJ126" s="214"/>
      <c r="AK126" s="214">
        <v>0</v>
      </c>
      <c r="AL126" s="214">
        <v>0</v>
      </c>
      <c r="AM126" s="214">
        <v>0</v>
      </c>
      <c r="AN126" s="214">
        <v>0</v>
      </c>
      <c r="AO126" s="214">
        <v>0</v>
      </c>
      <c r="AP126" s="214"/>
      <c r="AQ126" s="214"/>
      <c r="AR126" s="214"/>
      <c r="AS126" s="214">
        <v>0</v>
      </c>
      <c r="AT126" s="90" t="s">
        <v>240</v>
      </c>
      <c r="AU126" s="90">
        <f>ROWS($AT$8:AT126)</f>
        <v>119</v>
      </c>
      <c r="AV126" s="90" t="str">
        <f t="shared" si="3"/>
        <v/>
      </c>
      <c r="AW126" s="90" t="str">
        <f>IFERROR(SMALL($AV$8:$AV$183,ROWS($AV$8:AV126)),"")</f>
        <v/>
      </c>
      <c r="BA126" s="90" t="str">
        <f>IFERROR(INDEX($C$7:$I$181,$R118,COLUMNS($T$7:AZ125)),"")</f>
        <v/>
      </c>
      <c r="BB126" s="90" t="str">
        <f>IFERROR(INDEX($C$7:$I$181,$R118,COLUMNS($T$7:BA125)),"")</f>
        <v/>
      </c>
      <c r="BC126" s="90" t="str">
        <f>IFERROR(INDEX($C$7:$I$181,$R118,COLUMNS($T$7:BB125)),"")</f>
        <v/>
      </c>
      <c r="BD126" s="90" t="str">
        <f>IFERROR(INDEX($C$7:$I$181,$R118,COLUMNS($T$7:BC125)),"")</f>
        <v/>
      </c>
      <c r="BE126" s="90" t="str">
        <f>IFERROR(INDEX($C$7:$I$181,$R118,COLUMNS($T$7:BD125)),"")</f>
        <v/>
      </c>
      <c r="BF126" s="90" t="str">
        <f>IFERROR(INDEX($C$7:$I$181,$R118,COLUMNS($T$7:BE125)),"")</f>
        <v/>
      </c>
      <c r="BG126" s="90" t="str">
        <f>IFERROR(INDEX($C$7:$I$181,$R118,COLUMNS($T$7:BF125)),"")</f>
        <v/>
      </c>
    </row>
    <row r="127" spans="3:59" x14ac:dyDescent="0.3">
      <c r="C127" s="90" t="s">
        <v>175</v>
      </c>
      <c r="D127" s="69">
        <v>2.3E-2</v>
      </c>
      <c r="E127" s="69">
        <v>2.3E-2</v>
      </c>
      <c r="F127" s="69">
        <v>2.4E-2</v>
      </c>
      <c r="G127" s="69">
        <v>2.5000000000000001E-2</v>
      </c>
      <c r="H127" s="69">
        <v>2.6000000000000002E-2</v>
      </c>
      <c r="I127" s="70">
        <v>2.7E-2</v>
      </c>
      <c r="J127" s="70">
        <v>2.9000000000000001E-2</v>
      </c>
      <c r="K127" s="70">
        <v>2.8000000000000001E-2</v>
      </c>
      <c r="L127" s="70">
        <v>3.1E-2</v>
      </c>
      <c r="M127" s="70">
        <v>3.3000000000000002E-2</v>
      </c>
      <c r="N127" s="70">
        <v>3.4000000000000002E-2</v>
      </c>
      <c r="O127" s="70" t="s">
        <v>240</v>
      </c>
      <c r="P127" s="90">
        <f>ROWS($O$8:O127)</f>
        <v>120</v>
      </c>
      <c r="Q127" s="90" t="str">
        <f t="shared" si="2"/>
        <v/>
      </c>
      <c r="R127" s="90" t="str">
        <f>IFERROR(SMALL($Q$8:$Q$179,ROWS($Q$8:Q127)),"")</f>
        <v/>
      </c>
      <c r="V127" s="90" t="str">
        <f>IFERROR(INDEX($C$8:$I$179,$R119,COLUMNS($U$8:U125)),"")</f>
        <v/>
      </c>
      <c r="W127" s="90" t="str">
        <f>IFERROR(INDEX($C$8:$I$179,$R119,COLUMNS($U$8:V125)),"")</f>
        <v/>
      </c>
      <c r="X127" s="90" t="str">
        <f>IFERROR(INDEX($C$8:$I$179,$R119,COLUMNS($U$8:W125)),"")</f>
        <v/>
      </c>
      <c r="Y127" s="90" t="str">
        <f>IFERROR(INDEX($C$8:$I$179,$R119,COLUMNS($U$8:X125)),"")</f>
        <v/>
      </c>
      <c r="Z127" s="90" t="str">
        <f>IFERROR(INDEX($C$8:$I$179,$R119,COLUMNS($U$8:Y125)),"")</f>
        <v/>
      </c>
      <c r="AA127" s="90" t="str">
        <f>IFERROR(INDEX($C$8:$I$179,$R119,COLUMNS($U$8:Z125)),"")</f>
        <v/>
      </c>
      <c r="AB127" s="90" t="str">
        <f>IFERROR(INDEX($C$8:$I$179,$R119,COLUMNS($U$8:AA125)),"")</f>
        <v/>
      </c>
      <c r="AH127" s="155" t="s">
        <v>172</v>
      </c>
      <c r="AI127" s="214">
        <v>8130</v>
      </c>
      <c r="AJ127" s="214">
        <v>8830</v>
      </c>
      <c r="AK127" s="214">
        <v>8920</v>
      </c>
      <c r="AL127" s="214">
        <v>8985</v>
      </c>
      <c r="AM127" s="214">
        <v>9950</v>
      </c>
      <c r="AN127" s="214">
        <v>11070</v>
      </c>
      <c r="AO127" s="214">
        <v>11200</v>
      </c>
      <c r="AP127" s="214">
        <v>11130</v>
      </c>
      <c r="AQ127" s="214">
        <v>11130</v>
      </c>
      <c r="AR127" s="214">
        <v>12070</v>
      </c>
      <c r="AS127" s="214">
        <v>11390</v>
      </c>
      <c r="AT127" s="90" t="s">
        <v>240</v>
      </c>
      <c r="AU127" s="90">
        <f>ROWS($AT$8:AT127)</f>
        <v>120</v>
      </c>
      <c r="AV127" s="90" t="str">
        <f t="shared" si="3"/>
        <v/>
      </c>
      <c r="AW127" s="90" t="str">
        <f>IFERROR(SMALL($AV$8:$AV$183,ROWS($AV$8:AV127)),"")</f>
        <v/>
      </c>
      <c r="BA127" s="90" t="str">
        <f>IFERROR(INDEX($C$7:$I$181,$R119,COLUMNS($T$7:AZ126)),"")</f>
        <v/>
      </c>
      <c r="BB127" s="90" t="str">
        <f>IFERROR(INDEX($C$7:$I$181,$R119,COLUMNS($T$7:BA126)),"")</f>
        <v/>
      </c>
      <c r="BC127" s="90" t="str">
        <f>IFERROR(INDEX($C$7:$I$181,$R119,COLUMNS($T$7:BB126)),"")</f>
        <v/>
      </c>
      <c r="BD127" s="90" t="str">
        <f>IFERROR(INDEX($C$7:$I$181,$R119,COLUMNS($T$7:BC126)),"")</f>
        <v/>
      </c>
      <c r="BE127" s="90" t="str">
        <f>IFERROR(INDEX($C$7:$I$181,$R119,COLUMNS($T$7:BD126)),"")</f>
        <v/>
      </c>
      <c r="BF127" s="90" t="str">
        <f>IFERROR(INDEX($C$7:$I$181,$R119,COLUMNS($T$7:BE126)),"")</f>
        <v/>
      </c>
      <c r="BG127" s="90" t="str">
        <f>IFERROR(INDEX($C$7:$I$181,$R119,COLUMNS($T$7:BF126)),"")</f>
        <v/>
      </c>
    </row>
    <row r="128" spans="3:59" x14ac:dyDescent="0.3">
      <c r="C128" s="90" t="s">
        <v>176</v>
      </c>
      <c r="D128" s="69">
        <v>1.0999999999999999E-2</v>
      </c>
      <c r="E128" s="69">
        <v>1.0999999999999999E-2</v>
      </c>
      <c r="F128" s="69">
        <v>1.3000000000000001E-2</v>
      </c>
      <c r="G128" s="69">
        <v>1.4999999999999999E-2</v>
      </c>
      <c r="H128" s="69">
        <v>1.8000000000000002E-2</v>
      </c>
      <c r="I128" s="70">
        <v>2.1999999999999999E-2</v>
      </c>
      <c r="J128" s="70">
        <v>2.3E-2</v>
      </c>
      <c r="K128" s="70">
        <v>2.1999999999999999E-2</v>
      </c>
      <c r="L128" s="70">
        <v>2.3E-2</v>
      </c>
      <c r="M128" s="70">
        <v>2.5000000000000001E-2</v>
      </c>
      <c r="N128" s="70">
        <v>2.7E-2</v>
      </c>
      <c r="O128" s="70" t="s">
        <v>240</v>
      </c>
      <c r="P128" s="90">
        <f>ROWS($O$8:O128)</f>
        <v>121</v>
      </c>
      <c r="Q128" s="90" t="str">
        <f t="shared" si="2"/>
        <v/>
      </c>
      <c r="R128" s="90" t="str">
        <f>IFERROR(SMALL($Q$8:$Q$179,ROWS($Q$8:Q128)),"")</f>
        <v/>
      </c>
      <c r="V128" s="90" t="str">
        <f>IFERROR(INDEX($C$8:$I$179,$R120,COLUMNS($U$8:U126)),"")</f>
        <v/>
      </c>
      <c r="W128" s="90" t="str">
        <f>IFERROR(INDEX($C$8:$I$179,$R120,COLUMNS($U$8:V126)),"")</f>
        <v/>
      </c>
      <c r="X128" s="90" t="str">
        <f>IFERROR(INDEX($C$8:$I$179,$R120,COLUMNS($U$8:W126)),"")</f>
        <v/>
      </c>
      <c r="Y128" s="90" t="str">
        <f>IFERROR(INDEX($C$8:$I$179,$R120,COLUMNS($U$8:X126)),"")</f>
        <v/>
      </c>
      <c r="Z128" s="90" t="str">
        <f>IFERROR(INDEX($C$8:$I$179,$R120,COLUMNS($U$8:Y126)),"")</f>
        <v/>
      </c>
      <c r="AA128" s="90" t="str">
        <f>IFERROR(INDEX($C$8:$I$179,$R120,COLUMNS($U$8:Z126)),"")</f>
        <v/>
      </c>
      <c r="AB128" s="90" t="str">
        <f>IFERROR(INDEX($C$8:$I$179,$R120,COLUMNS($U$8:AA126)),"")</f>
        <v/>
      </c>
      <c r="AH128" s="155" t="s">
        <v>173</v>
      </c>
      <c r="AI128" s="214">
        <v>38285</v>
      </c>
      <c r="AJ128" s="214">
        <v>36945</v>
      </c>
      <c r="AK128" s="214">
        <v>35515</v>
      </c>
      <c r="AL128" s="214">
        <v>35310</v>
      </c>
      <c r="AM128" s="214">
        <v>33645</v>
      </c>
      <c r="AN128" s="214">
        <v>30630</v>
      </c>
      <c r="AO128" s="214">
        <v>30835</v>
      </c>
      <c r="AP128" s="214">
        <v>28725</v>
      </c>
      <c r="AQ128" s="214">
        <v>26700</v>
      </c>
      <c r="AR128" s="214">
        <v>25360</v>
      </c>
      <c r="AS128" s="214">
        <v>27855</v>
      </c>
      <c r="AT128" s="90" t="s">
        <v>240</v>
      </c>
      <c r="AU128" s="90">
        <f>ROWS($AT$8:AT128)</f>
        <v>121</v>
      </c>
      <c r="AV128" s="90" t="str">
        <f t="shared" si="3"/>
        <v/>
      </c>
      <c r="AW128" s="90" t="str">
        <f>IFERROR(SMALL($AV$8:$AV$183,ROWS($AV$8:AV128)),"")</f>
        <v/>
      </c>
      <c r="BA128" s="90" t="str">
        <f>IFERROR(INDEX($C$7:$I$181,$R120,COLUMNS($T$7:AZ127)),"")</f>
        <v/>
      </c>
      <c r="BB128" s="90" t="str">
        <f>IFERROR(INDEX($C$7:$I$181,$R120,COLUMNS($T$7:BA127)),"")</f>
        <v/>
      </c>
      <c r="BC128" s="90" t="str">
        <f>IFERROR(INDEX($C$7:$I$181,$R120,COLUMNS($T$7:BB127)),"")</f>
        <v/>
      </c>
      <c r="BD128" s="90" t="str">
        <f>IFERROR(INDEX($C$7:$I$181,$R120,COLUMNS($T$7:BC127)),"")</f>
        <v/>
      </c>
      <c r="BE128" s="90" t="str">
        <f>IFERROR(INDEX($C$7:$I$181,$R120,COLUMNS($T$7:BD127)),"")</f>
        <v/>
      </c>
      <c r="BF128" s="90" t="str">
        <f>IFERROR(INDEX($C$7:$I$181,$R120,COLUMNS($T$7:BE127)),"")</f>
        <v/>
      </c>
      <c r="BG128" s="90" t="str">
        <f>IFERROR(INDEX($C$7:$I$181,$R120,COLUMNS($T$7:BF127)),"")</f>
        <v/>
      </c>
    </row>
    <row r="129" spans="3:59" x14ac:dyDescent="0.3">
      <c r="C129" s="90" t="s">
        <v>177</v>
      </c>
      <c r="D129" s="69">
        <v>5.0000000000000001E-3</v>
      </c>
      <c r="E129" s="69">
        <v>6.0000000000000001E-3</v>
      </c>
      <c r="F129" s="69">
        <v>6.0000000000000001E-3</v>
      </c>
      <c r="G129" s="69">
        <v>6.0000000000000001E-3</v>
      </c>
      <c r="H129" s="69">
        <v>6.0000000000000001E-3</v>
      </c>
      <c r="I129" s="70">
        <v>8.0000000000000002E-3</v>
      </c>
      <c r="J129" s="70">
        <v>8.0000000000000002E-3</v>
      </c>
      <c r="K129" s="70">
        <v>8.0000000000000002E-3</v>
      </c>
      <c r="L129" s="70">
        <v>9.0000000000000011E-3</v>
      </c>
      <c r="M129" s="70">
        <v>9.0000000000000011E-3</v>
      </c>
      <c r="N129" s="70">
        <v>0.01</v>
      </c>
      <c r="O129" s="70" t="s">
        <v>240</v>
      </c>
      <c r="P129" s="90">
        <f>ROWS($O$8:O129)</f>
        <v>122</v>
      </c>
      <c r="Q129" s="90" t="str">
        <f t="shared" si="2"/>
        <v/>
      </c>
      <c r="R129" s="90" t="str">
        <f>IFERROR(SMALL($Q$8:$Q$179,ROWS($Q$8:Q129)),"")</f>
        <v/>
      </c>
      <c r="V129" s="90" t="str">
        <f>IFERROR(INDEX($C$8:$I$179,$R121,COLUMNS($U$8:U127)),"")</f>
        <v/>
      </c>
      <c r="W129" s="90" t="str">
        <f>IFERROR(INDEX($C$8:$I$179,$R121,COLUMNS($U$8:V127)),"")</f>
        <v/>
      </c>
      <c r="X129" s="90" t="str">
        <f>IFERROR(INDEX($C$8:$I$179,$R121,COLUMNS($U$8:W127)),"")</f>
        <v/>
      </c>
      <c r="Y129" s="90" t="str">
        <f>IFERROR(INDEX($C$8:$I$179,$R121,COLUMNS($U$8:X127)),"")</f>
        <v/>
      </c>
      <c r="Z129" s="90" t="str">
        <f>IFERROR(INDEX($C$8:$I$179,$R121,COLUMNS($U$8:Y127)),"")</f>
        <v/>
      </c>
      <c r="AA129" s="90" t="str">
        <f>IFERROR(INDEX($C$8:$I$179,$R121,COLUMNS($U$8:Z127)),"")</f>
        <v/>
      </c>
      <c r="AB129" s="90" t="str">
        <f>IFERROR(INDEX($C$8:$I$179,$R121,COLUMNS($U$8:AA127)),"")</f>
        <v/>
      </c>
      <c r="AH129" s="156" t="s">
        <v>174</v>
      </c>
      <c r="AI129" s="214"/>
      <c r="AJ129" s="214"/>
      <c r="AK129" s="214"/>
      <c r="AL129" s="214"/>
      <c r="AM129" s="214"/>
      <c r="AN129" s="214"/>
      <c r="AO129" s="214"/>
      <c r="AP129" s="214"/>
      <c r="AQ129" s="214"/>
      <c r="AR129" s="214"/>
      <c r="AS129" s="214"/>
      <c r="AT129" s="90" t="s">
        <v>240</v>
      </c>
      <c r="AU129" s="90">
        <f>ROWS($AT$8:AT129)</f>
        <v>122</v>
      </c>
      <c r="AV129" s="90" t="str">
        <f t="shared" si="3"/>
        <v/>
      </c>
      <c r="AW129" s="90" t="str">
        <f>IFERROR(SMALL($AV$8:$AV$183,ROWS($AV$8:AV129)),"")</f>
        <v/>
      </c>
      <c r="BA129" s="90" t="str">
        <f>IFERROR(INDEX($C$7:$I$181,$R121,COLUMNS($T$7:AZ128)),"")</f>
        <v/>
      </c>
      <c r="BB129" s="90" t="str">
        <f>IFERROR(INDEX($C$7:$I$181,$R121,COLUMNS($T$7:BA128)),"")</f>
        <v/>
      </c>
      <c r="BC129" s="90" t="str">
        <f>IFERROR(INDEX($C$7:$I$181,$R121,COLUMNS($T$7:BB128)),"")</f>
        <v/>
      </c>
      <c r="BD129" s="90" t="str">
        <f>IFERROR(INDEX($C$7:$I$181,$R121,COLUMNS($T$7:BC128)),"")</f>
        <v/>
      </c>
      <c r="BE129" s="90" t="str">
        <f>IFERROR(INDEX($C$7:$I$181,$R121,COLUMNS($T$7:BD128)),"")</f>
        <v/>
      </c>
      <c r="BF129" s="90" t="str">
        <f>IFERROR(INDEX($C$7:$I$181,$R121,COLUMNS($T$7:BE128)),"")</f>
        <v/>
      </c>
      <c r="BG129" s="90" t="str">
        <f>IFERROR(INDEX($C$7:$I$181,$R121,COLUMNS($T$7:BF128)),"")</f>
        <v/>
      </c>
    </row>
    <row r="130" spans="3:59" x14ac:dyDescent="0.3">
      <c r="C130" s="90" t="s">
        <v>178</v>
      </c>
      <c r="D130" s="69">
        <v>4.0000000000000001E-3</v>
      </c>
      <c r="E130" s="69">
        <v>5.0000000000000001E-3</v>
      </c>
      <c r="F130" s="69">
        <v>6.0000000000000001E-3</v>
      </c>
      <c r="G130" s="69">
        <v>7.0000000000000001E-3</v>
      </c>
      <c r="H130" s="69">
        <v>0.01</v>
      </c>
      <c r="I130" s="70">
        <v>1.2E-2</v>
      </c>
      <c r="J130" s="70">
        <v>1.3000000000000001E-2</v>
      </c>
      <c r="K130" s="70">
        <v>1.4E-2</v>
      </c>
      <c r="L130" s="70">
        <v>1.4999999999999999E-2</v>
      </c>
      <c r="M130" s="70">
        <v>1.9E-2</v>
      </c>
      <c r="N130" s="70">
        <v>0.02</v>
      </c>
      <c r="O130" s="70" t="s">
        <v>240</v>
      </c>
      <c r="P130" s="90">
        <f>ROWS($O$8:O130)</f>
        <v>123</v>
      </c>
      <c r="Q130" s="90" t="str">
        <f t="shared" si="2"/>
        <v/>
      </c>
      <c r="R130" s="90" t="str">
        <f>IFERROR(SMALL($Q$8:$Q$179,ROWS($Q$8:Q130)),"")</f>
        <v/>
      </c>
      <c r="V130" s="90" t="str">
        <f>IFERROR(INDEX($C$8:$I$179,$R122,COLUMNS($U$8:U128)),"")</f>
        <v/>
      </c>
      <c r="W130" s="90" t="str">
        <f>IFERROR(INDEX($C$8:$I$179,$R122,COLUMNS($U$8:V128)),"")</f>
        <v/>
      </c>
      <c r="X130" s="90" t="str">
        <f>IFERROR(INDEX($C$8:$I$179,$R122,COLUMNS($U$8:W128)),"")</f>
        <v/>
      </c>
      <c r="Y130" s="90" t="str">
        <f>IFERROR(INDEX($C$8:$I$179,$R122,COLUMNS($U$8:X128)),"")</f>
        <v/>
      </c>
      <c r="Z130" s="90" t="str">
        <f>IFERROR(INDEX($C$8:$I$179,$R122,COLUMNS($U$8:Y128)),"")</f>
        <v/>
      </c>
      <c r="AA130" s="90" t="str">
        <f>IFERROR(INDEX($C$8:$I$179,$R122,COLUMNS($U$8:Z128)),"")</f>
        <v/>
      </c>
      <c r="AB130" s="90" t="str">
        <f>IFERROR(INDEX($C$8:$I$179,$R122,COLUMNS($U$8:AA128)),"")</f>
        <v/>
      </c>
      <c r="AH130" s="90" t="s">
        <v>175</v>
      </c>
      <c r="AI130" s="214">
        <v>1055</v>
      </c>
      <c r="AJ130" s="214">
        <v>1070</v>
      </c>
      <c r="AK130" s="214">
        <v>1055</v>
      </c>
      <c r="AL130" s="214">
        <v>1090</v>
      </c>
      <c r="AM130" s="214">
        <v>1135</v>
      </c>
      <c r="AN130" s="214">
        <v>1125</v>
      </c>
      <c r="AO130" s="214">
        <v>1235</v>
      </c>
      <c r="AP130" s="214">
        <v>1110</v>
      </c>
      <c r="AQ130" s="214">
        <v>1180</v>
      </c>
      <c r="AR130" s="214">
        <v>1220</v>
      </c>
      <c r="AS130" s="214">
        <v>1340</v>
      </c>
      <c r="AT130" s="90" t="s">
        <v>240</v>
      </c>
      <c r="AU130" s="90">
        <f>ROWS($AT$8:AT130)</f>
        <v>123</v>
      </c>
      <c r="AV130" s="90" t="str">
        <f t="shared" si="3"/>
        <v/>
      </c>
      <c r="AW130" s="90" t="str">
        <f>IFERROR(SMALL($AV$8:$AV$183,ROWS($AV$8:AV130)),"")</f>
        <v/>
      </c>
      <c r="BA130" s="90" t="str">
        <f>IFERROR(INDEX($C$7:$I$181,$R122,COLUMNS($T$7:AZ129)),"")</f>
        <v/>
      </c>
      <c r="BB130" s="90" t="str">
        <f>IFERROR(INDEX($C$7:$I$181,$R122,COLUMNS($T$7:BA129)),"")</f>
        <v/>
      </c>
      <c r="BC130" s="90" t="str">
        <f>IFERROR(INDEX($C$7:$I$181,$R122,COLUMNS($T$7:BB129)),"")</f>
        <v/>
      </c>
      <c r="BD130" s="90" t="str">
        <f>IFERROR(INDEX($C$7:$I$181,$R122,COLUMNS($T$7:BC129)),"")</f>
        <v/>
      </c>
      <c r="BE130" s="90" t="str">
        <f>IFERROR(INDEX($C$7:$I$181,$R122,COLUMNS($T$7:BD129)),"")</f>
        <v/>
      </c>
      <c r="BF130" s="90" t="str">
        <f>IFERROR(INDEX($C$7:$I$181,$R122,COLUMNS($T$7:BE129)),"")</f>
        <v/>
      </c>
      <c r="BG130" s="90" t="str">
        <f>IFERROR(INDEX($C$7:$I$181,$R122,COLUMNS($T$7:BF129)),"")</f>
        <v/>
      </c>
    </row>
    <row r="131" spans="3:59" x14ac:dyDescent="0.3">
      <c r="C131" s="90" t="s">
        <v>179</v>
      </c>
      <c r="D131" s="69">
        <v>0.95400000000000007</v>
      </c>
      <c r="E131" s="69">
        <v>0.95300000000000007</v>
      </c>
      <c r="F131" s="69">
        <v>0.95000000000000007</v>
      </c>
      <c r="G131" s="69">
        <v>0.94600000000000006</v>
      </c>
      <c r="H131" s="69">
        <v>0.93600000000000005</v>
      </c>
      <c r="I131" s="70">
        <v>0.92600000000000005</v>
      </c>
      <c r="J131" s="70">
        <v>0.91900000000000004</v>
      </c>
      <c r="K131" s="70">
        <v>0.92100000000000004</v>
      </c>
      <c r="L131" s="70">
        <v>0.91500000000000004</v>
      </c>
      <c r="M131" s="70">
        <v>0.90400000000000003</v>
      </c>
      <c r="N131" s="70">
        <v>0.89500000000000002</v>
      </c>
      <c r="O131" s="70" t="s">
        <v>240</v>
      </c>
      <c r="P131" s="90">
        <f>ROWS($O$8:O131)</f>
        <v>124</v>
      </c>
      <c r="Q131" s="90" t="str">
        <f t="shared" si="2"/>
        <v/>
      </c>
      <c r="R131" s="90" t="str">
        <f>IFERROR(SMALL($Q$8:$Q$179,ROWS($Q$8:Q131)),"")</f>
        <v/>
      </c>
      <c r="V131" s="90" t="str">
        <f>IFERROR(INDEX($C$8:$I$179,$R123,COLUMNS($U$8:U129)),"")</f>
        <v/>
      </c>
      <c r="W131" s="90" t="str">
        <f>IFERROR(INDEX($C$8:$I$179,$R123,COLUMNS($U$8:V129)),"")</f>
        <v/>
      </c>
      <c r="X131" s="90" t="str">
        <f>IFERROR(INDEX($C$8:$I$179,$R123,COLUMNS($U$8:W129)),"")</f>
        <v/>
      </c>
      <c r="Y131" s="90" t="str">
        <f>IFERROR(INDEX($C$8:$I$179,$R123,COLUMNS($U$8:X129)),"")</f>
        <v/>
      </c>
      <c r="Z131" s="90" t="str">
        <f>IFERROR(INDEX($C$8:$I$179,$R123,COLUMNS($U$8:Y129)),"")</f>
        <v/>
      </c>
      <c r="AA131" s="90" t="str">
        <f>IFERROR(INDEX($C$8:$I$179,$R123,COLUMNS($U$8:Z129)),"")</f>
        <v/>
      </c>
      <c r="AB131" s="90" t="str">
        <f>IFERROR(INDEX($C$8:$I$179,$R123,COLUMNS($U$8:AA129)),"")</f>
        <v/>
      </c>
      <c r="AH131" s="90" t="s">
        <v>176</v>
      </c>
      <c r="AI131" s="214">
        <v>505</v>
      </c>
      <c r="AJ131" s="214">
        <v>500</v>
      </c>
      <c r="AK131" s="214">
        <v>585</v>
      </c>
      <c r="AL131" s="214">
        <v>670</v>
      </c>
      <c r="AM131" s="214">
        <v>780</v>
      </c>
      <c r="AN131" s="214">
        <v>915</v>
      </c>
      <c r="AO131" s="214">
        <v>985</v>
      </c>
      <c r="AP131" s="214">
        <v>880</v>
      </c>
      <c r="AQ131" s="214">
        <v>890</v>
      </c>
      <c r="AR131" s="214">
        <v>945</v>
      </c>
      <c r="AS131" s="214">
        <v>1075</v>
      </c>
      <c r="AT131" s="90" t="s">
        <v>240</v>
      </c>
      <c r="AU131" s="90">
        <f>ROWS($AT$8:AT131)</f>
        <v>124</v>
      </c>
      <c r="AV131" s="90" t="str">
        <f t="shared" si="3"/>
        <v/>
      </c>
      <c r="AW131" s="90" t="str">
        <f>IFERROR(SMALL($AV$8:$AV$183,ROWS($AV$8:AV131)),"")</f>
        <v/>
      </c>
      <c r="BA131" s="90" t="str">
        <f>IFERROR(INDEX($C$7:$I$181,$R123,COLUMNS($T$7:AZ130)),"")</f>
        <v/>
      </c>
      <c r="BB131" s="90" t="str">
        <f>IFERROR(INDEX($C$7:$I$181,$R123,COLUMNS($T$7:BA130)),"")</f>
        <v/>
      </c>
      <c r="BC131" s="90" t="str">
        <f>IFERROR(INDEX($C$7:$I$181,$R123,COLUMNS($T$7:BB130)),"")</f>
        <v/>
      </c>
      <c r="BD131" s="90" t="str">
        <f>IFERROR(INDEX($C$7:$I$181,$R123,COLUMNS($T$7:BC130)),"")</f>
        <v/>
      </c>
      <c r="BE131" s="90" t="str">
        <f>IFERROR(INDEX($C$7:$I$181,$R123,COLUMNS($T$7:BD130)),"")</f>
        <v/>
      </c>
      <c r="BF131" s="90" t="str">
        <f>IFERROR(INDEX($C$7:$I$181,$R123,COLUMNS($T$7:BE130)),"")</f>
        <v/>
      </c>
      <c r="BG131" s="90" t="str">
        <f>IFERROR(INDEX($C$7:$I$181,$R123,COLUMNS($T$7:BF130)),"")</f>
        <v/>
      </c>
    </row>
    <row r="132" spans="3:59" ht="25.5" customHeight="1" x14ac:dyDescent="0.3">
      <c r="C132" s="90" t="s">
        <v>225</v>
      </c>
      <c r="D132" s="69">
        <v>4.3000000000000003E-2</v>
      </c>
      <c r="E132" s="69">
        <v>4.4999999999999998E-2</v>
      </c>
      <c r="F132" s="69">
        <v>4.8000000000000001E-2</v>
      </c>
      <c r="G132" s="69">
        <v>5.2000000000000005E-2</v>
      </c>
      <c r="H132" s="69">
        <v>0.06</v>
      </c>
      <c r="I132" s="70">
        <v>6.9000000000000006E-2</v>
      </c>
      <c r="J132" s="70">
        <v>7.3999999999999996E-2</v>
      </c>
      <c r="K132" s="70">
        <v>7.2000000000000008E-2</v>
      </c>
      <c r="L132" s="70">
        <v>7.8E-2</v>
      </c>
      <c r="M132" s="70">
        <v>8.6000000000000007E-2</v>
      </c>
      <c r="N132" s="70">
        <v>9.1999999999999998E-2</v>
      </c>
      <c r="O132" s="70" t="s">
        <v>240</v>
      </c>
      <c r="P132" s="90">
        <f>ROWS($O$8:O132)</f>
        <v>125</v>
      </c>
      <c r="Q132" s="90" t="str">
        <f t="shared" si="2"/>
        <v/>
      </c>
      <c r="R132" s="90" t="str">
        <f>IFERROR(SMALL($Q$8:$Q$179,ROWS($Q$8:Q132)),"")</f>
        <v/>
      </c>
      <c r="V132" s="90" t="str">
        <f>IFERROR(INDEX($C$8:$I$179,$R124,COLUMNS($U$8:U130)),"")</f>
        <v/>
      </c>
      <c r="W132" s="90" t="str">
        <f>IFERROR(INDEX($C$8:$I$179,$R124,COLUMNS($U$8:V130)),"")</f>
        <v/>
      </c>
      <c r="X132" s="90" t="str">
        <f>IFERROR(INDEX($C$8:$I$179,$R124,COLUMNS($U$8:W130)),"")</f>
        <v/>
      </c>
      <c r="Y132" s="90" t="str">
        <f>IFERROR(INDEX($C$8:$I$179,$R124,COLUMNS($U$8:X130)),"")</f>
        <v/>
      </c>
      <c r="Z132" s="90" t="str">
        <f>IFERROR(INDEX($C$8:$I$179,$R124,COLUMNS($U$8:Y130)),"")</f>
        <v/>
      </c>
      <c r="AA132" s="90" t="str">
        <f>IFERROR(INDEX($C$8:$I$179,$R124,COLUMNS($U$8:Z130)),"")</f>
        <v/>
      </c>
      <c r="AB132" s="90" t="str">
        <f>IFERROR(INDEX($C$8:$I$179,$R124,COLUMNS($U$8:AA130)),"")</f>
        <v/>
      </c>
      <c r="AH132" s="90" t="s">
        <v>177</v>
      </c>
      <c r="AI132" s="214">
        <v>250</v>
      </c>
      <c r="AJ132" s="214">
        <v>255</v>
      </c>
      <c r="AK132" s="214">
        <v>250</v>
      </c>
      <c r="AL132" s="214">
        <v>245</v>
      </c>
      <c r="AM132" s="214">
        <v>275</v>
      </c>
      <c r="AN132" s="214">
        <v>315</v>
      </c>
      <c r="AO132" s="214">
        <v>340</v>
      </c>
      <c r="AP132" s="214">
        <v>320</v>
      </c>
      <c r="AQ132" s="214">
        <v>335</v>
      </c>
      <c r="AR132" s="214">
        <v>345</v>
      </c>
      <c r="AS132" s="214">
        <v>385</v>
      </c>
      <c r="AT132" s="90" t="s">
        <v>240</v>
      </c>
      <c r="AU132" s="90">
        <f>ROWS($AT$8:AT132)</f>
        <v>125</v>
      </c>
      <c r="AV132" s="90" t="str">
        <f t="shared" si="3"/>
        <v/>
      </c>
      <c r="AW132" s="90" t="str">
        <f>IFERROR(SMALL($AV$8:$AV$183,ROWS($AV$8:AV132)),"")</f>
        <v/>
      </c>
      <c r="BA132" s="90" t="str">
        <f>IFERROR(INDEX($C$7:$I$181,$R124,COLUMNS($T$7:AZ131)),"")</f>
        <v/>
      </c>
      <c r="BB132" s="90" t="str">
        <f>IFERROR(INDEX($C$7:$I$181,$R124,COLUMNS($T$7:BA131)),"")</f>
        <v/>
      </c>
      <c r="BC132" s="90" t="str">
        <f>IFERROR(INDEX($C$7:$I$181,$R124,COLUMNS($T$7:BB131)),"")</f>
        <v/>
      </c>
      <c r="BD132" s="90" t="str">
        <f>IFERROR(INDEX($C$7:$I$181,$R124,COLUMNS($T$7:BC131)),"")</f>
        <v/>
      </c>
      <c r="BE132" s="90" t="str">
        <f>IFERROR(INDEX($C$7:$I$181,$R124,COLUMNS($T$7:BD131)),"")</f>
        <v/>
      </c>
      <c r="BF132" s="90" t="str">
        <f>IFERROR(INDEX($C$7:$I$181,$R124,COLUMNS($T$7:BE131)),"")</f>
        <v/>
      </c>
      <c r="BG132" s="90" t="str">
        <f>IFERROR(INDEX($C$7:$I$181,$R124,COLUMNS($T$7:BF131)),"")</f>
        <v/>
      </c>
    </row>
    <row r="133" spans="3:59" x14ac:dyDescent="0.3">
      <c r="C133" s="90" t="s">
        <v>561</v>
      </c>
      <c r="D133" s="69">
        <v>2E-3</v>
      </c>
      <c r="E133" s="69">
        <v>2E-3</v>
      </c>
      <c r="F133" s="69">
        <v>2E-3</v>
      </c>
      <c r="G133" s="69">
        <v>2E-3</v>
      </c>
      <c r="H133" s="69">
        <v>4.0000000000000001E-3</v>
      </c>
      <c r="I133" s="69">
        <v>5.0000000000000001E-3</v>
      </c>
      <c r="J133" s="69">
        <v>7.0000000000000001E-3</v>
      </c>
      <c r="K133" s="69">
        <v>7.0000000000000001E-3</v>
      </c>
      <c r="L133" s="69">
        <v>7.0000000000000001E-3</v>
      </c>
      <c r="M133" s="69">
        <v>0.01</v>
      </c>
      <c r="N133" s="70">
        <v>1.3000000000000001E-2</v>
      </c>
      <c r="O133" s="70" t="s">
        <v>240</v>
      </c>
      <c r="P133" s="90">
        <f>ROWS($O$8:O133)</f>
        <v>126</v>
      </c>
      <c r="Q133" s="90" t="str">
        <f t="shared" si="2"/>
        <v/>
      </c>
      <c r="R133" s="90" t="str">
        <f>IFERROR(SMALL($Q$8:$Q$179,ROWS($Q$8:Q133)),"")</f>
        <v/>
      </c>
      <c r="V133" s="90" t="str">
        <f>IFERROR(INDEX($C$8:$I$179,$R125,COLUMNS($U$8:U131)),"")</f>
        <v/>
      </c>
      <c r="W133" s="90" t="str">
        <f>IFERROR(INDEX($C$8:$I$179,$R125,COLUMNS($U$8:V131)),"")</f>
        <v/>
      </c>
      <c r="X133" s="90" t="str">
        <f>IFERROR(INDEX($C$8:$I$179,$R125,COLUMNS($U$8:W131)),"")</f>
        <v/>
      </c>
      <c r="Y133" s="90" t="str">
        <f>IFERROR(INDEX($C$8:$I$179,$R125,COLUMNS($U$8:X131)),"")</f>
        <v/>
      </c>
      <c r="Z133" s="90" t="str">
        <f>IFERROR(INDEX($C$8:$I$179,$R125,COLUMNS($U$8:Y131)),"")</f>
        <v/>
      </c>
      <c r="AA133" s="90" t="str">
        <f>IFERROR(INDEX($C$8:$I$179,$R125,COLUMNS($U$8:Z131)),"")</f>
        <v/>
      </c>
      <c r="AB133" s="90" t="str">
        <f>IFERROR(INDEX($C$8:$I$179,$R125,COLUMNS($U$8:AA131)),"")</f>
        <v/>
      </c>
      <c r="AH133" s="90" t="s">
        <v>178</v>
      </c>
      <c r="AI133" s="214">
        <v>205</v>
      </c>
      <c r="AJ133" s="214">
        <v>230</v>
      </c>
      <c r="AK133" s="214">
        <v>260</v>
      </c>
      <c r="AL133" s="214">
        <v>290</v>
      </c>
      <c r="AM133" s="214">
        <v>445</v>
      </c>
      <c r="AN133" s="214">
        <v>505</v>
      </c>
      <c r="AO133" s="214">
        <v>545</v>
      </c>
      <c r="AP133" s="214">
        <v>555</v>
      </c>
      <c r="AQ133" s="214">
        <v>570</v>
      </c>
      <c r="AR133" s="214">
        <v>700</v>
      </c>
      <c r="AS133" s="214">
        <v>800</v>
      </c>
      <c r="AT133" s="90" t="s">
        <v>240</v>
      </c>
      <c r="AU133" s="90">
        <f>ROWS($AT$8:AT133)</f>
        <v>126</v>
      </c>
      <c r="AV133" s="90" t="str">
        <f t="shared" si="3"/>
        <v/>
      </c>
      <c r="AW133" s="90" t="str">
        <f>IFERROR(SMALL($AV$8:$AV$183,ROWS($AV$8:AV133)),"")</f>
        <v/>
      </c>
      <c r="BA133" s="90" t="str">
        <f>IFERROR(INDEX($C$7:$I$181,$R125,COLUMNS($T$7:AZ132)),"")</f>
        <v/>
      </c>
      <c r="BB133" s="90" t="str">
        <f>IFERROR(INDEX($C$7:$I$181,$R125,COLUMNS($T$7:BA132)),"")</f>
        <v/>
      </c>
      <c r="BC133" s="90" t="str">
        <f>IFERROR(INDEX($C$7:$I$181,$R125,COLUMNS($T$7:BB132)),"")</f>
        <v/>
      </c>
      <c r="BD133" s="90" t="str">
        <f>IFERROR(INDEX($C$7:$I$181,$R125,COLUMNS($T$7:BC132)),"")</f>
        <v/>
      </c>
      <c r="BE133" s="90" t="str">
        <f>IFERROR(INDEX($C$7:$I$181,$R125,COLUMNS($T$7:BD132)),"")</f>
        <v/>
      </c>
      <c r="BF133" s="90" t="str">
        <f>IFERROR(INDEX($C$7:$I$181,$R125,COLUMNS($T$7:BE132)),"")</f>
        <v/>
      </c>
      <c r="BG133" s="90" t="str">
        <f>IFERROR(INDEX($C$7:$I$181,$R125,COLUMNS($T$7:BF132)),"")</f>
        <v/>
      </c>
    </row>
    <row r="134" spans="3:59" x14ac:dyDescent="0.3">
      <c r="C134" s="156" t="s">
        <v>183</v>
      </c>
      <c r="D134" s="69"/>
      <c r="E134" s="69"/>
      <c r="F134" s="69"/>
      <c r="G134" s="69"/>
      <c r="H134" s="69"/>
      <c r="I134" s="70"/>
      <c r="J134" s="70"/>
      <c r="K134" s="70"/>
      <c r="L134" s="70"/>
      <c r="M134" s="70"/>
      <c r="N134" s="70"/>
      <c r="O134" s="70" t="s">
        <v>240</v>
      </c>
      <c r="P134" s="90">
        <f>ROWS($O$8:O134)</f>
        <v>127</v>
      </c>
      <c r="Q134" s="90" t="str">
        <f t="shared" si="2"/>
        <v/>
      </c>
      <c r="R134" s="90" t="str">
        <f>IFERROR(SMALL($Q$8:$Q$179,ROWS($Q$8:Q134)),"")</f>
        <v/>
      </c>
      <c r="V134" s="90" t="str">
        <f>IFERROR(INDEX($C$8:$I$179,$R126,COLUMNS($U$8:U132)),"")</f>
        <v/>
      </c>
      <c r="W134" s="90" t="str">
        <f>IFERROR(INDEX($C$8:$I$179,$R126,COLUMNS($U$8:V132)),"")</f>
        <v/>
      </c>
      <c r="X134" s="90" t="str">
        <f>IFERROR(INDEX($C$8:$I$179,$R126,COLUMNS($U$8:W132)),"")</f>
        <v/>
      </c>
      <c r="Y134" s="90" t="str">
        <f>IFERROR(INDEX($C$8:$I$179,$R126,COLUMNS($U$8:X132)),"")</f>
        <v/>
      </c>
      <c r="Z134" s="90" t="str">
        <f>IFERROR(INDEX($C$8:$I$179,$R126,COLUMNS($U$8:Y132)),"")</f>
        <v/>
      </c>
      <c r="AA134" s="90" t="str">
        <f>IFERROR(INDEX($C$8:$I$179,$R126,COLUMNS($U$8:Z132)),"")</f>
        <v/>
      </c>
      <c r="AB134" s="90" t="str">
        <f>IFERROR(INDEX($C$8:$I$179,$R126,COLUMNS($U$8:AA132)),"")</f>
        <v/>
      </c>
      <c r="AH134" s="90" t="s">
        <v>179</v>
      </c>
      <c r="AI134" s="214">
        <v>44285</v>
      </c>
      <c r="AJ134" s="214">
        <v>43640</v>
      </c>
      <c r="AK134" s="214">
        <v>42205</v>
      </c>
      <c r="AL134" s="214">
        <v>41915</v>
      </c>
      <c r="AM134" s="214">
        <v>40785</v>
      </c>
      <c r="AN134" s="214">
        <v>38605</v>
      </c>
      <c r="AO134" s="214">
        <v>38635</v>
      </c>
      <c r="AP134" s="214">
        <v>36695</v>
      </c>
      <c r="AQ134" s="214">
        <v>34830</v>
      </c>
      <c r="AR134" s="214">
        <v>33850</v>
      </c>
      <c r="AS134" s="214">
        <v>35135</v>
      </c>
      <c r="AT134" s="90" t="s">
        <v>240</v>
      </c>
      <c r="AU134" s="90">
        <f>ROWS($AT$8:AT134)</f>
        <v>127</v>
      </c>
      <c r="AV134" s="90" t="str">
        <f t="shared" si="3"/>
        <v/>
      </c>
      <c r="AW134" s="90" t="str">
        <f>IFERROR(SMALL($AV$8:$AV$183,ROWS($AV$8:AV134)),"")</f>
        <v/>
      </c>
      <c r="BA134" s="90" t="str">
        <f>IFERROR(INDEX($C$7:$I$181,$R126,COLUMNS($T$7:AZ133)),"")</f>
        <v/>
      </c>
      <c r="BB134" s="90" t="str">
        <f>IFERROR(INDEX($C$7:$I$181,$R126,COLUMNS($T$7:BA133)),"")</f>
        <v/>
      </c>
      <c r="BC134" s="90" t="str">
        <f>IFERROR(INDEX($C$7:$I$181,$R126,COLUMNS($T$7:BB133)),"")</f>
        <v/>
      </c>
      <c r="BD134" s="90" t="str">
        <f>IFERROR(INDEX($C$7:$I$181,$R126,COLUMNS($T$7:BC133)),"")</f>
        <v/>
      </c>
      <c r="BE134" s="90" t="str">
        <f>IFERROR(INDEX($C$7:$I$181,$R126,COLUMNS($T$7:BD133)),"")</f>
        <v/>
      </c>
      <c r="BF134" s="90" t="str">
        <f>IFERROR(INDEX($C$7:$I$181,$R126,COLUMNS($T$7:BE133)),"")</f>
        <v/>
      </c>
      <c r="BG134" s="90" t="str">
        <f>IFERROR(INDEX($C$7:$I$181,$R126,COLUMNS($T$7:BF133)),"")</f>
        <v/>
      </c>
    </row>
    <row r="135" spans="3:59" x14ac:dyDescent="0.3">
      <c r="C135" s="155" t="s">
        <v>184</v>
      </c>
      <c r="D135" s="69">
        <v>4.0000000000000001E-3</v>
      </c>
      <c r="E135" s="69">
        <v>4.0000000000000001E-3</v>
      </c>
      <c r="F135" s="69">
        <v>1.6E-2</v>
      </c>
      <c r="G135" s="69">
        <v>2.4E-2</v>
      </c>
      <c r="H135" s="69">
        <v>2.9000000000000001E-2</v>
      </c>
      <c r="I135" s="70">
        <v>5.5E-2</v>
      </c>
      <c r="J135" s="70">
        <v>8.7000000000000008E-2</v>
      </c>
      <c r="K135" s="70">
        <v>9.6000000000000002E-2</v>
      </c>
      <c r="L135" s="70">
        <v>9.6000000000000002E-2</v>
      </c>
      <c r="M135" s="70">
        <v>0.10100000000000001</v>
      </c>
      <c r="N135" s="70">
        <v>0.10400000000000001</v>
      </c>
      <c r="O135" s="70" t="s">
        <v>240</v>
      </c>
      <c r="P135" s="90">
        <f>ROWS($O$8:O135)</f>
        <v>128</v>
      </c>
      <c r="Q135" s="90" t="str">
        <f t="shared" si="2"/>
        <v/>
      </c>
      <c r="R135" s="90" t="str">
        <f>IFERROR(SMALL($Q$8:$Q$179,ROWS($Q$8:Q135)),"")</f>
        <v/>
      </c>
      <c r="V135" s="90" t="str">
        <f>IFERROR(INDEX($C$8:$I$179,$R127,COLUMNS($U$8:U133)),"")</f>
        <v/>
      </c>
      <c r="W135" s="90" t="str">
        <f>IFERROR(INDEX($C$8:$I$179,$R127,COLUMNS($U$8:V133)),"")</f>
        <v/>
      </c>
      <c r="X135" s="90" t="str">
        <f>IFERROR(INDEX($C$8:$I$179,$R127,COLUMNS($U$8:W133)),"")</f>
        <v/>
      </c>
      <c r="Y135" s="90" t="str">
        <f>IFERROR(INDEX($C$8:$I$179,$R127,COLUMNS($U$8:X133)),"")</f>
        <v/>
      </c>
      <c r="Z135" s="90" t="str">
        <f>IFERROR(INDEX($C$8:$I$179,$R127,COLUMNS($U$8:Y133)),"")</f>
        <v/>
      </c>
      <c r="AA135" s="90" t="str">
        <f>IFERROR(INDEX($C$8:$I$179,$R127,COLUMNS($U$8:Z133)),"")</f>
        <v/>
      </c>
      <c r="AB135" s="90" t="str">
        <f>IFERROR(INDEX($C$8:$I$179,$R127,COLUMNS($U$8:AA133)),"")</f>
        <v/>
      </c>
      <c r="AH135" s="90" t="s">
        <v>225</v>
      </c>
      <c r="AI135" s="214">
        <v>2015</v>
      </c>
      <c r="AJ135" s="214">
        <v>2060</v>
      </c>
      <c r="AK135" s="214">
        <v>2150</v>
      </c>
      <c r="AL135" s="214">
        <v>2290</v>
      </c>
      <c r="AM135" s="214">
        <v>2630</v>
      </c>
      <c r="AN135" s="214">
        <v>2865</v>
      </c>
      <c r="AO135" s="214">
        <v>3105</v>
      </c>
      <c r="AP135" s="214">
        <v>2865</v>
      </c>
      <c r="AQ135" s="214">
        <v>2975</v>
      </c>
      <c r="AR135" s="214">
        <v>3210</v>
      </c>
      <c r="AS135" s="214">
        <v>3595</v>
      </c>
      <c r="AT135" s="90" t="s">
        <v>240</v>
      </c>
      <c r="AU135" s="90">
        <f>ROWS($AT$8:AT135)</f>
        <v>128</v>
      </c>
      <c r="AV135" s="90" t="str">
        <f t="shared" si="3"/>
        <v/>
      </c>
      <c r="AW135" s="90" t="str">
        <f>IFERROR(SMALL($AV$8:$AV$183,ROWS($AV$8:AV135)),"")</f>
        <v/>
      </c>
      <c r="BA135" s="90" t="str">
        <f>IFERROR(INDEX($C$7:$I$181,$R127,COLUMNS($T$7:AZ134)),"")</f>
        <v/>
      </c>
      <c r="BB135" s="90" t="str">
        <f>IFERROR(INDEX($C$7:$I$181,$R127,COLUMNS($T$7:BA134)),"")</f>
        <v/>
      </c>
      <c r="BC135" s="90" t="str">
        <f>IFERROR(INDEX($C$7:$I$181,$R127,COLUMNS($T$7:BB134)),"")</f>
        <v/>
      </c>
      <c r="BD135" s="90" t="str">
        <f>IFERROR(INDEX($C$7:$I$181,$R127,COLUMNS($T$7:BC134)),"")</f>
        <v/>
      </c>
      <c r="BE135" s="90" t="str">
        <f>IFERROR(INDEX($C$7:$I$181,$R127,COLUMNS($T$7:BD134)),"")</f>
        <v/>
      </c>
      <c r="BF135" s="90" t="str">
        <f>IFERROR(INDEX($C$7:$I$181,$R127,COLUMNS($T$7:BE134)),"")</f>
        <v/>
      </c>
      <c r="BG135" s="90" t="str">
        <f>IFERROR(INDEX($C$7:$I$181,$R127,COLUMNS($T$7:BF134)),"")</f>
        <v/>
      </c>
    </row>
    <row r="136" spans="3:59" x14ac:dyDescent="0.3">
      <c r="C136" s="155" t="s">
        <v>185</v>
      </c>
      <c r="D136" s="69">
        <v>0.996</v>
      </c>
      <c r="E136" s="69">
        <v>0.996</v>
      </c>
      <c r="F136" s="69">
        <v>0.98399999999999999</v>
      </c>
      <c r="G136" s="69">
        <v>0.97599999999999998</v>
      </c>
      <c r="H136" s="69">
        <v>0.97099999999999997</v>
      </c>
      <c r="I136" s="70">
        <v>0.94500000000000006</v>
      </c>
      <c r="J136" s="70">
        <v>0.91300000000000003</v>
      </c>
      <c r="K136" s="70">
        <v>0.90400000000000003</v>
      </c>
      <c r="L136" s="70">
        <v>0.90400000000000003</v>
      </c>
      <c r="M136" s="70">
        <v>0.89900000000000002</v>
      </c>
      <c r="N136" s="70">
        <v>0.89600000000000002</v>
      </c>
      <c r="O136" s="70" t="s">
        <v>240</v>
      </c>
      <c r="P136" s="90">
        <f>ROWS($O$8:O136)</f>
        <v>129</v>
      </c>
      <c r="Q136" s="90" t="str">
        <f t="shared" si="2"/>
        <v/>
      </c>
      <c r="R136" s="90" t="str">
        <f>IFERROR(SMALL($Q$8:$Q$179,ROWS($Q$8:Q136)),"")</f>
        <v/>
      </c>
      <c r="V136" s="90" t="str">
        <f>IFERROR(INDEX($C$8:$I$179,$R128,COLUMNS($U$8:U134)),"")</f>
        <v/>
      </c>
      <c r="W136" s="90" t="str">
        <f>IFERROR(INDEX($C$8:$I$179,$R128,COLUMNS($U$8:V134)),"")</f>
        <v/>
      </c>
      <c r="X136" s="90" t="str">
        <f>IFERROR(INDEX($C$8:$I$179,$R128,COLUMNS($U$8:W134)),"")</f>
        <v/>
      </c>
      <c r="Y136" s="90" t="str">
        <f>IFERROR(INDEX($C$8:$I$179,$R128,COLUMNS($U$8:X134)),"")</f>
        <v/>
      </c>
      <c r="Z136" s="90" t="str">
        <f>IFERROR(INDEX($C$8:$I$179,$R128,COLUMNS($U$8:Y134)),"")</f>
        <v/>
      </c>
      <c r="AA136" s="90" t="str">
        <f>IFERROR(INDEX($C$8:$I$179,$R128,COLUMNS($U$8:Z134)),"")</f>
        <v/>
      </c>
      <c r="AB136" s="90" t="str">
        <f>IFERROR(INDEX($C$8:$I$179,$R128,COLUMNS($U$8:AA134)),"")</f>
        <v/>
      </c>
      <c r="AH136" s="90" t="s">
        <v>561</v>
      </c>
      <c r="AI136" s="214">
        <v>115</v>
      </c>
      <c r="AJ136" s="214">
        <v>75</v>
      </c>
      <c r="AK136" s="214">
        <v>75</v>
      </c>
      <c r="AL136" s="214">
        <v>90</v>
      </c>
      <c r="AM136" s="214">
        <v>175</v>
      </c>
      <c r="AN136" s="214">
        <v>230</v>
      </c>
      <c r="AO136" s="214">
        <v>290</v>
      </c>
      <c r="AP136" s="214">
        <v>290</v>
      </c>
      <c r="AQ136" s="214">
        <v>265</v>
      </c>
      <c r="AR136" s="214">
        <v>375</v>
      </c>
      <c r="AS136" s="214">
        <v>515</v>
      </c>
      <c r="AT136" s="90" t="s">
        <v>240</v>
      </c>
      <c r="AU136" s="90">
        <f>ROWS($AT$8:AT136)</f>
        <v>129</v>
      </c>
      <c r="AV136" s="90" t="str">
        <f t="shared" si="3"/>
        <v/>
      </c>
      <c r="AW136" s="90" t="str">
        <f>IFERROR(SMALL($AV$8:$AV$183,ROWS($AV$8:AV136)),"")</f>
        <v/>
      </c>
      <c r="BA136" s="90" t="str">
        <f>IFERROR(INDEX($C$7:$I$181,$R128,COLUMNS($T$7:AZ135)),"")</f>
        <v/>
      </c>
      <c r="BB136" s="90" t="str">
        <f>IFERROR(INDEX($C$7:$I$181,$R128,COLUMNS($T$7:BA135)),"")</f>
        <v/>
      </c>
      <c r="BC136" s="90" t="str">
        <f>IFERROR(INDEX($C$7:$I$181,$R128,COLUMNS($T$7:BB135)),"")</f>
        <v/>
      </c>
      <c r="BD136" s="90" t="str">
        <f>IFERROR(INDEX($C$7:$I$181,$R128,COLUMNS($T$7:BC135)),"")</f>
        <v/>
      </c>
      <c r="BE136" s="90" t="str">
        <f>IFERROR(INDEX($C$7:$I$181,$R128,COLUMNS($T$7:BD135)),"")</f>
        <v/>
      </c>
      <c r="BF136" s="90" t="str">
        <f>IFERROR(INDEX($C$7:$I$181,$R128,COLUMNS($T$7:BE135)),"")</f>
        <v/>
      </c>
      <c r="BG136" s="90" t="str">
        <f>IFERROR(INDEX($C$7:$I$181,$R128,COLUMNS($T$7:BF135)),"")</f>
        <v/>
      </c>
    </row>
    <row r="137" spans="3:59" x14ac:dyDescent="0.3">
      <c r="C137" s="102" t="s">
        <v>132</v>
      </c>
      <c r="D137" s="69"/>
      <c r="E137" s="69"/>
      <c r="F137" s="69"/>
      <c r="G137" s="69"/>
      <c r="H137" s="69"/>
      <c r="I137" s="70"/>
      <c r="J137" s="70"/>
      <c r="K137" s="70"/>
      <c r="L137" s="70"/>
      <c r="M137" s="70"/>
      <c r="N137" s="70"/>
      <c r="O137" s="70" t="s">
        <v>241</v>
      </c>
      <c r="P137" s="90">
        <f>ROWS($O$8:O137)</f>
        <v>130</v>
      </c>
      <c r="Q137" s="90" t="str">
        <f t="shared" ref="Q137:Q179" si="4">IF($W$4=O137,P137,"")</f>
        <v/>
      </c>
      <c r="R137" s="90" t="str">
        <f>IFERROR(SMALL($Q$8:$Q$179,ROWS($Q$8:Q137)),"")</f>
        <v/>
      </c>
      <c r="V137" s="90" t="str">
        <f>IFERROR(INDEX($C$8:$I$179,$R129,COLUMNS($U$8:U135)),"")</f>
        <v/>
      </c>
      <c r="W137" s="90" t="str">
        <f>IFERROR(INDEX($C$8:$I$179,$R129,COLUMNS($U$8:V135)),"")</f>
        <v/>
      </c>
      <c r="X137" s="90" t="str">
        <f>IFERROR(INDEX($C$8:$I$179,$R129,COLUMNS($U$8:W135)),"")</f>
        <v/>
      </c>
      <c r="Y137" s="90" t="str">
        <f>IFERROR(INDEX($C$8:$I$179,$R129,COLUMNS($U$8:X135)),"")</f>
        <v/>
      </c>
      <c r="Z137" s="90" t="str">
        <f>IFERROR(INDEX($C$8:$I$179,$R129,COLUMNS($U$8:Y135)),"")</f>
        <v/>
      </c>
      <c r="AA137" s="90" t="str">
        <f>IFERROR(INDEX($C$8:$I$179,$R129,COLUMNS($U$8:Z135)),"")</f>
        <v/>
      </c>
      <c r="AB137" s="90" t="str">
        <f>IFERROR(INDEX($C$8:$I$179,$R129,COLUMNS($U$8:AA135)),"")</f>
        <v/>
      </c>
      <c r="AH137" s="156" t="s">
        <v>183</v>
      </c>
      <c r="AI137" s="214"/>
      <c r="AJ137" s="214"/>
      <c r="AK137" s="214"/>
      <c r="AL137" s="214"/>
      <c r="AM137" s="214"/>
      <c r="AN137" s="214"/>
      <c r="AO137" s="214"/>
      <c r="AP137" s="214"/>
      <c r="AQ137" s="214"/>
      <c r="AR137" s="214"/>
      <c r="AS137" s="214"/>
      <c r="AT137" s="90" t="s">
        <v>240</v>
      </c>
      <c r="AU137" s="90">
        <f>ROWS($AT$8:AT137)</f>
        <v>130</v>
      </c>
      <c r="AV137" s="90" t="str">
        <f t="shared" ref="AV137:AV183" si="5">IF($W$4=AT137,AU137,"")</f>
        <v/>
      </c>
      <c r="AW137" s="90" t="str">
        <f>IFERROR(SMALL($AV$8:$AV$183,ROWS($AV$8:AV137)),"")</f>
        <v/>
      </c>
      <c r="BA137" s="90" t="str">
        <f>IFERROR(INDEX($C$7:$I$181,$R129,COLUMNS($T$7:AZ136)),"")</f>
        <v/>
      </c>
      <c r="BB137" s="90" t="str">
        <f>IFERROR(INDEX($C$7:$I$181,$R129,COLUMNS($T$7:BA136)),"")</f>
        <v/>
      </c>
      <c r="BC137" s="90" t="str">
        <f>IFERROR(INDEX($C$7:$I$181,$R129,COLUMNS($T$7:BB136)),"")</f>
        <v/>
      </c>
      <c r="BD137" s="90" t="str">
        <f>IFERROR(INDEX($C$7:$I$181,$R129,COLUMNS($T$7:BC136)),"")</f>
        <v/>
      </c>
      <c r="BE137" s="90" t="str">
        <f>IFERROR(INDEX($C$7:$I$181,$R129,COLUMNS($T$7:BD136)),"")</f>
        <v/>
      </c>
      <c r="BF137" s="90" t="str">
        <f>IFERROR(INDEX($C$7:$I$181,$R129,COLUMNS($T$7:BE136)),"")</f>
        <v/>
      </c>
      <c r="BG137" s="90" t="str">
        <f>IFERROR(INDEX($C$7:$I$181,$R129,COLUMNS($T$7:BF136)),"")</f>
        <v/>
      </c>
    </row>
    <row r="138" spans="3:59" x14ac:dyDescent="0.3">
      <c r="C138" s="155" t="s">
        <v>133</v>
      </c>
      <c r="D138" s="69">
        <v>0.308</v>
      </c>
      <c r="E138" s="69">
        <v>0.315</v>
      </c>
      <c r="F138" s="69">
        <v>0.30299999999999999</v>
      </c>
      <c r="G138" s="69">
        <v>0.31</v>
      </c>
      <c r="H138" s="69">
        <v>0.312</v>
      </c>
      <c r="I138" s="70">
        <v>0.29399999999999998</v>
      </c>
      <c r="J138" s="70">
        <v>0.29699999999999999</v>
      </c>
      <c r="K138" s="70">
        <v>0.28700000000000003</v>
      </c>
      <c r="L138" s="70">
        <v>0.308</v>
      </c>
      <c r="M138" s="70">
        <v>0.318</v>
      </c>
      <c r="N138" s="70">
        <v>0.31</v>
      </c>
      <c r="O138" s="70" t="s">
        <v>241</v>
      </c>
      <c r="P138" s="90">
        <f>ROWS($O$8:O138)</f>
        <v>131</v>
      </c>
      <c r="Q138" s="90" t="str">
        <f t="shared" si="4"/>
        <v/>
      </c>
      <c r="R138" s="90" t="str">
        <f>IFERROR(SMALL($Q$8:$Q$179,ROWS($Q$8:Q138)),"")</f>
        <v/>
      </c>
      <c r="V138" s="90" t="str">
        <f>IFERROR(INDEX($C$8:$I$179,$R130,COLUMNS($U$8:U136)),"")</f>
        <v/>
      </c>
      <c r="W138" s="90" t="str">
        <f>IFERROR(INDEX($C$8:$I$179,$R130,COLUMNS($U$8:V136)),"")</f>
        <v/>
      </c>
      <c r="X138" s="90" t="str">
        <f>IFERROR(INDEX($C$8:$I$179,$R130,COLUMNS($U$8:W136)),"")</f>
        <v/>
      </c>
      <c r="Y138" s="90" t="str">
        <f>IFERROR(INDEX($C$8:$I$179,$R130,COLUMNS($U$8:X136)),"")</f>
        <v/>
      </c>
      <c r="Z138" s="90" t="str">
        <f>IFERROR(INDEX($C$8:$I$179,$R130,COLUMNS($U$8:Y136)),"")</f>
        <v/>
      </c>
      <c r="AA138" s="90" t="str">
        <f>IFERROR(INDEX($C$8:$I$179,$R130,COLUMNS($U$8:Z136)),"")</f>
        <v/>
      </c>
      <c r="AB138" s="90" t="str">
        <f>IFERROR(INDEX($C$8:$I$179,$R130,COLUMNS($U$8:AA136)),"")</f>
        <v/>
      </c>
      <c r="AH138" s="155" t="s">
        <v>184</v>
      </c>
      <c r="AI138" s="214">
        <v>165</v>
      </c>
      <c r="AJ138" s="214">
        <v>175</v>
      </c>
      <c r="AK138" s="214">
        <v>715</v>
      </c>
      <c r="AL138" s="214">
        <v>1045</v>
      </c>
      <c r="AM138" s="214">
        <v>1255</v>
      </c>
      <c r="AN138" s="214">
        <v>2275</v>
      </c>
      <c r="AO138" s="214">
        <v>3675</v>
      </c>
      <c r="AP138" s="214">
        <v>3840</v>
      </c>
      <c r="AQ138" s="214">
        <v>3635</v>
      </c>
      <c r="AR138" s="214">
        <v>3765</v>
      </c>
      <c r="AS138" s="214">
        <v>4090</v>
      </c>
      <c r="AT138" s="90" t="s">
        <v>240</v>
      </c>
      <c r="AU138" s="90">
        <f>ROWS($AT$8:AT138)</f>
        <v>131</v>
      </c>
      <c r="AV138" s="90" t="str">
        <f t="shared" si="5"/>
        <v/>
      </c>
      <c r="AW138" s="90" t="str">
        <f>IFERROR(SMALL($AV$8:$AV$183,ROWS($AV$8:AV138)),"")</f>
        <v/>
      </c>
      <c r="BA138" s="90" t="str">
        <f>IFERROR(INDEX($C$7:$I$181,$R130,COLUMNS($T$7:AZ137)),"")</f>
        <v/>
      </c>
      <c r="BB138" s="90" t="str">
        <f>IFERROR(INDEX($C$7:$I$181,$R130,COLUMNS($T$7:BA137)),"")</f>
        <v/>
      </c>
      <c r="BC138" s="90" t="str">
        <f>IFERROR(INDEX($C$7:$I$181,$R130,COLUMNS($T$7:BB137)),"")</f>
        <v/>
      </c>
      <c r="BD138" s="90" t="str">
        <f>IFERROR(INDEX($C$7:$I$181,$R130,COLUMNS($T$7:BC137)),"")</f>
        <v/>
      </c>
      <c r="BE138" s="90" t="str">
        <f>IFERROR(INDEX($C$7:$I$181,$R130,COLUMNS($T$7:BD137)),"")</f>
        <v/>
      </c>
      <c r="BF138" s="90" t="str">
        <f>IFERROR(INDEX($C$7:$I$181,$R130,COLUMNS($T$7:BE137)),"")</f>
        <v/>
      </c>
      <c r="BG138" s="90" t="str">
        <f>IFERROR(INDEX($C$7:$I$181,$R130,COLUMNS($T$7:BF137)),"")</f>
        <v/>
      </c>
    </row>
    <row r="139" spans="3:59" x14ac:dyDescent="0.3">
      <c r="C139" s="155" t="s">
        <v>134</v>
      </c>
      <c r="D139" s="69">
        <v>0.224</v>
      </c>
      <c r="E139" s="69">
        <v>0.219</v>
      </c>
      <c r="F139" s="69">
        <v>0.219</v>
      </c>
      <c r="G139" s="69">
        <v>0.223</v>
      </c>
      <c r="H139" s="69">
        <v>0.21299999999999999</v>
      </c>
      <c r="I139" s="70">
        <v>0.219</v>
      </c>
      <c r="J139" s="70">
        <v>0.217</v>
      </c>
      <c r="K139" s="70">
        <v>0.215</v>
      </c>
      <c r="L139" s="70">
        <v>0.21199999999999999</v>
      </c>
      <c r="M139" s="70">
        <v>0.21</v>
      </c>
      <c r="N139" s="70">
        <v>0.21199999999999999</v>
      </c>
      <c r="O139" s="70" t="s">
        <v>241</v>
      </c>
      <c r="P139" s="90">
        <f>ROWS($O$8:O139)</f>
        <v>132</v>
      </c>
      <c r="Q139" s="90" t="str">
        <f t="shared" si="4"/>
        <v/>
      </c>
      <c r="R139" s="90" t="str">
        <f>IFERROR(SMALL($Q$8:$Q$179,ROWS($Q$8:Q139)),"")</f>
        <v/>
      </c>
      <c r="V139" s="90" t="str">
        <f>IFERROR(INDEX($C$8:$I$179,$R131,COLUMNS($U$8:U137)),"")</f>
        <v/>
      </c>
      <c r="W139" s="90" t="str">
        <f>IFERROR(INDEX($C$8:$I$179,$R131,COLUMNS($U$8:V137)),"")</f>
        <v/>
      </c>
      <c r="X139" s="90" t="str">
        <f>IFERROR(INDEX($C$8:$I$179,$R131,COLUMNS($U$8:W137)),"")</f>
        <v/>
      </c>
      <c r="Y139" s="90" t="str">
        <f>IFERROR(INDEX($C$8:$I$179,$R131,COLUMNS($U$8:X137)),"")</f>
        <v/>
      </c>
      <c r="Z139" s="90" t="str">
        <f>IFERROR(INDEX($C$8:$I$179,$R131,COLUMNS($U$8:Y137)),"")</f>
        <v/>
      </c>
      <c r="AA139" s="90" t="str">
        <f>IFERROR(INDEX($C$8:$I$179,$R131,COLUMNS($U$8:Z137)),"")</f>
        <v/>
      </c>
      <c r="AB139" s="90" t="str">
        <f>IFERROR(INDEX($C$8:$I$179,$R131,COLUMNS($U$8:AA137)),"")</f>
        <v/>
      </c>
      <c r="AH139" s="155" t="s">
        <v>185</v>
      </c>
      <c r="AI139" s="214">
        <v>46250</v>
      </c>
      <c r="AJ139" s="214">
        <v>45600</v>
      </c>
      <c r="AK139" s="214">
        <v>43715</v>
      </c>
      <c r="AL139" s="214">
        <v>43250</v>
      </c>
      <c r="AM139" s="214">
        <v>42335</v>
      </c>
      <c r="AN139" s="214">
        <v>39425</v>
      </c>
      <c r="AO139" s="214">
        <v>38355</v>
      </c>
      <c r="AP139" s="214">
        <v>36015</v>
      </c>
      <c r="AQ139" s="214">
        <v>34440</v>
      </c>
      <c r="AR139" s="214">
        <v>33665</v>
      </c>
      <c r="AS139" s="214">
        <v>35155</v>
      </c>
      <c r="AT139" s="90" t="s">
        <v>240</v>
      </c>
      <c r="AU139" s="90">
        <f>ROWS($AT$8:AT139)</f>
        <v>132</v>
      </c>
      <c r="AV139" s="90" t="str">
        <f t="shared" si="5"/>
        <v/>
      </c>
      <c r="AW139" s="90" t="str">
        <f>IFERROR(SMALL($AV$8:$AV$183,ROWS($AV$8:AV139)),"")</f>
        <v/>
      </c>
      <c r="BA139" s="90" t="str">
        <f>IFERROR(INDEX($C$7:$I$181,$R131,COLUMNS($T$7:AZ138)),"")</f>
        <v/>
      </c>
      <c r="BB139" s="90" t="str">
        <f>IFERROR(INDEX($C$7:$I$181,$R131,COLUMNS($T$7:BA138)),"")</f>
        <v/>
      </c>
      <c r="BC139" s="90" t="str">
        <f>IFERROR(INDEX($C$7:$I$181,$R131,COLUMNS($T$7:BB138)),"")</f>
        <v/>
      </c>
      <c r="BD139" s="90" t="str">
        <f>IFERROR(INDEX($C$7:$I$181,$R131,COLUMNS($T$7:BC138)),"")</f>
        <v/>
      </c>
      <c r="BE139" s="90" t="str">
        <f>IFERROR(INDEX($C$7:$I$181,$R131,COLUMNS($T$7:BD138)),"")</f>
        <v/>
      </c>
      <c r="BF139" s="90" t="str">
        <f>IFERROR(INDEX($C$7:$I$181,$R131,COLUMNS($T$7:BE138)),"")</f>
        <v/>
      </c>
      <c r="BG139" s="90" t="str">
        <f>IFERROR(INDEX($C$7:$I$181,$R131,COLUMNS($T$7:BF138)),"")</f>
        <v/>
      </c>
    </row>
    <row r="140" spans="3:59" x14ac:dyDescent="0.3">
      <c r="C140" s="155" t="s">
        <v>135</v>
      </c>
      <c r="D140" s="69">
        <v>0.187</v>
      </c>
      <c r="E140" s="69">
        <v>0.189</v>
      </c>
      <c r="F140" s="69">
        <v>0.193</v>
      </c>
      <c r="G140" s="69">
        <v>0.19</v>
      </c>
      <c r="H140" s="69">
        <v>0.188</v>
      </c>
      <c r="I140" s="70">
        <v>0.19700000000000001</v>
      </c>
      <c r="J140" s="70">
        <v>0.19400000000000001</v>
      </c>
      <c r="K140" s="70">
        <v>0.19500000000000001</v>
      </c>
      <c r="L140" s="70">
        <v>0.189</v>
      </c>
      <c r="M140" s="70">
        <v>0.186</v>
      </c>
      <c r="N140" s="70">
        <v>0.192</v>
      </c>
      <c r="O140" s="70" t="s">
        <v>241</v>
      </c>
      <c r="P140" s="90">
        <f>ROWS($O$8:O140)</f>
        <v>133</v>
      </c>
      <c r="Q140" s="90" t="str">
        <f t="shared" si="4"/>
        <v/>
      </c>
      <c r="R140" s="90" t="str">
        <f>IFERROR(SMALL($Q$8:$Q$179,ROWS($Q$8:Q140)),"")</f>
        <v/>
      </c>
      <c r="V140" s="90" t="str">
        <f>IFERROR(INDEX($C$8:$I$179,$R132,COLUMNS($U$8:U138)),"")</f>
        <v/>
      </c>
      <c r="W140" s="90" t="str">
        <f>IFERROR(INDEX($C$8:$I$179,$R132,COLUMNS($U$8:V138)),"")</f>
        <v/>
      </c>
      <c r="X140" s="90" t="str">
        <f>IFERROR(INDEX($C$8:$I$179,$R132,COLUMNS($U$8:W138)),"")</f>
        <v/>
      </c>
      <c r="Y140" s="90" t="str">
        <f>IFERROR(INDEX($C$8:$I$179,$R132,COLUMNS($U$8:X138)),"")</f>
        <v/>
      </c>
      <c r="Z140" s="90" t="str">
        <f>IFERROR(INDEX($C$8:$I$179,$R132,COLUMNS($U$8:Y138)),"")</f>
        <v/>
      </c>
      <c r="AA140" s="90" t="str">
        <f>IFERROR(INDEX($C$8:$I$179,$R132,COLUMNS($U$8:Z138)),"")</f>
        <v/>
      </c>
      <c r="AB140" s="90" t="str">
        <f>IFERROR(INDEX($C$8:$I$179,$R132,COLUMNS($U$8:AA138)),"")</f>
        <v/>
      </c>
      <c r="AH140" s="102" t="s">
        <v>117</v>
      </c>
      <c r="AI140" s="214">
        <v>39495</v>
      </c>
      <c r="AJ140" s="214">
        <v>41825</v>
      </c>
      <c r="AK140" s="214">
        <v>41725</v>
      </c>
      <c r="AL140" s="214">
        <v>43730</v>
      </c>
      <c r="AM140" s="214">
        <v>43630</v>
      </c>
      <c r="AN140" s="214">
        <v>43145</v>
      </c>
      <c r="AO140" s="214">
        <v>43540</v>
      </c>
      <c r="AP140" s="214">
        <v>44145</v>
      </c>
      <c r="AQ140" s="214">
        <v>52055</v>
      </c>
      <c r="AR140" s="214">
        <v>53625</v>
      </c>
      <c r="AS140" s="214">
        <v>47010</v>
      </c>
      <c r="AT140" s="90" t="s">
        <v>241</v>
      </c>
      <c r="AU140" s="90">
        <f>ROWS($AT$8:AT140)</f>
        <v>133</v>
      </c>
      <c r="AV140" s="90" t="str">
        <f t="shared" si="5"/>
        <v/>
      </c>
      <c r="AW140" s="90" t="str">
        <f>IFERROR(SMALL($AV$8:$AV$183,ROWS($AV$8:AV140)),"")</f>
        <v/>
      </c>
      <c r="BA140" s="90" t="str">
        <f>IFERROR(INDEX($C$7:$I$181,$R132,COLUMNS($T$7:AZ139)),"")</f>
        <v/>
      </c>
      <c r="BB140" s="90" t="str">
        <f>IFERROR(INDEX($C$7:$I$181,$R132,COLUMNS($T$7:BA139)),"")</f>
        <v/>
      </c>
      <c r="BC140" s="90" t="str">
        <f>IFERROR(INDEX($C$7:$I$181,$R132,COLUMNS($T$7:BB139)),"")</f>
        <v/>
      </c>
      <c r="BD140" s="90" t="str">
        <f>IFERROR(INDEX($C$7:$I$181,$R132,COLUMNS($T$7:BC139)),"")</f>
        <v/>
      </c>
      <c r="BE140" s="90" t="str">
        <f>IFERROR(INDEX($C$7:$I$181,$R132,COLUMNS($T$7:BD139)),"")</f>
        <v/>
      </c>
      <c r="BF140" s="90" t="str">
        <f>IFERROR(INDEX($C$7:$I$181,$R132,COLUMNS($T$7:BE139)),"")</f>
        <v/>
      </c>
      <c r="BG140" s="90" t="str">
        <f>IFERROR(INDEX($C$7:$I$181,$R132,COLUMNS($T$7:BF139)),"")</f>
        <v/>
      </c>
    </row>
    <row r="141" spans="3:59" x14ac:dyDescent="0.3">
      <c r="C141" s="155" t="s">
        <v>136</v>
      </c>
      <c r="D141" s="69">
        <v>0.16</v>
      </c>
      <c r="E141" s="69">
        <v>0.161</v>
      </c>
      <c r="F141" s="69">
        <v>0.16300000000000001</v>
      </c>
      <c r="G141" s="69">
        <v>0.16</v>
      </c>
      <c r="H141" s="69">
        <v>0.16500000000000001</v>
      </c>
      <c r="I141" s="70">
        <v>0.16700000000000001</v>
      </c>
      <c r="J141" s="70">
        <v>0.16500000000000001</v>
      </c>
      <c r="K141" s="70">
        <v>0.17100000000000001</v>
      </c>
      <c r="L141" s="70">
        <v>0.16600000000000001</v>
      </c>
      <c r="M141" s="70">
        <v>0.16300000000000001</v>
      </c>
      <c r="N141" s="70">
        <v>0.16400000000000001</v>
      </c>
      <c r="O141" s="70" t="s">
        <v>241</v>
      </c>
      <c r="P141" s="90">
        <f>ROWS($O$8:O141)</f>
        <v>134</v>
      </c>
      <c r="Q141" s="90" t="str">
        <f t="shared" si="4"/>
        <v/>
      </c>
      <c r="R141" s="90" t="str">
        <f>IFERROR(SMALL($Q$8:$Q$179,ROWS($Q$8:Q141)),"")</f>
        <v/>
      </c>
      <c r="V141" s="90" t="str">
        <f>IFERROR(INDEX($C$8:$I$179,$R133,COLUMNS($U$8:U139)),"")</f>
        <v/>
      </c>
      <c r="W141" s="90" t="str">
        <f>IFERROR(INDEX($C$8:$I$179,$R133,COLUMNS($U$8:V139)),"")</f>
        <v/>
      </c>
      <c r="X141" s="90" t="str">
        <f>IFERROR(INDEX($C$8:$I$179,$R133,COLUMNS($U$8:W139)),"")</f>
        <v/>
      </c>
      <c r="Y141" s="90" t="str">
        <f>IFERROR(INDEX($C$8:$I$179,$R133,COLUMNS($U$8:X139)),"")</f>
        <v/>
      </c>
      <c r="Z141" s="90" t="str">
        <f>IFERROR(INDEX($C$8:$I$179,$R133,COLUMNS($U$8:Y139)),"")</f>
        <v/>
      </c>
      <c r="AA141" s="90" t="str">
        <f>IFERROR(INDEX($C$8:$I$179,$R133,COLUMNS($U$8:Z139)),"")</f>
        <v/>
      </c>
      <c r="AB141" s="90" t="str">
        <f>IFERROR(INDEX($C$8:$I$179,$R133,COLUMNS($U$8:AA139)),"")</f>
        <v/>
      </c>
      <c r="AH141" s="102" t="s">
        <v>132</v>
      </c>
      <c r="AI141" s="214"/>
      <c r="AJ141" s="214"/>
      <c r="AK141" s="214"/>
      <c r="AL141" s="214"/>
      <c r="AM141" s="214"/>
      <c r="AN141" s="214"/>
      <c r="AO141" s="214"/>
      <c r="AP141" s="214"/>
      <c r="AQ141" s="214"/>
      <c r="AR141" s="214"/>
      <c r="AS141" s="214"/>
      <c r="AT141" s="90" t="s">
        <v>241</v>
      </c>
      <c r="AU141" s="90">
        <f>ROWS($AT$8:AT141)</f>
        <v>134</v>
      </c>
      <c r="AV141" s="90" t="str">
        <f t="shared" si="5"/>
        <v/>
      </c>
      <c r="AW141" s="90" t="str">
        <f>IFERROR(SMALL($AV$8:$AV$183,ROWS($AV$8:AV141)),"")</f>
        <v/>
      </c>
      <c r="BA141" s="90" t="str">
        <f>IFERROR(INDEX($C$7:$I$181,$R133,COLUMNS($T$7:AZ140)),"")</f>
        <v/>
      </c>
      <c r="BB141" s="90" t="str">
        <f>IFERROR(INDEX($C$7:$I$181,$R133,COLUMNS($T$7:BA140)),"")</f>
        <v/>
      </c>
      <c r="BC141" s="90" t="str">
        <f>IFERROR(INDEX($C$7:$I$181,$R133,COLUMNS($T$7:BB140)),"")</f>
        <v/>
      </c>
      <c r="BD141" s="90" t="str">
        <f>IFERROR(INDEX($C$7:$I$181,$R133,COLUMNS($T$7:BC140)),"")</f>
        <v/>
      </c>
      <c r="BE141" s="90" t="str">
        <f>IFERROR(INDEX($C$7:$I$181,$R133,COLUMNS($T$7:BD140)),"")</f>
        <v/>
      </c>
      <c r="BF141" s="90" t="str">
        <f>IFERROR(INDEX($C$7:$I$181,$R133,COLUMNS($T$7:BE140)),"")</f>
        <v/>
      </c>
      <c r="BG141" s="90" t="str">
        <f>IFERROR(INDEX($C$7:$I$181,$R133,COLUMNS($T$7:BF140)),"")</f>
        <v/>
      </c>
    </row>
    <row r="142" spans="3:59" x14ac:dyDescent="0.3">
      <c r="C142" s="155" t="s">
        <v>137</v>
      </c>
      <c r="D142" s="69">
        <v>0.12</v>
      </c>
      <c r="E142" s="69">
        <v>0.11600000000000001</v>
      </c>
      <c r="F142" s="69">
        <v>0.122</v>
      </c>
      <c r="G142" s="69">
        <v>0.11700000000000001</v>
      </c>
      <c r="H142" s="69">
        <v>0.123</v>
      </c>
      <c r="I142" s="70">
        <v>0.123</v>
      </c>
      <c r="J142" s="70">
        <v>0.126</v>
      </c>
      <c r="K142" s="70">
        <v>0.13200000000000001</v>
      </c>
      <c r="L142" s="70">
        <v>0.125</v>
      </c>
      <c r="M142" s="70">
        <v>0.122</v>
      </c>
      <c r="N142" s="70">
        <v>0.122</v>
      </c>
      <c r="O142" s="70" t="s">
        <v>241</v>
      </c>
      <c r="P142" s="90">
        <f>ROWS($O$8:O142)</f>
        <v>135</v>
      </c>
      <c r="Q142" s="90" t="str">
        <f t="shared" si="4"/>
        <v/>
      </c>
      <c r="R142" s="90" t="str">
        <f>IFERROR(SMALL($Q$8:$Q$179,ROWS($Q$8:Q142)),"")</f>
        <v/>
      </c>
      <c r="V142" s="90" t="str">
        <f>IFERROR(INDEX($C$8:$I$179,$R134,COLUMNS($U$8:U140)),"")</f>
        <v/>
      </c>
      <c r="W142" s="90" t="str">
        <f>IFERROR(INDEX($C$8:$I$179,$R134,COLUMNS($U$8:V140)),"")</f>
        <v/>
      </c>
      <c r="X142" s="90" t="str">
        <f>IFERROR(INDEX($C$8:$I$179,$R134,COLUMNS($U$8:W140)),"")</f>
        <v/>
      </c>
      <c r="Y142" s="90" t="str">
        <f>IFERROR(INDEX($C$8:$I$179,$R134,COLUMNS($U$8:X140)),"")</f>
        <v/>
      </c>
      <c r="Z142" s="90" t="str">
        <f>IFERROR(INDEX($C$8:$I$179,$R134,COLUMNS($U$8:Y140)),"")</f>
        <v/>
      </c>
      <c r="AA142" s="90" t="str">
        <f>IFERROR(INDEX($C$8:$I$179,$R134,COLUMNS($U$8:Z140)),"")</f>
        <v/>
      </c>
      <c r="AB142" s="90" t="str">
        <f>IFERROR(INDEX($C$8:$I$179,$R134,COLUMNS($U$8:AA140)),"")</f>
        <v/>
      </c>
      <c r="AH142" s="155" t="s">
        <v>133</v>
      </c>
      <c r="AI142" s="214">
        <v>12060</v>
      </c>
      <c r="AJ142" s="214">
        <v>13130</v>
      </c>
      <c r="AK142" s="214">
        <v>12630</v>
      </c>
      <c r="AL142" s="214">
        <v>13535</v>
      </c>
      <c r="AM142" s="214">
        <v>13580</v>
      </c>
      <c r="AN142" s="214">
        <v>12690</v>
      </c>
      <c r="AO142" s="214">
        <v>12940</v>
      </c>
      <c r="AP142" s="214">
        <v>12635</v>
      </c>
      <c r="AQ142" s="214">
        <v>15960</v>
      </c>
      <c r="AR142" s="214">
        <v>17005</v>
      </c>
      <c r="AS142" s="219">
        <v>14550</v>
      </c>
      <c r="AT142" s="90" t="s">
        <v>241</v>
      </c>
      <c r="AU142" s="90">
        <f>ROWS($AT$8:AT142)</f>
        <v>135</v>
      </c>
      <c r="AV142" s="90" t="str">
        <f t="shared" si="5"/>
        <v/>
      </c>
      <c r="AW142" s="90" t="str">
        <f>IFERROR(SMALL($AV$8:$AV$183,ROWS($AV$8:AV142)),"")</f>
        <v/>
      </c>
      <c r="BA142" s="90" t="str">
        <f>IFERROR(INDEX($C$7:$I$181,$R134,COLUMNS($T$7:AZ141)),"")</f>
        <v/>
      </c>
      <c r="BB142" s="90" t="str">
        <f>IFERROR(INDEX($C$7:$I$181,$R134,COLUMNS($T$7:BA141)),"")</f>
        <v/>
      </c>
      <c r="BC142" s="90" t="str">
        <f>IFERROR(INDEX($C$7:$I$181,$R134,COLUMNS($T$7:BB141)),"")</f>
        <v/>
      </c>
      <c r="BD142" s="90" t="str">
        <f>IFERROR(INDEX($C$7:$I$181,$R134,COLUMNS($T$7:BC141)),"")</f>
        <v/>
      </c>
      <c r="BE142" s="90" t="str">
        <f>IFERROR(INDEX($C$7:$I$181,$R134,COLUMNS($T$7:BD141)),"")</f>
        <v/>
      </c>
      <c r="BF142" s="90" t="str">
        <f>IFERROR(INDEX($C$7:$I$181,$R134,COLUMNS($T$7:BE141)),"")</f>
        <v/>
      </c>
      <c r="BG142" s="90" t="str">
        <f>IFERROR(INDEX($C$7:$I$181,$R134,COLUMNS($T$7:BF141)),"")</f>
        <v/>
      </c>
    </row>
    <row r="143" spans="3:59" x14ac:dyDescent="0.3">
      <c r="C143" s="155" t="s">
        <v>138</v>
      </c>
      <c r="D143" s="69"/>
      <c r="E143" s="69"/>
      <c r="F143" s="69"/>
      <c r="G143" s="69"/>
      <c r="H143" s="69"/>
      <c r="I143" s="70"/>
      <c r="J143" s="70"/>
      <c r="K143" s="70"/>
      <c r="L143" s="70"/>
      <c r="M143" s="70"/>
      <c r="N143" s="70"/>
      <c r="O143" s="70" t="s">
        <v>241</v>
      </c>
      <c r="P143" s="90">
        <f>ROWS($O$8:O143)</f>
        <v>136</v>
      </c>
      <c r="Q143" s="90" t="str">
        <f t="shared" si="4"/>
        <v/>
      </c>
      <c r="R143" s="90" t="str">
        <f>IFERROR(SMALL($Q$8:$Q$179,ROWS($Q$8:Q143)),"")</f>
        <v/>
      </c>
      <c r="V143" s="90" t="str">
        <f>IFERROR(INDEX($C$8:$I$179,$R135,COLUMNS($U$8:U141)),"")</f>
        <v/>
      </c>
      <c r="W143" s="90" t="str">
        <f>IFERROR(INDEX($C$8:$I$179,$R135,COLUMNS($U$8:V141)),"")</f>
        <v/>
      </c>
      <c r="X143" s="90" t="str">
        <f>IFERROR(INDEX($C$8:$I$179,$R135,COLUMNS($U$8:W141)),"")</f>
        <v/>
      </c>
      <c r="Y143" s="90" t="str">
        <f>IFERROR(INDEX($C$8:$I$179,$R135,COLUMNS($U$8:X141)),"")</f>
        <v/>
      </c>
      <c r="Z143" s="90" t="str">
        <f>IFERROR(INDEX($C$8:$I$179,$R135,COLUMNS($U$8:Y141)),"")</f>
        <v/>
      </c>
      <c r="AA143" s="90" t="str">
        <f>IFERROR(INDEX($C$8:$I$179,$R135,COLUMNS($U$8:Z141)),"")</f>
        <v/>
      </c>
      <c r="AB143" s="90" t="str">
        <f>IFERROR(INDEX($C$8:$I$179,$R135,COLUMNS($U$8:AA141)),"")</f>
        <v/>
      </c>
      <c r="AH143" s="155" t="s">
        <v>134</v>
      </c>
      <c r="AI143" s="214">
        <v>8790</v>
      </c>
      <c r="AJ143" s="214">
        <v>9145</v>
      </c>
      <c r="AK143" s="214">
        <v>9115</v>
      </c>
      <c r="AL143" s="214">
        <v>9715</v>
      </c>
      <c r="AM143" s="214">
        <v>9260</v>
      </c>
      <c r="AN143" s="214">
        <v>9440</v>
      </c>
      <c r="AO143" s="214">
        <v>9455</v>
      </c>
      <c r="AP143" s="214">
        <v>9465</v>
      </c>
      <c r="AQ143" s="214">
        <v>11005</v>
      </c>
      <c r="AR143" s="214">
        <v>11235</v>
      </c>
      <c r="AS143" s="219">
        <v>9950</v>
      </c>
      <c r="AT143" s="90" t="s">
        <v>241</v>
      </c>
      <c r="AU143" s="90">
        <f>ROWS($AT$8:AT143)</f>
        <v>136</v>
      </c>
      <c r="AV143" s="90" t="str">
        <f t="shared" si="5"/>
        <v/>
      </c>
      <c r="AW143" s="90" t="str">
        <f>IFERROR(SMALL($AV$8:$AV$183,ROWS($AV$8:AV143)),"")</f>
        <v/>
      </c>
      <c r="BA143" s="90" t="str">
        <f>IFERROR(INDEX($C$7:$I$181,$R135,COLUMNS($T$7:AZ142)),"")</f>
        <v/>
      </c>
      <c r="BB143" s="90" t="str">
        <f>IFERROR(INDEX($C$7:$I$181,$R135,COLUMNS($T$7:BA142)),"")</f>
        <v/>
      </c>
      <c r="BC143" s="90" t="str">
        <f>IFERROR(INDEX($C$7:$I$181,$R135,COLUMNS($T$7:BB142)),"")</f>
        <v/>
      </c>
      <c r="BD143" s="90" t="str">
        <f>IFERROR(INDEX($C$7:$I$181,$R135,COLUMNS($T$7:BC142)),"")</f>
        <v/>
      </c>
      <c r="BE143" s="90" t="str">
        <f>IFERROR(INDEX($C$7:$I$181,$R135,COLUMNS($T$7:BD142)),"")</f>
        <v/>
      </c>
      <c r="BF143" s="90" t="str">
        <f>IFERROR(INDEX($C$7:$I$181,$R135,COLUMNS($T$7:BE142)),"")</f>
        <v/>
      </c>
      <c r="BG143" s="90" t="str">
        <f>IFERROR(INDEX($C$7:$I$181,$R135,COLUMNS($T$7:BF142)),"")</f>
        <v/>
      </c>
    </row>
    <row r="144" spans="3:59" x14ac:dyDescent="0.3">
      <c r="C144" s="156" t="s">
        <v>141</v>
      </c>
      <c r="D144" s="69"/>
      <c r="E144" s="69"/>
      <c r="F144" s="69"/>
      <c r="G144" s="69"/>
      <c r="H144" s="69"/>
      <c r="I144" s="70"/>
      <c r="J144" s="70"/>
      <c r="K144" s="70"/>
      <c r="L144" s="70"/>
      <c r="M144" s="70"/>
      <c r="N144" s="70"/>
      <c r="O144" s="70" t="s">
        <v>241</v>
      </c>
      <c r="P144" s="90">
        <f>ROWS($O$8:O144)</f>
        <v>137</v>
      </c>
      <c r="Q144" s="90" t="str">
        <f t="shared" si="4"/>
        <v/>
      </c>
      <c r="R144" s="90" t="str">
        <f>IFERROR(SMALL($Q$8:$Q$179,ROWS($Q$8:Q144)),"")</f>
        <v/>
      </c>
      <c r="V144" s="90" t="str">
        <f>IFERROR(INDEX($C$8:$I$179,$R136,COLUMNS($U$8:U142)),"")</f>
        <v/>
      </c>
      <c r="W144" s="90" t="str">
        <f>IFERROR(INDEX($C$8:$I$179,$R136,COLUMNS($U$8:V142)),"")</f>
        <v/>
      </c>
      <c r="X144" s="90" t="str">
        <f>IFERROR(INDEX($C$8:$I$179,$R136,COLUMNS($U$8:W142)),"")</f>
        <v/>
      </c>
      <c r="Y144" s="90" t="str">
        <f>IFERROR(INDEX($C$8:$I$179,$R136,COLUMNS($U$8:X142)),"")</f>
        <v/>
      </c>
      <c r="Z144" s="90" t="str">
        <f>IFERROR(INDEX($C$8:$I$179,$R136,COLUMNS($U$8:Y142)),"")</f>
        <v/>
      </c>
      <c r="AA144" s="90" t="str">
        <f>IFERROR(INDEX($C$8:$I$179,$R136,COLUMNS($U$8:Z142)),"")</f>
        <v/>
      </c>
      <c r="AB144" s="90" t="str">
        <f>IFERROR(INDEX($C$8:$I$179,$R136,COLUMNS($U$8:AA142)),"")</f>
        <v/>
      </c>
      <c r="AH144" s="155" t="s">
        <v>135</v>
      </c>
      <c r="AI144" s="214">
        <v>7330</v>
      </c>
      <c r="AJ144" s="214">
        <v>7905</v>
      </c>
      <c r="AK144" s="214">
        <v>8030</v>
      </c>
      <c r="AL144" s="214">
        <v>8265</v>
      </c>
      <c r="AM144" s="214">
        <v>8185</v>
      </c>
      <c r="AN144" s="214">
        <v>8475</v>
      </c>
      <c r="AO144" s="214">
        <v>8455</v>
      </c>
      <c r="AP144" s="214">
        <v>8580</v>
      </c>
      <c r="AQ144" s="214">
        <v>9830</v>
      </c>
      <c r="AR144" s="214">
        <v>9940</v>
      </c>
      <c r="AS144" s="219">
        <v>9005</v>
      </c>
      <c r="AT144" s="90" t="s">
        <v>241</v>
      </c>
      <c r="AU144" s="90">
        <f>ROWS($AT$8:AT144)</f>
        <v>137</v>
      </c>
      <c r="AV144" s="90" t="str">
        <f t="shared" si="5"/>
        <v/>
      </c>
      <c r="AW144" s="90" t="str">
        <f>IFERROR(SMALL($AV$8:$AV$183,ROWS($AV$8:AV144)),"")</f>
        <v/>
      </c>
      <c r="BA144" s="90" t="str">
        <f>IFERROR(INDEX($C$7:$I$181,$R136,COLUMNS($T$7:AZ143)),"")</f>
        <v/>
      </c>
      <c r="BB144" s="90" t="str">
        <f>IFERROR(INDEX($C$7:$I$181,$R136,COLUMNS($T$7:BA143)),"")</f>
        <v/>
      </c>
      <c r="BC144" s="90" t="str">
        <f>IFERROR(INDEX($C$7:$I$181,$R136,COLUMNS($T$7:BB143)),"")</f>
        <v/>
      </c>
      <c r="BD144" s="90" t="str">
        <f>IFERROR(INDEX($C$7:$I$181,$R136,COLUMNS($T$7:BC143)),"")</f>
        <v/>
      </c>
      <c r="BE144" s="90" t="str">
        <f>IFERROR(INDEX($C$7:$I$181,$R136,COLUMNS($T$7:BD143)),"")</f>
        <v/>
      </c>
      <c r="BF144" s="90" t="str">
        <f>IFERROR(INDEX($C$7:$I$181,$R136,COLUMNS($T$7:BE143)),"")</f>
        <v/>
      </c>
      <c r="BG144" s="90" t="str">
        <f>IFERROR(INDEX($C$7:$I$181,$R136,COLUMNS($T$7:BF143)),"")</f>
        <v/>
      </c>
    </row>
    <row r="145" spans="3:59" x14ac:dyDescent="0.3">
      <c r="C145" s="155" t="s">
        <v>142</v>
      </c>
      <c r="D145" s="69">
        <v>0.49299999999999999</v>
      </c>
      <c r="E145" s="69">
        <v>0.50700000000000001</v>
      </c>
      <c r="F145" s="69">
        <v>0.48199999999999998</v>
      </c>
      <c r="G145" s="69">
        <v>0.47400000000000003</v>
      </c>
      <c r="H145" s="69">
        <v>0.46100000000000002</v>
      </c>
      <c r="I145" s="70">
        <v>0.45800000000000002</v>
      </c>
      <c r="J145" s="70">
        <v>0.47100000000000003</v>
      </c>
      <c r="K145" s="70">
        <v>0.46</v>
      </c>
      <c r="L145" s="70">
        <v>0.47400000000000003</v>
      </c>
      <c r="M145" s="70">
        <v>0.46700000000000003</v>
      </c>
      <c r="N145" s="70">
        <v>0.46300000000000002</v>
      </c>
      <c r="O145" s="70" t="s">
        <v>241</v>
      </c>
      <c r="P145" s="90">
        <f>ROWS($O$8:O145)</f>
        <v>138</v>
      </c>
      <c r="Q145" s="90" t="str">
        <f t="shared" si="4"/>
        <v/>
      </c>
      <c r="R145" s="90" t="str">
        <f>IFERROR(SMALL($Q$8:$Q$179,ROWS($Q$8:Q145)),"")</f>
        <v/>
      </c>
      <c r="V145" s="90" t="str">
        <f>IFERROR(INDEX($C$8:$I$179,$R137,COLUMNS($U$8:U143)),"")</f>
        <v/>
      </c>
      <c r="W145" s="90" t="str">
        <f>IFERROR(INDEX($C$8:$I$179,$R137,COLUMNS($U$8:V143)),"")</f>
        <v/>
      </c>
      <c r="X145" s="90" t="str">
        <f>IFERROR(INDEX($C$8:$I$179,$R137,COLUMNS($U$8:W143)),"")</f>
        <v/>
      </c>
      <c r="Y145" s="90" t="str">
        <f>IFERROR(INDEX($C$8:$I$179,$R137,COLUMNS($U$8:X143)),"")</f>
        <v/>
      </c>
      <c r="Z145" s="90" t="str">
        <f>IFERROR(INDEX($C$8:$I$179,$R137,COLUMNS($U$8:Y143)),"")</f>
        <v/>
      </c>
      <c r="AA145" s="90" t="str">
        <f>IFERROR(INDEX($C$8:$I$179,$R137,COLUMNS($U$8:Z143)),"")</f>
        <v/>
      </c>
      <c r="AB145" s="90" t="str">
        <f>IFERROR(INDEX($C$8:$I$179,$R137,COLUMNS($U$8:AA143)),"")</f>
        <v/>
      </c>
      <c r="AH145" s="155" t="s">
        <v>136</v>
      </c>
      <c r="AI145" s="214">
        <v>6275</v>
      </c>
      <c r="AJ145" s="214">
        <v>6735</v>
      </c>
      <c r="AK145" s="214">
        <v>6780</v>
      </c>
      <c r="AL145" s="214">
        <v>6990</v>
      </c>
      <c r="AM145" s="214">
        <v>7165</v>
      </c>
      <c r="AN145" s="214">
        <v>7205</v>
      </c>
      <c r="AO145" s="214">
        <v>7170</v>
      </c>
      <c r="AP145" s="214">
        <v>7540</v>
      </c>
      <c r="AQ145" s="214">
        <v>8610</v>
      </c>
      <c r="AR145" s="214">
        <v>8735</v>
      </c>
      <c r="AS145" s="219">
        <v>7690</v>
      </c>
      <c r="AT145" s="90" t="s">
        <v>241</v>
      </c>
      <c r="AU145" s="90">
        <f>ROWS($AT$8:AT145)</f>
        <v>138</v>
      </c>
      <c r="AV145" s="90" t="str">
        <f t="shared" si="5"/>
        <v/>
      </c>
      <c r="AW145" s="90" t="str">
        <f>IFERROR(SMALL($AV$8:$AV$183,ROWS($AV$8:AV145)),"")</f>
        <v/>
      </c>
      <c r="BA145" s="90" t="str">
        <f>IFERROR(INDEX($C$7:$I$181,$R137,COLUMNS($T$7:AZ144)),"")</f>
        <v/>
      </c>
      <c r="BB145" s="90" t="str">
        <f>IFERROR(INDEX($C$7:$I$181,$R137,COLUMNS($T$7:BA144)),"")</f>
        <v/>
      </c>
      <c r="BC145" s="90" t="str">
        <f>IFERROR(INDEX($C$7:$I$181,$R137,COLUMNS($T$7:BB144)),"")</f>
        <v/>
      </c>
      <c r="BD145" s="90" t="str">
        <f>IFERROR(INDEX($C$7:$I$181,$R137,COLUMNS($T$7:BC144)),"")</f>
        <v/>
      </c>
      <c r="BE145" s="90" t="str">
        <f>IFERROR(INDEX($C$7:$I$181,$R137,COLUMNS($T$7:BD144)),"")</f>
        <v/>
      </c>
      <c r="BF145" s="90" t="str">
        <f>IFERROR(INDEX($C$7:$I$181,$R137,COLUMNS($T$7:BE144)),"")</f>
        <v/>
      </c>
      <c r="BG145" s="90" t="str">
        <f>IFERROR(INDEX($C$7:$I$181,$R137,COLUMNS($T$7:BF144)),"")</f>
        <v/>
      </c>
    </row>
    <row r="146" spans="3:59" x14ac:dyDescent="0.3">
      <c r="C146" s="155" t="s">
        <v>143</v>
      </c>
      <c r="D146" s="69">
        <v>0.50700000000000001</v>
      </c>
      <c r="E146" s="69">
        <v>0.49299999999999999</v>
      </c>
      <c r="F146" s="69">
        <v>0.51800000000000002</v>
      </c>
      <c r="G146" s="69">
        <v>0.52600000000000002</v>
      </c>
      <c r="H146" s="69">
        <v>0.53900000000000003</v>
      </c>
      <c r="I146" s="70">
        <v>0.54200000000000004</v>
      </c>
      <c r="J146" s="70">
        <v>0.52900000000000003</v>
      </c>
      <c r="K146" s="70">
        <v>0.54</v>
      </c>
      <c r="L146" s="70">
        <v>0.51400000000000001</v>
      </c>
      <c r="M146" s="70">
        <v>0.51700000000000002</v>
      </c>
      <c r="N146" s="70">
        <v>0.52200000000000002</v>
      </c>
      <c r="O146" s="70" t="s">
        <v>241</v>
      </c>
      <c r="P146" s="90">
        <f>ROWS($O$8:O146)</f>
        <v>139</v>
      </c>
      <c r="Q146" s="90" t="str">
        <f t="shared" si="4"/>
        <v/>
      </c>
      <c r="R146" s="90" t="str">
        <f>IFERROR(SMALL($Q$8:$Q$179,ROWS($Q$8:Q146)),"")</f>
        <v/>
      </c>
      <c r="V146" s="90" t="str">
        <f>IFERROR(INDEX($C$8:$I$179,$R138,COLUMNS($U$8:U144)),"")</f>
        <v/>
      </c>
      <c r="W146" s="90" t="str">
        <f>IFERROR(INDEX($C$8:$I$179,$R138,COLUMNS($U$8:V144)),"")</f>
        <v/>
      </c>
      <c r="X146" s="90" t="str">
        <f>IFERROR(INDEX($C$8:$I$179,$R138,COLUMNS($U$8:W144)),"")</f>
        <v/>
      </c>
      <c r="Y146" s="90" t="str">
        <f>IFERROR(INDEX($C$8:$I$179,$R138,COLUMNS($U$8:X144)),"")</f>
        <v/>
      </c>
      <c r="Z146" s="90" t="str">
        <f>IFERROR(INDEX($C$8:$I$179,$R138,COLUMNS($U$8:Y144)),"")</f>
        <v/>
      </c>
      <c r="AA146" s="90" t="str">
        <f>IFERROR(INDEX($C$8:$I$179,$R138,COLUMNS($U$8:Z144)),"")</f>
        <v/>
      </c>
      <c r="AB146" s="90" t="str">
        <f>IFERROR(INDEX($C$8:$I$179,$R138,COLUMNS($U$8:AA144)),"")</f>
        <v/>
      </c>
      <c r="AH146" s="155" t="s">
        <v>137</v>
      </c>
      <c r="AI146" s="214">
        <v>4715</v>
      </c>
      <c r="AJ146" s="214">
        <v>4825</v>
      </c>
      <c r="AK146" s="214">
        <v>5100</v>
      </c>
      <c r="AL146" s="214">
        <v>5090</v>
      </c>
      <c r="AM146" s="214">
        <v>5365</v>
      </c>
      <c r="AN146" s="214">
        <v>5300</v>
      </c>
      <c r="AO146" s="214">
        <v>5480</v>
      </c>
      <c r="AP146" s="214">
        <v>5795</v>
      </c>
      <c r="AQ146" s="214">
        <v>6480</v>
      </c>
      <c r="AR146" s="214">
        <v>6530</v>
      </c>
      <c r="AS146" s="219">
        <v>5725</v>
      </c>
      <c r="AT146" s="90" t="s">
        <v>241</v>
      </c>
      <c r="AU146" s="90">
        <f>ROWS($AT$8:AT146)</f>
        <v>139</v>
      </c>
      <c r="AV146" s="90" t="str">
        <f t="shared" si="5"/>
        <v/>
      </c>
      <c r="AW146" s="90" t="str">
        <f>IFERROR(SMALL($AV$8:$AV$183,ROWS($AV$8:AV146)),"")</f>
        <v/>
      </c>
      <c r="BA146" s="90" t="str">
        <f>IFERROR(INDEX($C$7:$I$181,$R138,COLUMNS($T$7:AZ145)),"")</f>
        <v/>
      </c>
      <c r="BB146" s="90" t="str">
        <f>IFERROR(INDEX($C$7:$I$181,$R138,COLUMNS($T$7:BA145)),"")</f>
        <v/>
      </c>
      <c r="BC146" s="90" t="str">
        <f>IFERROR(INDEX($C$7:$I$181,$R138,COLUMNS($T$7:BB145)),"")</f>
        <v/>
      </c>
      <c r="BD146" s="90" t="str">
        <f>IFERROR(INDEX($C$7:$I$181,$R138,COLUMNS($T$7:BC145)),"")</f>
        <v/>
      </c>
      <c r="BE146" s="90" t="str">
        <f>IFERROR(INDEX($C$7:$I$181,$R138,COLUMNS($T$7:BD145)),"")</f>
        <v/>
      </c>
      <c r="BF146" s="90" t="str">
        <f>IFERROR(INDEX($C$7:$I$181,$R138,COLUMNS($T$7:BE145)),"")</f>
        <v/>
      </c>
      <c r="BG146" s="90" t="str">
        <f>IFERROR(INDEX($C$7:$I$181,$R138,COLUMNS($T$7:BF145)),"")</f>
        <v/>
      </c>
    </row>
    <row r="147" spans="3:59" x14ac:dyDescent="0.3">
      <c r="C147" s="155" t="s">
        <v>32</v>
      </c>
      <c r="D147" s="69">
        <v>0</v>
      </c>
      <c r="E147" s="69">
        <v>0</v>
      </c>
      <c r="F147" s="69">
        <v>0</v>
      </c>
      <c r="G147" s="69">
        <v>0</v>
      </c>
      <c r="H147" s="69">
        <v>0</v>
      </c>
      <c r="I147" s="70">
        <v>0</v>
      </c>
      <c r="J147" s="70">
        <v>0</v>
      </c>
      <c r="K147" s="70">
        <v>0</v>
      </c>
      <c r="L147" s="70">
        <v>0</v>
      </c>
      <c r="M147" s="70">
        <v>0</v>
      </c>
      <c r="N147" s="70">
        <v>0</v>
      </c>
      <c r="O147" s="70" t="s">
        <v>241</v>
      </c>
      <c r="P147" s="90">
        <f>ROWS($O$8:O147)</f>
        <v>140</v>
      </c>
      <c r="Q147" s="90" t="str">
        <f t="shared" si="4"/>
        <v/>
      </c>
      <c r="R147" s="90" t="str">
        <f>IFERROR(SMALL($Q$8:$Q$179,ROWS($Q$8:Q147)),"")</f>
        <v/>
      </c>
      <c r="V147" s="90" t="str">
        <f>IFERROR(INDEX($C$8:$I$179,$R139,COLUMNS($U$8:U145)),"")</f>
        <v/>
      </c>
      <c r="W147" s="90" t="str">
        <f>IFERROR(INDEX($C$8:$I$179,$R139,COLUMNS($U$8:V145)),"")</f>
        <v/>
      </c>
      <c r="X147" s="90" t="str">
        <f>IFERROR(INDEX($C$8:$I$179,$R139,COLUMNS($U$8:W145)),"")</f>
        <v/>
      </c>
      <c r="Y147" s="90" t="str">
        <f>IFERROR(INDEX($C$8:$I$179,$R139,COLUMNS($U$8:X145)),"")</f>
        <v/>
      </c>
      <c r="Z147" s="90" t="str">
        <f>IFERROR(INDEX($C$8:$I$179,$R139,COLUMNS($U$8:Y145)),"")</f>
        <v/>
      </c>
      <c r="AA147" s="90" t="str">
        <f>IFERROR(INDEX($C$8:$I$179,$R139,COLUMNS($U$8:Z145)),"")</f>
        <v/>
      </c>
      <c r="AB147" s="90" t="str">
        <f>IFERROR(INDEX($C$8:$I$179,$R139,COLUMNS($U$8:AA145)),"")</f>
        <v/>
      </c>
      <c r="AH147" s="155" t="s">
        <v>138</v>
      </c>
      <c r="AI147" s="214">
        <v>330</v>
      </c>
      <c r="AJ147" s="214">
        <v>95</v>
      </c>
      <c r="AK147" s="214">
        <v>70</v>
      </c>
      <c r="AL147" s="214">
        <v>135</v>
      </c>
      <c r="AM147" s="214">
        <v>75</v>
      </c>
      <c r="AN147" s="214">
        <v>40</v>
      </c>
      <c r="AO147" s="214">
        <v>40</v>
      </c>
      <c r="AP147" s="214">
        <v>130</v>
      </c>
      <c r="AQ147" s="214">
        <v>175</v>
      </c>
      <c r="AR147" s="214">
        <v>180</v>
      </c>
      <c r="AS147" s="219">
        <v>90</v>
      </c>
      <c r="AT147" s="90" t="s">
        <v>241</v>
      </c>
      <c r="AU147" s="90">
        <f>ROWS($AT$8:AT147)</f>
        <v>140</v>
      </c>
      <c r="AV147" s="90" t="str">
        <f t="shared" si="5"/>
        <v/>
      </c>
      <c r="AW147" s="90" t="str">
        <f>IFERROR(SMALL($AV$8:$AV$183,ROWS($AV$8:AV147)),"")</f>
        <v/>
      </c>
      <c r="BA147" s="90" t="str">
        <f>IFERROR(INDEX($C$7:$I$181,$R139,COLUMNS($T$7:AZ146)),"")</f>
        <v/>
      </c>
      <c r="BB147" s="90" t="str">
        <f>IFERROR(INDEX($C$7:$I$181,$R139,COLUMNS($T$7:BA146)),"")</f>
        <v/>
      </c>
      <c r="BC147" s="90" t="str">
        <f>IFERROR(INDEX($C$7:$I$181,$R139,COLUMNS($T$7:BB146)),"")</f>
        <v/>
      </c>
      <c r="BD147" s="90" t="str">
        <f>IFERROR(INDEX($C$7:$I$181,$R139,COLUMNS($T$7:BC146)),"")</f>
        <v/>
      </c>
      <c r="BE147" s="90" t="str">
        <f>IFERROR(INDEX($C$7:$I$181,$R139,COLUMNS($T$7:BD146)),"")</f>
        <v/>
      </c>
      <c r="BF147" s="90" t="str">
        <f>IFERROR(INDEX($C$7:$I$181,$R139,COLUMNS($T$7:BE146)),"")</f>
        <v/>
      </c>
      <c r="BG147" s="90" t="str">
        <f>IFERROR(INDEX($C$7:$I$181,$R139,COLUMNS($T$7:BF146)),"")</f>
        <v/>
      </c>
    </row>
    <row r="148" spans="3:59" x14ac:dyDescent="0.3">
      <c r="C148" s="156" t="s">
        <v>144</v>
      </c>
      <c r="D148" s="69"/>
      <c r="E148" s="69"/>
      <c r="F148" s="69"/>
      <c r="G148" s="69"/>
      <c r="H148" s="69"/>
      <c r="I148" s="70"/>
      <c r="J148" s="70"/>
      <c r="K148" s="70"/>
      <c r="L148" s="70"/>
      <c r="M148" s="70"/>
      <c r="N148" s="70"/>
      <c r="O148" s="70" t="s">
        <v>241</v>
      </c>
      <c r="P148" s="90">
        <f>ROWS($O$8:O148)</f>
        <v>141</v>
      </c>
      <c r="Q148" s="90" t="str">
        <f t="shared" si="4"/>
        <v/>
      </c>
      <c r="R148" s="90" t="str">
        <f>IFERROR(SMALL($Q$8:$Q$179,ROWS($Q$8:Q148)),"")</f>
        <v/>
      </c>
      <c r="V148" s="90" t="str">
        <f>IFERROR(INDEX($C$8:$I$179,$R140,COLUMNS($U$8:U146)),"")</f>
        <v/>
      </c>
      <c r="W148" s="90" t="str">
        <f>IFERROR(INDEX($C$8:$I$179,$R140,COLUMNS($U$8:V146)),"")</f>
        <v/>
      </c>
      <c r="X148" s="90" t="str">
        <f>IFERROR(INDEX($C$8:$I$179,$R140,COLUMNS($U$8:W146)),"")</f>
        <v/>
      </c>
      <c r="Y148" s="90" t="str">
        <f>IFERROR(INDEX($C$8:$I$179,$R140,COLUMNS($U$8:X146)),"")</f>
        <v/>
      </c>
      <c r="Z148" s="90" t="str">
        <f>IFERROR(INDEX($C$8:$I$179,$R140,COLUMNS($U$8:Y146)),"")</f>
        <v/>
      </c>
      <c r="AA148" s="90" t="str">
        <f>IFERROR(INDEX($C$8:$I$179,$R140,COLUMNS($U$8:Z146)),"")</f>
        <v/>
      </c>
      <c r="AB148" s="90" t="str">
        <f>IFERROR(INDEX($C$8:$I$179,$R140,COLUMNS($U$8:AA146)),"")</f>
        <v/>
      </c>
      <c r="AH148" s="156" t="s">
        <v>141</v>
      </c>
      <c r="AI148" s="214"/>
      <c r="AJ148" s="214"/>
      <c r="AK148" s="214"/>
      <c r="AL148" s="214"/>
      <c r="AM148" s="214"/>
      <c r="AN148" s="214"/>
      <c r="AO148" s="214"/>
      <c r="AP148" s="214"/>
      <c r="AQ148" s="214"/>
      <c r="AR148" s="214"/>
      <c r="AS148" s="214"/>
      <c r="AT148" s="90" t="s">
        <v>241</v>
      </c>
      <c r="AU148" s="90">
        <f>ROWS($AT$8:AT148)</f>
        <v>141</v>
      </c>
      <c r="AV148" s="90" t="str">
        <f t="shared" si="5"/>
        <v/>
      </c>
      <c r="AW148" s="90" t="str">
        <f>IFERROR(SMALL($AV$8:$AV$183,ROWS($AV$8:AV148)),"")</f>
        <v/>
      </c>
      <c r="BA148" s="90" t="str">
        <f>IFERROR(INDEX($C$7:$I$181,$R140,COLUMNS($T$7:AZ147)),"")</f>
        <v/>
      </c>
      <c r="BB148" s="90" t="str">
        <f>IFERROR(INDEX($C$7:$I$181,$R140,COLUMNS($T$7:BA147)),"")</f>
        <v/>
      </c>
      <c r="BC148" s="90" t="str">
        <f>IFERROR(INDEX($C$7:$I$181,$R140,COLUMNS($T$7:BB147)),"")</f>
        <v/>
      </c>
      <c r="BD148" s="90" t="str">
        <f>IFERROR(INDEX($C$7:$I$181,$R140,COLUMNS($T$7:BC147)),"")</f>
        <v/>
      </c>
      <c r="BE148" s="90" t="str">
        <f>IFERROR(INDEX($C$7:$I$181,$R140,COLUMNS($T$7:BD147)),"")</f>
        <v/>
      </c>
      <c r="BF148" s="90" t="str">
        <f>IFERROR(INDEX($C$7:$I$181,$R140,COLUMNS($T$7:BE147)),"")</f>
        <v/>
      </c>
      <c r="BG148" s="90" t="str">
        <f>IFERROR(INDEX($C$7:$I$181,$R140,COLUMNS($T$7:BF147)),"")</f>
        <v/>
      </c>
    </row>
    <row r="149" spans="3:59" x14ac:dyDescent="0.3">
      <c r="C149" s="155" t="s">
        <v>145</v>
      </c>
      <c r="D149" s="69">
        <v>0.13200000000000001</v>
      </c>
      <c r="E149" s="69">
        <v>0.14499999999999999</v>
      </c>
      <c r="F149" s="69">
        <v>0.14499999999999999</v>
      </c>
      <c r="G149" s="69">
        <v>0.14300000000000002</v>
      </c>
      <c r="H149" s="69">
        <v>0.14699999999999999</v>
      </c>
      <c r="I149" s="70">
        <v>0.17</v>
      </c>
      <c r="J149" s="70">
        <v>0.19</v>
      </c>
      <c r="K149" s="70">
        <v>0.154</v>
      </c>
      <c r="L149" s="70">
        <v>0.17</v>
      </c>
      <c r="M149" s="70">
        <v>0.19600000000000001</v>
      </c>
      <c r="N149" s="70">
        <v>0.216</v>
      </c>
      <c r="O149" s="70" t="s">
        <v>241</v>
      </c>
      <c r="P149" s="90">
        <f>ROWS($O$8:O149)</f>
        <v>142</v>
      </c>
      <c r="Q149" s="90" t="str">
        <f t="shared" si="4"/>
        <v/>
      </c>
      <c r="R149" s="90" t="str">
        <f>IFERROR(SMALL($Q$8:$Q$179,ROWS($Q$8:Q149)),"")</f>
        <v/>
      </c>
      <c r="V149" s="90" t="str">
        <f>IFERROR(INDEX($C$8:$I$179,$R141,COLUMNS($U$8:U147)),"")</f>
        <v/>
      </c>
      <c r="W149" s="90" t="str">
        <f>IFERROR(INDEX($C$8:$I$179,$R141,COLUMNS($U$8:V147)),"")</f>
        <v/>
      </c>
      <c r="X149" s="90" t="str">
        <f>IFERROR(INDEX($C$8:$I$179,$R141,COLUMNS($U$8:W147)),"")</f>
        <v/>
      </c>
      <c r="Y149" s="90" t="str">
        <f>IFERROR(INDEX($C$8:$I$179,$R141,COLUMNS($U$8:X147)),"")</f>
        <v/>
      </c>
      <c r="Z149" s="90" t="str">
        <f>IFERROR(INDEX($C$8:$I$179,$R141,COLUMNS($U$8:Y147)),"")</f>
        <v/>
      </c>
      <c r="AA149" s="90" t="str">
        <f>IFERROR(INDEX($C$8:$I$179,$R141,COLUMNS($U$8:Z147)),"")</f>
        <v/>
      </c>
      <c r="AB149" s="90" t="str">
        <f>IFERROR(INDEX($C$8:$I$179,$R141,COLUMNS($U$8:AA147)),"")</f>
        <v/>
      </c>
      <c r="AH149" s="155" t="s">
        <v>142</v>
      </c>
      <c r="AI149" s="214">
        <v>19455</v>
      </c>
      <c r="AJ149" s="214">
        <v>21210</v>
      </c>
      <c r="AK149" s="214">
        <v>20120</v>
      </c>
      <c r="AL149" s="214">
        <v>20695</v>
      </c>
      <c r="AM149" s="214">
        <v>20080</v>
      </c>
      <c r="AN149" s="214">
        <v>19685</v>
      </c>
      <c r="AO149" s="214">
        <v>20420</v>
      </c>
      <c r="AP149" s="214">
        <v>20175</v>
      </c>
      <c r="AQ149" s="214">
        <v>24670</v>
      </c>
      <c r="AR149" s="214">
        <v>25055</v>
      </c>
      <c r="AS149" s="214">
        <v>21775</v>
      </c>
      <c r="AT149" s="90" t="s">
        <v>241</v>
      </c>
      <c r="AU149" s="90">
        <f>ROWS($AT$8:AT149)</f>
        <v>142</v>
      </c>
      <c r="AV149" s="90" t="str">
        <f t="shared" si="5"/>
        <v/>
      </c>
      <c r="AW149" s="90" t="str">
        <f>IFERROR(SMALL($AV$8:$AV$183,ROWS($AV$8:AV149)),"")</f>
        <v/>
      </c>
      <c r="BA149" s="90" t="str">
        <f>IFERROR(INDEX($C$7:$I$181,$R141,COLUMNS($T$7:AZ148)),"")</f>
        <v/>
      </c>
      <c r="BB149" s="90" t="str">
        <f>IFERROR(INDEX($C$7:$I$181,$R141,COLUMNS($T$7:BA148)),"")</f>
        <v/>
      </c>
      <c r="BC149" s="90" t="str">
        <f>IFERROR(INDEX($C$7:$I$181,$R141,COLUMNS($T$7:BB148)),"")</f>
        <v/>
      </c>
      <c r="BD149" s="90" t="str">
        <f>IFERROR(INDEX($C$7:$I$181,$R141,COLUMNS($T$7:BC148)),"")</f>
        <v/>
      </c>
      <c r="BE149" s="90" t="str">
        <f>IFERROR(INDEX($C$7:$I$181,$R141,COLUMNS($T$7:BD148)),"")</f>
        <v/>
      </c>
      <c r="BF149" s="90" t="str">
        <f>IFERROR(INDEX($C$7:$I$181,$R141,COLUMNS($T$7:BE148)),"")</f>
        <v/>
      </c>
      <c r="BG149" s="90" t="str">
        <f>IFERROR(INDEX($C$7:$I$181,$R141,COLUMNS($T$7:BF148)),"")</f>
        <v/>
      </c>
    </row>
    <row r="150" spans="3:59" x14ac:dyDescent="0.3">
      <c r="C150" s="184" t="s">
        <v>146</v>
      </c>
      <c r="D150" s="69">
        <v>0.42899999999999999</v>
      </c>
      <c r="E150" s="69">
        <v>0.42899999999999999</v>
      </c>
      <c r="F150" s="69">
        <v>0.39200000000000002</v>
      </c>
      <c r="G150" s="69">
        <v>0.377</v>
      </c>
      <c r="H150" s="69">
        <v>0.35899999999999999</v>
      </c>
      <c r="I150" s="70">
        <v>0.35799999999999998</v>
      </c>
      <c r="J150" s="70">
        <v>0.36399999999999999</v>
      </c>
      <c r="K150" s="70">
        <v>0.377</v>
      </c>
      <c r="L150" s="70">
        <v>0.379</v>
      </c>
      <c r="M150" s="70">
        <v>0.374</v>
      </c>
      <c r="N150" s="70">
        <v>0.38400000000000001</v>
      </c>
      <c r="O150" s="70" t="s">
        <v>241</v>
      </c>
      <c r="P150" s="90">
        <f>ROWS($O$8:O150)</f>
        <v>143</v>
      </c>
      <c r="Q150" s="90" t="str">
        <f t="shared" si="4"/>
        <v/>
      </c>
      <c r="R150" s="90" t="str">
        <f>IFERROR(SMALL($Q$8:$Q$179,ROWS($Q$8:Q150)),"")</f>
        <v/>
      </c>
      <c r="V150" s="90" t="str">
        <f>IFERROR(INDEX($C$8:$I$179,$R142,COLUMNS($U$8:U148)),"")</f>
        <v/>
      </c>
      <c r="W150" s="90" t="str">
        <f>IFERROR(INDEX($C$8:$I$179,$R142,COLUMNS($U$8:V148)),"")</f>
        <v/>
      </c>
      <c r="X150" s="90" t="str">
        <f>IFERROR(INDEX($C$8:$I$179,$R142,COLUMNS($U$8:W148)),"")</f>
        <v/>
      </c>
      <c r="Y150" s="90" t="str">
        <f>IFERROR(INDEX($C$8:$I$179,$R142,COLUMNS($U$8:X148)),"")</f>
        <v/>
      </c>
      <c r="Z150" s="90" t="str">
        <f>IFERROR(INDEX($C$8:$I$179,$R142,COLUMNS($U$8:Y148)),"")</f>
        <v/>
      </c>
      <c r="AA150" s="90" t="str">
        <f>IFERROR(INDEX($C$8:$I$179,$R142,COLUMNS($U$8:Z148)),"")</f>
        <v/>
      </c>
      <c r="AB150" s="90" t="str">
        <f>IFERROR(INDEX($C$8:$I$179,$R142,COLUMNS($U$8:AA148)),"")</f>
        <v/>
      </c>
      <c r="AH150" s="155" t="s">
        <v>143</v>
      </c>
      <c r="AI150" s="214">
        <v>20045</v>
      </c>
      <c r="AJ150" s="214">
        <v>20610</v>
      </c>
      <c r="AK150" s="214">
        <v>21585</v>
      </c>
      <c r="AL150" s="214">
        <v>23010</v>
      </c>
      <c r="AM150" s="214">
        <v>23440</v>
      </c>
      <c r="AN150" s="214">
        <v>23315</v>
      </c>
      <c r="AO150" s="214">
        <v>22935</v>
      </c>
      <c r="AP150" s="214">
        <v>23680</v>
      </c>
      <c r="AQ150" s="214">
        <v>26780</v>
      </c>
      <c r="AR150" s="214">
        <v>27710</v>
      </c>
      <c r="AS150" s="214">
        <v>24545</v>
      </c>
      <c r="AT150" s="90" t="s">
        <v>241</v>
      </c>
      <c r="AU150" s="90">
        <f>ROWS($AT$8:AT150)</f>
        <v>143</v>
      </c>
      <c r="AV150" s="90" t="str">
        <f t="shared" si="5"/>
        <v/>
      </c>
      <c r="AW150" s="90" t="str">
        <f>IFERROR(SMALL($AV$8:$AV$183,ROWS($AV$8:AV150)),"")</f>
        <v/>
      </c>
      <c r="BA150" s="90" t="str">
        <f>IFERROR(INDEX($C$7:$I$181,$R142,COLUMNS($T$7:AZ149)),"")</f>
        <v/>
      </c>
      <c r="BB150" s="90" t="str">
        <f>IFERROR(INDEX($C$7:$I$181,$R142,COLUMNS($T$7:BA149)),"")</f>
        <v/>
      </c>
      <c r="BC150" s="90" t="str">
        <f>IFERROR(INDEX($C$7:$I$181,$R142,COLUMNS($T$7:BB149)),"")</f>
        <v/>
      </c>
      <c r="BD150" s="90" t="str">
        <f>IFERROR(INDEX($C$7:$I$181,$R142,COLUMNS($T$7:BC149)),"")</f>
        <v/>
      </c>
      <c r="BE150" s="90" t="str">
        <f>IFERROR(INDEX($C$7:$I$181,$R142,COLUMNS($T$7:BD149)),"")</f>
        <v/>
      </c>
      <c r="BF150" s="90" t="str">
        <f>IFERROR(INDEX($C$7:$I$181,$R142,COLUMNS($T$7:BE149)),"")</f>
        <v/>
      </c>
      <c r="BG150" s="90" t="str">
        <f>IFERROR(INDEX($C$7:$I$181,$R142,COLUMNS($T$7:BF149)),"")</f>
        <v/>
      </c>
    </row>
    <row r="151" spans="3:59" x14ac:dyDescent="0.3">
      <c r="C151" s="184" t="s">
        <v>188</v>
      </c>
      <c r="D151" s="69">
        <v>0.10200000000000001</v>
      </c>
      <c r="E151" s="69">
        <v>0.10400000000000001</v>
      </c>
      <c r="F151" s="69">
        <v>0.109</v>
      </c>
      <c r="G151" s="69">
        <v>0.111</v>
      </c>
      <c r="H151" s="69">
        <v>0.10200000000000001</v>
      </c>
      <c r="I151" s="70">
        <v>9.8000000000000004E-2</v>
      </c>
      <c r="J151" s="70">
        <v>8.8999999999999996E-2</v>
      </c>
      <c r="K151" s="70">
        <v>0.106</v>
      </c>
      <c r="L151" s="70">
        <v>9.6000000000000002E-2</v>
      </c>
      <c r="M151" s="70">
        <v>8.2000000000000003E-2</v>
      </c>
      <c r="N151" s="70">
        <v>7.1000000000000008E-2</v>
      </c>
      <c r="O151" s="70" t="s">
        <v>241</v>
      </c>
      <c r="P151" s="90">
        <f>ROWS($O$8:O151)</f>
        <v>144</v>
      </c>
      <c r="Q151" s="90" t="str">
        <f t="shared" si="4"/>
        <v/>
      </c>
      <c r="R151" s="90" t="str">
        <f>IFERROR(SMALL($Q$8:$Q$179,ROWS($Q$8:Q151)),"")</f>
        <v/>
      </c>
      <c r="V151" s="90" t="str">
        <f>IFERROR(INDEX($C$8:$I$179,$R143,COLUMNS($U$8:U149)),"")</f>
        <v/>
      </c>
      <c r="W151" s="90" t="str">
        <f>IFERROR(INDEX($C$8:$I$179,$R143,COLUMNS($U$8:V149)),"")</f>
        <v/>
      </c>
      <c r="X151" s="90" t="str">
        <f>IFERROR(INDEX($C$8:$I$179,$R143,COLUMNS($U$8:W149)),"")</f>
        <v/>
      </c>
      <c r="Y151" s="90" t="str">
        <f>IFERROR(INDEX($C$8:$I$179,$R143,COLUMNS($U$8:X149)),"")</f>
        <v/>
      </c>
      <c r="Z151" s="90" t="str">
        <f>IFERROR(INDEX($C$8:$I$179,$R143,COLUMNS($U$8:Y149)),"")</f>
        <v/>
      </c>
      <c r="AA151" s="90" t="str">
        <f>IFERROR(INDEX($C$8:$I$179,$R143,COLUMNS($U$8:Z149)),"")</f>
        <v/>
      </c>
      <c r="AB151" s="90" t="str">
        <f>IFERROR(INDEX($C$8:$I$179,$R143,COLUMNS($U$8:AA149)),"")</f>
        <v/>
      </c>
      <c r="AH151" s="155" t="s">
        <v>32</v>
      </c>
      <c r="AI151" s="214">
        <v>0</v>
      </c>
      <c r="AJ151" s="214">
        <v>10</v>
      </c>
      <c r="AK151" s="214">
        <v>20</v>
      </c>
      <c r="AL151" s="214">
        <v>25</v>
      </c>
      <c r="AM151" s="214">
        <v>105</v>
      </c>
      <c r="AN151" s="214">
        <v>145</v>
      </c>
      <c r="AO151" s="214">
        <v>185</v>
      </c>
      <c r="AP151" s="214">
        <v>290</v>
      </c>
      <c r="AQ151" s="214">
        <v>605</v>
      </c>
      <c r="AR151" s="214">
        <v>855</v>
      </c>
      <c r="AS151" s="214">
        <v>685</v>
      </c>
      <c r="AT151" s="90" t="s">
        <v>241</v>
      </c>
      <c r="AU151" s="90">
        <f>ROWS($AT$8:AT151)</f>
        <v>144</v>
      </c>
      <c r="AV151" s="90" t="str">
        <f t="shared" si="5"/>
        <v/>
      </c>
      <c r="AW151" s="90" t="str">
        <f>IFERROR(SMALL($AV$8:$AV$183,ROWS($AV$8:AV151)),"")</f>
        <v/>
      </c>
      <c r="BA151" s="90" t="str">
        <f>IFERROR(INDEX($C$7:$I$181,$R143,COLUMNS($T$7:AZ150)),"")</f>
        <v/>
      </c>
      <c r="BB151" s="90" t="str">
        <f>IFERROR(INDEX($C$7:$I$181,$R143,COLUMNS($T$7:BA150)),"")</f>
        <v/>
      </c>
      <c r="BC151" s="90" t="str">
        <f>IFERROR(INDEX($C$7:$I$181,$R143,COLUMNS($T$7:BB150)),"")</f>
        <v/>
      </c>
      <c r="BD151" s="90" t="str">
        <f>IFERROR(INDEX($C$7:$I$181,$R143,COLUMNS($T$7:BC150)),"")</f>
        <v/>
      </c>
      <c r="BE151" s="90" t="str">
        <f>IFERROR(INDEX($C$7:$I$181,$R143,COLUMNS($T$7:BD150)),"")</f>
        <v/>
      </c>
      <c r="BF151" s="90" t="str">
        <f>IFERROR(INDEX($C$7:$I$181,$R143,COLUMNS($T$7:BE150)),"")</f>
        <v/>
      </c>
      <c r="BG151" s="90" t="str">
        <f>IFERROR(INDEX($C$7:$I$181,$R143,COLUMNS($T$7:BF150)),"")</f>
        <v/>
      </c>
    </row>
    <row r="152" spans="3:59" x14ac:dyDescent="0.3">
      <c r="C152" s="184" t="s">
        <v>189</v>
      </c>
      <c r="D152" s="69">
        <v>8.5000000000000006E-2</v>
      </c>
      <c r="E152" s="69">
        <v>8.5000000000000006E-2</v>
      </c>
      <c r="F152" s="69">
        <v>0.09</v>
      </c>
      <c r="G152" s="69">
        <v>9.6000000000000002E-2</v>
      </c>
      <c r="H152" s="69">
        <v>0.10100000000000001</v>
      </c>
      <c r="I152" s="70">
        <v>8.7999999999999995E-2</v>
      </c>
      <c r="J152" s="70">
        <v>8.3000000000000004E-2</v>
      </c>
      <c r="K152" s="70">
        <v>8.8999999999999996E-2</v>
      </c>
      <c r="L152" s="70">
        <v>8.1000000000000003E-2</v>
      </c>
      <c r="M152" s="70">
        <v>7.4999999999999997E-2</v>
      </c>
      <c r="N152" s="70">
        <v>6.3E-2</v>
      </c>
      <c r="O152" s="70" t="s">
        <v>241</v>
      </c>
      <c r="P152" s="90">
        <f>ROWS($O$8:O152)</f>
        <v>145</v>
      </c>
      <c r="Q152" s="90" t="str">
        <f t="shared" si="4"/>
        <v/>
      </c>
      <c r="R152" s="90" t="str">
        <f>IFERROR(SMALL($Q$8:$Q$179,ROWS($Q$8:Q152)),"")</f>
        <v/>
      </c>
      <c r="V152" s="90" t="str">
        <f>IFERROR(INDEX($C$8:$I$179,$R144,COLUMNS($U$8:U150)),"")</f>
        <v/>
      </c>
      <c r="W152" s="90" t="str">
        <f>IFERROR(INDEX($C$8:$I$179,$R144,COLUMNS($U$8:V150)),"")</f>
        <v/>
      </c>
      <c r="X152" s="90" t="str">
        <f>IFERROR(INDEX($C$8:$I$179,$R144,COLUMNS($U$8:W150)),"")</f>
        <v/>
      </c>
      <c r="Y152" s="90" t="str">
        <f>IFERROR(INDEX($C$8:$I$179,$R144,COLUMNS($U$8:X150)),"")</f>
        <v/>
      </c>
      <c r="Z152" s="90" t="str">
        <f>IFERROR(INDEX($C$8:$I$179,$R144,COLUMNS($U$8:Y150)),"")</f>
        <v/>
      </c>
      <c r="AA152" s="90" t="str">
        <f>IFERROR(INDEX($C$8:$I$179,$R144,COLUMNS($U$8:Z150)),"")</f>
        <v/>
      </c>
      <c r="AB152" s="90" t="str">
        <f>IFERROR(INDEX($C$8:$I$179,$R144,COLUMNS($U$8:AA150)),"")</f>
        <v/>
      </c>
      <c r="AH152" s="156" t="s">
        <v>144</v>
      </c>
      <c r="AI152" s="214"/>
      <c r="AJ152" s="214"/>
      <c r="AK152" s="214"/>
      <c r="AL152" s="214"/>
      <c r="AM152" s="214"/>
      <c r="AN152" s="214"/>
      <c r="AO152" s="214"/>
      <c r="AP152" s="214"/>
      <c r="AQ152" s="214"/>
      <c r="AR152" s="214"/>
      <c r="AS152" s="214"/>
      <c r="AT152" s="90" t="s">
        <v>241</v>
      </c>
      <c r="AU152" s="90">
        <f>ROWS($AT$8:AT152)</f>
        <v>145</v>
      </c>
      <c r="AV152" s="90" t="str">
        <f t="shared" si="5"/>
        <v/>
      </c>
      <c r="AW152" s="90" t="str">
        <f>IFERROR(SMALL($AV$8:$AV$183,ROWS($AV$8:AV152)),"")</f>
        <v/>
      </c>
      <c r="BA152" s="90" t="str">
        <f>IFERROR(INDEX($C$7:$I$181,$R144,COLUMNS($T$7:AZ151)),"")</f>
        <v/>
      </c>
      <c r="BB152" s="90" t="str">
        <f>IFERROR(INDEX($C$7:$I$181,$R144,COLUMNS($T$7:BA151)),"")</f>
        <v/>
      </c>
      <c r="BC152" s="90" t="str">
        <f>IFERROR(INDEX($C$7:$I$181,$R144,COLUMNS($T$7:BB151)),"")</f>
        <v/>
      </c>
      <c r="BD152" s="90" t="str">
        <f>IFERROR(INDEX($C$7:$I$181,$R144,COLUMNS($T$7:BC151)),"")</f>
        <v/>
      </c>
      <c r="BE152" s="90" t="str">
        <f>IFERROR(INDEX($C$7:$I$181,$R144,COLUMNS($T$7:BD151)),"")</f>
        <v/>
      </c>
      <c r="BF152" s="90" t="str">
        <f>IFERROR(INDEX($C$7:$I$181,$R144,COLUMNS($T$7:BE151)),"")</f>
        <v/>
      </c>
      <c r="BG152" s="90" t="str">
        <f>IFERROR(INDEX($C$7:$I$181,$R144,COLUMNS($T$7:BF151)),"")</f>
        <v/>
      </c>
    </row>
    <row r="153" spans="3:59" x14ac:dyDescent="0.3">
      <c r="C153" s="184" t="s">
        <v>190</v>
      </c>
      <c r="D153" s="69">
        <v>0.252</v>
      </c>
      <c r="E153" s="69">
        <v>0.23700000000000002</v>
      </c>
      <c r="F153" s="69">
        <v>0.26500000000000001</v>
      </c>
      <c r="G153" s="69">
        <v>0.27300000000000002</v>
      </c>
      <c r="H153" s="69">
        <v>0.29099999999999998</v>
      </c>
      <c r="I153" s="70">
        <v>0.28700000000000003</v>
      </c>
      <c r="J153" s="70">
        <v>0.27300000000000002</v>
      </c>
      <c r="K153" s="70">
        <v>0.27400000000000002</v>
      </c>
      <c r="L153" s="70">
        <v>0.27400000000000002</v>
      </c>
      <c r="M153" s="70">
        <v>0.27300000000000002</v>
      </c>
      <c r="N153" s="70">
        <v>0.26700000000000002</v>
      </c>
      <c r="O153" s="70" t="s">
        <v>241</v>
      </c>
      <c r="P153" s="90">
        <f>ROWS($O$8:O153)</f>
        <v>146</v>
      </c>
      <c r="Q153" s="90" t="str">
        <f t="shared" si="4"/>
        <v/>
      </c>
      <c r="R153" s="90" t="str">
        <f>IFERROR(SMALL($Q$8:$Q$179,ROWS($Q$8:Q153)),"")</f>
        <v/>
      </c>
      <c r="V153" s="90" t="str">
        <f>IFERROR(INDEX($C$8:$I$179,$R145,COLUMNS($U$8:U151)),"")</f>
        <v/>
      </c>
      <c r="W153" s="90" t="str">
        <f>IFERROR(INDEX($C$8:$I$179,$R145,COLUMNS($U$8:V151)),"")</f>
        <v/>
      </c>
      <c r="X153" s="90" t="str">
        <f>IFERROR(INDEX($C$8:$I$179,$R145,COLUMNS($U$8:W151)),"")</f>
        <v/>
      </c>
      <c r="Y153" s="90" t="str">
        <f>IFERROR(INDEX($C$8:$I$179,$R145,COLUMNS($U$8:X151)),"")</f>
        <v/>
      </c>
      <c r="Z153" s="90" t="str">
        <f>IFERROR(INDEX($C$8:$I$179,$R145,COLUMNS($U$8:Y151)),"")</f>
        <v/>
      </c>
      <c r="AA153" s="90" t="str">
        <f>IFERROR(INDEX($C$8:$I$179,$R145,COLUMNS($U$8:Z151)),"")</f>
        <v/>
      </c>
      <c r="AB153" s="90" t="str">
        <f>IFERROR(INDEX($C$8:$I$179,$R145,COLUMNS($U$8:AA151)),"")</f>
        <v/>
      </c>
      <c r="AH153" s="155" t="s">
        <v>145</v>
      </c>
      <c r="AI153" s="214">
        <v>5195</v>
      </c>
      <c r="AJ153" s="214">
        <v>6050</v>
      </c>
      <c r="AK153" s="214">
        <v>6045</v>
      </c>
      <c r="AL153" s="214">
        <v>6265</v>
      </c>
      <c r="AM153" s="214">
        <v>6405</v>
      </c>
      <c r="AN153" s="214">
        <v>7320</v>
      </c>
      <c r="AO153" s="214">
        <v>8285</v>
      </c>
      <c r="AP153" s="214">
        <v>6785</v>
      </c>
      <c r="AQ153" s="214">
        <v>8855</v>
      </c>
      <c r="AR153" s="214">
        <v>10505</v>
      </c>
      <c r="AS153" s="214">
        <v>10150</v>
      </c>
      <c r="AT153" s="90" t="s">
        <v>241</v>
      </c>
      <c r="AU153" s="90">
        <f>ROWS($AT$8:AT153)</f>
        <v>146</v>
      </c>
      <c r="AV153" s="90" t="str">
        <f t="shared" si="5"/>
        <v/>
      </c>
      <c r="AW153" s="90" t="str">
        <f>IFERROR(SMALL($AV$8:$AV$183,ROWS($AV$8:AV153)),"")</f>
        <v/>
      </c>
      <c r="BA153" s="90" t="str">
        <f>IFERROR(INDEX($C$7:$I$181,$R145,COLUMNS($T$7:AZ152)),"")</f>
        <v/>
      </c>
      <c r="BB153" s="90" t="str">
        <f>IFERROR(INDEX($C$7:$I$181,$R145,COLUMNS($T$7:BA152)),"")</f>
        <v/>
      </c>
      <c r="BC153" s="90" t="str">
        <f>IFERROR(INDEX($C$7:$I$181,$R145,COLUMNS($T$7:BB152)),"")</f>
        <v/>
      </c>
      <c r="BD153" s="90" t="str">
        <f>IFERROR(INDEX($C$7:$I$181,$R145,COLUMNS($T$7:BC152)),"")</f>
        <v/>
      </c>
      <c r="BE153" s="90" t="str">
        <f>IFERROR(INDEX($C$7:$I$181,$R145,COLUMNS($T$7:BD152)),"")</f>
        <v/>
      </c>
      <c r="BF153" s="90" t="str">
        <f>IFERROR(INDEX($C$7:$I$181,$R145,COLUMNS($T$7:BE152)),"")</f>
        <v/>
      </c>
      <c r="BG153" s="90" t="str">
        <f>IFERROR(INDEX($C$7:$I$181,$R145,COLUMNS($T$7:BF152)),"")</f>
        <v/>
      </c>
    </row>
    <row r="154" spans="3:59" x14ac:dyDescent="0.3">
      <c r="C154" s="184" t="s">
        <v>150</v>
      </c>
      <c r="D154" s="69">
        <v>0</v>
      </c>
      <c r="E154" s="69">
        <v>0</v>
      </c>
      <c r="F154" s="69">
        <v>0</v>
      </c>
      <c r="G154" s="69">
        <v>0</v>
      </c>
      <c r="H154" s="69">
        <v>0</v>
      </c>
      <c r="I154" s="70">
        <v>0</v>
      </c>
      <c r="J154" s="70">
        <v>0</v>
      </c>
      <c r="K154" s="70">
        <v>0</v>
      </c>
      <c r="L154" s="70">
        <v>0</v>
      </c>
      <c r="M154" s="70">
        <v>0</v>
      </c>
      <c r="N154" s="70">
        <v>0</v>
      </c>
      <c r="O154" s="70" t="s">
        <v>241</v>
      </c>
      <c r="P154" s="90">
        <f>ROWS($O$8:O154)</f>
        <v>147</v>
      </c>
      <c r="Q154" s="90" t="str">
        <f t="shared" si="4"/>
        <v/>
      </c>
      <c r="R154" s="90" t="str">
        <f>IFERROR(SMALL($Q$8:$Q$179,ROWS($Q$8:Q154)),"")</f>
        <v/>
      </c>
      <c r="V154" s="90" t="str">
        <f>IFERROR(INDEX($C$8:$I$179,$R146,COLUMNS($U$8:U152)),"")</f>
        <v/>
      </c>
      <c r="W154" s="90" t="str">
        <f>IFERROR(INDEX($C$8:$I$179,$R146,COLUMNS($U$8:V152)),"")</f>
        <v/>
      </c>
      <c r="X154" s="90" t="str">
        <f>IFERROR(INDEX($C$8:$I$179,$R146,COLUMNS($U$8:W152)),"")</f>
        <v/>
      </c>
      <c r="Y154" s="90" t="str">
        <f>IFERROR(INDEX($C$8:$I$179,$R146,COLUMNS($U$8:X152)),"")</f>
        <v/>
      </c>
      <c r="Z154" s="90" t="str">
        <f>IFERROR(INDEX($C$8:$I$179,$R146,COLUMNS($U$8:Y152)),"")</f>
        <v/>
      </c>
      <c r="AA154" s="90" t="str">
        <f>IFERROR(INDEX($C$8:$I$179,$R146,COLUMNS($U$8:Z152)),"")</f>
        <v/>
      </c>
      <c r="AB154" s="90" t="str">
        <f>IFERROR(INDEX($C$8:$I$179,$R146,COLUMNS($U$8:AA152)),"")</f>
        <v/>
      </c>
      <c r="AH154" s="184" t="s">
        <v>146</v>
      </c>
      <c r="AI154" s="214">
        <v>16955</v>
      </c>
      <c r="AJ154" s="214">
        <v>17950</v>
      </c>
      <c r="AK154" s="214">
        <v>16350</v>
      </c>
      <c r="AL154" s="214">
        <v>16465</v>
      </c>
      <c r="AM154" s="214">
        <v>15680</v>
      </c>
      <c r="AN154" s="214">
        <v>15435</v>
      </c>
      <c r="AO154" s="214">
        <v>15860</v>
      </c>
      <c r="AP154" s="214">
        <v>16645</v>
      </c>
      <c r="AQ154" s="214">
        <v>19730</v>
      </c>
      <c r="AR154" s="214">
        <v>20050</v>
      </c>
      <c r="AS154" s="214">
        <v>18045</v>
      </c>
      <c r="AT154" s="90" t="s">
        <v>241</v>
      </c>
      <c r="AU154" s="90">
        <f>ROWS($AT$8:AT154)</f>
        <v>147</v>
      </c>
      <c r="AV154" s="90" t="str">
        <f t="shared" si="5"/>
        <v/>
      </c>
      <c r="AW154" s="90" t="str">
        <f>IFERROR(SMALL($AV$8:$AV$183,ROWS($AV$8:AV154)),"")</f>
        <v/>
      </c>
      <c r="BA154" s="90" t="str">
        <f>IFERROR(INDEX($C$7:$I$181,$R146,COLUMNS($T$7:AZ153)),"")</f>
        <v/>
      </c>
      <c r="BB154" s="90" t="str">
        <f>IFERROR(INDEX($C$7:$I$181,$R146,COLUMNS($T$7:BA153)),"")</f>
        <v/>
      </c>
      <c r="BC154" s="90" t="str">
        <f>IFERROR(INDEX($C$7:$I$181,$R146,COLUMNS($T$7:BB153)),"")</f>
        <v/>
      </c>
      <c r="BD154" s="90" t="str">
        <f>IFERROR(INDEX($C$7:$I$181,$R146,COLUMNS($T$7:BC153)),"")</f>
        <v/>
      </c>
      <c r="BE154" s="90" t="str">
        <f>IFERROR(INDEX($C$7:$I$181,$R146,COLUMNS($T$7:BD153)),"")</f>
        <v/>
      </c>
      <c r="BF154" s="90" t="str">
        <f>IFERROR(INDEX($C$7:$I$181,$R146,COLUMNS($T$7:BE153)),"")</f>
        <v/>
      </c>
      <c r="BG154" s="90" t="str">
        <f>IFERROR(INDEX($C$7:$I$181,$R146,COLUMNS($T$7:BF153)),"")</f>
        <v/>
      </c>
    </row>
    <row r="155" spans="3:59" x14ac:dyDescent="0.3">
      <c r="C155" s="156" t="s">
        <v>749</v>
      </c>
      <c r="D155" s="69"/>
      <c r="E155" s="69"/>
      <c r="F155" s="69"/>
      <c r="G155" s="69"/>
      <c r="H155" s="69"/>
      <c r="I155" s="70"/>
      <c r="J155" s="70"/>
      <c r="K155" s="70"/>
      <c r="L155" s="70"/>
      <c r="M155" s="70"/>
      <c r="N155" s="70"/>
      <c r="O155" s="70" t="s">
        <v>241</v>
      </c>
      <c r="P155" s="90">
        <f>ROWS($O$8:O155)</f>
        <v>148</v>
      </c>
      <c r="Q155" s="90" t="str">
        <f t="shared" si="4"/>
        <v/>
      </c>
      <c r="R155" s="90" t="str">
        <f>IFERROR(SMALL($Q$8:$Q$179,ROWS($Q$8:Q155)),"")</f>
        <v/>
      </c>
      <c r="V155" s="90" t="str">
        <f>IFERROR(INDEX($C$8:$I$179,$R147,COLUMNS($U$8:U153)),"")</f>
        <v/>
      </c>
      <c r="W155" s="90" t="str">
        <f>IFERROR(INDEX($C$8:$I$179,$R147,COLUMNS($U$8:V153)),"")</f>
        <v/>
      </c>
      <c r="X155" s="90" t="str">
        <f>IFERROR(INDEX($C$8:$I$179,$R147,COLUMNS($U$8:W153)),"")</f>
        <v/>
      </c>
      <c r="Y155" s="90" t="str">
        <f>IFERROR(INDEX($C$8:$I$179,$R147,COLUMNS($U$8:X153)),"")</f>
        <v/>
      </c>
      <c r="Z155" s="90" t="str">
        <f>IFERROR(INDEX($C$8:$I$179,$R147,COLUMNS($U$8:Y153)),"")</f>
        <v/>
      </c>
      <c r="AA155" s="90" t="str">
        <f>IFERROR(INDEX($C$8:$I$179,$R147,COLUMNS($U$8:Z153)),"")</f>
        <v/>
      </c>
      <c r="AB155" s="90" t="str">
        <f>IFERROR(INDEX($C$8:$I$179,$R147,COLUMNS($U$8:AA153)),"")</f>
        <v/>
      </c>
      <c r="AH155" s="184" t="s">
        <v>188</v>
      </c>
      <c r="AI155" s="214">
        <v>4010</v>
      </c>
      <c r="AJ155" s="214">
        <v>4370</v>
      </c>
      <c r="AK155" s="214">
        <v>4540</v>
      </c>
      <c r="AL155" s="214">
        <v>4850</v>
      </c>
      <c r="AM155" s="214">
        <v>4470</v>
      </c>
      <c r="AN155" s="214">
        <v>4215</v>
      </c>
      <c r="AO155" s="214">
        <v>3895</v>
      </c>
      <c r="AP155" s="214">
        <v>4660</v>
      </c>
      <c r="AQ155" s="214">
        <v>4990</v>
      </c>
      <c r="AR155" s="214">
        <v>4400</v>
      </c>
      <c r="AS155" s="214">
        <v>3330</v>
      </c>
      <c r="AT155" s="90" t="s">
        <v>241</v>
      </c>
      <c r="AU155" s="90">
        <f>ROWS($AT$8:AT155)</f>
        <v>148</v>
      </c>
      <c r="AV155" s="90" t="str">
        <f t="shared" si="5"/>
        <v/>
      </c>
      <c r="AW155" s="90" t="str">
        <f>IFERROR(SMALL($AV$8:$AV$183,ROWS($AV$8:AV155)),"")</f>
        <v/>
      </c>
      <c r="BA155" s="90" t="str">
        <f>IFERROR(INDEX($C$7:$I$181,$R147,COLUMNS($T$7:AZ154)),"")</f>
        <v/>
      </c>
      <c r="BB155" s="90" t="str">
        <f>IFERROR(INDEX($C$7:$I$181,$R147,COLUMNS($T$7:BA154)),"")</f>
        <v/>
      </c>
      <c r="BC155" s="90" t="str">
        <f>IFERROR(INDEX($C$7:$I$181,$R147,COLUMNS($T$7:BB154)),"")</f>
        <v/>
      </c>
      <c r="BD155" s="90" t="str">
        <f>IFERROR(INDEX($C$7:$I$181,$R147,COLUMNS($T$7:BC154)),"")</f>
        <v/>
      </c>
      <c r="BE155" s="90" t="str">
        <f>IFERROR(INDEX($C$7:$I$181,$R147,COLUMNS($T$7:BD154)),"")</f>
        <v/>
      </c>
      <c r="BF155" s="90" t="str">
        <f>IFERROR(INDEX($C$7:$I$181,$R147,COLUMNS($T$7:BE154)),"")</f>
        <v/>
      </c>
      <c r="BG155" s="90" t="str">
        <f>IFERROR(INDEX($C$7:$I$181,$R147,COLUMNS($T$7:BF154)),"")</f>
        <v/>
      </c>
    </row>
    <row r="156" spans="3:59" x14ac:dyDescent="0.3">
      <c r="C156" s="155" t="s">
        <v>741</v>
      </c>
      <c r="D156" s="69">
        <v>1.2E-2</v>
      </c>
      <c r="E156" s="69">
        <v>0</v>
      </c>
      <c r="F156" s="69">
        <v>1.3000000000000001E-2</v>
      </c>
      <c r="G156" s="69">
        <v>1.2E-2</v>
      </c>
      <c r="H156" s="69">
        <v>1.2E-2</v>
      </c>
      <c r="I156" s="70">
        <v>1.2E-2</v>
      </c>
      <c r="J156" s="70">
        <v>0.01</v>
      </c>
      <c r="K156" s="70">
        <v>0.01</v>
      </c>
      <c r="L156" s="70">
        <v>9.0000000000000011E-3</v>
      </c>
      <c r="M156" s="70">
        <v>9.0000000000000011E-3</v>
      </c>
      <c r="N156" s="70">
        <v>1.2E-2</v>
      </c>
      <c r="O156" s="70" t="s">
        <v>241</v>
      </c>
      <c r="P156" s="90">
        <f>ROWS($O$8:O156)</f>
        <v>149</v>
      </c>
      <c r="Q156" s="90" t="str">
        <f t="shared" si="4"/>
        <v/>
      </c>
      <c r="R156" s="90" t="str">
        <f>IFERROR(SMALL($Q$8:$Q$179,ROWS($Q$8:Q156)),"")</f>
        <v/>
      </c>
      <c r="V156" s="90" t="str">
        <f>IFERROR(INDEX($C$8:$I$179,$R148,COLUMNS($U$8:U154)),"")</f>
        <v/>
      </c>
      <c r="W156" s="90" t="str">
        <f>IFERROR(INDEX($C$8:$I$179,$R148,COLUMNS($U$8:V154)),"")</f>
        <v/>
      </c>
      <c r="X156" s="90" t="str">
        <f>IFERROR(INDEX($C$8:$I$179,$R148,COLUMNS($U$8:W154)),"")</f>
        <v/>
      </c>
      <c r="Y156" s="90" t="str">
        <f>IFERROR(INDEX($C$8:$I$179,$R148,COLUMNS($U$8:X154)),"")</f>
        <v/>
      </c>
      <c r="Z156" s="90" t="str">
        <f>IFERROR(INDEX($C$8:$I$179,$R148,COLUMNS($U$8:Y154)),"")</f>
        <v/>
      </c>
      <c r="AA156" s="90" t="str">
        <f>IFERROR(INDEX($C$8:$I$179,$R148,COLUMNS($U$8:Z154)),"")</f>
        <v/>
      </c>
      <c r="AB156" s="90" t="str">
        <f>IFERROR(INDEX($C$8:$I$179,$R148,COLUMNS($U$8:AA154)),"")</f>
        <v/>
      </c>
      <c r="AH156" s="184" t="s">
        <v>189</v>
      </c>
      <c r="AI156" s="214">
        <v>3370</v>
      </c>
      <c r="AJ156" s="214">
        <v>3535</v>
      </c>
      <c r="AK156" s="214">
        <v>3750</v>
      </c>
      <c r="AL156" s="214">
        <v>4200</v>
      </c>
      <c r="AM156" s="214">
        <v>4385</v>
      </c>
      <c r="AN156" s="214">
        <v>3805</v>
      </c>
      <c r="AO156" s="214">
        <v>3595</v>
      </c>
      <c r="AP156" s="214">
        <v>3940</v>
      </c>
      <c r="AQ156" s="214">
        <v>4235</v>
      </c>
      <c r="AR156" s="214">
        <v>4025</v>
      </c>
      <c r="AS156" s="214">
        <v>2950</v>
      </c>
      <c r="AT156" s="90" t="s">
        <v>241</v>
      </c>
      <c r="AU156" s="90">
        <f>ROWS($AT$8:AT156)</f>
        <v>149</v>
      </c>
      <c r="AV156" s="90" t="str">
        <f t="shared" si="5"/>
        <v/>
      </c>
      <c r="AW156" s="90" t="str">
        <f>IFERROR(SMALL($AV$8:$AV$183,ROWS($AV$8:AV156)),"")</f>
        <v/>
      </c>
      <c r="BA156" s="90" t="str">
        <f>IFERROR(INDEX($C$7:$I$181,$R148,COLUMNS($T$7:AZ155)),"")</f>
        <v/>
      </c>
      <c r="BB156" s="90" t="str">
        <f>IFERROR(INDEX($C$7:$I$181,$R148,COLUMNS($T$7:BA155)),"")</f>
        <v/>
      </c>
      <c r="BC156" s="90" t="str">
        <f>IFERROR(INDEX($C$7:$I$181,$R148,COLUMNS($T$7:BB155)),"")</f>
        <v/>
      </c>
      <c r="BD156" s="90" t="str">
        <f>IFERROR(INDEX($C$7:$I$181,$R148,COLUMNS($T$7:BC155)),"")</f>
        <v/>
      </c>
      <c r="BE156" s="90" t="str">
        <f>IFERROR(INDEX($C$7:$I$181,$R148,COLUMNS($T$7:BD155)),"")</f>
        <v/>
      </c>
      <c r="BF156" s="90" t="str">
        <f>IFERROR(INDEX($C$7:$I$181,$R148,COLUMNS($T$7:BE155)),"")</f>
        <v/>
      </c>
      <c r="BG156" s="90" t="str">
        <f>IFERROR(INDEX($C$7:$I$181,$R148,COLUMNS($T$7:BF155)),"")</f>
        <v/>
      </c>
    </row>
    <row r="157" spans="3:59" x14ac:dyDescent="0.3">
      <c r="C157" s="155" t="s">
        <v>217</v>
      </c>
      <c r="D157" s="69">
        <v>2.1000000000000001E-2</v>
      </c>
      <c r="E157" s="69">
        <v>0</v>
      </c>
      <c r="F157" s="69">
        <v>2.6000000000000002E-2</v>
      </c>
      <c r="G157" s="69">
        <v>2.7E-2</v>
      </c>
      <c r="H157" s="69">
        <v>0.03</v>
      </c>
      <c r="I157" s="70">
        <v>3.6000000000000004E-2</v>
      </c>
      <c r="J157" s="70">
        <v>3.7999999999999999E-2</v>
      </c>
      <c r="K157" s="70">
        <v>4.2000000000000003E-2</v>
      </c>
      <c r="L157" s="70">
        <v>3.6999999999999998E-2</v>
      </c>
      <c r="M157" s="70">
        <v>3.6000000000000004E-2</v>
      </c>
      <c r="N157" s="70">
        <v>3.2000000000000001E-2</v>
      </c>
      <c r="O157" s="70" t="s">
        <v>241</v>
      </c>
      <c r="P157" s="90">
        <f>ROWS($O$8:O157)</f>
        <v>150</v>
      </c>
      <c r="Q157" s="90" t="str">
        <f t="shared" si="4"/>
        <v/>
      </c>
      <c r="R157" s="90" t="str">
        <f>IFERROR(SMALL($Q$8:$Q$179,ROWS($Q$8:Q157)),"")</f>
        <v/>
      </c>
      <c r="V157" s="90" t="str">
        <f>IFERROR(INDEX($C$8:$I$179,$R149,COLUMNS($U$8:U155)),"")</f>
        <v/>
      </c>
      <c r="W157" s="90" t="str">
        <f>IFERROR(INDEX($C$8:$I$179,$R149,COLUMNS($U$8:V155)),"")</f>
        <v/>
      </c>
      <c r="X157" s="90" t="str">
        <f>IFERROR(INDEX($C$8:$I$179,$R149,COLUMNS($U$8:W155)),"")</f>
        <v/>
      </c>
      <c r="Y157" s="90" t="str">
        <f>IFERROR(INDEX($C$8:$I$179,$R149,COLUMNS($U$8:X155)),"")</f>
        <v/>
      </c>
      <c r="Z157" s="90" t="str">
        <f>IFERROR(INDEX($C$8:$I$179,$R149,COLUMNS($U$8:Y155)),"")</f>
        <v/>
      </c>
      <c r="AA157" s="90" t="str">
        <f>IFERROR(INDEX($C$8:$I$179,$R149,COLUMNS($U$8:Z155)),"")</f>
        <v/>
      </c>
      <c r="AB157" s="90" t="str">
        <f>IFERROR(INDEX($C$8:$I$179,$R149,COLUMNS($U$8:AA155)),"")</f>
        <v/>
      </c>
      <c r="AH157" s="184" t="s">
        <v>190</v>
      </c>
      <c r="AI157" s="214">
        <v>9965</v>
      </c>
      <c r="AJ157" s="214">
        <v>9925</v>
      </c>
      <c r="AK157" s="214">
        <v>11040</v>
      </c>
      <c r="AL157" s="214">
        <v>11950</v>
      </c>
      <c r="AM157" s="214">
        <v>12690</v>
      </c>
      <c r="AN157" s="214">
        <v>12370</v>
      </c>
      <c r="AO157" s="214">
        <v>11905</v>
      </c>
      <c r="AP157" s="214">
        <v>12115</v>
      </c>
      <c r="AQ157" s="214">
        <v>14245</v>
      </c>
      <c r="AR157" s="214">
        <v>14640</v>
      </c>
      <c r="AS157" s="214">
        <v>12535</v>
      </c>
      <c r="AT157" s="90" t="s">
        <v>241</v>
      </c>
      <c r="AU157" s="90">
        <f>ROWS($AT$8:AT157)</f>
        <v>150</v>
      </c>
      <c r="AV157" s="90" t="str">
        <f t="shared" si="5"/>
        <v/>
      </c>
      <c r="AW157" s="90" t="str">
        <f>IFERROR(SMALL($AV$8:$AV$183,ROWS($AV$8:AV157)),"")</f>
        <v/>
      </c>
      <c r="BA157" s="90" t="str">
        <f>IFERROR(INDEX($C$7:$I$181,$R149,COLUMNS($T$7:AZ156)),"")</f>
        <v/>
      </c>
      <c r="BB157" s="90" t="str">
        <f>IFERROR(INDEX($C$7:$I$181,$R149,COLUMNS($T$7:BA156)),"")</f>
        <v/>
      </c>
      <c r="BC157" s="90" t="str">
        <f>IFERROR(INDEX($C$7:$I$181,$R149,COLUMNS($T$7:BB156)),"")</f>
        <v/>
      </c>
      <c r="BD157" s="90" t="str">
        <f>IFERROR(INDEX($C$7:$I$181,$R149,COLUMNS($T$7:BC156)),"")</f>
        <v/>
      </c>
      <c r="BE157" s="90" t="str">
        <f>IFERROR(INDEX($C$7:$I$181,$R149,COLUMNS($T$7:BD156)),"")</f>
        <v/>
      </c>
      <c r="BF157" s="90" t="str">
        <f>IFERROR(INDEX($C$7:$I$181,$R149,COLUMNS($T$7:BE156)),"")</f>
        <v/>
      </c>
      <c r="BG157" s="90" t="str">
        <f>IFERROR(INDEX($C$7:$I$181,$R149,COLUMNS($T$7:BF156)),"")</f>
        <v/>
      </c>
    </row>
    <row r="158" spans="3:59" x14ac:dyDescent="0.3">
      <c r="C158" s="155" t="s">
        <v>738</v>
      </c>
      <c r="D158" s="69">
        <v>6.0000000000000001E-3</v>
      </c>
      <c r="E158" s="69">
        <v>0</v>
      </c>
      <c r="F158" s="69">
        <v>5.0000000000000001E-3</v>
      </c>
      <c r="G158" s="69">
        <v>5.0000000000000001E-3</v>
      </c>
      <c r="H158" s="69">
        <v>6.0000000000000001E-3</v>
      </c>
      <c r="I158" s="70">
        <v>7.0000000000000001E-3</v>
      </c>
      <c r="J158" s="70">
        <v>7.0000000000000001E-3</v>
      </c>
      <c r="K158" s="70">
        <v>5.0000000000000001E-3</v>
      </c>
      <c r="L158" s="70">
        <v>6.0000000000000001E-3</v>
      </c>
      <c r="M158" s="70">
        <v>4.0000000000000001E-3</v>
      </c>
      <c r="N158" s="70">
        <v>5.0000000000000001E-3</v>
      </c>
      <c r="O158" s="70" t="s">
        <v>241</v>
      </c>
      <c r="P158" s="90">
        <f>ROWS($O$8:O158)</f>
        <v>151</v>
      </c>
      <c r="Q158" s="90" t="str">
        <f t="shared" si="4"/>
        <v/>
      </c>
      <c r="R158" s="90" t="str">
        <f>IFERROR(SMALL($Q$8:$Q$179,ROWS($Q$8:Q158)),"")</f>
        <v/>
      </c>
      <c r="V158" s="90" t="str">
        <f>IFERROR(INDEX($C$8:$I$179,$R150,COLUMNS($U$8:U156)),"")</f>
        <v/>
      </c>
      <c r="W158" s="90" t="str">
        <f>IFERROR(INDEX($C$8:$I$179,$R150,COLUMNS($U$8:V156)),"")</f>
        <v/>
      </c>
      <c r="X158" s="90" t="str">
        <f>IFERROR(INDEX($C$8:$I$179,$R150,COLUMNS($U$8:W156)),"")</f>
        <v/>
      </c>
      <c r="Y158" s="90" t="str">
        <f>IFERROR(INDEX($C$8:$I$179,$R150,COLUMNS($U$8:X156)),"")</f>
        <v/>
      </c>
      <c r="Z158" s="90" t="str">
        <f>IFERROR(INDEX($C$8:$I$179,$R150,COLUMNS($U$8:Y156)),"")</f>
        <v/>
      </c>
      <c r="AA158" s="90" t="str">
        <f>IFERROR(INDEX($C$8:$I$179,$R150,COLUMNS($U$8:Z156)),"")</f>
        <v/>
      </c>
      <c r="AB158" s="90" t="str">
        <f>IFERROR(INDEX($C$8:$I$179,$R150,COLUMNS($U$8:AA156)),"")</f>
        <v/>
      </c>
      <c r="AH158" s="184" t="s">
        <v>150</v>
      </c>
      <c r="AI158" s="214">
        <v>0</v>
      </c>
      <c r="AJ158" s="214">
        <v>0</v>
      </c>
      <c r="AK158" s="214">
        <v>0</v>
      </c>
      <c r="AL158" s="214">
        <v>0</v>
      </c>
      <c r="AM158" s="214">
        <v>0</v>
      </c>
      <c r="AN158" s="214">
        <v>0</v>
      </c>
      <c r="AO158" s="214">
        <v>0</v>
      </c>
      <c r="AP158" s="214">
        <v>0</v>
      </c>
      <c r="AQ158" s="214">
        <v>0</v>
      </c>
      <c r="AR158" s="214">
        <v>0</v>
      </c>
      <c r="AS158" s="214"/>
      <c r="AT158" s="90" t="s">
        <v>241</v>
      </c>
      <c r="AU158" s="90">
        <f>ROWS($AT$8:AT158)</f>
        <v>151</v>
      </c>
      <c r="AV158" s="90" t="str">
        <f t="shared" si="5"/>
        <v/>
      </c>
      <c r="AW158" s="90" t="str">
        <f>IFERROR(SMALL($AV$8:$AV$183,ROWS($AV$8:AV158)),"")</f>
        <v/>
      </c>
      <c r="BA158" s="90" t="str">
        <f>IFERROR(INDEX($C$7:$I$181,$R150,COLUMNS($T$7:AZ157)),"")</f>
        <v/>
      </c>
      <c r="BB158" s="90" t="str">
        <f>IFERROR(INDEX($C$7:$I$181,$R150,COLUMNS($T$7:BA157)),"")</f>
        <v/>
      </c>
      <c r="BC158" s="90" t="str">
        <f>IFERROR(INDEX($C$7:$I$181,$R150,COLUMNS($T$7:BB157)),"")</f>
        <v/>
      </c>
      <c r="BD158" s="90" t="str">
        <f>IFERROR(INDEX($C$7:$I$181,$R150,COLUMNS($T$7:BC157)),"")</f>
        <v/>
      </c>
      <c r="BE158" s="90" t="str">
        <f>IFERROR(INDEX($C$7:$I$181,$R150,COLUMNS($T$7:BD157)),"")</f>
        <v/>
      </c>
      <c r="BF158" s="90" t="str">
        <f>IFERROR(INDEX($C$7:$I$181,$R150,COLUMNS($T$7:BE157)),"")</f>
        <v/>
      </c>
      <c r="BG158" s="90" t="str">
        <f>IFERROR(INDEX($C$7:$I$181,$R150,COLUMNS($T$7:BF157)),"")</f>
        <v/>
      </c>
    </row>
    <row r="159" spans="3:59" x14ac:dyDescent="0.3">
      <c r="C159" s="155" t="s">
        <v>747</v>
      </c>
      <c r="D159" s="69">
        <v>4.7E-2</v>
      </c>
      <c r="E159" s="69">
        <v>0</v>
      </c>
      <c r="F159" s="69">
        <v>3.1E-2</v>
      </c>
      <c r="G159" s="69">
        <v>2.8000000000000001E-2</v>
      </c>
      <c r="H159" s="69">
        <v>9.0000000000000011E-3</v>
      </c>
      <c r="I159" s="70">
        <v>1.4999999999999999E-2</v>
      </c>
      <c r="J159" s="70">
        <v>1.7000000000000001E-2</v>
      </c>
      <c r="K159" s="70">
        <v>1.3000000000000001E-2</v>
      </c>
      <c r="L159" s="70">
        <v>1.4999999999999999E-2</v>
      </c>
      <c r="M159" s="70">
        <v>1.3000000000000001E-2</v>
      </c>
      <c r="N159" s="70">
        <v>1.8000000000000002E-2</v>
      </c>
      <c r="O159" s="70" t="s">
        <v>241</v>
      </c>
      <c r="P159" s="90">
        <f>ROWS($O$8:O159)</f>
        <v>152</v>
      </c>
      <c r="Q159" s="90" t="str">
        <f t="shared" si="4"/>
        <v/>
      </c>
      <c r="R159" s="90" t="str">
        <f>IFERROR(SMALL($Q$8:$Q$179,ROWS($Q$8:Q159)),"")</f>
        <v/>
      </c>
      <c r="V159" s="90" t="str">
        <f>IFERROR(INDEX($C$8:$I$179,$R151,COLUMNS($U$8:U157)),"")</f>
        <v/>
      </c>
      <c r="W159" s="90" t="str">
        <f>IFERROR(INDEX($C$8:$I$179,$R151,COLUMNS($U$8:V157)),"")</f>
        <v/>
      </c>
      <c r="X159" s="90" t="str">
        <f>IFERROR(INDEX($C$8:$I$179,$R151,COLUMNS($U$8:W157)),"")</f>
        <v/>
      </c>
      <c r="Y159" s="90" t="str">
        <f>IFERROR(INDEX($C$8:$I$179,$R151,COLUMNS($U$8:X157)),"")</f>
        <v/>
      </c>
      <c r="Z159" s="90" t="str">
        <f>IFERROR(INDEX($C$8:$I$179,$R151,COLUMNS($U$8:Y157)),"")</f>
        <v/>
      </c>
      <c r="AA159" s="90" t="str">
        <f>IFERROR(INDEX($C$8:$I$179,$R151,COLUMNS($U$8:Z157)),"")</f>
        <v/>
      </c>
      <c r="AB159" s="90" t="str">
        <f>IFERROR(INDEX($C$8:$I$179,$R151,COLUMNS($U$8:AA157)),"")</f>
        <v/>
      </c>
      <c r="AH159" s="156" t="s">
        <v>749</v>
      </c>
      <c r="AI159" s="214"/>
      <c r="AJ159" s="214"/>
      <c r="AK159" s="214"/>
      <c r="AL159" s="214"/>
      <c r="AM159" s="214"/>
      <c r="AN159" s="214"/>
      <c r="AO159" s="214"/>
      <c r="AP159" s="214"/>
      <c r="AQ159" s="214"/>
      <c r="AR159" s="214"/>
      <c r="AS159" s="214"/>
      <c r="AT159" s="90" t="s">
        <v>241</v>
      </c>
      <c r="AU159" s="90">
        <f>ROWS($AT$8:AT159)</f>
        <v>152</v>
      </c>
      <c r="AV159" s="90" t="str">
        <f t="shared" si="5"/>
        <v/>
      </c>
      <c r="AW159" s="90" t="str">
        <f>IFERROR(SMALL($AV$8:$AV$183,ROWS($AV$8:AV159)),"")</f>
        <v/>
      </c>
      <c r="BA159" s="90" t="str">
        <f>IFERROR(INDEX($C$7:$I$181,$R151,COLUMNS($T$7:AZ158)),"")</f>
        <v/>
      </c>
      <c r="BB159" s="90" t="str">
        <f>IFERROR(INDEX($C$7:$I$181,$R151,COLUMNS($T$7:BA158)),"")</f>
        <v/>
      </c>
      <c r="BC159" s="90" t="str">
        <f>IFERROR(INDEX($C$7:$I$181,$R151,COLUMNS($T$7:BB158)),"")</f>
        <v/>
      </c>
      <c r="BD159" s="90" t="str">
        <f>IFERROR(INDEX($C$7:$I$181,$R151,COLUMNS($T$7:BC158)),"")</f>
        <v/>
      </c>
      <c r="BE159" s="90" t="str">
        <f>IFERROR(INDEX($C$7:$I$181,$R151,COLUMNS($T$7:BD158)),"")</f>
        <v/>
      </c>
      <c r="BF159" s="90" t="str">
        <f>IFERROR(INDEX($C$7:$I$181,$R151,COLUMNS($T$7:BE158)),"")</f>
        <v/>
      </c>
      <c r="BG159" s="90" t="str">
        <f>IFERROR(INDEX($C$7:$I$181,$R151,COLUMNS($T$7:BF158)),"")</f>
        <v/>
      </c>
    </row>
    <row r="160" spans="3:59" x14ac:dyDescent="0.3">
      <c r="C160" s="155" t="s">
        <v>744</v>
      </c>
      <c r="D160" s="69">
        <v>5.1000000000000004E-2</v>
      </c>
      <c r="E160" s="69">
        <v>0</v>
      </c>
      <c r="F160" s="69">
        <v>4.9000000000000002E-2</v>
      </c>
      <c r="G160" s="69">
        <v>4.9000000000000002E-2</v>
      </c>
      <c r="H160" s="69">
        <v>5.3999999999999999E-2</v>
      </c>
      <c r="I160" s="70">
        <v>5.5E-2</v>
      </c>
      <c r="J160" s="70">
        <v>5.2999999999999999E-2</v>
      </c>
      <c r="K160" s="70">
        <v>5.2999999999999999E-2</v>
      </c>
      <c r="L160" s="70">
        <v>0.06</v>
      </c>
      <c r="M160" s="70">
        <v>6.9000000000000006E-2</v>
      </c>
      <c r="N160" s="70">
        <v>7.1000000000000008E-2</v>
      </c>
      <c r="O160" s="70" t="s">
        <v>241</v>
      </c>
      <c r="P160" s="90">
        <f>ROWS($O$8:O160)</f>
        <v>153</v>
      </c>
      <c r="Q160" s="90" t="str">
        <f t="shared" si="4"/>
        <v/>
      </c>
      <c r="R160" s="90" t="str">
        <f>IFERROR(SMALL($Q$8:$Q$179,ROWS($Q$8:Q160)),"")</f>
        <v/>
      </c>
      <c r="V160" s="90" t="str">
        <f>IFERROR(INDEX($C$8:$I$179,$R152,COLUMNS($U$8:U158)),"")</f>
        <v/>
      </c>
      <c r="W160" s="90" t="str">
        <f>IFERROR(INDEX($C$8:$I$179,$R152,COLUMNS($U$8:V158)),"")</f>
        <v/>
      </c>
      <c r="X160" s="90" t="str">
        <f>IFERROR(INDEX($C$8:$I$179,$R152,COLUMNS($U$8:W158)),"")</f>
        <v/>
      </c>
      <c r="Y160" s="90" t="str">
        <f>IFERROR(INDEX($C$8:$I$179,$R152,COLUMNS($U$8:X158)),"")</f>
        <v/>
      </c>
      <c r="Z160" s="90" t="str">
        <f>IFERROR(INDEX($C$8:$I$179,$R152,COLUMNS($U$8:Y158)),"")</f>
        <v/>
      </c>
      <c r="AA160" s="90" t="str">
        <f>IFERROR(INDEX($C$8:$I$179,$R152,COLUMNS($U$8:Z158)),"")</f>
        <v/>
      </c>
      <c r="AB160" s="90" t="str">
        <f>IFERROR(INDEX($C$8:$I$179,$R152,COLUMNS($U$8:AA158)),"")</f>
        <v/>
      </c>
      <c r="AH160" s="155" t="s">
        <v>741</v>
      </c>
      <c r="AI160" s="214">
        <v>485</v>
      </c>
      <c r="AJ160" s="214"/>
      <c r="AK160" s="214">
        <v>545</v>
      </c>
      <c r="AL160" s="214">
        <v>545</v>
      </c>
      <c r="AM160" s="214">
        <v>535</v>
      </c>
      <c r="AN160" s="214">
        <v>500</v>
      </c>
      <c r="AO160" s="214">
        <v>450</v>
      </c>
      <c r="AP160" s="214">
        <v>440</v>
      </c>
      <c r="AQ160" s="214">
        <v>480</v>
      </c>
      <c r="AR160" s="214">
        <v>470</v>
      </c>
      <c r="AS160" s="214">
        <v>580</v>
      </c>
      <c r="AT160" s="90" t="s">
        <v>241</v>
      </c>
      <c r="AU160" s="90">
        <f>ROWS($AT$8:AT160)</f>
        <v>153</v>
      </c>
      <c r="AV160" s="90" t="str">
        <f t="shared" si="5"/>
        <v/>
      </c>
      <c r="AW160" s="90" t="str">
        <f>IFERROR(SMALL($AV$8:$AV$183,ROWS($AV$8:AV160)),"")</f>
        <v/>
      </c>
      <c r="BA160" s="90" t="str">
        <f>IFERROR(INDEX($C$7:$I$181,$R152,COLUMNS($T$7:AZ159)),"")</f>
        <v/>
      </c>
      <c r="BB160" s="90" t="str">
        <f>IFERROR(INDEX($C$7:$I$181,$R152,COLUMNS($T$7:BA159)),"")</f>
        <v/>
      </c>
      <c r="BC160" s="90" t="str">
        <f>IFERROR(INDEX($C$7:$I$181,$R152,COLUMNS($T$7:BB159)),"")</f>
        <v/>
      </c>
      <c r="BD160" s="90" t="str">
        <f>IFERROR(INDEX($C$7:$I$181,$R152,COLUMNS($T$7:BC159)),"")</f>
        <v/>
      </c>
      <c r="BE160" s="90" t="str">
        <f>IFERROR(INDEX($C$7:$I$181,$R152,COLUMNS($T$7:BD159)),"")</f>
        <v/>
      </c>
      <c r="BF160" s="90" t="str">
        <f>IFERROR(INDEX($C$7:$I$181,$R152,COLUMNS($T$7:BE159)),"")</f>
        <v/>
      </c>
      <c r="BG160" s="90" t="str">
        <f>IFERROR(INDEX($C$7:$I$181,$R152,COLUMNS($T$7:BF159)),"")</f>
        <v/>
      </c>
    </row>
    <row r="161" spans="3:59" x14ac:dyDescent="0.3">
      <c r="C161" s="155" t="s">
        <v>740</v>
      </c>
      <c r="D161" s="69">
        <v>3.0000000000000001E-3</v>
      </c>
      <c r="E161" s="69">
        <v>0</v>
      </c>
      <c r="F161" s="69">
        <v>3.0000000000000001E-3</v>
      </c>
      <c r="G161" s="69">
        <v>2E-3</v>
      </c>
      <c r="H161" s="69">
        <v>2E-3</v>
      </c>
      <c r="I161" s="70">
        <v>3.0000000000000001E-3</v>
      </c>
      <c r="J161" s="70">
        <v>2E-3</v>
      </c>
      <c r="K161" s="70">
        <v>2E-3</v>
      </c>
      <c r="L161" s="70">
        <v>2E-3</v>
      </c>
      <c r="M161" s="70">
        <v>2E-3</v>
      </c>
      <c r="N161" s="70">
        <v>2E-3</v>
      </c>
      <c r="O161" s="70" t="s">
        <v>241</v>
      </c>
      <c r="P161" s="90">
        <f>ROWS($O$8:O161)</f>
        <v>154</v>
      </c>
      <c r="Q161" s="90" t="str">
        <f t="shared" si="4"/>
        <v/>
      </c>
      <c r="R161" s="90" t="str">
        <f>IFERROR(SMALL($Q$8:$Q$179,ROWS($Q$8:Q161)),"")</f>
        <v/>
      </c>
      <c r="V161" s="90" t="str">
        <f>IFERROR(INDEX($C$8:$I$179,$R153,COLUMNS($U$8:U159)),"")</f>
        <v/>
      </c>
      <c r="W161" s="90" t="str">
        <f>IFERROR(INDEX($C$8:$I$179,$R153,COLUMNS($U$8:V159)),"")</f>
        <v/>
      </c>
      <c r="X161" s="90" t="str">
        <f>IFERROR(INDEX($C$8:$I$179,$R153,COLUMNS($U$8:W159)),"")</f>
        <v/>
      </c>
      <c r="Y161" s="90" t="str">
        <f>IFERROR(INDEX($C$8:$I$179,$R153,COLUMNS($U$8:X159)),"")</f>
        <v/>
      </c>
      <c r="Z161" s="90" t="str">
        <f>IFERROR(INDEX($C$8:$I$179,$R153,COLUMNS($U$8:Y159)),"")</f>
        <v/>
      </c>
      <c r="AA161" s="90" t="str">
        <f>IFERROR(INDEX($C$8:$I$179,$R153,COLUMNS($U$8:Z159)),"")</f>
        <v/>
      </c>
      <c r="AB161" s="90" t="str">
        <f>IFERROR(INDEX($C$8:$I$179,$R153,COLUMNS($U$8:AA159)),"")</f>
        <v/>
      </c>
      <c r="AH161" s="155" t="s">
        <v>217</v>
      </c>
      <c r="AI161" s="214">
        <v>840</v>
      </c>
      <c r="AJ161" s="214"/>
      <c r="AK161" s="214">
        <v>1090</v>
      </c>
      <c r="AL161" s="214">
        <v>1190</v>
      </c>
      <c r="AM161" s="214">
        <v>1300</v>
      </c>
      <c r="AN161" s="214">
        <v>1550</v>
      </c>
      <c r="AO161" s="214">
        <v>1640</v>
      </c>
      <c r="AP161" s="214">
        <v>1860</v>
      </c>
      <c r="AQ161" s="214">
        <v>1940</v>
      </c>
      <c r="AR161" s="214">
        <v>1930</v>
      </c>
      <c r="AS161" s="214">
        <v>1525</v>
      </c>
      <c r="AT161" s="90" t="s">
        <v>241</v>
      </c>
      <c r="AU161" s="90">
        <f>ROWS($AT$8:AT161)</f>
        <v>154</v>
      </c>
      <c r="AV161" s="90" t="str">
        <f t="shared" si="5"/>
        <v/>
      </c>
      <c r="AW161" s="90" t="str">
        <f>IFERROR(SMALL($AV$8:$AV$183,ROWS($AV$8:AV161)),"")</f>
        <v/>
      </c>
      <c r="BA161" s="90" t="str">
        <f>IFERROR(INDEX($C$7:$I$181,$R153,COLUMNS($T$7:AZ160)),"")</f>
        <v/>
      </c>
      <c r="BB161" s="90" t="str">
        <f>IFERROR(INDEX($C$7:$I$181,$R153,COLUMNS($T$7:BA160)),"")</f>
        <v/>
      </c>
      <c r="BC161" s="90" t="str">
        <f>IFERROR(INDEX($C$7:$I$181,$R153,COLUMNS($T$7:BB160)),"")</f>
        <v/>
      </c>
      <c r="BD161" s="90" t="str">
        <f>IFERROR(INDEX($C$7:$I$181,$R153,COLUMNS($T$7:BC160)),"")</f>
        <v/>
      </c>
      <c r="BE161" s="90" t="str">
        <f>IFERROR(INDEX($C$7:$I$181,$R153,COLUMNS($T$7:BD160)),"")</f>
        <v/>
      </c>
      <c r="BF161" s="90" t="str">
        <f>IFERROR(INDEX($C$7:$I$181,$R153,COLUMNS($T$7:BE160)),"")</f>
        <v/>
      </c>
      <c r="BG161" s="90" t="str">
        <f>IFERROR(INDEX($C$7:$I$181,$R153,COLUMNS($T$7:BF160)),"")</f>
        <v/>
      </c>
    </row>
    <row r="162" spans="3:59" x14ac:dyDescent="0.3">
      <c r="C162" s="155" t="s">
        <v>739</v>
      </c>
      <c r="D162" s="69">
        <v>5.0000000000000001E-3</v>
      </c>
      <c r="E162" s="69">
        <v>0</v>
      </c>
      <c r="F162" s="69">
        <v>4.0000000000000001E-3</v>
      </c>
      <c r="G162" s="69">
        <v>3.0000000000000001E-3</v>
      </c>
      <c r="H162" s="69">
        <v>4.0000000000000001E-3</v>
      </c>
      <c r="I162" s="70">
        <v>4.0000000000000001E-3</v>
      </c>
      <c r="J162" s="70">
        <v>4.0000000000000001E-3</v>
      </c>
      <c r="K162" s="70">
        <v>4.0000000000000001E-3</v>
      </c>
      <c r="L162" s="70">
        <v>3.0000000000000001E-3</v>
      </c>
      <c r="M162" s="70">
        <v>3.0000000000000001E-3</v>
      </c>
      <c r="N162" s="70">
        <v>4.0000000000000001E-3</v>
      </c>
      <c r="O162" s="70" t="s">
        <v>241</v>
      </c>
      <c r="P162" s="90">
        <f>ROWS($O$8:O162)</f>
        <v>155</v>
      </c>
      <c r="Q162" s="90" t="str">
        <f t="shared" si="4"/>
        <v/>
      </c>
      <c r="R162" s="90" t="str">
        <f>IFERROR(SMALL($Q$8:$Q$179,ROWS($Q$8:Q162)),"")</f>
        <v/>
      </c>
      <c r="V162" s="90" t="str">
        <f>IFERROR(INDEX($C$8:$I$179,$R154,COLUMNS($U$8:U160)),"")</f>
        <v/>
      </c>
      <c r="W162" s="90" t="str">
        <f>IFERROR(INDEX($C$8:$I$179,$R154,COLUMNS($U$8:V160)),"")</f>
        <v/>
      </c>
      <c r="X162" s="90" t="str">
        <f>IFERROR(INDEX($C$8:$I$179,$R154,COLUMNS($U$8:W160)),"")</f>
        <v/>
      </c>
      <c r="Y162" s="90" t="str">
        <f>IFERROR(INDEX($C$8:$I$179,$R154,COLUMNS($U$8:X160)),"")</f>
        <v/>
      </c>
      <c r="Z162" s="90" t="str">
        <f>IFERROR(INDEX($C$8:$I$179,$R154,COLUMNS($U$8:Y160)),"")</f>
        <v/>
      </c>
      <c r="AA162" s="90" t="str">
        <f>IFERROR(INDEX($C$8:$I$179,$R154,COLUMNS($U$8:Z160)),"")</f>
        <v/>
      </c>
      <c r="AB162" s="90" t="str">
        <f>IFERROR(INDEX($C$8:$I$179,$R154,COLUMNS($U$8:AA160)),"")</f>
        <v/>
      </c>
      <c r="AH162" s="155" t="s">
        <v>738</v>
      </c>
      <c r="AI162" s="214">
        <v>220</v>
      </c>
      <c r="AJ162" s="214"/>
      <c r="AK162" s="214">
        <v>215</v>
      </c>
      <c r="AL162" s="214">
        <v>220</v>
      </c>
      <c r="AM162" s="214">
        <v>250</v>
      </c>
      <c r="AN162" s="214">
        <v>320</v>
      </c>
      <c r="AO162" s="214">
        <v>290</v>
      </c>
      <c r="AP162" s="214">
        <v>220</v>
      </c>
      <c r="AQ162" s="214">
        <v>305</v>
      </c>
      <c r="AR162" s="214">
        <v>240</v>
      </c>
      <c r="AS162" s="214">
        <v>250</v>
      </c>
      <c r="AT162" s="90" t="s">
        <v>241</v>
      </c>
      <c r="AU162" s="90">
        <f>ROWS($AT$8:AT162)</f>
        <v>155</v>
      </c>
      <c r="AV162" s="90" t="str">
        <f t="shared" si="5"/>
        <v/>
      </c>
      <c r="AW162" s="90" t="str">
        <f>IFERROR(SMALL($AV$8:$AV$183,ROWS($AV$8:AV162)),"")</f>
        <v/>
      </c>
      <c r="BA162" s="90" t="str">
        <f>IFERROR(INDEX($C$7:$I$181,$R154,COLUMNS($T$7:AZ161)),"")</f>
        <v/>
      </c>
      <c r="BB162" s="90" t="str">
        <f>IFERROR(INDEX($C$7:$I$181,$R154,COLUMNS($T$7:BA161)),"")</f>
        <v/>
      </c>
      <c r="BC162" s="90" t="str">
        <f>IFERROR(INDEX($C$7:$I$181,$R154,COLUMNS($T$7:BB161)),"")</f>
        <v/>
      </c>
      <c r="BD162" s="90" t="str">
        <f>IFERROR(INDEX($C$7:$I$181,$R154,COLUMNS($T$7:BC161)),"")</f>
        <v/>
      </c>
      <c r="BE162" s="90" t="str">
        <f>IFERROR(INDEX($C$7:$I$181,$R154,COLUMNS($T$7:BD161)),"")</f>
        <v/>
      </c>
      <c r="BF162" s="90" t="str">
        <f>IFERROR(INDEX($C$7:$I$181,$R154,COLUMNS($T$7:BE161)),"")</f>
        <v/>
      </c>
      <c r="BG162" s="90" t="str">
        <f>IFERROR(INDEX($C$7:$I$181,$R154,COLUMNS($T$7:BF161)),"")</f>
        <v/>
      </c>
    </row>
    <row r="163" spans="3:59" x14ac:dyDescent="0.3">
      <c r="C163" s="155" t="s">
        <v>748</v>
      </c>
      <c r="D163" s="69">
        <v>0</v>
      </c>
      <c r="E163" s="69">
        <v>0</v>
      </c>
      <c r="F163" s="69">
        <v>1E-3</v>
      </c>
      <c r="G163" s="69">
        <v>1E-3</v>
      </c>
      <c r="H163" s="69">
        <v>2.3E-2</v>
      </c>
      <c r="I163" s="70">
        <v>2.3E-2</v>
      </c>
      <c r="J163" s="70">
        <v>2.8000000000000001E-2</v>
      </c>
      <c r="K163" s="70">
        <v>2.1000000000000001E-2</v>
      </c>
      <c r="L163" s="70">
        <v>0.02</v>
      </c>
      <c r="M163" s="70">
        <v>1.7000000000000001E-2</v>
      </c>
      <c r="N163" s="70">
        <v>4.0000000000000001E-3</v>
      </c>
      <c r="O163" s="70" t="s">
        <v>241</v>
      </c>
      <c r="P163" s="90">
        <f>ROWS($O$8:O163)</f>
        <v>156</v>
      </c>
      <c r="Q163" s="90" t="str">
        <f t="shared" si="4"/>
        <v/>
      </c>
      <c r="R163" s="90" t="str">
        <f>IFERROR(SMALL($Q$8:$Q$179,ROWS($Q$8:Q163)),"")</f>
        <v/>
      </c>
      <c r="V163" s="90" t="str">
        <f>IFERROR(INDEX($C$8:$I$179,$R155,COLUMNS($U$8:U161)),"")</f>
        <v/>
      </c>
      <c r="W163" s="90" t="str">
        <f>IFERROR(INDEX($C$8:$I$179,$R155,COLUMNS($U$8:V161)),"")</f>
        <v/>
      </c>
      <c r="X163" s="90" t="str">
        <f>IFERROR(INDEX($C$8:$I$179,$R155,COLUMNS($U$8:W161)),"")</f>
        <v/>
      </c>
      <c r="Y163" s="90" t="str">
        <f>IFERROR(INDEX($C$8:$I$179,$R155,COLUMNS($U$8:X161)),"")</f>
        <v/>
      </c>
      <c r="Z163" s="90" t="str">
        <f>IFERROR(INDEX($C$8:$I$179,$R155,COLUMNS($U$8:Y161)),"")</f>
        <v/>
      </c>
      <c r="AA163" s="90" t="str">
        <f>IFERROR(INDEX($C$8:$I$179,$R155,COLUMNS($U$8:Z161)),"")</f>
        <v/>
      </c>
      <c r="AB163" s="90" t="str">
        <f>IFERROR(INDEX($C$8:$I$179,$R155,COLUMNS($U$8:AA161)),"")</f>
        <v/>
      </c>
      <c r="AH163" s="155" t="s">
        <v>747</v>
      </c>
      <c r="AI163" s="214">
        <v>1865</v>
      </c>
      <c r="AJ163" s="214"/>
      <c r="AK163" s="214">
        <v>1275</v>
      </c>
      <c r="AL163" s="214">
        <v>1205</v>
      </c>
      <c r="AM163" s="214">
        <v>405</v>
      </c>
      <c r="AN163" s="214">
        <v>640</v>
      </c>
      <c r="AO163" s="214">
        <v>740</v>
      </c>
      <c r="AP163" s="214">
        <v>555</v>
      </c>
      <c r="AQ163" s="214">
        <v>785</v>
      </c>
      <c r="AR163" s="214">
        <v>710</v>
      </c>
      <c r="AS163" s="214">
        <v>845</v>
      </c>
      <c r="AT163" s="90" t="s">
        <v>241</v>
      </c>
      <c r="AU163" s="90">
        <f>ROWS($AT$8:AT163)</f>
        <v>156</v>
      </c>
      <c r="AV163" s="90" t="str">
        <f t="shared" si="5"/>
        <v/>
      </c>
      <c r="AW163" s="90" t="str">
        <f>IFERROR(SMALL($AV$8:$AV$183,ROWS($AV$8:AV163)),"")</f>
        <v/>
      </c>
      <c r="BA163" s="90" t="str">
        <f>IFERROR(INDEX($C$7:$I$181,$R155,COLUMNS($T$7:AZ162)),"")</f>
        <v/>
      </c>
      <c r="BB163" s="90" t="str">
        <f>IFERROR(INDEX($C$7:$I$181,$R155,COLUMNS($T$7:BA162)),"")</f>
        <v/>
      </c>
      <c r="BC163" s="90" t="str">
        <f>IFERROR(INDEX($C$7:$I$181,$R155,COLUMNS($T$7:BB162)),"")</f>
        <v/>
      </c>
      <c r="BD163" s="90" t="str">
        <f>IFERROR(INDEX($C$7:$I$181,$R155,COLUMNS($T$7:BC162)),"")</f>
        <v/>
      </c>
      <c r="BE163" s="90" t="str">
        <f>IFERROR(INDEX($C$7:$I$181,$R155,COLUMNS($T$7:BD162)),"")</f>
        <v/>
      </c>
      <c r="BF163" s="90" t="str">
        <f>IFERROR(INDEX($C$7:$I$181,$R155,COLUMNS($T$7:BE162)),"")</f>
        <v/>
      </c>
      <c r="BG163" s="90" t="str">
        <f>IFERROR(INDEX($C$7:$I$181,$R155,COLUMNS($T$7:BF162)),"")</f>
        <v/>
      </c>
    </row>
    <row r="164" spans="3:59" x14ac:dyDescent="0.3">
      <c r="C164" s="155" t="s">
        <v>746</v>
      </c>
      <c r="D164" s="164" t="s">
        <v>71</v>
      </c>
      <c r="E164" s="164" t="s">
        <v>71</v>
      </c>
      <c r="F164" s="164" t="s">
        <v>71</v>
      </c>
      <c r="G164" s="164" t="s">
        <v>71</v>
      </c>
      <c r="H164" s="164" t="s">
        <v>71</v>
      </c>
      <c r="I164" s="164" t="s">
        <v>71</v>
      </c>
      <c r="J164" s="164" t="s">
        <v>71</v>
      </c>
      <c r="K164" s="164" t="s">
        <v>71</v>
      </c>
      <c r="L164" s="164" t="s">
        <v>71</v>
      </c>
      <c r="M164" s="164" t="s">
        <v>71</v>
      </c>
      <c r="N164" s="70">
        <v>1E-3</v>
      </c>
      <c r="O164" s="70" t="s">
        <v>241</v>
      </c>
      <c r="P164" s="90">
        <f>ROWS($O$8:O164)</f>
        <v>157</v>
      </c>
      <c r="Q164" s="90" t="str">
        <f t="shared" si="4"/>
        <v/>
      </c>
      <c r="R164" s="90" t="str">
        <f>IFERROR(SMALL($Q$8:$Q$179,ROWS($Q$8:Q164)),"")</f>
        <v/>
      </c>
      <c r="V164" s="90" t="str">
        <f>IFERROR(INDEX($C$8:$I$179,$R156,COLUMNS($U$8:U162)),"")</f>
        <v/>
      </c>
      <c r="W164" s="90" t="str">
        <f>IFERROR(INDEX($C$8:$I$179,$R156,COLUMNS($U$8:V162)),"")</f>
        <v/>
      </c>
      <c r="X164" s="90" t="str">
        <f>IFERROR(INDEX($C$8:$I$179,$R156,COLUMNS($U$8:W162)),"")</f>
        <v/>
      </c>
      <c r="Y164" s="90" t="str">
        <f>IFERROR(INDEX($C$8:$I$179,$R156,COLUMNS($U$8:X162)),"")</f>
        <v/>
      </c>
      <c r="Z164" s="90" t="str">
        <f>IFERROR(INDEX($C$8:$I$179,$R156,COLUMNS($U$8:Y162)),"")</f>
        <v/>
      </c>
      <c r="AA164" s="90" t="str">
        <f>IFERROR(INDEX($C$8:$I$179,$R156,COLUMNS($U$8:Z162)),"")</f>
        <v/>
      </c>
      <c r="AB164" s="90" t="str">
        <f>IFERROR(INDEX($C$8:$I$179,$R156,COLUMNS($U$8:AA162)),"")</f>
        <v/>
      </c>
      <c r="AH164" s="155" t="s">
        <v>744</v>
      </c>
      <c r="AI164" s="214">
        <v>2015</v>
      </c>
      <c r="AJ164" s="214"/>
      <c r="AK164" s="214">
        <v>2035</v>
      </c>
      <c r="AL164" s="214">
        <v>2140</v>
      </c>
      <c r="AM164" s="214">
        <v>2350</v>
      </c>
      <c r="AN164" s="214">
        <v>2390</v>
      </c>
      <c r="AO164" s="214">
        <v>2320</v>
      </c>
      <c r="AP164" s="214">
        <v>2335</v>
      </c>
      <c r="AQ164" s="214">
        <v>3105</v>
      </c>
      <c r="AR164" s="214">
        <v>3675</v>
      </c>
      <c r="AS164" s="214">
        <v>3360</v>
      </c>
      <c r="AT164" s="90" t="s">
        <v>241</v>
      </c>
      <c r="AU164" s="90">
        <f>ROWS($AT$8:AT164)</f>
        <v>157</v>
      </c>
      <c r="AV164" s="90" t="str">
        <f t="shared" si="5"/>
        <v/>
      </c>
      <c r="AW164" s="90" t="str">
        <f>IFERROR(SMALL($AV$8:$AV$183,ROWS($AV$8:AV164)),"")</f>
        <v/>
      </c>
      <c r="BA164" s="90" t="str">
        <f>IFERROR(INDEX($C$7:$I$181,$R156,COLUMNS($T$7:AZ163)),"")</f>
        <v/>
      </c>
      <c r="BB164" s="90" t="str">
        <f>IFERROR(INDEX($C$7:$I$181,$R156,COLUMNS($T$7:BA163)),"")</f>
        <v/>
      </c>
      <c r="BC164" s="90" t="str">
        <f>IFERROR(INDEX($C$7:$I$181,$R156,COLUMNS($T$7:BB163)),"")</f>
        <v/>
      </c>
      <c r="BD164" s="90" t="str">
        <f>IFERROR(INDEX($C$7:$I$181,$R156,COLUMNS($T$7:BC163)),"")</f>
        <v/>
      </c>
      <c r="BE164" s="90" t="str">
        <f>IFERROR(INDEX($C$7:$I$181,$R156,COLUMNS($T$7:BD163)),"")</f>
        <v/>
      </c>
      <c r="BF164" s="90" t="str">
        <f>IFERROR(INDEX($C$7:$I$181,$R156,COLUMNS($T$7:BE163)),"")</f>
        <v/>
      </c>
      <c r="BG164" s="90" t="str">
        <f>IFERROR(INDEX($C$7:$I$181,$R156,COLUMNS($T$7:BF163)),"")</f>
        <v/>
      </c>
    </row>
    <row r="165" spans="3:59" x14ac:dyDescent="0.3">
      <c r="C165" s="155" t="s">
        <v>224</v>
      </c>
      <c r="D165" s="69">
        <v>1.7000000000000001E-2</v>
      </c>
      <c r="E165" s="69">
        <v>0</v>
      </c>
      <c r="F165" s="69">
        <v>3.3000000000000002E-2</v>
      </c>
      <c r="G165" s="69">
        <v>3.6999999999999998E-2</v>
      </c>
      <c r="H165" s="69">
        <v>0.04</v>
      </c>
      <c r="I165" s="70">
        <v>5.5E-2</v>
      </c>
      <c r="J165" s="70">
        <v>0.06</v>
      </c>
      <c r="K165" s="70">
        <v>5.3999999999999999E-2</v>
      </c>
      <c r="L165" s="70">
        <v>6.5000000000000002E-2</v>
      </c>
      <c r="M165" s="70">
        <v>8.6000000000000007E-2</v>
      </c>
      <c r="N165" s="70">
        <v>8.1000000000000003E-2</v>
      </c>
      <c r="O165" s="70" t="s">
        <v>241</v>
      </c>
      <c r="P165" s="90">
        <f>ROWS($O$8:O165)</f>
        <v>158</v>
      </c>
      <c r="Q165" s="90" t="str">
        <f t="shared" si="4"/>
        <v/>
      </c>
      <c r="R165" s="90" t="str">
        <f>IFERROR(SMALL($Q$8:$Q$179,ROWS($Q$8:Q165)),"")</f>
        <v/>
      </c>
      <c r="V165" s="90" t="str">
        <f>IFERROR(INDEX($C$8:$I$179,$R157,COLUMNS($U$8:U163)),"")</f>
        <v/>
      </c>
      <c r="W165" s="90" t="str">
        <f>IFERROR(INDEX($C$8:$I$179,$R157,COLUMNS($U$8:V163)),"")</f>
        <v/>
      </c>
      <c r="X165" s="90" t="str">
        <f>IFERROR(INDEX($C$8:$I$179,$R157,COLUMNS($U$8:W163)),"")</f>
        <v/>
      </c>
      <c r="Y165" s="90" t="str">
        <f>IFERROR(INDEX($C$8:$I$179,$R157,COLUMNS($U$8:X163)),"")</f>
        <v/>
      </c>
      <c r="Z165" s="90" t="str">
        <f>IFERROR(INDEX($C$8:$I$179,$R157,COLUMNS($U$8:Y163)),"")</f>
        <v/>
      </c>
      <c r="AA165" s="90" t="str">
        <f>IFERROR(INDEX($C$8:$I$179,$R157,COLUMNS($U$8:Z163)),"")</f>
        <v/>
      </c>
      <c r="AB165" s="90" t="str">
        <f>IFERROR(INDEX($C$8:$I$179,$R157,COLUMNS($U$8:AA163)),"")</f>
        <v/>
      </c>
      <c r="AH165" s="155" t="s">
        <v>740</v>
      </c>
      <c r="AI165" s="214">
        <v>110</v>
      </c>
      <c r="AJ165" s="214"/>
      <c r="AK165" s="214">
        <v>125</v>
      </c>
      <c r="AL165" s="214">
        <v>110</v>
      </c>
      <c r="AM165" s="214">
        <v>100</v>
      </c>
      <c r="AN165" s="214">
        <v>110</v>
      </c>
      <c r="AO165" s="214">
        <v>100</v>
      </c>
      <c r="AP165" s="214">
        <v>70</v>
      </c>
      <c r="AQ165" s="214">
        <v>95</v>
      </c>
      <c r="AR165" s="214">
        <v>100</v>
      </c>
      <c r="AS165" s="214">
        <v>95</v>
      </c>
      <c r="AT165" s="90" t="s">
        <v>241</v>
      </c>
      <c r="AU165" s="90">
        <f>ROWS($AT$8:AT165)</f>
        <v>158</v>
      </c>
      <c r="AV165" s="90" t="str">
        <f t="shared" si="5"/>
        <v/>
      </c>
      <c r="AW165" s="90" t="str">
        <f>IFERROR(SMALL($AV$8:$AV$183,ROWS($AV$8:AV165)),"")</f>
        <v/>
      </c>
      <c r="BA165" s="90" t="str">
        <f>IFERROR(INDEX($C$7:$I$181,$R157,COLUMNS($T$7:AZ164)),"")</f>
        <v/>
      </c>
      <c r="BB165" s="90" t="str">
        <f>IFERROR(INDEX($C$7:$I$181,$R157,COLUMNS($T$7:BA164)),"")</f>
        <v/>
      </c>
      <c r="BC165" s="90" t="str">
        <f>IFERROR(INDEX($C$7:$I$181,$R157,COLUMNS($T$7:BB164)),"")</f>
        <v/>
      </c>
      <c r="BD165" s="90" t="str">
        <f>IFERROR(INDEX($C$7:$I$181,$R157,COLUMNS($T$7:BC164)),"")</f>
        <v/>
      </c>
      <c r="BE165" s="90" t="str">
        <f>IFERROR(INDEX($C$7:$I$181,$R157,COLUMNS($T$7:BD164)),"")</f>
        <v/>
      </c>
      <c r="BF165" s="90" t="str">
        <f>IFERROR(INDEX($C$7:$I$181,$R157,COLUMNS($T$7:BE164)),"")</f>
        <v/>
      </c>
      <c r="BG165" s="90" t="str">
        <f>IFERROR(INDEX($C$7:$I$181,$R157,COLUMNS($T$7:BF164)),"")</f>
        <v/>
      </c>
    </row>
    <row r="166" spans="3:59" x14ac:dyDescent="0.3">
      <c r="C166" s="155" t="s">
        <v>243</v>
      </c>
      <c r="D166" s="69">
        <v>0</v>
      </c>
      <c r="E166" s="69">
        <v>0</v>
      </c>
      <c r="F166" s="69">
        <v>0</v>
      </c>
      <c r="G166" s="69">
        <v>0</v>
      </c>
      <c r="H166" s="69">
        <v>0</v>
      </c>
      <c r="I166" s="70">
        <v>0</v>
      </c>
      <c r="J166" s="70">
        <v>0</v>
      </c>
      <c r="K166" s="70">
        <v>0</v>
      </c>
      <c r="L166" s="70">
        <v>0</v>
      </c>
      <c r="M166" s="70">
        <v>0</v>
      </c>
      <c r="N166" s="70">
        <v>0</v>
      </c>
      <c r="O166" s="70" t="s">
        <v>241</v>
      </c>
      <c r="P166" s="90">
        <f>ROWS($O$8:O166)</f>
        <v>159</v>
      </c>
      <c r="Q166" s="90" t="str">
        <f t="shared" si="4"/>
        <v/>
      </c>
      <c r="R166" s="90" t="str">
        <f>IFERROR(SMALL($Q$8:$Q$179,ROWS($Q$8:Q166)),"")</f>
        <v/>
      </c>
      <c r="V166" s="90" t="str">
        <f>IFERROR(INDEX($C$8:$I$179,$R158,COLUMNS($U$8:U164)),"")</f>
        <v/>
      </c>
      <c r="W166" s="90" t="str">
        <f>IFERROR(INDEX($C$8:$I$179,$R158,COLUMNS($U$8:V164)),"")</f>
        <v/>
      </c>
      <c r="X166" s="90" t="str">
        <f>IFERROR(INDEX($C$8:$I$179,$R158,COLUMNS($U$8:W164)),"")</f>
        <v/>
      </c>
      <c r="Y166" s="90" t="str">
        <f>IFERROR(INDEX($C$8:$I$179,$R158,COLUMNS($U$8:X164)),"")</f>
        <v/>
      </c>
      <c r="Z166" s="90" t="str">
        <f>IFERROR(INDEX($C$8:$I$179,$R158,COLUMNS($U$8:Y164)),"")</f>
        <v/>
      </c>
      <c r="AA166" s="90" t="str">
        <f>IFERROR(INDEX($C$8:$I$179,$R158,COLUMNS($U$8:Z164)),"")</f>
        <v/>
      </c>
      <c r="AB166" s="90" t="str">
        <f>IFERROR(INDEX($C$8:$I$179,$R158,COLUMNS($U$8:AA164)),"")</f>
        <v/>
      </c>
      <c r="AH166" s="155" t="s">
        <v>739</v>
      </c>
      <c r="AI166" s="214">
        <v>200</v>
      </c>
      <c r="AJ166" s="214"/>
      <c r="AK166" s="214">
        <v>150</v>
      </c>
      <c r="AL166" s="214">
        <v>145</v>
      </c>
      <c r="AM166" s="214">
        <v>170</v>
      </c>
      <c r="AN166" s="214">
        <v>185</v>
      </c>
      <c r="AO166" s="214">
        <v>195</v>
      </c>
      <c r="AP166" s="214">
        <v>165</v>
      </c>
      <c r="AQ166" s="214">
        <v>180</v>
      </c>
      <c r="AR166" s="214">
        <v>185</v>
      </c>
      <c r="AS166" s="214">
        <v>175</v>
      </c>
      <c r="AT166" s="90" t="s">
        <v>241</v>
      </c>
      <c r="AU166" s="90">
        <f>ROWS($AT$8:AT166)</f>
        <v>159</v>
      </c>
      <c r="AV166" s="90" t="str">
        <f t="shared" si="5"/>
        <v/>
      </c>
      <c r="AW166" s="90" t="str">
        <f>IFERROR(SMALL($AV$8:$AV$183,ROWS($AV$8:AV166)),"")</f>
        <v/>
      </c>
      <c r="BA166" s="90" t="str">
        <f>IFERROR(INDEX($C$7:$I$181,$R158,COLUMNS($T$7:AZ165)),"")</f>
        <v/>
      </c>
      <c r="BB166" s="90" t="str">
        <f>IFERROR(INDEX($C$7:$I$181,$R158,COLUMNS($T$7:BA165)),"")</f>
        <v/>
      </c>
      <c r="BC166" s="90" t="str">
        <f>IFERROR(INDEX($C$7:$I$181,$R158,COLUMNS($T$7:BB165)),"")</f>
        <v/>
      </c>
      <c r="BD166" s="90" t="str">
        <f>IFERROR(INDEX($C$7:$I$181,$R158,COLUMNS($T$7:BC165)),"")</f>
        <v/>
      </c>
      <c r="BE166" s="90" t="str">
        <f>IFERROR(INDEX($C$7:$I$181,$R158,COLUMNS($T$7:BD165)),"")</f>
        <v/>
      </c>
      <c r="BF166" s="90" t="str">
        <f>IFERROR(INDEX($C$7:$I$181,$R158,COLUMNS($T$7:BE165)),"")</f>
        <v/>
      </c>
      <c r="BG166" s="90" t="str">
        <f>IFERROR(INDEX($C$7:$I$181,$R158,COLUMNS($T$7:BF165)),"")</f>
        <v/>
      </c>
    </row>
    <row r="167" spans="3:59" x14ac:dyDescent="0.3">
      <c r="C167" s="155" t="s">
        <v>172</v>
      </c>
      <c r="D167" s="70">
        <v>0.16200000000000001</v>
      </c>
      <c r="E167" s="70">
        <v>0.155</v>
      </c>
      <c r="F167" s="70">
        <v>0.16400000000000001</v>
      </c>
      <c r="G167" s="70">
        <v>0.16500000000000001</v>
      </c>
      <c r="H167" s="70">
        <v>0.18</v>
      </c>
      <c r="I167" s="70">
        <v>0.21</v>
      </c>
      <c r="J167" s="70">
        <v>0.219</v>
      </c>
      <c r="K167" s="70">
        <v>0.20300000000000001</v>
      </c>
      <c r="L167" s="70">
        <v>0.218</v>
      </c>
      <c r="M167" s="70">
        <v>0.23900000000000002</v>
      </c>
      <c r="N167" s="70">
        <v>0.23100000000000001</v>
      </c>
      <c r="O167" s="70" t="s">
        <v>241</v>
      </c>
      <c r="P167" s="90">
        <f>ROWS($O$8:O167)</f>
        <v>160</v>
      </c>
      <c r="Q167" s="90" t="str">
        <f t="shared" si="4"/>
        <v/>
      </c>
      <c r="R167" s="90" t="str">
        <f>IFERROR(SMALL($Q$8:$Q$179,ROWS($Q$8:Q167)),"")</f>
        <v/>
      </c>
      <c r="V167" s="90" t="str">
        <f>IFERROR(INDEX($C$8:$I$179,$R159,COLUMNS($U$8:U165)),"")</f>
        <v/>
      </c>
      <c r="W167" s="90" t="str">
        <f>IFERROR(INDEX($C$8:$I$179,$R159,COLUMNS($U$8:V165)),"")</f>
        <v/>
      </c>
      <c r="X167" s="90" t="str">
        <f>IFERROR(INDEX($C$8:$I$179,$R159,COLUMNS($U$8:W165)),"")</f>
        <v/>
      </c>
      <c r="Y167" s="90" t="str">
        <f>IFERROR(INDEX($C$8:$I$179,$R159,COLUMNS($U$8:X165)),"")</f>
        <v/>
      </c>
      <c r="Z167" s="90" t="str">
        <f>IFERROR(INDEX($C$8:$I$179,$R159,COLUMNS($U$8:Y165)),"")</f>
        <v/>
      </c>
      <c r="AA167" s="90" t="str">
        <f>IFERROR(INDEX($C$8:$I$179,$R159,COLUMNS($U$8:Z165)),"")</f>
        <v/>
      </c>
      <c r="AB167" s="90" t="str">
        <f>IFERROR(INDEX($C$8:$I$179,$R159,COLUMNS($U$8:AA165)),"")</f>
        <v/>
      </c>
      <c r="AH167" s="155" t="s">
        <v>748</v>
      </c>
      <c r="AI167" s="214">
        <v>0</v>
      </c>
      <c r="AJ167" s="214"/>
      <c r="AK167" s="214">
        <v>40</v>
      </c>
      <c r="AL167" s="214">
        <v>45</v>
      </c>
      <c r="AM167" s="214">
        <v>995</v>
      </c>
      <c r="AN167" s="214">
        <v>985</v>
      </c>
      <c r="AO167" s="214">
        <v>1205</v>
      </c>
      <c r="AP167" s="214">
        <v>925</v>
      </c>
      <c r="AQ167" s="214">
        <v>1060</v>
      </c>
      <c r="AR167" s="214">
        <v>915</v>
      </c>
      <c r="AS167" s="214">
        <v>200</v>
      </c>
      <c r="AT167" s="90" t="s">
        <v>241</v>
      </c>
      <c r="AU167" s="90">
        <f>ROWS($AT$8:AT167)</f>
        <v>160</v>
      </c>
      <c r="AV167" s="90" t="str">
        <f t="shared" si="5"/>
        <v/>
      </c>
      <c r="AW167" s="90" t="str">
        <f>IFERROR(SMALL($AV$8:$AV$183,ROWS($AV$8:AV167)),"")</f>
        <v/>
      </c>
      <c r="BA167" s="90" t="str">
        <f>IFERROR(INDEX($C$7:$I$181,$R159,COLUMNS($T$7:AZ166)),"")</f>
        <v/>
      </c>
      <c r="BB167" s="90" t="str">
        <f>IFERROR(INDEX($C$7:$I$181,$R159,COLUMNS($T$7:BA166)),"")</f>
        <v/>
      </c>
      <c r="BC167" s="90" t="str">
        <f>IFERROR(INDEX($C$7:$I$181,$R159,COLUMNS($T$7:BB166)),"")</f>
        <v/>
      </c>
      <c r="BD167" s="90" t="str">
        <f>IFERROR(INDEX($C$7:$I$181,$R159,COLUMNS($T$7:BC166)),"")</f>
        <v/>
      </c>
      <c r="BE167" s="90" t="str">
        <f>IFERROR(INDEX($C$7:$I$181,$R159,COLUMNS($T$7:BD166)),"")</f>
        <v/>
      </c>
      <c r="BF167" s="90" t="str">
        <f>IFERROR(INDEX($C$7:$I$181,$R159,COLUMNS($T$7:BE166)),"")</f>
        <v/>
      </c>
      <c r="BG167" s="90" t="str">
        <f>IFERROR(INDEX($C$7:$I$181,$R159,COLUMNS($T$7:BF166)),"")</f>
        <v/>
      </c>
    </row>
    <row r="168" spans="3:59" x14ac:dyDescent="0.3">
      <c r="C168" s="155" t="s">
        <v>173</v>
      </c>
      <c r="D168" s="70">
        <v>0.83799999999999997</v>
      </c>
      <c r="E168" s="70">
        <v>0.84499999999999997</v>
      </c>
      <c r="F168" s="70">
        <v>0.83599999999999997</v>
      </c>
      <c r="G168" s="70">
        <v>0.83499999999999996</v>
      </c>
      <c r="H168" s="70">
        <v>0.82000000000000006</v>
      </c>
      <c r="I168" s="70">
        <v>0.79</v>
      </c>
      <c r="J168" s="70">
        <v>0.78</v>
      </c>
      <c r="K168" s="70">
        <v>0.79700000000000004</v>
      </c>
      <c r="L168" s="70">
        <v>0.78200000000000003</v>
      </c>
      <c r="M168" s="70">
        <v>0.76100000000000001</v>
      </c>
      <c r="N168" s="70">
        <v>0.76900000000000002</v>
      </c>
      <c r="O168" s="70" t="s">
        <v>241</v>
      </c>
      <c r="P168" s="90">
        <f>ROWS($O$8:O168)</f>
        <v>161</v>
      </c>
      <c r="Q168" s="90" t="str">
        <f t="shared" si="4"/>
        <v/>
      </c>
      <c r="R168" s="90" t="str">
        <f>IFERROR(SMALL($Q$8:$Q$179,ROWS($Q$8:Q168)),"")</f>
        <v/>
      </c>
      <c r="V168" s="90" t="str">
        <f>IFERROR(INDEX($C$8:$I$179,$R160,COLUMNS($U$8:U166)),"")</f>
        <v/>
      </c>
      <c r="W168" s="90" t="str">
        <f>IFERROR(INDEX($C$8:$I$179,$R160,COLUMNS($U$8:V166)),"")</f>
        <v/>
      </c>
      <c r="X168" s="90" t="str">
        <f>IFERROR(INDEX($C$8:$I$179,$R160,COLUMNS($U$8:W166)),"")</f>
        <v/>
      </c>
      <c r="Y168" s="90" t="str">
        <f>IFERROR(INDEX($C$8:$I$179,$R160,COLUMNS($U$8:X166)),"")</f>
        <v/>
      </c>
      <c r="Z168" s="90" t="str">
        <f>IFERROR(INDEX($C$8:$I$179,$R160,COLUMNS($U$8:Y166)),"")</f>
        <v/>
      </c>
      <c r="AA168" s="90" t="str">
        <f>IFERROR(INDEX($C$8:$I$179,$R160,COLUMNS($U$8:Z166)),"")</f>
        <v/>
      </c>
      <c r="AB168" s="90" t="str">
        <f>IFERROR(INDEX($C$8:$I$179,$R160,COLUMNS($U$8:AA166)),"")</f>
        <v/>
      </c>
      <c r="AH168" s="155" t="s">
        <v>746</v>
      </c>
      <c r="AI168" s="212" t="s">
        <v>71</v>
      </c>
      <c r="AJ168" s="212" t="s">
        <v>71</v>
      </c>
      <c r="AK168" s="212" t="s">
        <v>71</v>
      </c>
      <c r="AL168" s="212" t="s">
        <v>71</v>
      </c>
      <c r="AM168" s="212" t="s">
        <v>71</v>
      </c>
      <c r="AN168" s="212" t="s">
        <v>71</v>
      </c>
      <c r="AO168" s="212" t="s">
        <v>71</v>
      </c>
      <c r="AP168" s="212" t="s">
        <v>71</v>
      </c>
      <c r="AQ168" s="212" t="s">
        <v>71</v>
      </c>
      <c r="AR168" s="212" t="s">
        <v>71</v>
      </c>
      <c r="AS168" s="214">
        <v>40</v>
      </c>
      <c r="AT168" s="90" t="s">
        <v>241</v>
      </c>
      <c r="AU168" s="90">
        <f>ROWS($AT$8:AT168)</f>
        <v>161</v>
      </c>
      <c r="AV168" s="90" t="str">
        <f t="shared" si="5"/>
        <v/>
      </c>
      <c r="AW168" s="90" t="str">
        <f>IFERROR(SMALL($AV$8:$AV$183,ROWS($AV$8:AV168)),"")</f>
        <v/>
      </c>
      <c r="BA168" s="90" t="str">
        <f>IFERROR(INDEX($C$7:$I$181,$R160,COLUMNS($T$7:AZ167)),"")</f>
        <v/>
      </c>
      <c r="BB168" s="90" t="str">
        <f>IFERROR(INDEX($C$7:$I$181,$R160,COLUMNS($T$7:BA167)),"")</f>
        <v/>
      </c>
      <c r="BC168" s="90" t="str">
        <f>IFERROR(INDEX($C$7:$I$181,$R160,COLUMNS($T$7:BB167)),"")</f>
        <v/>
      </c>
      <c r="BD168" s="90" t="str">
        <f>IFERROR(INDEX($C$7:$I$181,$R160,COLUMNS($T$7:BC167)),"")</f>
        <v/>
      </c>
      <c r="BE168" s="90" t="str">
        <f>IFERROR(INDEX($C$7:$I$181,$R160,COLUMNS($T$7:BD167)),"")</f>
        <v/>
      </c>
      <c r="BF168" s="90" t="str">
        <f>IFERROR(INDEX($C$7:$I$181,$R160,COLUMNS($T$7:BE167)),"")</f>
        <v/>
      </c>
      <c r="BG168" s="90" t="str">
        <f>IFERROR(INDEX($C$7:$I$181,$R160,COLUMNS($T$7:BF167)),"")</f>
        <v/>
      </c>
    </row>
    <row r="169" spans="3:59" x14ac:dyDescent="0.3">
      <c r="C169" s="156" t="s">
        <v>174</v>
      </c>
      <c r="D169" s="70"/>
      <c r="E169" s="70"/>
      <c r="F169" s="70"/>
      <c r="G169" s="70"/>
      <c r="H169" s="70"/>
      <c r="I169" s="70"/>
      <c r="J169" s="70"/>
      <c r="K169" s="70"/>
      <c r="L169" s="70"/>
      <c r="M169" s="70"/>
      <c r="N169" s="70"/>
      <c r="O169" s="70" t="s">
        <v>241</v>
      </c>
      <c r="P169" s="90">
        <f>ROWS($O$8:O169)</f>
        <v>162</v>
      </c>
      <c r="Q169" s="90" t="str">
        <f t="shared" si="4"/>
        <v/>
      </c>
      <c r="R169" s="90" t="str">
        <f>IFERROR(SMALL($Q$8:$Q$179,ROWS($Q$8:Q169)),"")</f>
        <v/>
      </c>
      <c r="V169" s="90" t="str">
        <f>IFERROR(INDEX($C$8:$I$179,$R161,COLUMNS($U$8:U167)),"")</f>
        <v/>
      </c>
      <c r="W169" s="90" t="str">
        <f>IFERROR(INDEX($C$8:$I$179,$R161,COLUMNS($U$8:V167)),"")</f>
        <v/>
      </c>
      <c r="X169" s="90" t="str">
        <f>IFERROR(INDEX($C$8:$I$179,$R161,COLUMNS($U$8:W167)),"")</f>
        <v/>
      </c>
      <c r="Y169" s="90" t="str">
        <f>IFERROR(INDEX($C$8:$I$179,$R161,COLUMNS($U$8:X167)),"")</f>
        <v/>
      </c>
      <c r="Z169" s="90" t="str">
        <f>IFERROR(INDEX($C$8:$I$179,$R161,COLUMNS($U$8:Y167)),"")</f>
        <v/>
      </c>
      <c r="AA169" s="90" t="str">
        <f>IFERROR(INDEX($C$8:$I$179,$R161,COLUMNS($U$8:Z167)),"")</f>
        <v/>
      </c>
      <c r="AB169" s="90" t="str">
        <f>IFERROR(INDEX($C$8:$I$179,$R161,COLUMNS($U$8:AA167)),"")</f>
        <v/>
      </c>
      <c r="AH169" s="155" t="s">
        <v>224</v>
      </c>
      <c r="AI169" s="214">
        <v>665</v>
      </c>
      <c r="AJ169" s="214"/>
      <c r="AK169" s="214">
        <v>1360</v>
      </c>
      <c r="AL169" s="214">
        <v>1630</v>
      </c>
      <c r="AM169" s="214">
        <v>1755</v>
      </c>
      <c r="AN169" s="214">
        <v>2370</v>
      </c>
      <c r="AO169" s="214">
        <v>2610</v>
      </c>
      <c r="AP169" s="214">
        <v>2405</v>
      </c>
      <c r="AQ169" s="214">
        <v>3370</v>
      </c>
      <c r="AR169" s="214">
        <v>4605</v>
      </c>
      <c r="AS169" s="214">
        <v>3805</v>
      </c>
      <c r="AT169" s="90" t="s">
        <v>241</v>
      </c>
      <c r="AU169" s="90">
        <f>ROWS($AT$8:AT169)</f>
        <v>162</v>
      </c>
      <c r="AV169" s="90" t="str">
        <f t="shared" si="5"/>
        <v/>
      </c>
      <c r="AW169" s="90" t="str">
        <f>IFERROR(SMALL($AV$8:$AV$183,ROWS($AV$8:AV169)),"")</f>
        <v/>
      </c>
      <c r="BA169" s="90" t="str">
        <f>IFERROR(INDEX($C$7:$I$181,$R161,COLUMNS($T$7:AZ168)),"")</f>
        <v/>
      </c>
      <c r="BB169" s="90" t="str">
        <f>IFERROR(INDEX($C$7:$I$181,$R161,COLUMNS($T$7:BA168)),"")</f>
        <v/>
      </c>
      <c r="BC169" s="90" t="str">
        <f>IFERROR(INDEX($C$7:$I$181,$R161,COLUMNS($T$7:BB168)),"")</f>
        <v/>
      </c>
      <c r="BD169" s="90" t="str">
        <f>IFERROR(INDEX($C$7:$I$181,$R161,COLUMNS($T$7:BC168)),"")</f>
        <v/>
      </c>
      <c r="BE169" s="90" t="str">
        <f>IFERROR(INDEX($C$7:$I$181,$R161,COLUMNS($T$7:BD168)),"")</f>
        <v/>
      </c>
      <c r="BF169" s="90" t="str">
        <f>IFERROR(INDEX($C$7:$I$181,$R161,COLUMNS($T$7:BE168)),"")</f>
        <v/>
      </c>
      <c r="BG169" s="90" t="str">
        <f>IFERROR(INDEX($C$7:$I$181,$R161,COLUMNS($T$7:BF168)),"")</f>
        <v/>
      </c>
    </row>
    <row r="170" spans="3:59" x14ac:dyDescent="0.3">
      <c r="C170" s="90" t="s">
        <v>175</v>
      </c>
      <c r="D170" s="70">
        <v>4.5999999999999999E-2</v>
      </c>
      <c r="E170" s="70">
        <v>4.3999999999999997E-2</v>
      </c>
      <c r="F170" s="70">
        <v>4.2000000000000003E-2</v>
      </c>
      <c r="G170" s="70">
        <v>4.1000000000000002E-2</v>
      </c>
      <c r="H170" s="70">
        <v>4.9000000000000002E-2</v>
      </c>
      <c r="I170" s="70">
        <v>3.6999999999999998E-2</v>
      </c>
      <c r="J170" s="70">
        <v>4.2000000000000003E-2</v>
      </c>
      <c r="K170" s="70">
        <v>3.9E-2</v>
      </c>
      <c r="L170" s="70">
        <v>5.2999999999999999E-2</v>
      </c>
      <c r="M170" s="70">
        <v>5.6000000000000001E-2</v>
      </c>
      <c r="N170" s="70">
        <v>5.6000000000000001E-2</v>
      </c>
      <c r="O170" s="70" t="s">
        <v>241</v>
      </c>
      <c r="P170" s="90">
        <f>ROWS($O$8:O170)</f>
        <v>163</v>
      </c>
      <c r="Q170" s="90" t="str">
        <f t="shared" si="4"/>
        <v/>
      </c>
      <c r="R170" s="90" t="str">
        <f>IFERROR(SMALL($Q$8:$Q$179,ROWS($Q$8:Q170)),"")</f>
        <v/>
      </c>
      <c r="V170" s="90" t="str">
        <f>IFERROR(INDEX($C$8:$I$179,$R162,COLUMNS($U$8:U168)),"")</f>
        <v/>
      </c>
      <c r="W170" s="90" t="str">
        <f>IFERROR(INDEX($C$8:$I$179,$R162,COLUMNS($U$8:V168)),"")</f>
        <v/>
      </c>
      <c r="X170" s="90" t="str">
        <f>IFERROR(INDEX($C$8:$I$179,$R162,COLUMNS($U$8:W168)),"")</f>
        <v/>
      </c>
      <c r="Y170" s="90" t="str">
        <f>IFERROR(INDEX($C$8:$I$179,$R162,COLUMNS($U$8:X168)),"")</f>
        <v/>
      </c>
      <c r="Z170" s="90" t="str">
        <f>IFERROR(INDEX($C$8:$I$179,$R162,COLUMNS($U$8:Y168)),"")</f>
        <v/>
      </c>
      <c r="AA170" s="90" t="str">
        <f>IFERROR(INDEX($C$8:$I$179,$R162,COLUMNS($U$8:Z168)),"")</f>
        <v/>
      </c>
      <c r="AB170" s="90" t="str">
        <f>IFERROR(INDEX($C$8:$I$179,$R162,COLUMNS($U$8:AA168)),"")</f>
        <v/>
      </c>
      <c r="AH170" s="155" t="s">
        <v>243</v>
      </c>
      <c r="AI170" s="214">
        <v>0</v>
      </c>
      <c r="AJ170" s="214"/>
      <c r="AK170" s="214">
        <v>0</v>
      </c>
      <c r="AL170" s="214">
        <v>0</v>
      </c>
      <c r="AM170" s="214">
        <v>0</v>
      </c>
      <c r="AN170" s="214">
        <v>0</v>
      </c>
      <c r="AO170" s="214">
        <v>0</v>
      </c>
      <c r="AP170" s="214" t="s">
        <v>0</v>
      </c>
      <c r="AQ170" s="214" t="s">
        <v>0</v>
      </c>
      <c r="AR170" s="214"/>
      <c r="AS170" s="214">
        <v>0</v>
      </c>
      <c r="AT170" s="90" t="s">
        <v>241</v>
      </c>
      <c r="AU170" s="90">
        <f>ROWS($AT$8:AT170)</f>
        <v>163</v>
      </c>
      <c r="AV170" s="90" t="str">
        <f t="shared" si="5"/>
        <v/>
      </c>
      <c r="AW170" s="90" t="str">
        <f>IFERROR(SMALL($AV$8:$AV$183,ROWS($AV$8:AV170)),"")</f>
        <v/>
      </c>
      <c r="BA170" s="90" t="str">
        <f>IFERROR(INDEX($C$7:$I$181,$R162,COLUMNS($T$7:AZ169)),"")</f>
        <v/>
      </c>
      <c r="BB170" s="90" t="str">
        <f>IFERROR(INDEX($C$7:$I$181,$R162,COLUMNS($T$7:BA169)),"")</f>
        <v/>
      </c>
      <c r="BC170" s="90" t="str">
        <f>IFERROR(INDEX($C$7:$I$181,$R162,COLUMNS($T$7:BB169)),"")</f>
        <v/>
      </c>
      <c r="BD170" s="90" t="str">
        <f>IFERROR(INDEX($C$7:$I$181,$R162,COLUMNS($T$7:BC169)),"")</f>
        <v/>
      </c>
      <c r="BE170" s="90" t="str">
        <f>IFERROR(INDEX($C$7:$I$181,$R162,COLUMNS($T$7:BD169)),"")</f>
        <v/>
      </c>
      <c r="BF170" s="90" t="str">
        <f>IFERROR(INDEX($C$7:$I$181,$R162,COLUMNS($T$7:BE169)),"")</f>
        <v/>
      </c>
      <c r="BG170" s="90" t="str">
        <f>IFERROR(INDEX($C$7:$I$181,$R162,COLUMNS($T$7:BF169)),"")</f>
        <v/>
      </c>
    </row>
    <row r="171" spans="3:59" x14ac:dyDescent="0.3">
      <c r="C171" s="90" t="s">
        <v>176</v>
      </c>
      <c r="D171" s="70">
        <v>2.6000000000000002E-2</v>
      </c>
      <c r="E171" s="70">
        <v>3.1E-2</v>
      </c>
      <c r="F171" s="70">
        <v>3.6000000000000004E-2</v>
      </c>
      <c r="G171" s="70">
        <v>3.9E-2</v>
      </c>
      <c r="H171" s="70">
        <v>3.6999999999999998E-2</v>
      </c>
      <c r="I171" s="70">
        <v>2.9000000000000001E-2</v>
      </c>
      <c r="J171" s="70">
        <v>3.1E-2</v>
      </c>
      <c r="K171" s="70">
        <v>2.9000000000000001E-2</v>
      </c>
      <c r="L171" s="70">
        <v>4.1000000000000002E-2</v>
      </c>
      <c r="M171" s="70">
        <v>4.7E-2</v>
      </c>
      <c r="N171" s="70">
        <v>4.8000000000000001E-2</v>
      </c>
      <c r="O171" s="70" t="s">
        <v>241</v>
      </c>
      <c r="P171" s="90">
        <f>ROWS($O$8:O171)</f>
        <v>164</v>
      </c>
      <c r="Q171" s="90" t="str">
        <f t="shared" si="4"/>
        <v/>
      </c>
      <c r="R171" s="90" t="str">
        <f>IFERROR(SMALL($Q$8:$Q$179,ROWS($Q$8:Q171)),"")</f>
        <v/>
      </c>
      <c r="V171" s="90" t="str">
        <f>IFERROR(INDEX($C$8:$I$179,$R163,COLUMNS($U$8:U169)),"")</f>
        <v/>
      </c>
      <c r="W171" s="90" t="str">
        <f>IFERROR(INDEX($C$8:$I$179,$R163,COLUMNS($U$8:V169)),"")</f>
        <v/>
      </c>
      <c r="X171" s="90" t="str">
        <f>IFERROR(INDEX($C$8:$I$179,$R163,COLUMNS($U$8:W169)),"")</f>
        <v/>
      </c>
      <c r="Y171" s="90" t="str">
        <f>IFERROR(INDEX($C$8:$I$179,$R163,COLUMNS($U$8:X169)),"")</f>
        <v/>
      </c>
      <c r="Z171" s="90" t="str">
        <f>IFERROR(INDEX($C$8:$I$179,$R163,COLUMNS($U$8:Y169)),"")</f>
        <v/>
      </c>
      <c r="AA171" s="90" t="str">
        <f>IFERROR(INDEX($C$8:$I$179,$R163,COLUMNS($U$8:Z169)),"")</f>
        <v/>
      </c>
      <c r="AB171" s="90" t="str">
        <f>IFERROR(INDEX($C$8:$I$179,$R163,COLUMNS($U$8:AA169)),"")</f>
        <v/>
      </c>
      <c r="AH171" s="155" t="s">
        <v>172</v>
      </c>
      <c r="AI171" s="214">
        <v>6400</v>
      </c>
      <c r="AJ171" s="214">
        <v>6500</v>
      </c>
      <c r="AK171" s="214">
        <v>6835</v>
      </c>
      <c r="AL171" s="214">
        <v>7230</v>
      </c>
      <c r="AM171" s="214">
        <v>7860</v>
      </c>
      <c r="AN171" s="214">
        <v>9045</v>
      </c>
      <c r="AO171" s="214">
        <v>9555</v>
      </c>
      <c r="AP171" s="214">
        <v>8970</v>
      </c>
      <c r="AQ171" s="214">
        <v>11325</v>
      </c>
      <c r="AR171" s="214">
        <v>12825</v>
      </c>
      <c r="AS171" s="214">
        <v>10875</v>
      </c>
      <c r="AT171" s="90" t="s">
        <v>241</v>
      </c>
      <c r="AU171" s="90">
        <f>ROWS($AT$8:AT171)</f>
        <v>164</v>
      </c>
      <c r="AV171" s="90" t="str">
        <f t="shared" si="5"/>
        <v/>
      </c>
      <c r="AW171" s="90" t="str">
        <f>IFERROR(SMALL($AV$8:$AV$183,ROWS($AV$8:AV171)),"")</f>
        <v/>
      </c>
      <c r="BA171" s="90" t="str">
        <f>IFERROR(INDEX($C$7:$I$181,$R163,COLUMNS($T$7:AZ170)),"")</f>
        <v/>
      </c>
      <c r="BB171" s="90" t="str">
        <f>IFERROR(INDEX($C$7:$I$181,$R163,COLUMNS($T$7:BA170)),"")</f>
        <v/>
      </c>
      <c r="BC171" s="90" t="str">
        <f>IFERROR(INDEX($C$7:$I$181,$R163,COLUMNS($T$7:BB170)),"")</f>
        <v/>
      </c>
      <c r="BD171" s="90" t="str">
        <f>IFERROR(INDEX($C$7:$I$181,$R163,COLUMNS($T$7:BC170)),"")</f>
        <v/>
      </c>
      <c r="BE171" s="90" t="str">
        <f>IFERROR(INDEX($C$7:$I$181,$R163,COLUMNS($T$7:BD170)),"")</f>
        <v/>
      </c>
      <c r="BF171" s="90" t="str">
        <f>IFERROR(INDEX($C$7:$I$181,$R163,COLUMNS($T$7:BE170)),"")</f>
        <v/>
      </c>
      <c r="BG171" s="90" t="str">
        <f>IFERROR(INDEX($C$7:$I$181,$R163,COLUMNS($T$7:BF170)),"")</f>
        <v/>
      </c>
    </row>
    <row r="172" spans="3:59" x14ac:dyDescent="0.3">
      <c r="C172" s="90" t="s">
        <v>177</v>
      </c>
      <c r="D172" s="70">
        <v>5.0000000000000001E-3</v>
      </c>
      <c r="E172" s="70">
        <v>5.0000000000000001E-3</v>
      </c>
      <c r="F172" s="70">
        <v>5.0000000000000001E-3</v>
      </c>
      <c r="G172" s="70">
        <v>6.0000000000000001E-3</v>
      </c>
      <c r="H172" s="70">
        <v>7.0000000000000001E-3</v>
      </c>
      <c r="I172" s="70">
        <v>7.0000000000000001E-3</v>
      </c>
      <c r="J172" s="70">
        <v>8.0000000000000002E-3</v>
      </c>
      <c r="K172" s="70">
        <v>8.0000000000000002E-3</v>
      </c>
      <c r="L172" s="70">
        <v>0.01</v>
      </c>
      <c r="M172" s="70">
        <v>1.0999999999999999E-2</v>
      </c>
      <c r="N172" s="70">
        <v>1.0999999999999999E-2</v>
      </c>
      <c r="O172" s="70" t="s">
        <v>241</v>
      </c>
      <c r="P172" s="90">
        <f>ROWS($O$8:O172)</f>
        <v>165</v>
      </c>
      <c r="Q172" s="90" t="str">
        <f t="shared" si="4"/>
        <v/>
      </c>
      <c r="R172" s="90" t="str">
        <f>IFERROR(SMALL($Q$8:$Q$179,ROWS($Q$8:Q172)),"")</f>
        <v/>
      </c>
      <c r="V172" s="90" t="str">
        <f>IFERROR(INDEX($C$8:$I$179,$R164,COLUMNS($U$8:U170)),"")</f>
        <v/>
      </c>
      <c r="W172" s="90" t="str">
        <f>IFERROR(INDEX($C$8:$I$179,$R164,COLUMNS($U$8:V170)),"")</f>
        <v/>
      </c>
      <c r="X172" s="90" t="str">
        <f>IFERROR(INDEX($C$8:$I$179,$R164,COLUMNS($U$8:W170)),"")</f>
        <v/>
      </c>
      <c r="Y172" s="90" t="str">
        <f>IFERROR(INDEX($C$8:$I$179,$R164,COLUMNS($U$8:X170)),"")</f>
        <v/>
      </c>
      <c r="Z172" s="90" t="str">
        <f>IFERROR(INDEX($C$8:$I$179,$R164,COLUMNS($U$8:Y170)),"")</f>
        <v/>
      </c>
      <c r="AA172" s="90" t="str">
        <f>IFERROR(INDEX($C$8:$I$179,$R164,COLUMNS($U$8:Z170)),"")</f>
        <v/>
      </c>
      <c r="AB172" s="90" t="str">
        <f>IFERROR(INDEX($C$8:$I$179,$R164,COLUMNS($U$8:AA170)),"")</f>
        <v/>
      </c>
      <c r="AH172" s="155" t="s">
        <v>173</v>
      </c>
      <c r="AI172" s="214">
        <v>33100</v>
      </c>
      <c r="AJ172" s="214">
        <v>35330</v>
      </c>
      <c r="AK172" s="214">
        <v>34885</v>
      </c>
      <c r="AL172" s="214">
        <v>36505</v>
      </c>
      <c r="AM172" s="214">
        <v>35770</v>
      </c>
      <c r="AN172" s="214">
        <v>34100</v>
      </c>
      <c r="AO172" s="214">
        <v>33960</v>
      </c>
      <c r="AP172" s="214">
        <v>35170</v>
      </c>
      <c r="AQ172" s="214">
        <v>40735</v>
      </c>
      <c r="AR172" s="214">
        <v>40795</v>
      </c>
      <c r="AS172" s="214">
        <v>36135</v>
      </c>
      <c r="AT172" s="90" t="s">
        <v>241</v>
      </c>
      <c r="AU172" s="90">
        <f>ROWS($AT$8:AT172)</f>
        <v>165</v>
      </c>
      <c r="AV172" s="90" t="str">
        <f t="shared" si="5"/>
        <v/>
      </c>
      <c r="AW172" s="90" t="str">
        <f>IFERROR(SMALL($AV$8:$AV$183,ROWS($AV$8:AV172)),"")</f>
        <v/>
      </c>
      <c r="BA172" s="90" t="str">
        <f>IFERROR(INDEX($C$7:$I$181,$R164,COLUMNS($T$7:AZ171)),"")</f>
        <v/>
      </c>
      <c r="BB172" s="90" t="str">
        <f>IFERROR(INDEX($C$7:$I$181,$R164,COLUMNS($T$7:BA171)),"")</f>
        <v/>
      </c>
      <c r="BC172" s="90" t="str">
        <f>IFERROR(INDEX($C$7:$I$181,$R164,COLUMNS($T$7:BB171)),"")</f>
        <v/>
      </c>
      <c r="BD172" s="90" t="str">
        <f>IFERROR(INDEX($C$7:$I$181,$R164,COLUMNS($T$7:BC171)),"")</f>
        <v/>
      </c>
      <c r="BE172" s="90" t="str">
        <f>IFERROR(INDEX($C$7:$I$181,$R164,COLUMNS($T$7:BD171)),"")</f>
        <v/>
      </c>
      <c r="BF172" s="90" t="str">
        <f>IFERROR(INDEX($C$7:$I$181,$R164,COLUMNS($T$7:BE171)),"")</f>
        <v/>
      </c>
      <c r="BG172" s="90" t="str">
        <f>IFERROR(INDEX($C$7:$I$181,$R164,COLUMNS($T$7:BF171)),"")</f>
        <v/>
      </c>
    </row>
    <row r="173" spans="3:59" x14ac:dyDescent="0.3">
      <c r="C173" s="90" t="s">
        <v>178</v>
      </c>
      <c r="D173" s="69">
        <v>1.2E-2</v>
      </c>
      <c r="E173" s="69">
        <v>1.3000000000000001E-2</v>
      </c>
      <c r="F173" s="69">
        <v>1.8000000000000002E-2</v>
      </c>
      <c r="G173" s="69">
        <v>2.1999999999999999E-2</v>
      </c>
      <c r="H173" s="69">
        <v>2.7E-2</v>
      </c>
      <c r="I173" s="70">
        <v>2.1999999999999999E-2</v>
      </c>
      <c r="J173" s="70">
        <v>2.8000000000000001E-2</v>
      </c>
      <c r="K173" s="70">
        <v>2.3E-2</v>
      </c>
      <c r="L173" s="70">
        <v>3.6000000000000004E-2</v>
      </c>
      <c r="M173" s="70">
        <v>4.2000000000000003E-2</v>
      </c>
      <c r="N173" s="70">
        <v>3.9E-2</v>
      </c>
      <c r="O173" s="70" t="s">
        <v>241</v>
      </c>
      <c r="P173" s="90">
        <f>ROWS($O$8:O173)</f>
        <v>166</v>
      </c>
      <c r="Q173" s="90" t="str">
        <f t="shared" si="4"/>
        <v/>
      </c>
      <c r="R173" s="90" t="str">
        <f>IFERROR(SMALL($Q$8:$Q$179,ROWS($Q$8:Q173)),"")</f>
        <v/>
      </c>
      <c r="V173" s="90" t="str">
        <f>IFERROR(INDEX($C$8:$I$179,$R165,COLUMNS($U$8:U171)),"")</f>
        <v/>
      </c>
      <c r="W173" s="90" t="str">
        <f>IFERROR(INDEX($C$8:$I$179,$R165,COLUMNS($U$8:V171)),"")</f>
        <v/>
      </c>
      <c r="X173" s="90" t="str">
        <f>IFERROR(INDEX($C$8:$I$179,$R165,COLUMNS($U$8:W171)),"")</f>
        <v/>
      </c>
      <c r="Y173" s="90" t="str">
        <f>IFERROR(INDEX($C$8:$I$179,$R165,COLUMNS($U$8:X171)),"")</f>
        <v/>
      </c>
      <c r="Z173" s="90" t="str">
        <f>IFERROR(INDEX($C$8:$I$179,$R165,COLUMNS($U$8:Y171)),"")</f>
        <v/>
      </c>
      <c r="AA173" s="90" t="str">
        <f>IFERROR(INDEX($C$8:$I$179,$R165,COLUMNS($U$8:Z171)),"")</f>
        <v/>
      </c>
      <c r="AB173" s="90" t="str">
        <f>IFERROR(INDEX($C$8:$I$179,$R165,COLUMNS($U$8:AA171)),"")</f>
        <v/>
      </c>
      <c r="AH173" s="156" t="s">
        <v>174</v>
      </c>
      <c r="AI173" s="214"/>
      <c r="AJ173" s="214"/>
      <c r="AK173" s="214"/>
      <c r="AL173" s="214"/>
      <c r="AM173" s="214"/>
      <c r="AN173" s="214"/>
      <c r="AO173" s="214"/>
      <c r="AP173" s="214"/>
      <c r="AQ173" s="214"/>
      <c r="AR173" s="214"/>
      <c r="AS173" s="214"/>
      <c r="AT173" s="90" t="s">
        <v>241</v>
      </c>
      <c r="AU173" s="90">
        <f>ROWS($AT$8:AT173)</f>
        <v>166</v>
      </c>
      <c r="AV173" s="90" t="str">
        <f t="shared" si="5"/>
        <v/>
      </c>
      <c r="AW173" s="90" t="str">
        <f>IFERROR(SMALL($AV$8:$AV$183,ROWS($AV$8:AV173)),"")</f>
        <v/>
      </c>
      <c r="BA173" s="90" t="str">
        <f>IFERROR(INDEX($C$7:$I$181,$R165,COLUMNS($T$7:AZ172)),"")</f>
        <v/>
      </c>
      <c r="BB173" s="90" t="str">
        <f>IFERROR(INDEX($C$7:$I$181,$R165,COLUMNS($T$7:BA172)),"")</f>
        <v/>
      </c>
      <c r="BC173" s="90" t="str">
        <f>IFERROR(INDEX($C$7:$I$181,$R165,COLUMNS($T$7:BB172)),"")</f>
        <v/>
      </c>
      <c r="BD173" s="90" t="str">
        <f>IFERROR(INDEX($C$7:$I$181,$R165,COLUMNS($T$7:BC172)),"")</f>
        <v/>
      </c>
      <c r="BE173" s="90" t="str">
        <f>IFERROR(INDEX($C$7:$I$181,$R165,COLUMNS($T$7:BD172)),"")</f>
        <v/>
      </c>
      <c r="BF173" s="90" t="str">
        <f>IFERROR(INDEX($C$7:$I$181,$R165,COLUMNS($T$7:BE172)),"")</f>
        <v/>
      </c>
      <c r="BG173" s="90" t="str">
        <f>IFERROR(INDEX($C$7:$I$181,$R165,COLUMNS($T$7:BF172)),"")</f>
        <v/>
      </c>
    </row>
    <row r="174" spans="3:59" x14ac:dyDescent="0.3">
      <c r="C174" s="90" t="s">
        <v>179</v>
      </c>
      <c r="D174" s="69">
        <v>0.90400000000000003</v>
      </c>
      <c r="E174" s="69">
        <v>0.90300000000000002</v>
      </c>
      <c r="F174" s="69">
        <v>0.89300000000000002</v>
      </c>
      <c r="G174" s="69">
        <v>0.88400000000000001</v>
      </c>
      <c r="H174" s="69">
        <v>0.86899999999999999</v>
      </c>
      <c r="I174" s="70">
        <v>0.88800000000000001</v>
      </c>
      <c r="J174" s="70">
        <v>0.875</v>
      </c>
      <c r="K174" s="70">
        <v>0.88200000000000001</v>
      </c>
      <c r="L174" s="70">
        <v>0.84099999999999997</v>
      </c>
      <c r="M174" s="70">
        <v>0.81800000000000006</v>
      </c>
      <c r="N174" s="70">
        <v>0.81600000000000006</v>
      </c>
      <c r="O174" s="70" t="s">
        <v>241</v>
      </c>
      <c r="P174" s="90">
        <f>ROWS($O$8:O174)</f>
        <v>167</v>
      </c>
      <c r="Q174" s="90" t="str">
        <f t="shared" si="4"/>
        <v/>
      </c>
      <c r="R174" s="90" t="str">
        <f>IFERROR(SMALL($Q$8:$Q$179,ROWS($Q$8:Q174)),"")</f>
        <v/>
      </c>
      <c r="V174" s="90" t="str">
        <f>IFERROR(INDEX($C$8:$I$179,$R166,COLUMNS($U$8:U172)),"")</f>
        <v/>
      </c>
      <c r="W174" s="90" t="str">
        <f>IFERROR(INDEX($C$8:$I$179,$R166,COLUMNS($U$8:V172)),"")</f>
        <v/>
      </c>
      <c r="X174" s="90" t="str">
        <f>IFERROR(INDEX($C$8:$I$179,$R166,COLUMNS($U$8:W172)),"")</f>
        <v/>
      </c>
      <c r="Y174" s="90" t="str">
        <f>IFERROR(INDEX($C$8:$I$179,$R166,COLUMNS($U$8:X172)),"")</f>
        <v/>
      </c>
      <c r="Z174" s="90" t="str">
        <f>IFERROR(INDEX($C$8:$I$179,$R166,COLUMNS($U$8:Y172)),"")</f>
        <v/>
      </c>
      <c r="AA174" s="90" t="str">
        <f>IFERROR(INDEX($C$8:$I$179,$R166,COLUMNS($U$8:Z172)),"")</f>
        <v/>
      </c>
      <c r="AB174" s="90" t="str">
        <f>IFERROR(INDEX($C$8:$I$179,$R166,COLUMNS($U$8:AA172)),"")</f>
        <v/>
      </c>
      <c r="AH174" s="90" t="s">
        <v>500</v>
      </c>
      <c r="AI174" s="214">
        <v>1825</v>
      </c>
      <c r="AJ174" s="214">
        <v>1860</v>
      </c>
      <c r="AK174" s="214">
        <v>1775</v>
      </c>
      <c r="AL174" s="214">
        <v>1800</v>
      </c>
      <c r="AM174" s="214">
        <v>2125</v>
      </c>
      <c r="AN174" s="214">
        <v>1615</v>
      </c>
      <c r="AO174" s="214">
        <v>1835</v>
      </c>
      <c r="AP174" s="214">
        <v>1720</v>
      </c>
      <c r="AQ174" s="214">
        <v>2745</v>
      </c>
      <c r="AR174" s="214">
        <v>3020</v>
      </c>
      <c r="AS174" s="214">
        <v>2640</v>
      </c>
      <c r="AT174" s="90" t="s">
        <v>241</v>
      </c>
      <c r="AU174" s="90">
        <f>ROWS($AT$8:AT174)</f>
        <v>167</v>
      </c>
      <c r="AV174" s="90" t="str">
        <f t="shared" si="5"/>
        <v/>
      </c>
      <c r="AW174" s="90" t="str">
        <f>IFERROR(SMALL($AV$8:$AV$183,ROWS($AV$8:AV174)),"")</f>
        <v/>
      </c>
      <c r="BA174" s="90" t="str">
        <f>IFERROR(INDEX($C$7:$I$181,$R166,COLUMNS($T$7:AZ173)),"")</f>
        <v/>
      </c>
      <c r="BB174" s="90" t="str">
        <f>IFERROR(INDEX($C$7:$I$181,$R166,COLUMNS($T$7:BA173)),"")</f>
        <v/>
      </c>
      <c r="BC174" s="90" t="str">
        <f>IFERROR(INDEX($C$7:$I$181,$R166,COLUMNS($T$7:BB173)),"")</f>
        <v/>
      </c>
      <c r="BD174" s="90" t="str">
        <f>IFERROR(INDEX($C$7:$I$181,$R166,COLUMNS($T$7:BC173)),"")</f>
        <v/>
      </c>
      <c r="BE174" s="90" t="str">
        <f>IFERROR(INDEX($C$7:$I$181,$R166,COLUMNS($T$7:BD173)),"")</f>
        <v/>
      </c>
      <c r="BF174" s="90" t="str">
        <f>IFERROR(INDEX($C$7:$I$181,$R166,COLUMNS($T$7:BE173)),"")</f>
        <v/>
      </c>
      <c r="BG174" s="90" t="str">
        <f>IFERROR(INDEX($C$7:$I$181,$R166,COLUMNS($T$7:BF173)),"")</f>
        <v/>
      </c>
    </row>
    <row r="175" spans="3:59" x14ac:dyDescent="0.3">
      <c r="C175" s="90" t="s">
        <v>225</v>
      </c>
      <c r="D175" s="69">
        <v>8.8999999999999996E-2</v>
      </c>
      <c r="E175" s="69">
        <v>9.4E-2</v>
      </c>
      <c r="F175" s="69">
        <v>0.10200000000000001</v>
      </c>
      <c r="G175" s="69">
        <v>0.109</v>
      </c>
      <c r="H175" s="69">
        <v>0.11900000000000001</v>
      </c>
      <c r="I175" s="70">
        <v>9.5000000000000001E-2</v>
      </c>
      <c r="J175" s="70">
        <v>0.109</v>
      </c>
      <c r="K175" s="70">
        <v>9.9000000000000005E-2</v>
      </c>
      <c r="L175" s="70">
        <v>0.14000000000000001</v>
      </c>
      <c r="M175" s="70">
        <v>0.156</v>
      </c>
      <c r="N175" s="70">
        <v>0.154</v>
      </c>
      <c r="O175" s="70" t="s">
        <v>241</v>
      </c>
      <c r="P175" s="90">
        <f>ROWS($O$8:O175)</f>
        <v>168</v>
      </c>
      <c r="Q175" s="90" t="str">
        <f t="shared" si="4"/>
        <v/>
      </c>
      <c r="R175" s="90" t="str">
        <f>IFERROR(SMALL($Q$8:$Q$179,ROWS($Q$8:Q175)),"")</f>
        <v/>
      </c>
      <c r="V175" s="90" t="str">
        <f>IFERROR(INDEX($C$8:$I$179,$R167,COLUMNS($U$8:U173)),"")</f>
        <v/>
      </c>
      <c r="W175" s="90" t="str">
        <f>IFERROR(INDEX($C$8:$I$179,$R167,COLUMNS($U$8:V173)),"")</f>
        <v/>
      </c>
      <c r="X175" s="90" t="str">
        <f>IFERROR(INDEX($C$8:$I$179,$R167,COLUMNS($U$8:W173)),"")</f>
        <v/>
      </c>
      <c r="Y175" s="90" t="str">
        <f>IFERROR(INDEX($C$8:$I$179,$R167,COLUMNS($U$8:X173)),"")</f>
        <v/>
      </c>
      <c r="Z175" s="90" t="str">
        <f>IFERROR(INDEX($C$8:$I$179,$R167,COLUMNS($U$8:Y173)),"")</f>
        <v/>
      </c>
      <c r="AA175" s="90" t="str">
        <f>IFERROR(INDEX($C$8:$I$179,$R167,COLUMNS($U$8:Z173)),"")</f>
        <v/>
      </c>
      <c r="AB175" s="90" t="str">
        <f>IFERROR(INDEX($C$8:$I$179,$R167,COLUMNS($U$8:AA173)),"")</f>
        <v/>
      </c>
      <c r="AH175" s="90" t="s">
        <v>176</v>
      </c>
      <c r="AI175" s="214">
        <v>1015</v>
      </c>
      <c r="AJ175" s="214">
        <v>1300</v>
      </c>
      <c r="AK175" s="214">
        <v>1505</v>
      </c>
      <c r="AL175" s="214">
        <v>1710</v>
      </c>
      <c r="AM175" s="214">
        <v>1630</v>
      </c>
      <c r="AN175" s="214">
        <v>1235</v>
      </c>
      <c r="AO175" s="214">
        <v>1350</v>
      </c>
      <c r="AP175" s="214">
        <v>1275</v>
      </c>
      <c r="AQ175" s="214">
        <v>2150</v>
      </c>
      <c r="AR175" s="214">
        <v>2525</v>
      </c>
      <c r="AS175" s="214">
        <v>2255</v>
      </c>
      <c r="AT175" s="90" t="s">
        <v>241</v>
      </c>
      <c r="AU175" s="90">
        <f>ROWS($AT$8:AT175)</f>
        <v>168</v>
      </c>
      <c r="AV175" s="90" t="str">
        <f t="shared" si="5"/>
        <v/>
      </c>
      <c r="AW175" s="90" t="str">
        <f>IFERROR(SMALL($AV$8:$AV$183,ROWS($AV$8:AV175)),"")</f>
        <v/>
      </c>
      <c r="BA175" s="90" t="str">
        <f>IFERROR(INDEX($C$7:$I$181,$R167,COLUMNS($T$7:AZ174)),"")</f>
        <v/>
      </c>
      <c r="BB175" s="90" t="str">
        <f>IFERROR(INDEX($C$7:$I$181,$R167,COLUMNS($T$7:BA174)),"")</f>
        <v/>
      </c>
      <c r="BC175" s="90" t="str">
        <f>IFERROR(INDEX($C$7:$I$181,$R167,COLUMNS($T$7:BB174)),"")</f>
        <v/>
      </c>
      <c r="BD175" s="90" t="str">
        <f>IFERROR(INDEX($C$7:$I$181,$R167,COLUMNS($T$7:BC174)),"")</f>
        <v/>
      </c>
      <c r="BE175" s="90" t="str">
        <f>IFERROR(INDEX($C$7:$I$181,$R167,COLUMNS($T$7:BD174)),"")</f>
        <v/>
      </c>
      <c r="BF175" s="90" t="str">
        <f>IFERROR(INDEX($C$7:$I$181,$R167,COLUMNS($T$7:BE174)),"")</f>
        <v/>
      </c>
      <c r="BG175" s="90" t="str">
        <f>IFERROR(INDEX($C$7:$I$181,$R167,COLUMNS($T$7:BF174)),"")</f>
        <v/>
      </c>
    </row>
    <row r="176" spans="3:59" x14ac:dyDescent="0.3">
      <c r="C176" s="90" t="s">
        <v>561</v>
      </c>
      <c r="D176" s="69">
        <v>7.0000000000000001E-3</v>
      </c>
      <c r="E176" s="69">
        <v>3.0000000000000001E-3</v>
      </c>
      <c r="F176" s="69">
        <v>5.0000000000000001E-3</v>
      </c>
      <c r="G176" s="69">
        <v>7.0000000000000001E-3</v>
      </c>
      <c r="H176" s="69">
        <v>1.2E-2</v>
      </c>
      <c r="I176" s="69">
        <v>1.7000000000000001E-2</v>
      </c>
      <c r="J176" s="69">
        <v>1.6E-2</v>
      </c>
      <c r="K176" s="69">
        <v>1.9E-2</v>
      </c>
      <c r="L176" s="69">
        <v>1.9E-2</v>
      </c>
      <c r="M176" s="69">
        <v>2.6000000000000002E-2</v>
      </c>
      <c r="N176" s="70">
        <v>0.03</v>
      </c>
      <c r="O176" s="70" t="s">
        <v>241</v>
      </c>
      <c r="P176" s="90">
        <f>ROWS($O$8:O176)</f>
        <v>169</v>
      </c>
      <c r="Q176" s="90" t="str">
        <f t="shared" si="4"/>
        <v/>
      </c>
      <c r="R176" s="90" t="str">
        <f>IFERROR(SMALL($Q$8:$Q$179,ROWS($Q$8:Q176)),"")</f>
        <v/>
      </c>
      <c r="V176" s="90" t="str">
        <f>IFERROR(INDEX($C$8:$I$179,$R168,COLUMNS($U$8:U174)),"")</f>
        <v/>
      </c>
      <c r="W176" s="90" t="str">
        <f>IFERROR(INDEX($C$8:$I$179,$R168,COLUMNS($U$8:V174)),"")</f>
        <v/>
      </c>
      <c r="X176" s="90" t="str">
        <f>IFERROR(INDEX($C$8:$I$179,$R168,COLUMNS($U$8:W174)),"")</f>
        <v/>
      </c>
      <c r="Y176" s="90" t="str">
        <f>IFERROR(INDEX($C$8:$I$179,$R168,COLUMNS($U$8:X174)),"")</f>
        <v/>
      </c>
      <c r="Z176" s="90" t="str">
        <f>IFERROR(INDEX($C$8:$I$179,$R168,COLUMNS($U$8:Y174)),"")</f>
        <v/>
      </c>
      <c r="AA176" s="90" t="str">
        <f>IFERROR(INDEX($C$8:$I$179,$R168,COLUMNS($U$8:Z174)),"")</f>
        <v/>
      </c>
      <c r="AB176" s="90" t="str">
        <f>IFERROR(INDEX($C$8:$I$179,$R168,COLUMNS($U$8:AA174)),"")</f>
        <v/>
      </c>
      <c r="AH176" s="90" t="s">
        <v>177</v>
      </c>
      <c r="AI176" s="214">
        <v>200</v>
      </c>
      <c r="AJ176" s="214">
        <v>200</v>
      </c>
      <c r="AK176" s="214">
        <v>225</v>
      </c>
      <c r="AL176" s="214">
        <v>270</v>
      </c>
      <c r="AM176" s="214">
        <v>285</v>
      </c>
      <c r="AN176" s="214">
        <v>305</v>
      </c>
      <c r="AO176" s="214">
        <v>345</v>
      </c>
      <c r="AP176" s="214">
        <v>375</v>
      </c>
      <c r="AQ176" s="214">
        <v>495</v>
      </c>
      <c r="AR176" s="214">
        <v>570</v>
      </c>
      <c r="AS176" s="214">
        <v>500</v>
      </c>
      <c r="AT176" s="90" t="s">
        <v>241</v>
      </c>
      <c r="AU176" s="90">
        <f>ROWS($AT$8:AT176)</f>
        <v>169</v>
      </c>
      <c r="AV176" s="90" t="str">
        <f t="shared" si="5"/>
        <v/>
      </c>
      <c r="AW176" s="90" t="str">
        <f>IFERROR(SMALL($AV$8:$AV$183,ROWS($AV$8:AV176)),"")</f>
        <v/>
      </c>
      <c r="BA176" s="90" t="str">
        <f>IFERROR(INDEX($C$7:$I$181,$R168,COLUMNS($T$7:AZ175)),"")</f>
        <v/>
      </c>
      <c r="BB176" s="90" t="str">
        <f>IFERROR(INDEX($C$7:$I$181,$R168,COLUMNS($T$7:BA175)),"")</f>
        <v/>
      </c>
      <c r="BC176" s="90" t="str">
        <f>IFERROR(INDEX($C$7:$I$181,$R168,COLUMNS($T$7:BB175)),"")</f>
        <v/>
      </c>
      <c r="BD176" s="90" t="str">
        <f>IFERROR(INDEX($C$7:$I$181,$R168,COLUMNS($T$7:BC175)),"")</f>
        <v/>
      </c>
      <c r="BE176" s="90" t="str">
        <f>IFERROR(INDEX($C$7:$I$181,$R168,COLUMNS($T$7:BD175)),"")</f>
        <v/>
      </c>
      <c r="BF176" s="90" t="str">
        <f>IFERROR(INDEX($C$7:$I$181,$R168,COLUMNS($T$7:BE175)),"")</f>
        <v/>
      </c>
      <c r="BG176" s="90" t="str">
        <f>IFERROR(INDEX($C$7:$I$181,$R168,COLUMNS($T$7:BF175)),"")</f>
        <v/>
      </c>
    </row>
    <row r="177" spans="3:59" x14ac:dyDescent="0.3">
      <c r="C177" s="156" t="s">
        <v>183</v>
      </c>
      <c r="D177" s="69"/>
      <c r="E177" s="69"/>
      <c r="F177" s="69"/>
      <c r="G177" s="69"/>
      <c r="H177" s="69"/>
      <c r="I177" s="69"/>
      <c r="J177" s="69"/>
      <c r="K177" s="70"/>
      <c r="L177" s="70"/>
      <c r="M177" s="70"/>
      <c r="N177" s="70"/>
      <c r="O177" s="70" t="s">
        <v>241</v>
      </c>
      <c r="P177" s="90">
        <f>ROWS($O$8:O177)</f>
        <v>170</v>
      </c>
      <c r="Q177" s="90" t="str">
        <f t="shared" si="4"/>
        <v/>
      </c>
      <c r="R177" s="90" t="str">
        <f>IFERROR(SMALL($Q$8:$Q$179,ROWS($Q$8:Q177)),"")</f>
        <v/>
      </c>
      <c r="V177" s="90" t="str">
        <f>IFERROR(INDEX($C$8:$I$179,$R169,COLUMNS($U$8:U175)),"")</f>
        <v/>
      </c>
      <c r="W177" s="90" t="str">
        <f>IFERROR(INDEX($C$8:$I$179,$R169,COLUMNS($U$8:V175)),"")</f>
        <v/>
      </c>
      <c r="X177" s="90" t="str">
        <f>IFERROR(INDEX($C$8:$I$179,$R169,COLUMNS($U$8:W175)),"")</f>
        <v/>
      </c>
      <c r="Y177" s="90" t="str">
        <f>IFERROR(INDEX($C$8:$I$179,$R169,COLUMNS($U$8:X175)),"")</f>
        <v/>
      </c>
      <c r="Z177" s="90" t="str">
        <f>IFERROR(INDEX($C$8:$I$179,$R169,COLUMNS($U$8:Y175)),"")</f>
        <v/>
      </c>
      <c r="AA177" s="90" t="str">
        <f>IFERROR(INDEX($C$8:$I$179,$R169,COLUMNS($U$8:Z175)),"")</f>
        <v/>
      </c>
      <c r="AB177" s="90" t="str">
        <f>IFERROR(INDEX($C$8:$I$179,$R169,COLUMNS($U$8:AA175)),"")</f>
        <v/>
      </c>
      <c r="AH177" s="90" t="s">
        <v>178</v>
      </c>
      <c r="AI177" s="214">
        <v>490</v>
      </c>
      <c r="AJ177" s="214">
        <v>125</v>
      </c>
      <c r="AK177" s="214">
        <v>210</v>
      </c>
      <c r="AL177" s="214">
        <v>305</v>
      </c>
      <c r="AM177" s="214">
        <v>515</v>
      </c>
      <c r="AN177" s="214">
        <v>725</v>
      </c>
      <c r="AO177" s="214">
        <v>1200</v>
      </c>
      <c r="AP177" s="214">
        <v>1015</v>
      </c>
      <c r="AQ177" s="214">
        <v>1870</v>
      </c>
      <c r="AR177" s="214">
        <v>2265</v>
      </c>
      <c r="AS177" s="214">
        <v>1840</v>
      </c>
      <c r="AT177" s="90" t="s">
        <v>241</v>
      </c>
      <c r="AU177" s="90">
        <f>ROWS($AT$8:AT177)</f>
        <v>170</v>
      </c>
      <c r="AV177" s="90" t="str">
        <f t="shared" si="5"/>
        <v/>
      </c>
      <c r="AW177" s="90" t="str">
        <f>IFERROR(SMALL($AV$8:$AV$183,ROWS($AV$8:AV177)),"")</f>
        <v/>
      </c>
      <c r="BA177" s="90" t="str">
        <f>IFERROR(INDEX($C$7:$I$181,$R169,COLUMNS($T$7:AZ176)),"")</f>
        <v/>
      </c>
      <c r="BB177" s="90" t="str">
        <f>IFERROR(INDEX($C$7:$I$181,$R169,COLUMNS($T$7:BA176)),"")</f>
        <v/>
      </c>
      <c r="BC177" s="90" t="str">
        <f>IFERROR(INDEX($C$7:$I$181,$R169,COLUMNS($T$7:BB176)),"")</f>
        <v/>
      </c>
      <c r="BD177" s="90" t="str">
        <f>IFERROR(INDEX($C$7:$I$181,$R169,COLUMNS($T$7:BC176)),"")</f>
        <v/>
      </c>
      <c r="BE177" s="90" t="str">
        <f>IFERROR(INDEX($C$7:$I$181,$R169,COLUMNS($T$7:BD176)),"")</f>
        <v/>
      </c>
      <c r="BF177" s="90" t="str">
        <f>IFERROR(INDEX($C$7:$I$181,$R169,COLUMNS($T$7:BE176)),"")</f>
        <v/>
      </c>
      <c r="BG177" s="90" t="str">
        <f>IFERROR(INDEX($C$7:$I$181,$R169,COLUMNS($T$7:BF176)),"")</f>
        <v/>
      </c>
    </row>
    <row r="178" spans="3:59" x14ac:dyDescent="0.3">
      <c r="C178" s="155" t="s">
        <v>184</v>
      </c>
      <c r="D178" s="69">
        <v>4.0000000000000001E-3</v>
      </c>
      <c r="E178" s="69">
        <v>3.0000000000000001E-3</v>
      </c>
      <c r="F178" s="69">
        <v>9.0000000000000011E-3</v>
      </c>
      <c r="G178" s="69">
        <v>1.3000000000000001E-2</v>
      </c>
      <c r="H178" s="69">
        <v>1.4999999999999999E-2</v>
      </c>
      <c r="I178" s="70">
        <v>3.1E-2</v>
      </c>
      <c r="J178" s="70">
        <v>5.1000000000000004E-2</v>
      </c>
      <c r="K178" s="70">
        <v>5.7000000000000002E-2</v>
      </c>
      <c r="L178" s="70">
        <v>5.2999999999999999E-2</v>
      </c>
      <c r="M178" s="70">
        <v>0.06</v>
      </c>
      <c r="N178" s="70">
        <v>6.3E-2</v>
      </c>
      <c r="O178" s="70" t="s">
        <v>241</v>
      </c>
      <c r="P178" s="90">
        <f>ROWS($O$8:O178)</f>
        <v>171</v>
      </c>
      <c r="Q178" s="90" t="str">
        <f t="shared" si="4"/>
        <v/>
      </c>
      <c r="R178" s="90" t="str">
        <f>IFERROR(SMALL($Q$8:$Q$179,ROWS($Q$8:Q178)),"")</f>
        <v/>
      </c>
      <c r="V178" s="90" t="str">
        <f>IFERROR(INDEX($C$8:$I$179,$R170,COLUMNS($U$8:U176)),"")</f>
        <v/>
      </c>
      <c r="W178" s="90" t="str">
        <f>IFERROR(INDEX($C$8:$I$179,$R170,COLUMNS($U$8:V176)),"")</f>
        <v/>
      </c>
      <c r="X178" s="90" t="str">
        <f>IFERROR(INDEX($C$8:$I$179,$R170,COLUMNS($U$8:W176)),"")</f>
        <v/>
      </c>
      <c r="Y178" s="90" t="str">
        <f>IFERROR(INDEX($C$8:$I$179,$R170,COLUMNS($U$8:X176)),"")</f>
        <v/>
      </c>
      <c r="Z178" s="90" t="str">
        <f>IFERROR(INDEX($C$8:$I$179,$R170,COLUMNS($U$8:Y176)),"")</f>
        <v/>
      </c>
      <c r="AA178" s="90" t="str">
        <f>IFERROR(INDEX($C$8:$I$179,$R170,COLUMNS($U$8:Z176)),"")</f>
        <v/>
      </c>
      <c r="AB178" s="90" t="str">
        <f>IFERROR(INDEX($C$8:$I$179,$R170,COLUMNS($U$8:AA176)),"")</f>
        <v/>
      </c>
      <c r="AH178" s="90" t="s">
        <v>179</v>
      </c>
      <c r="AI178" s="214">
        <v>35705</v>
      </c>
      <c r="AJ178" s="214">
        <v>37785</v>
      </c>
      <c r="AK178" s="214">
        <v>37270</v>
      </c>
      <c r="AL178" s="214">
        <v>38675</v>
      </c>
      <c r="AM178" s="214">
        <v>37915</v>
      </c>
      <c r="AN178" s="214">
        <v>38330</v>
      </c>
      <c r="AO178" s="214">
        <v>38100</v>
      </c>
      <c r="AP178" s="214">
        <v>38915</v>
      </c>
      <c r="AQ178" s="214">
        <v>43780</v>
      </c>
      <c r="AR178" s="214">
        <v>43870</v>
      </c>
      <c r="AS178" s="214">
        <v>38345</v>
      </c>
      <c r="AT178" s="90" t="s">
        <v>241</v>
      </c>
      <c r="AU178" s="90">
        <f>ROWS($AT$8:AT178)</f>
        <v>171</v>
      </c>
      <c r="AV178" s="90" t="str">
        <f t="shared" si="5"/>
        <v/>
      </c>
      <c r="AW178" s="90" t="str">
        <f>IFERROR(SMALL($AV$8:$AV$183,ROWS($AV$8:AV178)),"")</f>
        <v/>
      </c>
      <c r="BA178" s="90" t="str">
        <f>IFERROR(INDEX($C$7:$I$181,$R170,COLUMNS($T$7:AZ177)),"")</f>
        <v/>
      </c>
      <c r="BB178" s="90" t="str">
        <f>IFERROR(INDEX($C$7:$I$181,$R170,COLUMNS($T$7:BA177)),"")</f>
        <v/>
      </c>
      <c r="BC178" s="90" t="str">
        <f>IFERROR(INDEX($C$7:$I$181,$R170,COLUMNS($T$7:BB177)),"")</f>
        <v/>
      </c>
      <c r="BD178" s="90" t="str">
        <f>IFERROR(INDEX($C$7:$I$181,$R170,COLUMNS($T$7:BC177)),"")</f>
        <v/>
      </c>
      <c r="BE178" s="90" t="str">
        <f>IFERROR(INDEX($C$7:$I$181,$R170,COLUMNS($T$7:BD177)),"")</f>
        <v/>
      </c>
      <c r="BF178" s="90" t="str">
        <f>IFERROR(INDEX($C$7:$I$181,$R170,COLUMNS($T$7:BE177)),"")</f>
        <v/>
      </c>
      <c r="BG178" s="90" t="str">
        <f>IFERROR(INDEX($C$7:$I$181,$R170,COLUMNS($T$7:BF177)),"")</f>
        <v/>
      </c>
    </row>
    <row r="179" spans="3:59" ht="13.5" customHeight="1" x14ac:dyDescent="0.3">
      <c r="C179" s="155" t="s">
        <v>185</v>
      </c>
      <c r="D179" s="69">
        <v>0.996</v>
      </c>
      <c r="E179" s="69">
        <v>0.997</v>
      </c>
      <c r="F179" s="69">
        <v>0.99099999999999999</v>
      </c>
      <c r="G179" s="69">
        <v>0.98699999999999999</v>
      </c>
      <c r="H179" s="69">
        <v>0.98499999999999999</v>
      </c>
      <c r="I179" s="70">
        <v>0.96899999999999997</v>
      </c>
      <c r="J179" s="70">
        <v>0.94900000000000007</v>
      </c>
      <c r="K179" s="70">
        <v>0.94300000000000006</v>
      </c>
      <c r="L179" s="70">
        <v>0.94700000000000006</v>
      </c>
      <c r="M179" s="70">
        <v>0.94000000000000006</v>
      </c>
      <c r="N179" s="70">
        <v>0.93700000000000006</v>
      </c>
      <c r="O179" s="70" t="s">
        <v>241</v>
      </c>
      <c r="P179" s="90">
        <f>ROWS($O$8:O179)</f>
        <v>172</v>
      </c>
      <c r="Q179" s="90" t="str">
        <f t="shared" si="4"/>
        <v/>
      </c>
      <c r="R179" s="90" t="str">
        <f>IFERROR(SMALL($Q$8:$Q$179,ROWS($Q$8:Q179)),"")</f>
        <v/>
      </c>
      <c r="V179" s="90" t="str">
        <f>IFERROR(INDEX($C$8:$I$179,$R171,COLUMNS($U$8:U177)),"")</f>
        <v/>
      </c>
      <c r="W179" s="90" t="str">
        <f>IFERROR(INDEX($C$8:$I$179,$R171,COLUMNS($U$8:V177)),"")</f>
        <v/>
      </c>
      <c r="X179" s="90" t="str">
        <f>IFERROR(INDEX($C$8:$I$179,$R171,COLUMNS($U$8:W177)),"")</f>
        <v/>
      </c>
      <c r="Y179" s="90" t="str">
        <f>IFERROR(INDEX($C$8:$I$179,$R171,COLUMNS($U$8:X177)),"")</f>
        <v/>
      </c>
      <c r="Z179" s="90" t="str">
        <f>IFERROR(INDEX($C$8:$I$179,$R171,COLUMNS($U$8:Y177)),"")</f>
        <v/>
      </c>
      <c r="AA179" s="90" t="str">
        <f>IFERROR(INDEX($C$8:$I$179,$R171,COLUMNS($U$8:Z177)),"")</f>
        <v/>
      </c>
      <c r="AB179" s="90" t="str">
        <f>IFERROR(INDEX($C$8:$I$179,$R171,COLUMNS($U$8:AA177)),"")</f>
        <v/>
      </c>
      <c r="AH179" s="90" t="s">
        <v>225</v>
      </c>
      <c r="AI179" s="214">
        <v>3525</v>
      </c>
      <c r="AJ179" s="214">
        <v>3485</v>
      </c>
      <c r="AK179" s="214">
        <v>3715</v>
      </c>
      <c r="AL179" s="214">
        <v>4080</v>
      </c>
      <c r="AM179" s="214">
        <v>4555</v>
      </c>
      <c r="AN179" s="214">
        <v>3875</v>
      </c>
      <c r="AO179" s="214">
        <v>4725</v>
      </c>
      <c r="AP179" s="214">
        <v>4385</v>
      </c>
      <c r="AQ179" s="214">
        <v>7265</v>
      </c>
      <c r="AR179" s="214">
        <v>8380</v>
      </c>
      <c r="AS179" s="214">
        <v>7240</v>
      </c>
      <c r="AT179" s="90" t="s">
        <v>241</v>
      </c>
      <c r="AU179" s="90">
        <f>ROWS($AT$8:AT179)</f>
        <v>172</v>
      </c>
      <c r="AV179" s="90" t="str">
        <f t="shared" si="5"/>
        <v/>
      </c>
      <c r="AW179" s="90" t="str">
        <f>IFERROR(SMALL($AV$8:$AV$183,ROWS($AV$8:AV179)),"")</f>
        <v/>
      </c>
      <c r="BA179" s="90" t="str">
        <f>IFERROR(INDEX($C$7:$I$181,$R171,COLUMNS($T$7:AZ178)),"")</f>
        <v/>
      </c>
      <c r="BB179" s="90" t="str">
        <f>IFERROR(INDEX($C$7:$I$181,$R171,COLUMNS($T$7:BA178)),"")</f>
        <v/>
      </c>
      <c r="BC179" s="90" t="str">
        <f>IFERROR(INDEX($C$7:$I$181,$R171,COLUMNS($T$7:BB178)),"")</f>
        <v/>
      </c>
      <c r="BD179" s="90" t="str">
        <f>IFERROR(INDEX($C$7:$I$181,$R171,COLUMNS($T$7:BC178)),"")</f>
        <v/>
      </c>
      <c r="BE179" s="90" t="str">
        <f>IFERROR(INDEX($C$7:$I$181,$R171,COLUMNS($T$7:BD178)),"")</f>
        <v/>
      </c>
      <c r="BF179" s="90" t="str">
        <f>IFERROR(INDEX($C$7:$I$181,$R171,COLUMNS($T$7:BE178)),"")</f>
        <v/>
      </c>
      <c r="BG179" s="90" t="str">
        <f>IFERROR(INDEX($C$7:$I$181,$R171,COLUMNS($T$7:BF178)),"")</f>
        <v/>
      </c>
    </row>
    <row r="180" spans="3:59" x14ac:dyDescent="0.3">
      <c r="K180" s="70"/>
      <c r="L180" s="70"/>
      <c r="M180" s="70"/>
      <c r="N180" s="70"/>
      <c r="V180" s="90" t="str">
        <f>IFERROR(INDEX($C$8:$I$179,$R172,COLUMNS($U$8:U178)),"")</f>
        <v/>
      </c>
      <c r="W180" s="90" t="str">
        <f>IFERROR(INDEX($C$8:$I$179,$R172,COLUMNS($U$8:V178)),"")</f>
        <v/>
      </c>
      <c r="X180" s="90" t="str">
        <f>IFERROR(INDEX($C$8:$I$179,$R172,COLUMNS($U$8:W178)),"")</f>
        <v/>
      </c>
      <c r="Y180" s="90" t="str">
        <f>IFERROR(INDEX($C$8:$I$179,$R172,COLUMNS($U$8:X178)),"")</f>
        <v/>
      </c>
      <c r="Z180" s="90" t="str">
        <f>IFERROR(INDEX($C$8:$I$179,$R172,COLUMNS($U$8:Y178)),"")</f>
        <v/>
      </c>
      <c r="AA180" s="90" t="str">
        <f>IFERROR(INDEX($C$8:$I$179,$R172,COLUMNS($U$8:Z178)),"")</f>
        <v/>
      </c>
      <c r="AB180" s="90" t="str">
        <f>IFERROR(INDEX($C$8:$I$179,$R172,COLUMNS($U$8:AA178)),"")</f>
        <v/>
      </c>
      <c r="AH180" s="90" t="s">
        <v>561</v>
      </c>
      <c r="AI180" s="214">
        <v>265</v>
      </c>
      <c r="AJ180" s="214">
        <v>125</v>
      </c>
      <c r="AK180" s="214">
        <v>210</v>
      </c>
      <c r="AL180" s="214">
        <v>305</v>
      </c>
      <c r="AM180" s="214">
        <v>515</v>
      </c>
      <c r="AN180" s="214">
        <v>725</v>
      </c>
      <c r="AO180" s="214">
        <v>715</v>
      </c>
      <c r="AP180" s="214">
        <v>845</v>
      </c>
      <c r="AQ180" s="214">
        <v>1010</v>
      </c>
      <c r="AR180" s="214">
        <v>1375</v>
      </c>
      <c r="AS180" s="214">
        <v>1425</v>
      </c>
      <c r="AT180" s="90" t="s">
        <v>241</v>
      </c>
      <c r="AU180" s="90">
        <f>ROWS($AT$8:AT180)</f>
        <v>173</v>
      </c>
      <c r="AV180" s="90" t="str">
        <f t="shared" si="5"/>
        <v/>
      </c>
      <c r="AW180" s="90" t="str">
        <f>IFERROR(SMALL($AV$8:$AV$183,ROWS($AV$8:AV180)),"")</f>
        <v/>
      </c>
      <c r="BA180" s="90" t="str">
        <f>IFERROR(INDEX($C$7:$I$181,$R172,COLUMNS($T$7:AZ179)),"")</f>
        <v/>
      </c>
      <c r="BB180" s="90" t="str">
        <f>IFERROR(INDEX($C$7:$I$181,$R172,COLUMNS($T$7:BA179)),"")</f>
        <v/>
      </c>
      <c r="BC180" s="90" t="str">
        <f>IFERROR(INDEX($C$7:$I$181,$R172,COLUMNS($T$7:BB179)),"")</f>
        <v/>
      </c>
      <c r="BD180" s="90" t="str">
        <f>IFERROR(INDEX($C$7:$I$181,$R172,COLUMNS($T$7:BC179)),"")</f>
        <v/>
      </c>
      <c r="BE180" s="90" t="str">
        <f>IFERROR(INDEX($C$7:$I$181,$R172,COLUMNS($T$7:BD179)),"")</f>
        <v/>
      </c>
      <c r="BF180" s="90" t="str">
        <f>IFERROR(INDEX($C$7:$I$181,$R172,COLUMNS($T$7:BE179)),"")</f>
        <v/>
      </c>
      <c r="BG180" s="90" t="str">
        <f>IFERROR(INDEX($C$7:$I$181,$R172,COLUMNS($T$7:BF179)),"")</f>
        <v/>
      </c>
    </row>
    <row r="181" spans="3:59" x14ac:dyDescent="0.3">
      <c r="V181" s="90" t="str">
        <f>IFERROR(INDEX($C$8:$I$179,$R173,COLUMNS($U$8:U179)),"")</f>
        <v/>
      </c>
      <c r="W181" s="90" t="str">
        <f>IFERROR(INDEX($C$8:$I$179,$R173,COLUMNS($U$8:V179)),"")</f>
        <v/>
      </c>
      <c r="X181" s="90" t="str">
        <f>IFERROR(INDEX($C$8:$I$179,$R173,COLUMNS($U$8:W179)),"")</f>
        <v/>
      </c>
      <c r="Y181" s="90" t="str">
        <f>IFERROR(INDEX($C$8:$I$179,$R173,COLUMNS($U$8:X179)),"")</f>
        <v/>
      </c>
      <c r="Z181" s="90" t="str">
        <f>IFERROR(INDEX($C$8:$I$179,$R173,COLUMNS($U$8:Y179)),"")</f>
        <v/>
      </c>
      <c r="AA181" s="90" t="str">
        <f>IFERROR(INDEX($C$8:$I$179,$R173,COLUMNS($U$8:Z179)),"")</f>
        <v/>
      </c>
      <c r="AB181" s="90" t="str">
        <f>IFERROR(INDEX($C$8:$I$179,$R173,COLUMNS($U$8:AA179)),"")</f>
        <v/>
      </c>
      <c r="AH181" s="156" t="s">
        <v>183</v>
      </c>
      <c r="AI181" s="214"/>
      <c r="AJ181" s="214"/>
      <c r="AK181" s="214"/>
      <c r="AL181" s="214"/>
      <c r="AM181" s="214"/>
      <c r="AN181" s="214"/>
      <c r="AO181" s="214"/>
      <c r="AP181" s="214"/>
      <c r="AQ181" s="214"/>
      <c r="AR181" s="214"/>
      <c r="AS181" s="214"/>
      <c r="AT181" s="90" t="s">
        <v>241</v>
      </c>
      <c r="AU181" s="90">
        <f>ROWS($AT$8:AT181)</f>
        <v>174</v>
      </c>
      <c r="AV181" s="90" t="str">
        <f t="shared" si="5"/>
        <v/>
      </c>
      <c r="AW181" s="90" t="str">
        <f>IFERROR(SMALL($AV$8:$AV$183,ROWS($AV$8:AV181)),"")</f>
        <v/>
      </c>
      <c r="BA181" s="90" t="str">
        <f>IFERROR(INDEX($C$7:$I$181,$R173,COLUMNS($T$7:AZ180)),"")</f>
        <v/>
      </c>
      <c r="BB181" s="90" t="str">
        <f>IFERROR(INDEX($C$7:$I$181,$R173,COLUMNS($T$7:BA180)),"")</f>
        <v/>
      </c>
      <c r="BC181" s="90" t="str">
        <f>IFERROR(INDEX($C$7:$I$181,$R173,COLUMNS($T$7:BB180)),"")</f>
        <v/>
      </c>
      <c r="BD181" s="90" t="str">
        <f>IFERROR(INDEX($C$7:$I$181,$R173,COLUMNS($T$7:BC180)),"")</f>
        <v/>
      </c>
      <c r="BE181" s="90" t="str">
        <f>IFERROR(INDEX($C$7:$I$181,$R173,COLUMNS($T$7:BD180)),"")</f>
        <v/>
      </c>
      <c r="BF181" s="90" t="str">
        <f>IFERROR(INDEX($C$7:$I$181,$R173,COLUMNS($T$7:BE180)),"")</f>
        <v/>
      </c>
      <c r="BG181" s="90" t="str">
        <f>IFERROR(INDEX($C$7:$I$181,$R173,COLUMNS($T$7:BF180)),"")</f>
        <v/>
      </c>
    </row>
    <row r="182" spans="3:59" x14ac:dyDescent="0.3">
      <c r="V182" s="90" t="str">
        <f>IFERROR(INDEX($C$8:$I$179,$R174,COLUMNS($U$8:U180)),"")</f>
        <v/>
      </c>
      <c r="W182" s="90" t="str">
        <f>IFERROR(INDEX($C$8:$I$179,$R174,COLUMNS($U$8:V180)),"")</f>
        <v/>
      </c>
      <c r="X182" s="90" t="str">
        <f>IFERROR(INDEX($C$8:$I$179,$R174,COLUMNS($U$8:W180)),"")</f>
        <v/>
      </c>
      <c r="Y182" s="90" t="str">
        <f>IFERROR(INDEX($C$8:$I$179,$R174,COLUMNS($U$8:X180)),"")</f>
        <v/>
      </c>
      <c r="Z182" s="90" t="str">
        <f>IFERROR(INDEX($C$8:$I$179,$R174,COLUMNS($U$8:Y180)),"")</f>
        <v/>
      </c>
      <c r="AA182" s="90" t="str">
        <f>IFERROR(INDEX($C$8:$I$179,$R174,COLUMNS($U$8:Z180)),"")</f>
        <v/>
      </c>
      <c r="AB182" s="90" t="str">
        <f>IFERROR(INDEX($C$8:$I$179,$R174,COLUMNS($U$8:AA180)),"")</f>
        <v/>
      </c>
      <c r="AH182" s="155" t="s">
        <v>184</v>
      </c>
      <c r="AI182" s="214">
        <v>160</v>
      </c>
      <c r="AJ182" s="214">
        <v>105</v>
      </c>
      <c r="AK182" s="214">
        <v>390</v>
      </c>
      <c r="AL182" s="214">
        <v>565</v>
      </c>
      <c r="AM182" s="214">
        <v>635</v>
      </c>
      <c r="AN182" s="214">
        <v>1350</v>
      </c>
      <c r="AO182" s="214">
        <v>2200</v>
      </c>
      <c r="AP182" s="214">
        <v>2525</v>
      </c>
      <c r="AQ182" s="214">
        <v>2745</v>
      </c>
      <c r="AR182" s="214">
        <v>3245</v>
      </c>
      <c r="AS182" s="214">
        <v>2980</v>
      </c>
      <c r="AT182" s="90" t="s">
        <v>241</v>
      </c>
      <c r="AU182" s="90">
        <f>ROWS($AT$8:AT182)</f>
        <v>175</v>
      </c>
      <c r="AV182" s="90" t="str">
        <f t="shared" si="5"/>
        <v/>
      </c>
      <c r="AW182" s="90" t="str">
        <f>IFERROR(SMALL($AV$8:$AV$183,ROWS($AV$8:AV182)),"")</f>
        <v/>
      </c>
      <c r="BA182" s="90" t="str">
        <f>IFERROR(INDEX($C$7:$I$181,$R174,COLUMNS($T$7:AZ181)),"")</f>
        <v/>
      </c>
      <c r="BB182" s="90" t="str">
        <f>IFERROR(INDEX($C$7:$I$181,$R174,COLUMNS($T$7:BA181)),"")</f>
        <v/>
      </c>
      <c r="BC182" s="90" t="str">
        <f>IFERROR(INDEX($C$7:$I$181,$R174,COLUMNS($T$7:BB181)),"")</f>
        <v/>
      </c>
      <c r="BD182" s="90" t="str">
        <f>IFERROR(INDEX($C$7:$I$181,$R174,COLUMNS($T$7:BC181)),"")</f>
        <v/>
      </c>
      <c r="BE182" s="90" t="str">
        <f>IFERROR(INDEX($C$7:$I$181,$R174,COLUMNS($T$7:BD181)),"")</f>
        <v/>
      </c>
      <c r="BF182" s="90" t="str">
        <f>IFERROR(INDEX($C$7:$I$181,$R174,COLUMNS($T$7:BE181)),"")</f>
        <v/>
      </c>
      <c r="BG182" s="90" t="str">
        <f>IFERROR(INDEX($C$7:$I$181,$R174,COLUMNS($T$7:BF181)),"")</f>
        <v/>
      </c>
    </row>
    <row r="183" spans="3:59" x14ac:dyDescent="0.3">
      <c r="C183" s="102"/>
      <c r="V183" s="90" t="str">
        <f>IFERROR(INDEX($C$8:$I$179,$R175,COLUMNS($U$8:U181)),"")</f>
        <v/>
      </c>
      <c r="W183" s="90" t="str">
        <f>IFERROR(INDEX($C$8:$I$179,$R175,COLUMNS($U$8:V181)),"")</f>
        <v/>
      </c>
      <c r="X183" s="90" t="str">
        <f>IFERROR(INDEX($C$8:$I$179,$R175,COLUMNS($U$8:W181)),"")</f>
        <v/>
      </c>
      <c r="Y183" s="90" t="str">
        <f>IFERROR(INDEX($C$8:$I$179,$R175,COLUMNS($U$8:X181)),"")</f>
        <v/>
      </c>
      <c r="Z183" s="90" t="str">
        <f>IFERROR(INDEX($C$8:$I$179,$R175,COLUMNS($U$8:Y181)),"")</f>
        <v/>
      </c>
      <c r="AA183" s="90" t="str">
        <f>IFERROR(INDEX($C$8:$I$179,$R175,COLUMNS($U$8:Z181)),"")</f>
        <v/>
      </c>
      <c r="AB183" s="90" t="str">
        <f>IFERROR(INDEX($C$8:$I$179,$R175,COLUMNS($U$8:AA181)),"")</f>
        <v/>
      </c>
      <c r="AH183" s="155" t="s">
        <v>185</v>
      </c>
      <c r="AI183" s="214">
        <v>39340</v>
      </c>
      <c r="AJ183" s="214">
        <v>41720</v>
      </c>
      <c r="AK183" s="214">
        <v>41330</v>
      </c>
      <c r="AL183" s="214">
        <v>43170</v>
      </c>
      <c r="AM183" s="214">
        <v>42995</v>
      </c>
      <c r="AN183" s="214">
        <v>41800</v>
      </c>
      <c r="AO183" s="214">
        <v>41340</v>
      </c>
      <c r="AP183" s="214">
        <v>41620</v>
      </c>
      <c r="AQ183" s="214">
        <v>49315</v>
      </c>
      <c r="AR183" s="214">
        <v>50380</v>
      </c>
      <c r="AS183" s="214">
        <v>44030</v>
      </c>
      <c r="AT183" s="90" t="s">
        <v>241</v>
      </c>
      <c r="AU183" s="90">
        <f>ROWS($AT$8:AT183)</f>
        <v>176</v>
      </c>
      <c r="AV183" s="90" t="str">
        <f t="shared" si="5"/>
        <v/>
      </c>
      <c r="AW183" s="90" t="str">
        <f>IFERROR(SMALL($AV$8:$AV$183,ROWS($AV$8:AV183)),"")</f>
        <v/>
      </c>
    </row>
    <row r="184" spans="3:59" x14ac:dyDescent="0.3">
      <c r="C184" s="155"/>
      <c r="D184" s="100"/>
      <c r="E184" s="100"/>
      <c r="F184" s="100"/>
      <c r="G184" s="100"/>
      <c r="H184" s="100"/>
      <c r="I184" s="100"/>
      <c r="J184" s="100"/>
      <c r="K184" s="100"/>
      <c r="L184" s="100"/>
      <c r="M184" s="100"/>
      <c r="N184" s="100"/>
      <c r="V184" s="90" t="str">
        <f>IFERROR(INDEX($C$8:$I$179,$R176,COLUMNS($U$8:U182)),"")</f>
        <v/>
      </c>
      <c r="W184" s="90" t="str">
        <f>IFERROR(INDEX($C$8:$I$179,$R176,COLUMNS($U$8:V182)),"")</f>
        <v/>
      </c>
      <c r="X184" s="90" t="str">
        <f>IFERROR(INDEX($C$8:$I$179,$R176,COLUMNS($U$8:W182)),"")</f>
        <v/>
      </c>
      <c r="Y184" s="90" t="str">
        <f>IFERROR(INDEX($C$8:$I$179,$R176,COLUMNS($U$8:X182)),"")</f>
        <v/>
      </c>
      <c r="Z184" s="90" t="str">
        <f>IFERROR(INDEX($C$8:$I$179,$R176,COLUMNS($U$8:Y182)),"")</f>
        <v/>
      </c>
      <c r="AA184" s="90" t="str">
        <f>IFERROR(INDEX($C$8:$I$179,$R176,COLUMNS($U$8:Z182)),"")</f>
        <v/>
      </c>
      <c r="AB184" s="90" t="str">
        <f>IFERROR(INDEX($C$8:$I$179,$R176,COLUMNS($U$8:AA182)),"")</f>
        <v/>
      </c>
    </row>
    <row r="185" spans="3:59" x14ac:dyDescent="0.3">
      <c r="C185" s="155"/>
      <c r="D185" s="100"/>
      <c r="E185" s="100"/>
      <c r="F185" s="100"/>
      <c r="G185" s="100"/>
      <c r="H185" s="100"/>
      <c r="I185" s="100"/>
      <c r="J185" s="100"/>
      <c r="K185" s="100"/>
      <c r="L185" s="100"/>
      <c r="M185" s="100"/>
      <c r="N185" s="100"/>
    </row>
    <row r="186" spans="3:59" x14ac:dyDescent="0.3">
      <c r="C186" s="155"/>
      <c r="D186" s="100"/>
      <c r="E186" s="100"/>
      <c r="F186" s="100"/>
      <c r="G186" s="100"/>
      <c r="H186" s="100"/>
      <c r="I186" s="100"/>
      <c r="J186" s="100"/>
      <c r="K186" s="100"/>
      <c r="L186" s="100"/>
      <c r="M186" s="100"/>
      <c r="N186" s="100"/>
    </row>
    <row r="187" spans="3:59" x14ac:dyDescent="0.3">
      <c r="C187" s="155"/>
      <c r="D187" s="100"/>
      <c r="E187" s="100"/>
      <c r="F187" s="100"/>
      <c r="G187" s="100"/>
      <c r="H187" s="100"/>
      <c r="I187" s="100"/>
      <c r="J187" s="100"/>
      <c r="K187" s="100"/>
      <c r="L187" s="100"/>
      <c r="M187" s="100"/>
      <c r="N187" s="100"/>
    </row>
    <row r="188" spans="3:59" x14ac:dyDescent="0.3">
      <c r="C188" s="155"/>
      <c r="D188" s="100"/>
      <c r="E188" s="100"/>
      <c r="F188" s="100"/>
      <c r="G188" s="100"/>
      <c r="H188" s="100"/>
      <c r="I188" s="100"/>
      <c r="J188" s="100"/>
      <c r="K188" s="100"/>
      <c r="L188" s="100"/>
      <c r="M188" s="100"/>
      <c r="N188" s="100"/>
    </row>
    <row r="189" spans="3:59" x14ac:dyDescent="0.3">
      <c r="C189" s="155"/>
      <c r="D189" s="100"/>
      <c r="E189" s="100"/>
      <c r="F189" s="100"/>
      <c r="G189" s="100"/>
      <c r="H189" s="100"/>
      <c r="I189" s="100"/>
      <c r="J189" s="100"/>
      <c r="K189" s="100"/>
      <c r="L189" s="100"/>
      <c r="M189" s="100"/>
      <c r="N189" s="100"/>
    </row>
    <row r="190" spans="3:59" x14ac:dyDescent="0.3">
      <c r="C190" s="156"/>
      <c r="D190" s="100"/>
      <c r="E190" s="100"/>
      <c r="F190" s="100"/>
      <c r="G190" s="100"/>
      <c r="H190" s="100"/>
      <c r="I190" s="100"/>
      <c r="J190" s="100"/>
      <c r="K190" s="100"/>
      <c r="L190" s="100"/>
      <c r="M190" s="100"/>
      <c r="N190" s="100"/>
    </row>
    <row r="191" spans="3:59" x14ac:dyDescent="0.3">
      <c r="C191" s="155"/>
      <c r="D191" s="100"/>
      <c r="E191" s="100"/>
      <c r="F191" s="100"/>
      <c r="G191" s="100"/>
      <c r="H191" s="100"/>
      <c r="I191" s="100"/>
      <c r="J191" s="100"/>
      <c r="K191" s="100"/>
      <c r="L191" s="100"/>
      <c r="M191" s="100"/>
      <c r="N191" s="100"/>
    </row>
    <row r="192" spans="3:59" x14ac:dyDescent="0.3">
      <c r="C192" s="155"/>
      <c r="D192" s="100"/>
      <c r="E192" s="100"/>
      <c r="F192" s="100"/>
      <c r="G192" s="100"/>
      <c r="H192" s="100"/>
      <c r="I192" s="100"/>
      <c r="J192" s="100"/>
      <c r="K192" s="100"/>
      <c r="L192" s="100"/>
      <c r="M192" s="100"/>
      <c r="N192" s="100"/>
    </row>
    <row r="193" spans="3:14" x14ac:dyDescent="0.3">
      <c r="C193" s="155"/>
      <c r="D193" s="100"/>
      <c r="E193" s="100"/>
      <c r="F193" s="100"/>
      <c r="G193" s="100"/>
      <c r="H193" s="100"/>
      <c r="I193" s="100"/>
      <c r="J193" s="100"/>
      <c r="K193" s="100"/>
      <c r="L193" s="100"/>
      <c r="M193" s="100"/>
      <c r="N193" s="100"/>
    </row>
    <row r="194" spans="3:14" x14ac:dyDescent="0.3">
      <c r="C194" s="156"/>
      <c r="D194" s="100"/>
      <c r="E194" s="100"/>
      <c r="F194" s="100"/>
      <c r="G194" s="100"/>
      <c r="H194" s="100"/>
      <c r="I194" s="100"/>
      <c r="J194" s="100"/>
      <c r="K194" s="100"/>
      <c r="L194" s="100"/>
      <c r="M194" s="100"/>
      <c r="N194" s="100"/>
    </row>
    <row r="195" spans="3:14" x14ac:dyDescent="0.3">
      <c r="C195" s="155"/>
      <c r="D195" s="100"/>
      <c r="E195" s="100"/>
      <c r="F195" s="100"/>
      <c r="G195" s="100"/>
      <c r="H195" s="100"/>
      <c r="I195" s="100"/>
      <c r="J195" s="100"/>
      <c r="K195" s="100"/>
      <c r="L195" s="100"/>
      <c r="M195" s="100"/>
      <c r="N195" s="100"/>
    </row>
    <row r="196" spans="3:14" x14ac:dyDescent="0.3">
      <c r="C196" s="184"/>
      <c r="D196" s="100"/>
      <c r="E196" s="100"/>
      <c r="F196" s="100"/>
      <c r="G196" s="100"/>
      <c r="H196" s="100"/>
      <c r="I196" s="100"/>
      <c r="J196" s="100"/>
      <c r="K196" s="100"/>
      <c r="L196" s="100"/>
      <c r="M196" s="100"/>
      <c r="N196" s="100"/>
    </row>
    <row r="197" spans="3:14" x14ac:dyDescent="0.3">
      <c r="C197" s="184"/>
      <c r="D197" s="100"/>
      <c r="E197" s="100"/>
      <c r="F197" s="100"/>
      <c r="G197" s="100"/>
      <c r="H197" s="100"/>
      <c r="I197" s="100"/>
      <c r="J197" s="100"/>
      <c r="K197" s="100"/>
      <c r="L197" s="100"/>
      <c r="M197" s="100"/>
      <c r="N197" s="100"/>
    </row>
    <row r="198" spans="3:14" x14ac:dyDescent="0.3">
      <c r="C198" s="184"/>
      <c r="D198" s="100"/>
      <c r="E198" s="100"/>
      <c r="F198" s="100"/>
      <c r="G198" s="100"/>
      <c r="H198" s="100"/>
      <c r="I198" s="100"/>
      <c r="J198" s="100"/>
      <c r="K198" s="100"/>
      <c r="L198" s="100"/>
      <c r="M198" s="100"/>
      <c r="N198" s="100"/>
    </row>
    <row r="199" spans="3:14" x14ac:dyDescent="0.3">
      <c r="C199" s="184"/>
      <c r="D199" s="100"/>
      <c r="E199" s="100"/>
      <c r="F199" s="100"/>
      <c r="G199" s="100"/>
      <c r="H199" s="100"/>
      <c r="I199" s="100"/>
      <c r="J199" s="100"/>
      <c r="K199" s="100"/>
      <c r="L199" s="100"/>
      <c r="M199" s="100"/>
      <c r="N199" s="100"/>
    </row>
    <row r="200" spans="3:14" x14ac:dyDescent="0.3">
      <c r="C200" s="184"/>
      <c r="D200" s="100"/>
      <c r="E200" s="100"/>
      <c r="F200" s="100"/>
      <c r="G200" s="100"/>
      <c r="H200" s="100"/>
      <c r="I200" s="100"/>
      <c r="J200" s="100"/>
      <c r="K200" s="100"/>
      <c r="L200" s="100"/>
      <c r="M200" s="100"/>
      <c r="N200" s="100"/>
    </row>
    <row r="201" spans="3:14" x14ac:dyDescent="0.3">
      <c r="C201" s="156"/>
      <c r="D201" s="100"/>
      <c r="E201" s="100"/>
      <c r="F201" s="100"/>
      <c r="G201" s="100"/>
      <c r="H201" s="100"/>
      <c r="I201" s="100"/>
      <c r="J201" s="100"/>
      <c r="K201" s="100"/>
      <c r="L201" s="100"/>
      <c r="M201" s="100"/>
      <c r="N201" s="100"/>
    </row>
    <row r="202" spans="3:14" x14ac:dyDescent="0.3">
      <c r="C202" s="155"/>
      <c r="D202" s="100"/>
      <c r="E202" s="100"/>
      <c r="F202" s="100"/>
      <c r="G202" s="100"/>
      <c r="H202" s="100"/>
      <c r="I202" s="100"/>
      <c r="J202" s="100"/>
      <c r="K202" s="100"/>
      <c r="L202" s="100"/>
      <c r="M202" s="100"/>
      <c r="N202" s="100"/>
    </row>
    <row r="203" spans="3:14" x14ac:dyDescent="0.3">
      <c r="C203" s="155"/>
      <c r="D203" s="100"/>
      <c r="E203" s="100"/>
      <c r="F203" s="100"/>
      <c r="G203" s="100"/>
      <c r="H203" s="100"/>
      <c r="I203" s="100"/>
      <c r="J203" s="100"/>
      <c r="K203" s="100"/>
      <c r="L203" s="100"/>
      <c r="M203" s="100"/>
      <c r="N203" s="100"/>
    </row>
    <row r="204" spans="3:14" x14ac:dyDescent="0.3">
      <c r="C204" s="155"/>
      <c r="D204" s="100"/>
      <c r="E204" s="100"/>
      <c r="F204" s="100"/>
      <c r="G204" s="100"/>
      <c r="H204" s="100"/>
      <c r="I204" s="100"/>
      <c r="J204" s="100"/>
      <c r="K204" s="100"/>
      <c r="L204" s="100"/>
      <c r="M204" s="100"/>
      <c r="N204" s="100"/>
    </row>
    <row r="205" spans="3:14" x14ac:dyDescent="0.3">
      <c r="C205" s="155"/>
      <c r="D205" s="100"/>
      <c r="E205" s="100"/>
      <c r="F205" s="100"/>
      <c r="G205" s="100"/>
      <c r="H205" s="100"/>
      <c r="I205" s="100"/>
      <c r="J205" s="100"/>
      <c r="K205" s="100"/>
      <c r="L205" s="100"/>
      <c r="M205" s="100"/>
      <c r="N205" s="100"/>
    </row>
    <row r="206" spans="3:14" x14ac:dyDescent="0.3">
      <c r="C206" s="155"/>
      <c r="D206" s="100"/>
      <c r="E206" s="100"/>
      <c r="F206" s="100"/>
      <c r="G206" s="100"/>
      <c r="H206" s="100"/>
      <c r="I206" s="100"/>
      <c r="J206" s="100"/>
      <c r="K206" s="100"/>
      <c r="L206" s="100"/>
      <c r="M206" s="100"/>
      <c r="N206" s="100"/>
    </row>
    <row r="207" spans="3:14" x14ac:dyDescent="0.3">
      <c r="C207" s="155"/>
      <c r="D207" s="100"/>
      <c r="E207" s="100"/>
      <c r="F207" s="100"/>
      <c r="G207" s="100"/>
      <c r="H207" s="100"/>
      <c r="I207" s="100"/>
      <c r="J207" s="100"/>
      <c r="K207" s="100"/>
      <c r="L207" s="100"/>
      <c r="M207" s="100"/>
      <c r="N207" s="100"/>
    </row>
    <row r="208" spans="3:14" x14ac:dyDescent="0.3">
      <c r="C208" s="155"/>
      <c r="D208" s="100"/>
      <c r="E208" s="100"/>
      <c r="F208" s="100"/>
      <c r="G208" s="100"/>
      <c r="H208" s="100"/>
      <c r="I208" s="100"/>
      <c r="J208" s="100"/>
      <c r="K208" s="100"/>
      <c r="L208" s="100"/>
      <c r="M208" s="100"/>
      <c r="N208" s="100"/>
    </row>
    <row r="209" spans="3:14" x14ac:dyDescent="0.3">
      <c r="C209" s="155"/>
      <c r="D209" s="100"/>
      <c r="E209" s="100"/>
      <c r="F209" s="100"/>
      <c r="G209" s="100"/>
      <c r="H209" s="100"/>
      <c r="I209" s="100"/>
      <c r="J209" s="100"/>
      <c r="K209" s="100"/>
      <c r="L209" s="100"/>
      <c r="M209" s="100"/>
      <c r="N209" s="100"/>
    </row>
    <row r="210" spans="3:14" x14ac:dyDescent="0.3">
      <c r="C210" s="155"/>
      <c r="D210" s="100"/>
      <c r="E210" s="100"/>
      <c r="F210" s="100"/>
      <c r="G210" s="100"/>
      <c r="H210" s="100"/>
      <c r="I210" s="100"/>
      <c r="J210" s="100"/>
      <c r="K210" s="100"/>
      <c r="L210" s="100"/>
      <c r="M210" s="100"/>
      <c r="N210" s="100"/>
    </row>
    <row r="211" spans="3:14" x14ac:dyDescent="0.3">
      <c r="C211" s="155"/>
      <c r="D211" s="100"/>
      <c r="E211" s="100"/>
      <c r="F211" s="100"/>
      <c r="G211" s="100"/>
      <c r="H211" s="100"/>
      <c r="I211" s="100"/>
      <c r="J211" s="100"/>
      <c r="K211" s="100"/>
      <c r="L211" s="100"/>
      <c r="M211" s="100"/>
      <c r="N211" s="100"/>
    </row>
    <row r="212" spans="3:14" x14ac:dyDescent="0.3">
      <c r="C212" s="155"/>
      <c r="D212" s="100"/>
      <c r="E212" s="100"/>
      <c r="F212" s="100"/>
      <c r="G212" s="100"/>
      <c r="H212" s="100"/>
      <c r="I212" s="100"/>
      <c r="J212" s="100"/>
      <c r="K212" s="100"/>
      <c r="L212" s="100"/>
      <c r="M212" s="100"/>
      <c r="N212" s="100"/>
    </row>
    <row r="213" spans="3:14" x14ac:dyDescent="0.3">
      <c r="C213" s="155"/>
      <c r="D213" s="100"/>
      <c r="E213" s="100"/>
      <c r="F213" s="100"/>
      <c r="G213" s="100"/>
      <c r="H213" s="100"/>
      <c r="I213" s="100"/>
      <c r="J213" s="100"/>
      <c r="K213" s="100"/>
      <c r="L213" s="100"/>
      <c r="M213" s="100"/>
      <c r="N213" s="100"/>
    </row>
    <row r="214" spans="3:14" x14ac:dyDescent="0.3">
      <c r="C214" s="155"/>
      <c r="D214" s="100"/>
      <c r="E214" s="100"/>
      <c r="F214" s="100"/>
      <c r="G214" s="100"/>
      <c r="H214" s="100"/>
      <c r="I214" s="100"/>
      <c r="J214" s="100"/>
      <c r="K214" s="100"/>
      <c r="L214" s="100"/>
      <c r="M214" s="100"/>
      <c r="N214" s="100"/>
    </row>
    <row r="215" spans="3:14" x14ac:dyDescent="0.3">
      <c r="C215" s="156"/>
      <c r="D215" s="100"/>
      <c r="E215" s="100"/>
      <c r="F215" s="100"/>
      <c r="G215" s="100"/>
      <c r="H215" s="100"/>
      <c r="I215" s="100"/>
      <c r="J215" s="100"/>
      <c r="K215" s="100"/>
      <c r="L215" s="100"/>
      <c r="M215" s="100"/>
      <c r="N215" s="100"/>
    </row>
    <row r="216" spans="3:14" x14ac:dyDescent="0.3">
      <c r="D216" s="100"/>
      <c r="E216" s="100"/>
      <c r="F216" s="100"/>
      <c r="G216" s="100"/>
      <c r="H216" s="100"/>
      <c r="I216" s="100"/>
      <c r="J216" s="100"/>
      <c r="K216" s="100"/>
      <c r="L216" s="100"/>
      <c r="M216" s="100"/>
      <c r="N216" s="100"/>
    </row>
    <row r="217" spans="3:14" x14ac:dyDescent="0.3">
      <c r="D217" s="100"/>
      <c r="E217" s="100"/>
      <c r="F217" s="100"/>
      <c r="G217" s="100"/>
      <c r="H217" s="100"/>
      <c r="I217" s="100"/>
      <c r="J217" s="100"/>
      <c r="K217" s="100"/>
      <c r="L217" s="100"/>
      <c r="M217" s="100"/>
      <c r="N217" s="100"/>
    </row>
    <row r="218" spans="3:14" x14ac:dyDescent="0.3">
      <c r="D218" s="100"/>
      <c r="E218" s="100"/>
      <c r="F218" s="100"/>
      <c r="G218" s="100"/>
      <c r="H218" s="100"/>
      <c r="I218" s="100"/>
      <c r="J218" s="100"/>
      <c r="K218" s="100"/>
      <c r="L218" s="100"/>
      <c r="M218" s="100"/>
      <c r="N218" s="100"/>
    </row>
    <row r="219" spans="3:14" x14ac:dyDescent="0.3">
      <c r="D219" s="100"/>
      <c r="E219" s="100"/>
      <c r="F219" s="100"/>
      <c r="G219" s="100"/>
      <c r="H219" s="100"/>
      <c r="I219" s="100"/>
      <c r="J219" s="100"/>
      <c r="K219" s="100"/>
      <c r="L219" s="100"/>
      <c r="M219" s="100"/>
      <c r="N219" s="100"/>
    </row>
    <row r="220" spans="3:14" x14ac:dyDescent="0.3">
      <c r="D220" s="100"/>
      <c r="E220" s="100"/>
      <c r="F220" s="100"/>
      <c r="G220" s="100"/>
      <c r="H220" s="100"/>
      <c r="I220" s="100"/>
      <c r="J220" s="100"/>
      <c r="K220" s="100"/>
      <c r="L220" s="100"/>
      <c r="M220" s="100"/>
      <c r="N220" s="100"/>
    </row>
    <row r="221" spans="3:14" x14ac:dyDescent="0.3">
      <c r="D221" s="100"/>
      <c r="E221" s="100"/>
      <c r="F221" s="100"/>
      <c r="G221" s="100"/>
      <c r="H221" s="100"/>
      <c r="I221" s="100"/>
      <c r="J221" s="100"/>
      <c r="K221" s="100"/>
      <c r="L221" s="100"/>
      <c r="M221" s="100"/>
      <c r="N221" s="100"/>
    </row>
    <row r="222" spans="3:14" x14ac:dyDescent="0.3">
      <c r="D222" s="100"/>
      <c r="E222" s="100"/>
      <c r="F222" s="100"/>
      <c r="G222" s="100"/>
      <c r="H222" s="100"/>
      <c r="I222" s="100"/>
      <c r="J222" s="100"/>
      <c r="K222" s="100"/>
      <c r="L222" s="100"/>
      <c r="M222" s="100"/>
      <c r="N222" s="100"/>
    </row>
    <row r="223" spans="3:14" x14ac:dyDescent="0.3">
      <c r="C223" s="156"/>
      <c r="D223" s="100"/>
      <c r="E223" s="100"/>
      <c r="F223" s="100"/>
      <c r="G223" s="100"/>
      <c r="H223" s="100"/>
      <c r="I223" s="100"/>
      <c r="J223" s="100"/>
      <c r="K223" s="100"/>
      <c r="L223" s="100"/>
      <c r="M223" s="100"/>
      <c r="N223" s="100"/>
    </row>
    <row r="224" spans="3:14" x14ac:dyDescent="0.3">
      <c r="C224" s="155"/>
      <c r="D224" s="100"/>
      <c r="E224" s="100"/>
      <c r="F224" s="100"/>
      <c r="G224" s="100"/>
      <c r="H224" s="100"/>
      <c r="I224" s="100"/>
      <c r="J224" s="100"/>
      <c r="K224" s="100"/>
      <c r="L224" s="100"/>
      <c r="M224" s="100"/>
      <c r="N224" s="100"/>
    </row>
    <row r="225" spans="3:14" x14ac:dyDescent="0.3">
      <c r="C225" s="155"/>
      <c r="D225" s="100"/>
      <c r="E225" s="100"/>
      <c r="F225" s="100"/>
      <c r="G225" s="100"/>
      <c r="H225" s="100"/>
      <c r="I225" s="100"/>
      <c r="J225" s="100"/>
      <c r="K225" s="100"/>
      <c r="L225" s="100"/>
      <c r="M225" s="100"/>
      <c r="N225" s="100"/>
    </row>
    <row r="226" spans="3:14" x14ac:dyDescent="0.3">
      <c r="C226" s="102"/>
      <c r="D226" s="100"/>
      <c r="E226" s="100"/>
      <c r="F226" s="100"/>
      <c r="G226" s="100"/>
      <c r="H226" s="100"/>
      <c r="I226" s="100"/>
      <c r="J226" s="100"/>
      <c r="K226" s="100"/>
      <c r="L226" s="100"/>
      <c r="M226" s="100"/>
      <c r="N226" s="100"/>
    </row>
    <row r="227" spans="3:14" x14ac:dyDescent="0.3">
      <c r="C227" s="155"/>
      <c r="D227" s="100"/>
      <c r="E227" s="100"/>
      <c r="F227" s="100"/>
      <c r="G227" s="100"/>
      <c r="H227" s="100"/>
      <c r="I227" s="100"/>
      <c r="J227" s="100"/>
      <c r="K227" s="100"/>
      <c r="L227" s="100"/>
      <c r="M227" s="100"/>
      <c r="N227" s="100"/>
    </row>
    <row r="228" spans="3:14" x14ac:dyDescent="0.3">
      <c r="C228" s="155"/>
      <c r="D228" s="100"/>
      <c r="E228" s="100"/>
      <c r="F228" s="100"/>
      <c r="G228" s="100"/>
      <c r="H228" s="100"/>
      <c r="I228" s="100"/>
      <c r="J228" s="100"/>
      <c r="K228" s="100"/>
      <c r="L228" s="100"/>
      <c r="M228" s="100"/>
      <c r="N228" s="100"/>
    </row>
    <row r="229" spans="3:14" x14ac:dyDescent="0.3">
      <c r="C229" s="155"/>
      <c r="D229" s="100"/>
      <c r="E229" s="100"/>
      <c r="F229" s="100"/>
      <c r="G229" s="100"/>
      <c r="H229" s="100"/>
      <c r="I229" s="100"/>
      <c r="J229" s="100"/>
      <c r="K229" s="100"/>
      <c r="L229" s="100"/>
      <c r="M229" s="100"/>
      <c r="N229" s="100"/>
    </row>
    <row r="230" spans="3:14" x14ac:dyDescent="0.3">
      <c r="C230" s="155"/>
      <c r="D230" s="100"/>
      <c r="E230" s="100"/>
      <c r="F230" s="100"/>
      <c r="G230" s="100"/>
      <c r="H230" s="100"/>
      <c r="I230" s="100"/>
      <c r="J230" s="100"/>
      <c r="K230" s="100"/>
      <c r="L230" s="100"/>
      <c r="M230" s="100"/>
      <c r="N230" s="100"/>
    </row>
    <row r="231" spans="3:14" x14ac:dyDescent="0.3">
      <c r="C231" s="155"/>
      <c r="D231" s="100"/>
      <c r="E231" s="100"/>
      <c r="F231" s="100"/>
      <c r="G231" s="100"/>
      <c r="H231" s="100"/>
      <c r="I231" s="100"/>
      <c r="J231" s="100"/>
      <c r="K231" s="100"/>
      <c r="L231" s="100"/>
      <c r="M231" s="100"/>
      <c r="N231" s="100"/>
    </row>
    <row r="232" spans="3:14" x14ac:dyDescent="0.3">
      <c r="C232" s="155"/>
      <c r="D232" s="100"/>
      <c r="E232" s="100"/>
      <c r="F232" s="100"/>
      <c r="G232" s="100"/>
      <c r="H232" s="100"/>
      <c r="I232" s="100"/>
      <c r="J232" s="100"/>
      <c r="K232" s="100"/>
      <c r="L232" s="100"/>
      <c r="M232" s="100"/>
      <c r="N232" s="100"/>
    </row>
    <row r="233" spans="3:14" x14ac:dyDescent="0.3">
      <c r="C233" s="156"/>
      <c r="D233" s="100"/>
      <c r="E233" s="100"/>
      <c r="F233" s="100"/>
      <c r="G233" s="100"/>
      <c r="H233" s="100"/>
      <c r="I233" s="100"/>
      <c r="J233" s="100"/>
      <c r="K233" s="100"/>
      <c r="L233" s="100"/>
      <c r="M233" s="100"/>
      <c r="N233" s="100"/>
    </row>
    <row r="234" spans="3:14" x14ac:dyDescent="0.3">
      <c r="C234" s="155"/>
      <c r="D234" s="100"/>
      <c r="E234" s="100"/>
      <c r="F234" s="100"/>
      <c r="G234" s="100"/>
      <c r="H234" s="100"/>
      <c r="I234" s="100"/>
      <c r="J234" s="100"/>
      <c r="K234" s="100"/>
      <c r="L234" s="100"/>
      <c r="M234" s="100"/>
      <c r="N234" s="100"/>
    </row>
    <row r="235" spans="3:14" x14ac:dyDescent="0.3">
      <c r="C235" s="155"/>
      <c r="D235" s="100"/>
      <c r="E235" s="100"/>
      <c r="F235" s="100"/>
      <c r="G235" s="100"/>
      <c r="H235" s="100"/>
      <c r="I235" s="100"/>
      <c r="J235" s="100"/>
      <c r="K235" s="100"/>
      <c r="L235" s="100"/>
      <c r="M235" s="100"/>
      <c r="N235" s="100"/>
    </row>
    <row r="236" spans="3:14" x14ac:dyDescent="0.3">
      <c r="C236" s="155"/>
      <c r="D236" s="100"/>
      <c r="E236" s="100"/>
      <c r="F236" s="100"/>
      <c r="G236" s="100"/>
      <c r="H236" s="100"/>
      <c r="I236" s="100"/>
      <c r="J236" s="100"/>
      <c r="K236" s="100"/>
      <c r="L236" s="100"/>
      <c r="M236" s="100"/>
      <c r="N236" s="100"/>
    </row>
    <row r="237" spans="3:14" x14ac:dyDescent="0.3">
      <c r="C237" s="156"/>
      <c r="D237" s="100"/>
      <c r="E237" s="100"/>
      <c r="F237" s="100"/>
      <c r="G237" s="100"/>
      <c r="H237" s="100"/>
      <c r="I237" s="100"/>
      <c r="J237" s="100"/>
      <c r="K237" s="100"/>
      <c r="L237" s="100"/>
      <c r="M237" s="100"/>
      <c r="N237" s="100"/>
    </row>
    <row r="238" spans="3:14" x14ac:dyDescent="0.3">
      <c r="C238" s="155"/>
      <c r="D238" s="100"/>
      <c r="E238" s="100"/>
      <c r="F238" s="100"/>
      <c r="G238" s="100"/>
      <c r="H238" s="100"/>
      <c r="I238" s="100"/>
      <c r="J238" s="100"/>
      <c r="K238" s="100"/>
      <c r="L238" s="100"/>
      <c r="M238" s="100"/>
      <c r="N238" s="100"/>
    </row>
    <row r="239" spans="3:14" x14ac:dyDescent="0.3">
      <c r="C239" s="184"/>
      <c r="D239" s="100"/>
      <c r="E239" s="100"/>
      <c r="F239" s="100"/>
      <c r="G239" s="100"/>
      <c r="H239" s="100"/>
      <c r="I239" s="100"/>
      <c r="J239" s="100"/>
      <c r="K239" s="100"/>
      <c r="L239" s="100"/>
      <c r="M239" s="100"/>
      <c r="N239" s="100"/>
    </row>
    <row r="240" spans="3:14" x14ac:dyDescent="0.3">
      <c r="C240" s="184"/>
      <c r="D240" s="100"/>
      <c r="E240" s="100"/>
      <c r="F240" s="100"/>
      <c r="G240" s="100"/>
      <c r="H240" s="100"/>
      <c r="I240" s="100"/>
      <c r="J240" s="100"/>
      <c r="K240" s="100"/>
      <c r="L240" s="100"/>
      <c r="M240" s="100"/>
      <c r="N240" s="100"/>
    </row>
    <row r="241" spans="3:14" x14ac:dyDescent="0.3">
      <c r="C241" s="184"/>
      <c r="D241" s="100"/>
      <c r="E241" s="100"/>
      <c r="F241" s="100"/>
      <c r="G241" s="100"/>
      <c r="H241" s="100"/>
      <c r="I241" s="100"/>
      <c r="J241" s="100"/>
      <c r="K241" s="100"/>
      <c r="L241" s="100"/>
      <c r="M241" s="100"/>
      <c r="N241" s="100"/>
    </row>
    <row r="242" spans="3:14" x14ac:dyDescent="0.3">
      <c r="C242" s="184"/>
      <c r="D242" s="100"/>
      <c r="E242" s="100"/>
      <c r="F242" s="100"/>
      <c r="G242" s="100"/>
      <c r="H242" s="100"/>
      <c r="I242" s="100"/>
      <c r="J242" s="100"/>
      <c r="K242" s="100"/>
      <c r="L242" s="100"/>
      <c r="M242" s="100"/>
      <c r="N242" s="100"/>
    </row>
    <row r="243" spans="3:14" x14ac:dyDescent="0.3">
      <c r="C243" s="184"/>
      <c r="D243" s="100"/>
      <c r="E243" s="100"/>
      <c r="F243" s="100"/>
      <c r="G243" s="100"/>
      <c r="H243" s="100"/>
      <c r="I243" s="100"/>
      <c r="J243" s="100"/>
      <c r="K243" s="100"/>
      <c r="L243" s="100"/>
      <c r="M243" s="100"/>
      <c r="N243" s="100"/>
    </row>
    <row r="244" spans="3:14" x14ac:dyDescent="0.3">
      <c r="C244" s="156"/>
      <c r="D244" s="100"/>
      <c r="E244" s="100"/>
      <c r="F244" s="100"/>
      <c r="G244" s="100"/>
      <c r="H244" s="100"/>
      <c r="I244" s="100"/>
      <c r="J244" s="100"/>
      <c r="K244" s="100"/>
      <c r="L244" s="100"/>
      <c r="M244" s="100"/>
      <c r="N244" s="100"/>
    </row>
    <row r="245" spans="3:14" x14ac:dyDescent="0.3">
      <c r="C245" s="155"/>
      <c r="D245" s="100"/>
      <c r="E245" s="100"/>
      <c r="F245" s="100"/>
      <c r="G245" s="100"/>
      <c r="H245" s="100"/>
      <c r="I245" s="100"/>
      <c r="J245" s="100"/>
      <c r="K245" s="100"/>
      <c r="L245" s="100"/>
      <c r="M245" s="100"/>
      <c r="N245" s="100"/>
    </row>
    <row r="246" spans="3:14" x14ac:dyDescent="0.3">
      <c r="C246" s="155"/>
      <c r="D246" s="100"/>
      <c r="E246" s="100"/>
      <c r="F246" s="100"/>
      <c r="G246" s="100"/>
      <c r="H246" s="100"/>
      <c r="I246" s="100"/>
      <c r="J246" s="100"/>
      <c r="K246" s="100"/>
      <c r="L246" s="100"/>
      <c r="M246" s="100"/>
      <c r="N246" s="100"/>
    </row>
    <row r="247" spans="3:14" x14ac:dyDescent="0.3">
      <c r="C247" s="155"/>
      <c r="D247" s="100"/>
      <c r="E247" s="100"/>
      <c r="F247" s="100"/>
      <c r="G247" s="100"/>
      <c r="H247" s="100"/>
      <c r="I247" s="100"/>
      <c r="J247" s="100"/>
      <c r="K247" s="100"/>
      <c r="L247" s="100"/>
      <c r="M247" s="100"/>
      <c r="N247" s="100"/>
    </row>
    <row r="248" spans="3:14" x14ac:dyDescent="0.3">
      <c r="C248" s="155"/>
      <c r="D248" s="100"/>
      <c r="E248" s="100"/>
      <c r="F248" s="100"/>
      <c r="G248" s="100"/>
      <c r="H248" s="100"/>
      <c r="I248" s="100"/>
      <c r="J248" s="100"/>
      <c r="K248" s="100"/>
      <c r="L248" s="100"/>
      <c r="M248" s="100"/>
      <c r="N248" s="100"/>
    </row>
    <row r="249" spans="3:14" x14ac:dyDescent="0.3">
      <c r="C249" s="155"/>
      <c r="D249" s="100"/>
      <c r="E249" s="100"/>
      <c r="F249" s="100"/>
      <c r="G249" s="100"/>
      <c r="H249" s="100"/>
      <c r="I249" s="100"/>
      <c r="J249" s="100"/>
      <c r="K249" s="100"/>
      <c r="L249" s="100"/>
      <c r="M249" s="100"/>
      <c r="N249" s="100"/>
    </row>
    <row r="250" spans="3:14" x14ac:dyDescent="0.3">
      <c r="C250" s="155"/>
      <c r="D250" s="100"/>
      <c r="E250" s="100"/>
      <c r="F250" s="100"/>
      <c r="G250" s="100"/>
      <c r="H250" s="100"/>
      <c r="I250" s="100"/>
      <c r="J250" s="100"/>
      <c r="K250" s="100"/>
      <c r="L250" s="100"/>
      <c r="M250" s="100"/>
      <c r="N250" s="100"/>
    </row>
    <row r="251" spans="3:14" x14ac:dyDescent="0.3">
      <c r="C251" s="155"/>
      <c r="D251" s="100"/>
      <c r="E251" s="100"/>
      <c r="F251" s="100"/>
      <c r="G251" s="100"/>
      <c r="H251" s="100"/>
      <c r="I251" s="100"/>
      <c r="J251" s="100"/>
      <c r="K251" s="100"/>
      <c r="L251" s="100"/>
      <c r="M251" s="100"/>
      <c r="N251" s="100"/>
    </row>
    <row r="252" spans="3:14" x14ac:dyDescent="0.3">
      <c r="C252" s="155"/>
      <c r="D252" s="100"/>
      <c r="E252" s="100"/>
      <c r="F252" s="100"/>
      <c r="G252" s="100"/>
      <c r="H252" s="100"/>
      <c r="I252" s="100"/>
      <c r="J252" s="100"/>
      <c r="K252" s="100"/>
      <c r="L252" s="100"/>
      <c r="M252" s="100"/>
      <c r="N252" s="100"/>
    </row>
    <row r="253" spans="3:14" x14ac:dyDescent="0.3">
      <c r="C253" s="155"/>
      <c r="D253" s="100"/>
      <c r="E253" s="100"/>
      <c r="F253" s="100"/>
      <c r="G253" s="100"/>
      <c r="H253" s="100"/>
      <c r="I253" s="100"/>
      <c r="J253" s="100"/>
      <c r="K253" s="100"/>
      <c r="L253" s="100"/>
      <c r="M253" s="100"/>
      <c r="N253" s="100"/>
    </row>
    <row r="254" spans="3:14" x14ac:dyDescent="0.3">
      <c r="C254" s="155"/>
      <c r="D254" s="100"/>
      <c r="E254" s="100"/>
      <c r="F254" s="100"/>
      <c r="G254" s="100"/>
      <c r="H254" s="100"/>
      <c r="I254" s="100"/>
      <c r="J254" s="100"/>
      <c r="K254" s="100"/>
      <c r="L254" s="100"/>
      <c r="M254" s="100"/>
      <c r="N254" s="100"/>
    </row>
    <row r="255" spans="3:14" x14ac:dyDescent="0.3">
      <c r="C255" s="155"/>
      <c r="D255" s="100"/>
      <c r="E255" s="100"/>
      <c r="F255" s="100"/>
      <c r="G255" s="100"/>
      <c r="H255" s="100"/>
      <c r="I255" s="100"/>
      <c r="J255" s="100"/>
      <c r="K255" s="100"/>
      <c r="L255" s="100"/>
      <c r="M255" s="100"/>
      <c r="N255" s="100"/>
    </row>
    <row r="256" spans="3:14" x14ac:dyDescent="0.3">
      <c r="C256" s="155"/>
      <c r="D256" s="100"/>
      <c r="E256" s="100"/>
      <c r="F256" s="100"/>
      <c r="G256" s="100"/>
      <c r="H256" s="100"/>
      <c r="I256" s="100"/>
      <c r="J256" s="100"/>
      <c r="K256" s="100"/>
      <c r="L256" s="100"/>
      <c r="M256" s="100"/>
      <c r="N256" s="100"/>
    </row>
    <row r="257" spans="3:14" x14ac:dyDescent="0.3">
      <c r="C257" s="155"/>
      <c r="D257" s="100"/>
      <c r="E257" s="100"/>
      <c r="F257" s="100"/>
      <c r="G257" s="100"/>
      <c r="H257" s="100"/>
      <c r="I257" s="100"/>
      <c r="J257" s="100"/>
      <c r="K257" s="100"/>
      <c r="L257" s="100"/>
      <c r="M257" s="100"/>
      <c r="N257" s="100"/>
    </row>
    <row r="258" spans="3:14" x14ac:dyDescent="0.3">
      <c r="C258" s="156"/>
      <c r="D258" s="100"/>
      <c r="E258" s="100"/>
      <c r="F258" s="100"/>
      <c r="G258" s="100"/>
      <c r="H258" s="100"/>
      <c r="I258" s="100"/>
      <c r="J258" s="100"/>
      <c r="K258" s="100"/>
      <c r="L258" s="100"/>
      <c r="M258" s="100"/>
      <c r="N258" s="100"/>
    </row>
    <row r="259" spans="3:14" x14ac:dyDescent="0.3">
      <c r="D259" s="100"/>
      <c r="E259" s="100"/>
      <c r="F259" s="100"/>
      <c r="G259" s="100"/>
      <c r="H259" s="100"/>
      <c r="I259" s="100"/>
      <c r="J259" s="100"/>
      <c r="K259" s="100"/>
      <c r="L259" s="100"/>
      <c r="M259" s="100"/>
      <c r="N259" s="100"/>
    </row>
    <row r="260" spans="3:14" x14ac:dyDescent="0.3">
      <c r="D260" s="100"/>
      <c r="E260" s="100"/>
      <c r="F260" s="100"/>
      <c r="G260" s="100"/>
      <c r="H260" s="100"/>
      <c r="I260" s="100"/>
      <c r="J260" s="100"/>
      <c r="K260" s="100"/>
      <c r="L260" s="100"/>
      <c r="M260" s="100"/>
      <c r="N260" s="100"/>
    </row>
    <row r="261" spans="3:14" x14ac:dyDescent="0.3">
      <c r="D261" s="100"/>
      <c r="E261" s="100"/>
      <c r="F261" s="100"/>
      <c r="G261" s="100"/>
      <c r="H261" s="100"/>
      <c r="I261" s="100"/>
      <c r="J261" s="100"/>
      <c r="K261" s="100"/>
      <c r="L261" s="100"/>
      <c r="M261" s="100"/>
      <c r="N261" s="100"/>
    </row>
    <row r="262" spans="3:14" x14ac:dyDescent="0.3">
      <c r="D262" s="100"/>
      <c r="E262" s="100"/>
      <c r="F262" s="100"/>
      <c r="G262" s="100"/>
      <c r="H262" s="100"/>
      <c r="I262" s="100"/>
      <c r="J262" s="100"/>
      <c r="K262" s="100"/>
      <c r="L262" s="100"/>
      <c r="M262" s="100"/>
      <c r="N262" s="100"/>
    </row>
    <row r="263" spans="3:14" x14ac:dyDescent="0.3">
      <c r="D263" s="100"/>
      <c r="E263" s="100"/>
      <c r="F263" s="100"/>
      <c r="G263" s="100"/>
      <c r="H263" s="100"/>
      <c r="I263" s="100"/>
      <c r="J263" s="100"/>
      <c r="K263" s="100"/>
      <c r="L263" s="100"/>
      <c r="M263" s="100"/>
      <c r="N263" s="100"/>
    </row>
    <row r="264" spans="3:14" x14ac:dyDescent="0.3">
      <c r="D264" s="100"/>
      <c r="E264" s="100"/>
      <c r="F264" s="100"/>
      <c r="G264" s="100"/>
      <c r="H264" s="100"/>
      <c r="I264" s="100"/>
      <c r="J264" s="100"/>
      <c r="K264" s="100"/>
      <c r="L264" s="100"/>
      <c r="M264" s="100"/>
      <c r="N264" s="100"/>
    </row>
    <row r="265" spans="3:14" x14ac:dyDescent="0.3">
      <c r="D265" s="100"/>
      <c r="E265" s="100"/>
      <c r="F265" s="100"/>
      <c r="G265" s="100"/>
      <c r="H265" s="100"/>
      <c r="I265" s="100"/>
      <c r="J265" s="100"/>
      <c r="K265" s="100"/>
      <c r="L265" s="100"/>
      <c r="M265" s="100"/>
      <c r="N265" s="100"/>
    </row>
    <row r="266" spans="3:14" x14ac:dyDescent="0.3">
      <c r="C266" s="156"/>
      <c r="D266" s="100"/>
      <c r="E266" s="100"/>
      <c r="F266" s="100"/>
      <c r="G266" s="100"/>
      <c r="H266" s="100"/>
      <c r="I266" s="100"/>
      <c r="J266" s="100"/>
      <c r="K266" s="100"/>
      <c r="L266" s="100"/>
      <c r="M266" s="100"/>
      <c r="N266" s="100"/>
    </row>
    <row r="267" spans="3:14" x14ac:dyDescent="0.3">
      <c r="C267" s="155"/>
      <c r="D267" s="100"/>
      <c r="E267" s="100"/>
      <c r="F267" s="100"/>
      <c r="G267" s="100"/>
      <c r="H267" s="100"/>
      <c r="I267" s="100"/>
      <c r="J267" s="100"/>
      <c r="K267" s="100"/>
      <c r="L267" s="100"/>
      <c r="M267" s="100"/>
      <c r="N267" s="100"/>
    </row>
    <row r="268" spans="3:14" x14ac:dyDescent="0.3">
      <c r="C268" s="155"/>
      <c r="D268" s="100"/>
      <c r="E268" s="100"/>
      <c r="F268" s="100"/>
      <c r="G268" s="100"/>
      <c r="H268" s="100"/>
      <c r="I268" s="100"/>
      <c r="J268" s="100"/>
      <c r="K268" s="100"/>
      <c r="L268" s="100"/>
      <c r="M268" s="100"/>
      <c r="N268" s="100"/>
    </row>
    <row r="269" spans="3:14" x14ac:dyDescent="0.3">
      <c r="C269" s="102"/>
      <c r="D269" s="100"/>
      <c r="E269" s="100"/>
      <c r="F269" s="100"/>
      <c r="G269" s="100"/>
      <c r="H269" s="100"/>
      <c r="I269" s="100"/>
      <c r="J269" s="100"/>
      <c r="K269" s="100"/>
      <c r="L269" s="100"/>
      <c r="M269" s="100"/>
      <c r="N269" s="100"/>
    </row>
    <row r="270" spans="3:14" x14ac:dyDescent="0.3">
      <c r="C270" s="155"/>
      <c r="D270" s="100"/>
      <c r="E270" s="100"/>
      <c r="F270" s="100"/>
      <c r="G270" s="100"/>
      <c r="H270" s="100"/>
      <c r="I270" s="100"/>
      <c r="J270" s="100"/>
      <c r="K270" s="100"/>
      <c r="L270" s="100"/>
      <c r="M270" s="100"/>
      <c r="N270" s="100"/>
    </row>
    <row r="271" spans="3:14" x14ac:dyDescent="0.3">
      <c r="C271" s="155"/>
      <c r="D271" s="100"/>
      <c r="E271" s="100"/>
      <c r="F271" s="100"/>
      <c r="G271" s="100"/>
      <c r="H271" s="100"/>
      <c r="I271" s="100"/>
      <c r="J271" s="100"/>
      <c r="K271" s="100"/>
      <c r="L271" s="100"/>
      <c r="M271" s="100"/>
      <c r="N271" s="100"/>
    </row>
    <row r="272" spans="3:14" x14ac:dyDescent="0.3">
      <c r="C272" s="155"/>
      <c r="D272" s="100"/>
      <c r="E272" s="100"/>
      <c r="F272" s="100"/>
      <c r="G272" s="100"/>
      <c r="H272" s="100"/>
      <c r="I272" s="100"/>
      <c r="J272" s="100"/>
      <c r="K272" s="100"/>
      <c r="L272" s="100"/>
      <c r="M272" s="100"/>
      <c r="N272" s="100"/>
    </row>
    <row r="273" spans="3:14" x14ac:dyDescent="0.3">
      <c r="C273" s="155"/>
      <c r="D273" s="100"/>
      <c r="E273" s="100"/>
      <c r="F273" s="100"/>
      <c r="G273" s="100"/>
      <c r="H273" s="100"/>
      <c r="I273" s="100"/>
      <c r="J273" s="100"/>
      <c r="K273" s="100"/>
      <c r="L273" s="100"/>
      <c r="M273" s="100"/>
      <c r="N273" s="100"/>
    </row>
    <row r="274" spans="3:14" x14ac:dyDescent="0.3">
      <c r="C274" s="155"/>
      <c r="D274" s="100"/>
      <c r="E274" s="100"/>
      <c r="F274" s="100"/>
      <c r="G274" s="100"/>
      <c r="H274" s="100"/>
      <c r="I274" s="100"/>
      <c r="J274" s="100"/>
      <c r="K274" s="100"/>
      <c r="L274" s="100"/>
      <c r="M274" s="100"/>
      <c r="N274" s="100"/>
    </row>
    <row r="275" spans="3:14" x14ac:dyDescent="0.3">
      <c r="C275" s="155"/>
      <c r="D275" s="100"/>
      <c r="E275" s="100"/>
      <c r="F275" s="100"/>
      <c r="G275" s="100"/>
      <c r="H275" s="100"/>
      <c r="I275" s="100"/>
      <c r="J275" s="100"/>
      <c r="K275" s="100"/>
      <c r="L275" s="100"/>
      <c r="M275" s="100"/>
      <c r="N275" s="100"/>
    </row>
    <row r="276" spans="3:14" x14ac:dyDescent="0.3">
      <c r="C276" s="156"/>
      <c r="D276" s="100"/>
      <c r="E276" s="100"/>
      <c r="F276" s="100"/>
      <c r="G276" s="100"/>
      <c r="H276" s="100"/>
      <c r="I276" s="100"/>
      <c r="J276" s="100"/>
      <c r="K276" s="100"/>
      <c r="L276" s="100"/>
      <c r="M276" s="100"/>
      <c r="N276" s="100"/>
    </row>
    <row r="277" spans="3:14" x14ac:dyDescent="0.3">
      <c r="C277" s="155"/>
      <c r="D277" s="100"/>
      <c r="E277" s="100"/>
      <c r="F277" s="100"/>
      <c r="G277" s="100"/>
      <c r="H277" s="100"/>
      <c r="I277" s="100"/>
      <c r="J277" s="100"/>
      <c r="K277" s="100"/>
      <c r="L277" s="100"/>
      <c r="M277" s="100"/>
      <c r="N277" s="100"/>
    </row>
    <row r="278" spans="3:14" x14ac:dyDescent="0.3">
      <c r="C278" s="155"/>
      <c r="D278" s="100"/>
      <c r="E278" s="100"/>
      <c r="F278" s="100"/>
      <c r="G278" s="100"/>
      <c r="H278" s="100"/>
      <c r="I278" s="100"/>
      <c r="J278" s="100"/>
      <c r="K278" s="100"/>
      <c r="L278" s="100"/>
      <c r="M278" s="100"/>
      <c r="N278" s="100"/>
    </row>
    <row r="279" spans="3:14" x14ac:dyDescent="0.3">
      <c r="C279" s="155"/>
      <c r="D279" s="100"/>
      <c r="E279" s="100"/>
      <c r="F279" s="100"/>
      <c r="G279" s="100"/>
      <c r="H279" s="100"/>
      <c r="I279" s="100"/>
      <c r="J279" s="100"/>
      <c r="K279" s="100"/>
      <c r="L279" s="100"/>
      <c r="M279" s="100"/>
      <c r="N279" s="100"/>
    </row>
    <row r="280" spans="3:14" x14ac:dyDescent="0.3">
      <c r="C280" s="156"/>
      <c r="D280" s="100"/>
      <c r="E280" s="100"/>
      <c r="F280" s="100"/>
      <c r="G280" s="100"/>
      <c r="H280" s="100"/>
      <c r="I280" s="100"/>
      <c r="J280" s="100"/>
      <c r="K280" s="100"/>
      <c r="L280" s="100"/>
      <c r="M280" s="100"/>
      <c r="N280" s="100"/>
    </row>
    <row r="281" spans="3:14" x14ac:dyDescent="0.3">
      <c r="C281" s="155"/>
      <c r="D281" s="100"/>
      <c r="E281" s="100"/>
      <c r="F281" s="100"/>
      <c r="G281" s="100"/>
      <c r="H281" s="100"/>
      <c r="I281" s="100"/>
      <c r="J281" s="100"/>
      <c r="K281" s="100"/>
      <c r="L281" s="100"/>
      <c r="M281" s="100"/>
      <c r="N281" s="100"/>
    </row>
    <row r="282" spans="3:14" x14ac:dyDescent="0.3">
      <c r="C282" s="184"/>
      <c r="D282" s="100"/>
      <c r="E282" s="100"/>
      <c r="F282" s="100"/>
      <c r="G282" s="100"/>
      <c r="H282" s="100"/>
      <c r="I282" s="100"/>
      <c r="J282" s="100"/>
      <c r="K282" s="100"/>
      <c r="L282" s="100"/>
      <c r="M282" s="100"/>
      <c r="N282" s="100"/>
    </row>
    <row r="283" spans="3:14" x14ac:dyDescent="0.3">
      <c r="C283" s="184"/>
      <c r="D283" s="100"/>
      <c r="E283" s="100"/>
      <c r="F283" s="100"/>
      <c r="G283" s="100"/>
      <c r="H283" s="100"/>
      <c r="I283" s="100"/>
      <c r="J283" s="100"/>
      <c r="K283" s="100"/>
      <c r="L283" s="100"/>
      <c r="M283" s="100"/>
      <c r="N283" s="100"/>
    </row>
    <row r="284" spans="3:14" x14ac:dyDescent="0.3">
      <c r="C284" s="184"/>
      <c r="D284" s="100"/>
      <c r="E284" s="100"/>
      <c r="F284" s="100"/>
      <c r="G284" s="100"/>
      <c r="H284" s="100"/>
      <c r="I284" s="100"/>
      <c r="J284" s="100"/>
      <c r="K284" s="100"/>
      <c r="L284" s="100"/>
      <c r="M284" s="100"/>
      <c r="N284" s="100"/>
    </row>
    <row r="285" spans="3:14" x14ac:dyDescent="0.3">
      <c r="C285" s="184"/>
      <c r="D285" s="100"/>
      <c r="E285" s="100"/>
      <c r="F285" s="100"/>
      <c r="G285" s="100"/>
      <c r="H285" s="100"/>
      <c r="I285" s="100"/>
      <c r="J285" s="100"/>
      <c r="K285" s="100"/>
      <c r="L285" s="100"/>
      <c r="M285" s="100"/>
      <c r="N285" s="100"/>
    </row>
    <row r="286" spans="3:14" x14ac:dyDescent="0.3">
      <c r="C286" s="184"/>
      <c r="D286" s="100"/>
      <c r="E286" s="100"/>
      <c r="F286" s="100"/>
      <c r="G286" s="100"/>
      <c r="H286" s="100"/>
      <c r="I286" s="100"/>
      <c r="J286" s="100"/>
      <c r="K286" s="100"/>
      <c r="L286" s="100"/>
      <c r="M286" s="100"/>
      <c r="N286" s="100"/>
    </row>
    <row r="287" spans="3:14" x14ac:dyDescent="0.3">
      <c r="C287" s="156"/>
      <c r="D287" s="100"/>
      <c r="E287" s="100"/>
      <c r="F287" s="100"/>
      <c r="G287" s="100"/>
      <c r="H287" s="100"/>
      <c r="I287" s="100"/>
      <c r="J287" s="100"/>
      <c r="K287" s="100"/>
      <c r="L287" s="100"/>
      <c r="M287" s="100"/>
      <c r="N287" s="100"/>
    </row>
    <row r="288" spans="3:14" x14ac:dyDescent="0.3">
      <c r="C288" s="155"/>
      <c r="D288" s="100"/>
      <c r="E288" s="100"/>
      <c r="F288" s="100"/>
      <c r="G288" s="100"/>
      <c r="H288" s="100"/>
      <c r="I288" s="100"/>
      <c r="J288" s="100"/>
      <c r="K288" s="100"/>
      <c r="L288" s="100"/>
      <c r="M288" s="100"/>
      <c r="N288" s="100"/>
    </row>
    <row r="289" spans="3:14" x14ac:dyDescent="0.3">
      <c r="C289" s="155"/>
      <c r="D289" s="100"/>
      <c r="E289" s="100"/>
      <c r="F289" s="100"/>
      <c r="G289" s="100"/>
      <c r="H289" s="100"/>
      <c r="I289" s="100"/>
      <c r="J289" s="100"/>
      <c r="K289" s="100"/>
      <c r="L289" s="100"/>
      <c r="M289" s="100"/>
      <c r="N289" s="100"/>
    </row>
    <row r="290" spans="3:14" x14ac:dyDescent="0.3">
      <c r="C290" s="155"/>
      <c r="D290" s="100"/>
      <c r="E290" s="100"/>
      <c r="F290" s="100"/>
      <c r="G290" s="100"/>
      <c r="H290" s="100"/>
      <c r="I290" s="100"/>
      <c r="J290" s="100"/>
      <c r="K290" s="100"/>
      <c r="L290" s="100"/>
      <c r="M290" s="100"/>
      <c r="N290" s="100"/>
    </row>
    <row r="291" spans="3:14" x14ac:dyDescent="0.3">
      <c r="C291" s="155"/>
      <c r="D291" s="100"/>
      <c r="E291" s="100"/>
      <c r="F291" s="100"/>
      <c r="G291" s="100"/>
      <c r="H291" s="100"/>
      <c r="I291" s="100"/>
      <c r="J291" s="100"/>
      <c r="K291" s="100"/>
      <c r="L291" s="100"/>
      <c r="M291" s="100"/>
      <c r="N291" s="100"/>
    </row>
    <row r="292" spans="3:14" x14ac:dyDescent="0.3">
      <c r="C292" s="155"/>
      <c r="D292" s="100"/>
      <c r="E292" s="100"/>
      <c r="F292" s="100"/>
      <c r="G292" s="100"/>
      <c r="H292" s="100"/>
      <c r="I292" s="100"/>
      <c r="J292" s="100"/>
      <c r="K292" s="100"/>
      <c r="L292" s="100"/>
      <c r="M292" s="100"/>
      <c r="N292" s="100"/>
    </row>
    <row r="293" spans="3:14" x14ac:dyDescent="0.3">
      <c r="C293" s="155"/>
      <c r="D293" s="100"/>
      <c r="E293" s="100"/>
      <c r="F293" s="100"/>
      <c r="G293" s="100"/>
      <c r="H293" s="100"/>
      <c r="I293" s="100"/>
      <c r="J293" s="100"/>
      <c r="K293" s="100"/>
      <c r="L293" s="100"/>
      <c r="M293" s="100"/>
      <c r="N293" s="100"/>
    </row>
    <row r="294" spans="3:14" x14ac:dyDescent="0.3">
      <c r="C294" s="155"/>
      <c r="D294" s="100"/>
      <c r="E294" s="100"/>
      <c r="F294" s="100"/>
      <c r="G294" s="100"/>
      <c r="H294" s="100"/>
      <c r="I294" s="100"/>
      <c r="J294" s="100"/>
      <c r="K294" s="100"/>
      <c r="L294" s="100"/>
      <c r="M294" s="100"/>
      <c r="N294" s="100"/>
    </row>
    <row r="295" spans="3:14" x14ac:dyDescent="0.3">
      <c r="C295" s="155"/>
      <c r="D295" s="100"/>
      <c r="E295" s="100"/>
      <c r="F295" s="100"/>
      <c r="G295" s="100"/>
      <c r="H295" s="100"/>
      <c r="I295" s="100"/>
      <c r="J295" s="100"/>
      <c r="K295" s="100"/>
      <c r="L295" s="100"/>
      <c r="M295" s="100"/>
      <c r="N295" s="100"/>
    </row>
    <row r="296" spans="3:14" x14ac:dyDescent="0.3">
      <c r="C296" s="155"/>
      <c r="D296" s="100"/>
      <c r="E296" s="100"/>
      <c r="F296" s="100"/>
      <c r="G296" s="100"/>
      <c r="H296" s="100"/>
      <c r="I296" s="100"/>
      <c r="J296" s="100"/>
      <c r="K296" s="100"/>
      <c r="L296" s="100"/>
      <c r="M296" s="100"/>
      <c r="N296" s="100"/>
    </row>
    <row r="297" spans="3:14" x14ac:dyDescent="0.3">
      <c r="C297" s="155"/>
      <c r="D297" s="100"/>
      <c r="E297" s="100"/>
      <c r="F297" s="100"/>
      <c r="G297" s="100"/>
      <c r="H297" s="100"/>
      <c r="I297" s="100"/>
      <c r="J297" s="100"/>
      <c r="K297" s="100"/>
      <c r="L297" s="100"/>
      <c r="M297" s="100"/>
      <c r="N297" s="100"/>
    </row>
    <row r="298" spans="3:14" x14ac:dyDescent="0.3">
      <c r="C298" s="155"/>
      <c r="D298" s="100"/>
      <c r="E298" s="100"/>
      <c r="F298" s="100"/>
      <c r="G298" s="100"/>
      <c r="H298" s="100"/>
      <c r="I298" s="100"/>
      <c r="J298" s="100"/>
      <c r="K298" s="100"/>
      <c r="L298" s="100"/>
      <c r="M298" s="100"/>
      <c r="N298" s="100"/>
    </row>
    <row r="299" spans="3:14" x14ac:dyDescent="0.3">
      <c r="C299" s="155"/>
      <c r="D299" s="100"/>
      <c r="E299" s="100"/>
      <c r="F299" s="100"/>
      <c r="G299" s="100"/>
      <c r="H299" s="100"/>
      <c r="I299" s="100"/>
      <c r="J299" s="100"/>
      <c r="K299" s="100"/>
      <c r="L299" s="100"/>
      <c r="M299" s="100"/>
      <c r="N299" s="100"/>
    </row>
    <row r="300" spans="3:14" x14ac:dyDescent="0.3">
      <c r="C300" s="155"/>
      <c r="D300" s="100"/>
      <c r="E300" s="100"/>
      <c r="F300" s="100"/>
      <c r="G300" s="100"/>
      <c r="H300" s="100"/>
      <c r="I300" s="100"/>
      <c r="J300" s="100"/>
      <c r="K300" s="100"/>
      <c r="L300" s="100"/>
      <c r="M300" s="100"/>
      <c r="N300" s="100"/>
    </row>
    <row r="301" spans="3:14" x14ac:dyDescent="0.3">
      <c r="C301" s="156"/>
      <c r="D301" s="100"/>
      <c r="E301" s="100"/>
      <c r="F301" s="100"/>
      <c r="G301" s="100"/>
      <c r="H301" s="100"/>
      <c r="I301" s="100"/>
      <c r="J301" s="100"/>
      <c r="K301" s="100"/>
      <c r="L301" s="100"/>
      <c r="M301" s="100"/>
      <c r="N301" s="100"/>
    </row>
    <row r="302" spans="3:14" x14ac:dyDescent="0.3">
      <c r="D302" s="100"/>
      <c r="E302" s="100"/>
      <c r="F302" s="100"/>
      <c r="G302" s="100"/>
      <c r="H302" s="100"/>
      <c r="I302" s="100"/>
      <c r="J302" s="100"/>
      <c r="K302" s="100"/>
      <c r="L302" s="100"/>
      <c r="M302" s="100"/>
      <c r="N302" s="100"/>
    </row>
    <row r="303" spans="3:14" x14ac:dyDescent="0.3">
      <c r="D303" s="100"/>
      <c r="E303" s="100"/>
      <c r="F303" s="100"/>
      <c r="G303" s="100"/>
      <c r="H303" s="100"/>
      <c r="I303" s="100"/>
      <c r="J303" s="100"/>
      <c r="K303" s="100"/>
      <c r="L303" s="100"/>
      <c r="M303" s="100"/>
      <c r="N303" s="100"/>
    </row>
    <row r="304" spans="3:14" x14ac:dyDescent="0.3">
      <c r="D304" s="100"/>
      <c r="E304" s="100"/>
      <c r="F304" s="100"/>
      <c r="G304" s="100"/>
      <c r="H304" s="100"/>
      <c r="I304" s="100"/>
      <c r="J304" s="100"/>
      <c r="K304" s="100"/>
      <c r="L304" s="100"/>
      <c r="M304" s="100"/>
      <c r="N304" s="100"/>
    </row>
    <row r="305" spans="3:14" x14ac:dyDescent="0.3">
      <c r="D305" s="100"/>
      <c r="E305" s="100"/>
      <c r="F305" s="100"/>
      <c r="G305" s="100"/>
      <c r="H305" s="100"/>
      <c r="I305" s="100"/>
      <c r="J305" s="100"/>
      <c r="K305" s="100"/>
      <c r="L305" s="100"/>
      <c r="M305" s="100"/>
      <c r="N305" s="100"/>
    </row>
    <row r="306" spans="3:14" x14ac:dyDescent="0.3">
      <c r="D306" s="100"/>
      <c r="E306" s="100"/>
      <c r="F306" s="100"/>
      <c r="G306" s="100"/>
      <c r="H306" s="100"/>
      <c r="I306" s="100"/>
      <c r="J306" s="100"/>
      <c r="K306" s="100"/>
      <c r="L306" s="100"/>
      <c r="M306" s="100"/>
      <c r="N306" s="100"/>
    </row>
    <row r="307" spans="3:14" x14ac:dyDescent="0.3">
      <c r="D307" s="100"/>
      <c r="E307" s="100"/>
      <c r="F307" s="100"/>
      <c r="G307" s="100"/>
      <c r="H307" s="100"/>
      <c r="I307" s="100"/>
      <c r="J307" s="100"/>
      <c r="K307" s="100"/>
      <c r="L307" s="100"/>
      <c r="M307" s="100"/>
      <c r="N307" s="100"/>
    </row>
    <row r="308" spans="3:14" x14ac:dyDescent="0.3">
      <c r="D308" s="100"/>
      <c r="E308" s="100"/>
      <c r="F308" s="100"/>
      <c r="G308" s="100"/>
      <c r="H308" s="100"/>
      <c r="I308" s="100"/>
      <c r="J308" s="100"/>
      <c r="K308" s="100"/>
      <c r="L308" s="100"/>
      <c r="M308" s="100"/>
      <c r="N308" s="100"/>
    </row>
    <row r="309" spans="3:14" x14ac:dyDescent="0.3">
      <c r="C309" s="156"/>
      <c r="D309" s="100"/>
      <c r="E309" s="100"/>
      <c r="F309" s="100"/>
      <c r="G309" s="100"/>
      <c r="H309" s="100"/>
      <c r="I309" s="100"/>
      <c r="J309" s="100"/>
      <c r="K309" s="100"/>
      <c r="L309" s="100"/>
      <c r="M309" s="100"/>
      <c r="N309" s="100"/>
    </row>
    <row r="310" spans="3:14" x14ac:dyDescent="0.3">
      <c r="C310" s="155"/>
      <c r="D310" s="100"/>
      <c r="E310" s="100"/>
      <c r="F310" s="100"/>
      <c r="G310" s="100"/>
      <c r="H310" s="100"/>
      <c r="I310" s="100"/>
      <c r="J310" s="100"/>
      <c r="K310" s="100"/>
      <c r="L310" s="100"/>
      <c r="M310" s="100"/>
      <c r="N310" s="100"/>
    </row>
    <row r="311" spans="3:14" x14ac:dyDescent="0.3">
      <c r="C311" s="155"/>
      <c r="D311" s="100"/>
      <c r="E311" s="100"/>
      <c r="F311" s="100"/>
      <c r="G311" s="100"/>
      <c r="H311" s="100"/>
      <c r="I311" s="100"/>
      <c r="J311" s="100"/>
      <c r="K311" s="100"/>
      <c r="L311" s="100"/>
      <c r="M311" s="100"/>
      <c r="N311" s="100"/>
    </row>
    <row r="312" spans="3:14" x14ac:dyDescent="0.3">
      <c r="C312" s="102"/>
      <c r="D312" s="100"/>
      <c r="E312" s="100"/>
      <c r="F312" s="100"/>
      <c r="G312" s="100"/>
      <c r="H312" s="100"/>
      <c r="I312" s="100"/>
      <c r="J312" s="100"/>
      <c r="K312" s="100"/>
      <c r="L312" s="100"/>
      <c r="M312" s="100"/>
      <c r="N312" s="100"/>
    </row>
    <row r="313" spans="3:14" x14ac:dyDescent="0.3">
      <c r="C313" s="155"/>
      <c r="D313" s="100"/>
      <c r="E313" s="100"/>
      <c r="F313" s="100"/>
      <c r="G313" s="100"/>
      <c r="H313" s="100"/>
      <c r="I313" s="100"/>
      <c r="J313" s="100"/>
      <c r="K313" s="100"/>
      <c r="L313" s="100"/>
      <c r="M313" s="100"/>
      <c r="N313" s="100"/>
    </row>
    <row r="314" spans="3:14" x14ac:dyDescent="0.3">
      <c r="C314" s="155"/>
      <c r="D314" s="100"/>
      <c r="E314" s="100"/>
      <c r="F314" s="100"/>
      <c r="G314" s="100"/>
      <c r="H314" s="100"/>
      <c r="I314" s="100"/>
      <c r="J314" s="100"/>
      <c r="K314" s="100"/>
      <c r="L314" s="100"/>
      <c r="M314" s="100"/>
      <c r="N314" s="100"/>
    </row>
    <row r="315" spans="3:14" x14ac:dyDescent="0.3">
      <c r="C315" s="155"/>
      <c r="D315" s="100"/>
      <c r="E315" s="100"/>
      <c r="F315" s="100"/>
      <c r="G315" s="100"/>
      <c r="H315" s="100"/>
      <c r="I315" s="100"/>
      <c r="J315" s="100"/>
      <c r="K315" s="100"/>
      <c r="L315" s="100"/>
      <c r="M315" s="100"/>
      <c r="N315" s="100"/>
    </row>
    <row r="316" spans="3:14" x14ac:dyDescent="0.3">
      <c r="C316" s="155"/>
      <c r="D316" s="100"/>
      <c r="E316" s="100"/>
      <c r="F316" s="100"/>
      <c r="G316" s="100"/>
      <c r="H316" s="100"/>
      <c r="I316" s="100"/>
      <c r="J316" s="100"/>
      <c r="K316" s="100"/>
      <c r="L316" s="100"/>
      <c r="M316" s="100"/>
      <c r="N316" s="100"/>
    </row>
    <row r="317" spans="3:14" x14ac:dyDescent="0.3">
      <c r="C317" s="155"/>
      <c r="D317" s="100"/>
      <c r="E317" s="100"/>
      <c r="F317" s="100"/>
      <c r="G317" s="100"/>
      <c r="H317" s="100"/>
      <c r="I317" s="100"/>
      <c r="J317" s="100"/>
      <c r="K317" s="100"/>
      <c r="L317" s="100"/>
      <c r="M317" s="100"/>
      <c r="N317" s="100"/>
    </row>
    <row r="318" spans="3:14" x14ac:dyDescent="0.3">
      <c r="C318" s="155"/>
      <c r="D318" s="100"/>
      <c r="E318" s="100"/>
      <c r="F318" s="100"/>
      <c r="G318" s="100"/>
      <c r="H318" s="100"/>
      <c r="I318" s="100"/>
      <c r="J318" s="100"/>
      <c r="K318" s="100"/>
      <c r="L318" s="100"/>
      <c r="M318" s="100"/>
      <c r="N318" s="100"/>
    </row>
    <row r="319" spans="3:14" x14ac:dyDescent="0.3">
      <c r="C319" s="156"/>
      <c r="D319" s="100"/>
      <c r="E319" s="100"/>
      <c r="F319" s="100"/>
      <c r="G319" s="100"/>
      <c r="H319" s="100"/>
      <c r="I319" s="100"/>
      <c r="J319" s="100"/>
      <c r="K319" s="100"/>
      <c r="L319" s="100"/>
      <c r="M319" s="100"/>
      <c r="N319" s="100"/>
    </row>
    <row r="320" spans="3:14" x14ac:dyDescent="0.3">
      <c r="C320" s="155"/>
      <c r="D320" s="100"/>
      <c r="E320" s="100"/>
      <c r="F320" s="100"/>
      <c r="G320" s="100"/>
      <c r="H320" s="100"/>
      <c r="I320" s="100"/>
      <c r="J320" s="100"/>
      <c r="K320" s="100"/>
      <c r="L320" s="100"/>
      <c r="M320" s="100"/>
      <c r="N320" s="100"/>
    </row>
    <row r="321" spans="3:14" x14ac:dyDescent="0.3">
      <c r="C321" s="155"/>
      <c r="D321" s="100"/>
      <c r="E321" s="100"/>
      <c r="F321" s="100"/>
      <c r="G321" s="100"/>
      <c r="H321" s="100"/>
      <c r="I321" s="100"/>
      <c r="J321" s="100"/>
      <c r="K321" s="100"/>
      <c r="L321" s="100"/>
      <c r="M321" s="100"/>
      <c r="N321" s="100"/>
    </row>
    <row r="322" spans="3:14" x14ac:dyDescent="0.3">
      <c r="C322" s="155"/>
      <c r="D322" s="100"/>
      <c r="E322" s="100"/>
      <c r="F322" s="100"/>
      <c r="G322" s="100"/>
      <c r="H322" s="100"/>
      <c r="I322" s="100"/>
      <c r="J322" s="100"/>
      <c r="K322" s="100"/>
      <c r="L322" s="100"/>
      <c r="M322" s="100"/>
      <c r="N322" s="100"/>
    </row>
    <row r="323" spans="3:14" x14ac:dyDescent="0.3">
      <c r="C323" s="156"/>
      <c r="D323" s="100"/>
      <c r="E323" s="100"/>
      <c r="F323" s="100"/>
      <c r="G323" s="100"/>
      <c r="H323" s="100"/>
      <c r="I323" s="100"/>
      <c r="J323" s="100"/>
      <c r="K323" s="100"/>
      <c r="L323" s="100"/>
      <c r="M323" s="100"/>
      <c r="N323" s="100"/>
    </row>
    <row r="324" spans="3:14" x14ac:dyDescent="0.3">
      <c r="C324" s="155"/>
      <c r="D324" s="100"/>
      <c r="E324" s="100"/>
      <c r="F324" s="100"/>
      <c r="G324" s="100"/>
      <c r="H324" s="100"/>
      <c r="I324" s="100"/>
      <c r="J324" s="100"/>
      <c r="K324" s="100"/>
      <c r="L324" s="100"/>
      <c r="M324" s="100"/>
      <c r="N324" s="100"/>
    </row>
    <row r="325" spans="3:14" x14ac:dyDescent="0.3">
      <c r="C325" s="184"/>
      <c r="D325" s="100"/>
      <c r="E325" s="100"/>
      <c r="F325" s="100"/>
      <c r="G325" s="100"/>
      <c r="H325" s="100"/>
      <c r="I325" s="100"/>
      <c r="J325" s="100"/>
      <c r="K325" s="100"/>
      <c r="L325" s="100"/>
      <c r="M325" s="100"/>
      <c r="N325" s="100"/>
    </row>
    <row r="326" spans="3:14" x14ac:dyDescent="0.3">
      <c r="C326" s="184"/>
      <c r="D326" s="100"/>
      <c r="E326" s="100"/>
      <c r="F326" s="100"/>
      <c r="G326" s="100"/>
      <c r="H326" s="100"/>
      <c r="I326" s="100"/>
      <c r="J326" s="100"/>
      <c r="K326" s="100"/>
      <c r="L326" s="100"/>
      <c r="M326" s="100"/>
      <c r="N326" s="100"/>
    </row>
    <row r="327" spans="3:14" x14ac:dyDescent="0.3">
      <c r="C327" s="184"/>
      <c r="D327" s="100"/>
      <c r="E327" s="100"/>
      <c r="F327" s="100"/>
      <c r="G327" s="100"/>
      <c r="H327" s="100"/>
      <c r="I327" s="100"/>
      <c r="J327" s="100"/>
      <c r="K327" s="100"/>
      <c r="L327" s="100"/>
      <c r="M327" s="100"/>
      <c r="N327" s="100"/>
    </row>
    <row r="328" spans="3:14" x14ac:dyDescent="0.3">
      <c r="C328" s="184"/>
      <c r="D328" s="100"/>
      <c r="E328" s="100"/>
      <c r="F328" s="100"/>
      <c r="G328" s="100"/>
      <c r="H328" s="100"/>
      <c r="I328" s="100"/>
      <c r="J328" s="100"/>
      <c r="K328" s="100"/>
      <c r="L328" s="100"/>
      <c r="M328" s="100"/>
      <c r="N328" s="100"/>
    </row>
    <row r="329" spans="3:14" x14ac:dyDescent="0.3">
      <c r="C329" s="184"/>
      <c r="D329" s="100"/>
      <c r="E329" s="100"/>
      <c r="F329" s="100"/>
      <c r="G329" s="100"/>
      <c r="H329" s="100"/>
      <c r="I329" s="100"/>
      <c r="J329" s="100"/>
      <c r="K329" s="100"/>
      <c r="L329" s="100"/>
      <c r="M329" s="100"/>
      <c r="N329" s="100"/>
    </row>
    <row r="330" spans="3:14" x14ac:dyDescent="0.3">
      <c r="C330" s="156"/>
      <c r="D330" s="100"/>
      <c r="E330" s="100"/>
      <c r="F330" s="100"/>
      <c r="G330" s="100"/>
      <c r="H330" s="100"/>
      <c r="I330" s="100"/>
      <c r="J330" s="100"/>
      <c r="K330" s="100"/>
      <c r="L330" s="100"/>
      <c r="M330" s="100"/>
      <c r="N330" s="100"/>
    </row>
    <row r="331" spans="3:14" x14ac:dyDescent="0.3">
      <c r="C331" s="155"/>
      <c r="D331" s="100"/>
      <c r="E331" s="100"/>
      <c r="F331" s="100"/>
      <c r="G331" s="100"/>
      <c r="H331" s="100"/>
      <c r="I331" s="100"/>
      <c r="J331" s="100"/>
      <c r="K331" s="100"/>
      <c r="L331" s="100"/>
      <c r="M331" s="100"/>
      <c r="N331" s="100"/>
    </row>
    <row r="332" spans="3:14" x14ac:dyDescent="0.3">
      <c r="C332" s="155"/>
      <c r="D332" s="100"/>
      <c r="E332" s="100"/>
      <c r="F332" s="100"/>
      <c r="G332" s="100"/>
      <c r="H332" s="100"/>
      <c r="I332" s="100"/>
      <c r="J332" s="100"/>
      <c r="K332" s="100"/>
      <c r="L332" s="100"/>
      <c r="M332" s="100"/>
      <c r="N332" s="100"/>
    </row>
    <row r="333" spans="3:14" x14ac:dyDescent="0.3">
      <c r="C333" s="155"/>
      <c r="D333" s="100"/>
      <c r="E333" s="100"/>
      <c r="F333" s="100"/>
      <c r="G333" s="100"/>
      <c r="H333" s="100"/>
      <c r="I333" s="100"/>
      <c r="J333" s="100"/>
      <c r="K333" s="100"/>
      <c r="L333" s="100"/>
      <c r="M333" s="100"/>
      <c r="N333" s="100"/>
    </row>
    <row r="334" spans="3:14" x14ac:dyDescent="0.3">
      <c r="C334" s="155"/>
      <c r="D334" s="100"/>
      <c r="E334" s="100"/>
      <c r="F334" s="100"/>
      <c r="G334" s="100"/>
      <c r="H334" s="100"/>
      <c r="I334" s="100"/>
      <c r="J334" s="100"/>
      <c r="K334" s="100"/>
      <c r="L334" s="100"/>
      <c r="M334" s="100"/>
      <c r="N334" s="100"/>
    </row>
    <row r="335" spans="3:14" x14ac:dyDescent="0.3">
      <c r="C335" s="155"/>
      <c r="D335" s="100"/>
      <c r="E335" s="100"/>
      <c r="F335" s="100"/>
      <c r="G335" s="100"/>
      <c r="H335" s="100"/>
      <c r="I335" s="100"/>
      <c r="J335" s="100"/>
      <c r="K335" s="100"/>
      <c r="L335" s="100"/>
      <c r="M335" s="100"/>
      <c r="N335" s="100"/>
    </row>
    <row r="336" spans="3:14" x14ac:dyDescent="0.3">
      <c r="C336" s="155"/>
      <c r="D336" s="100"/>
      <c r="E336" s="100"/>
      <c r="F336" s="100"/>
      <c r="G336" s="100"/>
      <c r="H336" s="100"/>
      <c r="I336" s="100"/>
      <c r="J336" s="100"/>
      <c r="K336" s="100"/>
      <c r="L336" s="100"/>
      <c r="M336" s="100"/>
      <c r="N336" s="100"/>
    </row>
    <row r="337" spans="3:14" x14ac:dyDescent="0.3">
      <c r="C337" s="155"/>
      <c r="D337" s="100"/>
      <c r="E337" s="100"/>
      <c r="F337" s="100"/>
      <c r="G337" s="100"/>
      <c r="H337" s="100"/>
      <c r="I337" s="100"/>
      <c r="J337" s="100"/>
      <c r="K337" s="100"/>
      <c r="L337" s="100"/>
      <c r="M337" s="100"/>
      <c r="N337" s="100"/>
    </row>
    <row r="338" spans="3:14" x14ac:dyDescent="0.3">
      <c r="C338" s="155"/>
      <c r="D338" s="100"/>
      <c r="E338" s="100"/>
      <c r="F338" s="100"/>
      <c r="G338" s="100"/>
      <c r="H338" s="100"/>
      <c r="I338" s="100"/>
      <c r="J338" s="100"/>
      <c r="K338" s="100"/>
      <c r="L338" s="100"/>
      <c r="M338" s="100"/>
      <c r="N338" s="100"/>
    </row>
    <row r="339" spans="3:14" x14ac:dyDescent="0.3">
      <c r="C339" s="155"/>
      <c r="D339" s="100"/>
      <c r="E339" s="100"/>
      <c r="F339" s="100"/>
      <c r="G339" s="100"/>
      <c r="H339" s="100"/>
      <c r="I339" s="100"/>
      <c r="J339" s="100"/>
      <c r="K339" s="100"/>
      <c r="L339" s="100"/>
      <c r="M339" s="100"/>
      <c r="N339" s="100"/>
    </row>
    <row r="340" spans="3:14" x14ac:dyDescent="0.3">
      <c r="C340" s="155"/>
      <c r="D340" s="100"/>
      <c r="E340" s="100"/>
      <c r="F340" s="100"/>
      <c r="G340" s="100"/>
      <c r="H340" s="100"/>
      <c r="I340" s="100"/>
      <c r="J340" s="100"/>
      <c r="K340" s="100"/>
      <c r="L340" s="100"/>
      <c r="M340" s="100"/>
      <c r="N340" s="100"/>
    </row>
    <row r="341" spans="3:14" x14ac:dyDescent="0.3">
      <c r="C341" s="155"/>
      <c r="D341" s="100"/>
      <c r="E341" s="100"/>
      <c r="F341" s="100"/>
      <c r="G341" s="100"/>
      <c r="H341" s="100"/>
      <c r="I341" s="100"/>
      <c r="J341" s="100"/>
      <c r="K341" s="100"/>
      <c r="L341" s="100"/>
      <c r="M341" s="100"/>
      <c r="N341" s="100"/>
    </row>
    <row r="342" spans="3:14" x14ac:dyDescent="0.3">
      <c r="C342" s="155"/>
      <c r="D342" s="100"/>
      <c r="E342" s="100"/>
      <c r="F342" s="100"/>
      <c r="G342" s="100"/>
      <c r="H342" s="100"/>
      <c r="I342" s="100"/>
      <c r="J342" s="100"/>
      <c r="K342" s="100"/>
      <c r="L342" s="100"/>
      <c r="M342" s="100"/>
      <c r="N342" s="100"/>
    </row>
    <row r="343" spans="3:14" x14ac:dyDescent="0.3">
      <c r="C343" s="155"/>
      <c r="D343" s="100"/>
      <c r="E343" s="100"/>
      <c r="F343" s="100"/>
      <c r="G343" s="100"/>
      <c r="H343" s="100"/>
      <c r="I343" s="100"/>
      <c r="J343" s="100"/>
      <c r="K343" s="100"/>
      <c r="L343" s="100"/>
      <c r="M343" s="100"/>
      <c r="N343" s="100"/>
    </row>
    <row r="344" spans="3:14" x14ac:dyDescent="0.3">
      <c r="C344" s="156"/>
      <c r="D344" s="100"/>
      <c r="E344" s="100"/>
      <c r="F344" s="100"/>
      <c r="G344" s="100"/>
      <c r="H344" s="100"/>
      <c r="I344" s="100"/>
      <c r="J344" s="100"/>
      <c r="K344" s="100"/>
      <c r="L344" s="100"/>
      <c r="M344" s="100"/>
      <c r="N344" s="100"/>
    </row>
    <row r="345" spans="3:14" x14ac:dyDescent="0.3">
      <c r="D345" s="100"/>
      <c r="E345" s="100"/>
      <c r="F345" s="100"/>
      <c r="G345" s="100"/>
      <c r="H345" s="100"/>
      <c r="I345" s="100"/>
      <c r="J345" s="100"/>
      <c r="K345" s="100"/>
      <c r="L345" s="100"/>
      <c r="M345" s="100"/>
      <c r="N345" s="100"/>
    </row>
    <row r="346" spans="3:14" x14ac:dyDescent="0.3">
      <c r="D346" s="100"/>
      <c r="E346" s="100"/>
      <c r="F346" s="100"/>
      <c r="G346" s="100"/>
      <c r="H346" s="100"/>
      <c r="I346" s="100"/>
      <c r="J346" s="100"/>
      <c r="K346" s="100"/>
      <c r="L346" s="100"/>
      <c r="M346" s="100"/>
      <c r="N346" s="100"/>
    </row>
    <row r="347" spans="3:14" x14ac:dyDescent="0.3">
      <c r="D347" s="100"/>
      <c r="E347" s="100"/>
      <c r="F347" s="100"/>
      <c r="G347" s="100"/>
      <c r="H347" s="100"/>
      <c r="I347" s="100"/>
      <c r="J347" s="100"/>
      <c r="K347" s="100"/>
      <c r="L347" s="100"/>
      <c r="M347" s="100"/>
      <c r="N347" s="100"/>
    </row>
    <row r="348" spans="3:14" x14ac:dyDescent="0.3">
      <c r="D348" s="100"/>
      <c r="E348" s="100"/>
      <c r="F348" s="100"/>
      <c r="G348" s="100"/>
      <c r="H348" s="100"/>
      <c r="I348" s="100"/>
      <c r="J348" s="100"/>
      <c r="K348" s="100"/>
      <c r="L348" s="100"/>
      <c r="M348" s="100"/>
      <c r="N348" s="100"/>
    </row>
    <row r="349" spans="3:14" x14ac:dyDescent="0.3">
      <c r="D349" s="100"/>
      <c r="E349" s="100"/>
      <c r="F349" s="100"/>
      <c r="G349" s="100"/>
      <c r="H349" s="100"/>
      <c r="I349" s="100"/>
      <c r="J349" s="100"/>
      <c r="K349" s="100"/>
      <c r="L349" s="100"/>
      <c r="M349" s="100"/>
      <c r="N349" s="100"/>
    </row>
    <row r="350" spans="3:14" x14ac:dyDescent="0.3">
      <c r="D350" s="100"/>
      <c r="E350" s="100"/>
      <c r="F350" s="100"/>
      <c r="G350" s="100"/>
      <c r="H350" s="100"/>
      <c r="I350" s="100"/>
      <c r="J350" s="100"/>
      <c r="K350" s="100"/>
      <c r="L350" s="100"/>
      <c r="M350" s="100"/>
      <c r="N350" s="100"/>
    </row>
    <row r="351" spans="3:14" x14ac:dyDescent="0.3">
      <c r="D351" s="100"/>
      <c r="E351" s="100"/>
      <c r="F351" s="100"/>
      <c r="G351" s="100"/>
      <c r="H351" s="100"/>
      <c r="I351" s="100"/>
      <c r="J351" s="100"/>
      <c r="K351" s="100"/>
      <c r="L351" s="100"/>
      <c r="M351" s="100"/>
      <c r="N351" s="100"/>
    </row>
    <row r="352" spans="3:14" x14ac:dyDescent="0.3">
      <c r="C352" s="156"/>
      <c r="D352" s="100"/>
      <c r="E352" s="100"/>
      <c r="F352" s="100"/>
      <c r="G352" s="100"/>
      <c r="H352" s="100"/>
      <c r="I352" s="100"/>
      <c r="J352" s="100"/>
      <c r="K352" s="100"/>
      <c r="L352" s="100"/>
      <c r="M352" s="100"/>
      <c r="N352" s="100"/>
    </row>
    <row r="353" spans="3:14" x14ac:dyDescent="0.3">
      <c r="C353" s="155"/>
      <c r="D353" s="100"/>
      <c r="E353" s="100"/>
      <c r="F353" s="100"/>
      <c r="G353" s="100"/>
      <c r="H353" s="100"/>
      <c r="I353" s="100"/>
      <c r="J353" s="100"/>
      <c r="K353" s="100"/>
      <c r="L353" s="100"/>
      <c r="M353" s="100"/>
      <c r="N353" s="100"/>
    </row>
    <row r="354" spans="3:14" x14ac:dyDescent="0.3">
      <c r="C354" s="155"/>
      <c r="D354" s="100"/>
      <c r="E354" s="100"/>
      <c r="F354" s="100"/>
      <c r="G354" s="100"/>
      <c r="H354" s="100"/>
      <c r="I354" s="100"/>
      <c r="J354" s="100"/>
      <c r="K354" s="100"/>
      <c r="L354" s="100"/>
      <c r="M354" s="100"/>
      <c r="N354" s="100"/>
    </row>
  </sheetData>
  <sheetProtection algorithmName="SHA-512" hashValue="e2SyB9OsmIr6ZCqrHBQGmn6salDnzJ1Smac8WeVmLWh4rL4Z/b7PqFBCTUXNtTPDR7Bf3ESl4plGpHvRNxf0yw==" saltValue="xPekY8lgYn8v96HkrppOoA==" spinCount="100000" sheet="1" objects="1" scenarios="1"/>
  <mergeCells count="7">
    <mergeCell ref="V3:AB3"/>
    <mergeCell ref="V53:AB55"/>
    <mergeCell ref="BA53:BG55"/>
    <mergeCell ref="BA57:BG57"/>
    <mergeCell ref="V57:AB57"/>
    <mergeCell ref="BA56:BG56"/>
    <mergeCell ref="V56:AB56"/>
  </mergeCells>
  <phoneticPr fontId="25" type="noConversion"/>
  <dataValidations count="1">
    <dataValidation type="list" allowBlank="1" showInputMessage="1" showErrorMessage="1" sqref="W4" xr:uid="{00000000-0002-0000-0900-000000000000}">
      <formula1>$A$9:$A$12</formula1>
    </dataValidation>
  </dataValidations>
  <hyperlinks>
    <hyperlink ref="BJ1" location="Contents!A1" display="Return to Contents" xr:uid="{DE89DEDE-754C-4074-9898-505C0CF48C6F}"/>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E9009-685A-48DF-A551-29DD3C59D5B2}">
  <dimension ref="A1:AD337"/>
  <sheetViews>
    <sheetView showGridLines="0" topLeftCell="N1" zoomScaleNormal="100" workbookViewId="0">
      <selection activeCell="N1" sqref="N1"/>
    </sheetView>
  </sheetViews>
  <sheetFormatPr defaultColWidth="0" defaultRowHeight="14.4" zeroHeight="1" x14ac:dyDescent="0.3"/>
  <cols>
    <col min="1" max="1" width="10.33203125" style="90" hidden="1" customWidth="1"/>
    <col min="2" max="2" width="16.6640625" style="90" hidden="1" customWidth="1"/>
    <col min="3" max="11" width="9.109375" style="90" hidden="1" customWidth="1"/>
    <col min="12" max="12" width="15.5546875" style="90" hidden="1" customWidth="1"/>
    <col min="13" max="13" width="9.109375" style="90" hidden="1" customWidth="1"/>
    <col min="14" max="14" width="9.109375" style="90" customWidth="1"/>
    <col min="15" max="15" width="55.33203125" style="90" bestFit="1" customWidth="1"/>
    <col min="16" max="21" width="9.109375" style="90" customWidth="1"/>
    <col min="22" max="22" width="24.109375" style="90" customWidth="1"/>
    <col min="23" max="30" width="9.109375" style="90" customWidth="1"/>
    <col min="31" max="16384" width="9.109375" style="90" hidden="1"/>
  </cols>
  <sheetData>
    <row r="1" spans="1:24" x14ac:dyDescent="0.3">
      <c r="A1" s="186" t="s">
        <v>238</v>
      </c>
      <c r="O1" s="102" t="s">
        <v>804</v>
      </c>
      <c r="X1" s="674" t="s">
        <v>570</v>
      </c>
    </row>
    <row r="2" spans="1:24" x14ac:dyDescent="0.3">
      <c r="A2" s="187"/>
      <c r="O2" s="102"/>
    </row>
    <row r="3" spans="1:24" ht="45" customHeight="1" x14ac:dyDescent="0.3">
      <c r="A3" s="187"/>
      <c r="O3" s="1080" t="s">
        <v>245</v>
      </c>
      <c r="P3" s="1081"/>
      <c r="Q3" s="1081"/>
      <c r="R3" s="1081"/>
      <c r="S3" s="1081"/>
      <c r="T3" s="1081"/>
      <c r="U3" s="1081"/>
      <c r="V3" s="199"/>
    </row>
    <row r="4" spans="1:24" x14ac:dyDescent="0.3">
      <c r="A4" s="187" t="s">
        <v>237</v>
      </c>
      <c r="B4" s="102" t="s">
        <v>0</v>
      </c>
      <c r="O4" s="149" t="s">
        <v>246</v>
      </c>
      <c r="P4" s="163" t="s">
        <v>237</v>
      </c>
    </row>
    <row r="5" spans="1:24" x14ac:dyDescent="0.3">
      <c r="A5" s="954" t="s">
        <v>239</v>
      </c>
    </row>
    <row r="6" spans="1:24" ht="15" thickBot="1" x14ac:dyDescent="0.35">
      <c r="A6" s="187" t="s">
        <v>240</v>
      </c>
    </row>
    <row r="7" spans="1:24" ht="15.6" x14ac:dyDescent="0.3">
      <c r="A7" s="188" t="s">
        <v>241</v>
      </c>
      <c r="C7" s="183" t="s">
        <v>47</v>
      </c>
      <c r="D7" s="183" t="s">
        <v>48</v>
      </c>
      <c r="E7" s="183" t="s">
        <v>49</v>
      </c>
      <c r="F7" s="183" t="s">
        <v>483</v>
      </c>
      <c r="G7" s="183" t="s">
        <v>646</v>
      </c>
      <c r="H7" s="102" t="s">
        <v>127</v>
      </c>
      <c r="I7" s="158" t="s">
        <v>128</v>
      </c>
      <c r="J7" s="158" t="s">
        <v>129</v>
      </c>
      <c r="K7" s="158" t="s">
        <v>130</v>
      </c>
      <c r="O7" s="189"/>
      <c r="P7" s="869" t="s">
        <v>47</v>
      </c>
      <c r="Q7" s="869" t="s">
        <v>48</v>
      </c>
      <c r="R7" s="869" t="s">
        <v>49</v>
      </c>
      <c r="S7" s="869" t="s">
        <v>483</v>
      </c>
      <c r="T7" s="944" t="s">
        <v>646</v>
      </c>
      <c r="V7" s="978"/>
    </row>
    <row r="8" spans="1:24" x14ac:dyDescent="0.3">
      <c r="B8" s="102" t="s">
        <v>117</v>
      </c>
      <c r="C8" s="69">
        <v>0.77400000000000002</v>
      </c>
      <c r="D8" s="69">
        <v>0.745</v>
      </c>
      <c r="E8" s="69">
        <v>0.67100000000000004</v>
      </c>
      <c r="F8" s="69">
        <v>0.69700000000000006</v>
      </c>
      <c r="G8" s="69">
        <v>0.66900000000000004</v>
      </c>
      <c r="H8" s="90" t="s">
        <v>237</v>
      </c>
      <c r="I8" s="90">
        <f>ROWS(H$8:$I8)</f>
        <v>1</v>
      </c>
      <c r="J8" s="90">
        <f>IF($P$4=H8,I8,"")</f>
        <v>1</v>
      </c>
      <c r="K8" s="90">
        <f>IFERROR(SMALL($J$8:$J$167,ROWS(J$8:J8)),"")</f>
        <v>1</v>
      </c>
      <c r="O8" s="171" t="str">
        <f>IFERROR(INDEX($B$8:$G$167,$K8,COLUMNS($N$8:N8)),"")</f>
        <v>Total</v>
      </c>
      <c r="P8" s="945">
        <f>IFERROR(INDEX($B$8:$G$167,$K8,COLUMNS($N$8:O8)),"")</f>
        <v>0.77400000000000002</v>
      </c>
      <c r="Q8" s="945">
        <f>IFERROR(INDEX($B$8:$G$167,$K8,COLUMNS($N$8:P8)),"")</f>
        <v>0.745</v>
      </c>
      <c r="R8" s="945">
        <f>IFERROR(INDEX($B$8:$G$167,$K8,COLUMNS($N$8:Q8)),"")</f>
        <v>0.67100000000000004</v>
      </c>
      <c r="S8" s="945">
        <f>IFERROR(INDEX($B$8:$G$167,$K8,COLUMNS($N$8:R8)),"")</f>
        <v>0.69700000000000006</v>
      </c>
      <c r="T8" s="947">
        <f>IFERROR(INDEX($B$8:$G$167,$K8,COLUMNS($N$8:S8)),"")</f>
        <v>0.66900000000000004</v>
      </c>
      <c r="V8" s="976"/>
    </row>
    <row r="9" spans="1:24" x14ac:dyDescent="0.3">
      <c r="B9" s="102" t="s">
        <v>132</v>
      </c>
      <c r="H9" s="90" t="s">
        <v>237</v>
      </c>
      <c r="I9" s="90">
        <f>ROWS(H$8:$I9)</f>
        <v>2</v>
      </c>
      <c r="J9" s="90">
        <f t="shared" ref="J9:J72" si="0">IF($P$4=H9,I9,"")</f>
        <v>2</v>
      </c>
      <c r="K9" s="90">
        <f>IFERROR(SMALL($J$8:$J$167,ROWS(J$8:J9)),"")</f>
        <v>2</v>
      </c>
      <c r="O9" s="171" t="str">
        <f>IFERROR(INDEX($B$8:$G$167,$K9,COLUMNS($N$8:N9)),"")</f>
        <v>Deprivation Quintile</v>
      </c>
      <c r="P9" s="946"/>
      <c r="Q9" s="945"/>
      <c r="R9" s="945"/>
      <c r="S9" s="945"/>
      <c r="T9" s="947"/>
      <c r="V9" s="977"/>
    </row>
    <row r="10" spans="1:24" x14ac:dyDescent="0.3">
      <c r="B10" s="155" t="s">
        <v>133</v>
      </c>
      <c r="C10" s="69">
        <v>0.74199999999999999</v>
      </c>
      <c r="D10" s="69">
        <v>0.71099999999999997</v>
      </c>
      <c r="E10" s="69">
        <v>0.63500000000000001</v>
      </c>
      <c r="F10" s="69">
        <v>0.65900000000000003</v>
      </c>
      <c r="G10" s="69">
        <v>0.626</v>
      </c>
      <c r="H10" s="90" t="s">
        <v>237</v>
      </c>
      <c r="I10" s="90">
        <f>ROWS(H$8:$I10)</f>
        <v>3</v>
      </c>
      <c r="J10" s="90">
        <f t="shared" si="0"/>
        <v>3</v>
      </c>
      <c r="K10" s="90">
        <f>IFERROR(SMALL($J$8:$J$167,ROWS(J$8:J10)),"")</f>
        <v>3</v>
      </c>
      <c r="O10" s="172" t="str">
        <f>IFERROR(INDEX($B$8:$G$167,$K10,COLUMNS($N$8:N10)),"")</f>
        <v>SIMD0-20</v>
      </c>
      <c r="P10" s="72">
        <f>IFERROR(INDEX($B$8:$G$167,$K10,COLUMNS($N$8:O10)),"")</f>
        <v>0.74199999999999999</v>
      </c>
      <c r="Q10" s="72">
        <f>IFERROR(INDEX($B$8:$G$167,$K10,COLUMNS($N$8:P10)),"")</f>
        <v>0.71099999999999997</v>
      </c>
      <c r="R10" s="72">
        <f>IFERROR(INDEX($B$8:$G$167,$K10,COLUMNS($N$8:Q10)),"")</f>
        <v>0.63500000000000001</v>
      </c>
      <c r="S10" s="72">
        <f>IFERROR(INDEX($B$8:$G$167,$K10,COLUMNS($N$8:R10)),"")</f>
        <v>0.65900000000000003</v>
      </c>
      <c r="T10" s="948">
        <f>IFERROR(INDEX($B$8:$G$167,$K10,COLUMNS($N$8:S10)),"")</f>
        <v>0.626</v>
      </c>
    </row>
    <row r="11" spans="1:24" x14ac:dyDescent="0.3">
      <c r="B11" s="155" t="s">
        <v>134</v>
      </c>
      <c r="C11" s="69">
        <v>0.76500000000000001</v>
      </c>
      <c r="D11" s="69">
        <v>0.73599999999999999</v>
      </c>
      <c r="E11" s="69">
        <v>0.65400000000000003</v>
      </c>
      <c r="F11" s="69">
        <v>0.69400000000000006</v>
      </c>
      <c r="G11" s="69">
        <v>0.66</v>
      </c>
      <c r="H11" s="90" t="s">
        <v>237</v>
      </c>
      <c r="I11" s="90">
        <f>ROWS(H$8:$I11)</f>
        <v>4</v>
      </c>
      <c r="J11" s="90">
        <f t="shared" si="0"/>
        <v>4</v>
      </c>
      <c r="K11" s="90">
        <f>IFERROR(SMALL($J$8:$J$167,ROWS(J$8:J11)),"")</f>
        <v>4</v>
      </c>
      <c r="O11" s="172" t="str">
        <f>IFERROR(INDEX($B$8:$G$167,$K11,COLUMNS($N$8:N11)),"")</f>
        <v>SIMD20-40</v>
      </c>
      <c r="P11" s="72">
        <f>IFERROR(INDEX($B$8:$G$167,$K11,COLUMNS($N$8:O11)),"")</f>
        <v>0.76500000000000001</v>
      </c>
      <c r="Q11" s="72">
        <f>IFERROR(INDEX($B$8:$G$167,$K11,COLUMNS($N$8:P11)),"")</f>
        <v>0.73599999999999999</v>
      </c>
      <c r="R11" s="72">
        <f>IFERROR(INDEX($B$8:$G$167,$K11,COLUMNS($N$8:Q11)),"")</f>
        <v>0.65400000000000003</v>
      </c>
      <c r="S11" s="72">
        <f>IFERROR(INDEX($B$8:$G$167,$K11,COLUMNS($N$8:R11)),"")</f>
        <v>0.69400000000000006</v>
      </c>
      <c r="T11" s="948">
        <f>IFERROR(INDEX($B$8:$G$167,$K11,COLUMNS($N$8:S11)),"")</f>
        <v>0.66</v>
      </c>
    </row>
    <row r="12" spans="1:24" x14ac:dyDescent="0.3">
      <c r="B12" s="155" t="s">
        <v>135</v>
      </c>
      <c r="C12" s="69">
        <v>0.78600000000000003</v>
      </c>
      <c r="D12" s="69">
        <v>0.754</v>
      </c>
      <c r="E12" s="69">
        <v>0.67700000000000005</v>
      </c>
      <c r="F12" s="69">
        <v>0.70300000000000007</v>
      </c>
      <c r="G12" s="69">
        <v>0.68</v>
      </c>
      <c r="H12" s="90" t="s">
        <v>237</v>
      </c>
      <c r="I12" s="90">
        <f>ROWS(H$8:$I12)</f>
        <v>5</v>
      </c>
      <c r="J12" s="90">
        <f t="shared" si="0"/>
        <v>5</v>
      </c>
      <c r="K12" s="90">
        <f>IFERROR(SMALL($J$8:$J$167,ROWS(J$8:J12)),"")</f>
        <v>5</v>
      </c>
      <c r="O12" s="172" t="str">
        <f>IFERROR(INDEX($B$8:$G$167,$K12,COLUMNS($N$8:N12)),"")</f>
        <v>SIMD40-60</v>
      </c>
      <c r="P12" s="72">
        <f>IFERROR(INDEX($B$8:$G$167,$K12,COLUMNS($N$8:O12)),"")</f>
        <v>0.78600000000000003</v>
      </c>
      <c r="Q12" s="72">
        <f>IFERROR(INDEX($B$8:$G$167,$K12,COLUMNS($N$8:P12)),"")</f>
        <v>0.754</v>
      </c>
      <c r="R12" s="72">
        <f>IFERROR(INDEX($B$8:$G$167,$K12,COLUMNS($N$8:Q12)),"")</f>
        <v>0.67700000000000005</v>
      </c>
      <c r="S12" s="72">
        <f>IFERROR(INDEX($B$8:$G$167,$K12,COLUMNS($N$8:R12)),"")</f>
        <v>0.70300000000000007</v>
      </c>
      <c r="T12" s="948">
        <f>IFERROR(INDEX($B$8:$G$167,$K12,COLUMNS($N$8:S12)),"")</f>
        <v>0.68</v>
      </c>
    </row>
    <row r="13" spans="1:24" x14ac:dyDescent="0.3">
      <c r="B13" s="155" t="s">
        <v>136</v>
      </c>
      <c r="C13" s="69">
        <v>0.79400000000000004</v>
      </c>
      <c r="D13" s="69">
        <v>0.77200000000000002</v>
      </c>
      <c r="E13" s="69">
        <v>0.70200000000000007</v>
      </c>
      <c r="F13" s="69">
        <v>0.72099999999999997</v>
      </c>
      <c r="G13" s="69">
        <v>0.70799999999999996</v>
      </c>
      <c r="H13" s="90" t="s">
        <v>237</v>
      </c>
      <c r="I13" s="90">
        <f>ROWS(H$8:$I13)</f>
        <v>6</v>
      </c>
      <c r="J13" s="90">
        <f t="shared" si="0"/>
        <v>6</v>
      </c>
      <c r="K13" s="90">
        <f>IFERROR(SMALL($J$8:$J$167,ROWS(J$8:J13)),"")</f>
        <v>6</v>
      </c>
      <c r="O13" s="172" t="str">
        <f>IFERROR(INDEX($B$8:$G$167,$K13,COLUMNS($N$8:N13)),"")</f>
        <v>SIMD60-80</v>
      </c>
      <c r="P13" s="72">
        <f>IFERROR(INDEX($B$8:$G$167,$K13,COLUMNS($N$8:O13)),"")</f>
        <v>0.79400000000000004</v>
      </c>
      <c r="Q13" s="72">
        <f>IFERROR(INDEX($B$8:$G$167,$K13,COLUMNS($N$8:P13)),"")</f>
        <v>0.77200000000000002</v>
      </c>
      <c r="R13" s="72">
        <f>IFERROR(INDEX($B$8:$G$167,$K13,COLUMNS($N$8:Q13)),"")</f>
        <v>0.70200000000000007</v>
      </c>
      <c r="S13" s="72">
        <f>IFERROR(INDEX($B$8:$G$167,$K13,COLUMNS($N$8:R13)),"")</f>
        <v>0.72099999999999997</v>
      </c>
      <c r="T13" s="948">
        <f>IFERROR(INDEX($B$8:$G$167,$K13,COLUMNS($N$8:S13)),"")</f>
        <v>0.70799999999999996</v>
      </c>
    </row>
    <row r="14" spans="1:24" x14ac:dyDescent="0.3">
      <c r="B14" s="155" t="s">
        <v>137</v>
      </c>
      <c r="C14" s="69">
        <v>0.8</v>
      </c>
      <c r="D14" s="69">
        <v>0.76400000000000001</v>
      </c>
      <c r="E14" s="69">
        <v>0.70399999999999996</v>
      </c>
      <c r="F14" s="69">
        <v>0.72899999999999998</v>
      </c>
      <c r="G14" s="69">
        <v>0.70799999999999996</v>
      </c>
      <c r="H14" s="90" t="s">
        <v>237</v>
      </c>
      <c r="I14" s="90">
        <f>ROWS(H$8:$I14)</f>
        <v>7</v>
      </c>
      <c r="J14" s="90">
        <f t="shared" si="0"/>
        <v>7</v>
      </c>
      <c r="K14" s="90">
        <f>IFERROR(SMALL($J$8:$J$167,ROWS(J$8:J14)),"")</f>
        <v>7</v>
      </c>
      <c r="O14" s="176" t="str">
        <f>IFERROR(INDEX($B$8:$G$167,$K14,COLUMNS($N$8:N14)),"")</f>
        <v>SIMD80-100</v>
      </c>
      <c r="P14" s="949">
        <f>IFERROR(INDEX($B$8:$G$167,$K14,COLUMNS($N$8:O14)),"")</f>
        <v>0.8</v>
      </c>
      <c r="Q14" s="949">
        <f>IFERROR(INDEX($B$8:$G$167,$K14,COLUMNS($N$8:P14)),"")</f>
        <v>0.76400000000000001</v>
      </c>
      <c r="R14" s="949">
        <f>IFERROR(INDEX($B$8:$G$167,$K14,COLUMNS($N$8:Q14)),"")</f>
        <v>0.70399999999999996</v>
      </c>
      <c r="S14" s="949">
        <f>IFERROR(INDEX($B$8:$G$167,$K14,COLUMNS($N$8:R14)),"")</f>
        <v>0.72899999999999998</v>
      </c>
      <c r="T14" s="950">
        <f>IFERROR(INDEX($B$8:$G$167,$K14,COLUMNS($N$8:S14)),"")</f>
        <v>0.70799999999999996</v>
      </c>
    </row>
    <row r="15" spans="1:24" x14ac:dyDescent="0.3">
      <c r="B15" s="156" t="s">
        <v>141</v>
      </c>
      <c r="H15" s="90" t="s">
        <v>237</v>
      </c>
      <c r="I15" s="90">
        <f>ROWS(H$8:$I15)</f>
        <v>8</v>
      </c>
      <c r="J15" s="90">
        <f t="shared" si="0"/>
        <v>8</v>
      </c>
      <c r="K15" s="90">
        <f>IFERROR(SMALL($J$8:$J$167,ROWS(J$8:J15)),"")</f>
        <v>8</v>
      </c>
      <c r="O15" s="178" t="str">
        <f>IFERROR(INDEX($B$8:$G$167,$K15,COLUMNS($N$8:N15)),"")</f>
        <v>Sex</v>
      </c>
      <c r="P15" s="72"/>
      <c r="Q15" s="72"/>
      <c r="R15" s="72"/>
      <c r="S15" s="72"/>
      <c r="T15" s="948"/>
    </row>
    <row r="16" spans="1:24" x14ac:dyDescent="0.3">
      <c r="B16" s="155" t="s">
        <v>142</v>
      </c>
      <c r="C16" s="100">
        <v>0.73699999999999999</v>
      </c>
      <c r="D16" s="100">
        <v>0.69700000000000006</v>
      </c>
      <c r="E16" s="100">
        <v>0.63400000000000001</v>
      </c>
      <c r="F16" s="100">
        <v>0.67100000000000004</v>
      </c>
      <c r="G16" s="100">
        <v>0.64300000000000002</v>
      </c>
      <c r="H16" s="90" t="s">
        <v>237</v>
      </c>
      <c r="I16" s="90">
        <f>ROWS(H$8:$I16)</f>
        <v>9</v>
      </c>
      <c r="J16" s="90">
        <f t="shared" si="0"/>
        <v>9</v>
      </c>
      <c r="K16" s="90">
        <f>IFERROR(SMALL($J$8:$J$167,ROWS(J$8:J16)),"")</f>
        <v>9</v>
      </c>
      <c r="O16" s="172" t="str">
        <f>IFERROR(INDEX($B$8:$G$167,$K16,COLUMNS($N$8:N16)),"")</f>
        <v>Male</v>
      </c>
      <c r="P16" s="951">
        <f>IFERROR(INDEX($B$8:$G$167,$K16,COLUMNS($N$8:O16)),"")</f>
        <v>0.73699999999999999</v>
      </c>
      <c r="Q16" s="72">
        <f>IFERROR(INDEX($B$8:$G$167,$K16,COLUMNS($N$8:P16)),"")</f>
        <v>0.69700000000000006</v>
      </c>
      <c r="R16" s="72">
        <f>IFERROR(INDEX($B$8:$G$167,$K16,COLUMNS($N$8:Q16)),"")</f>
        <v>0.63400000000000001</v>
      </c>
      <c r="S16" s="72">
        <f>IFERROR(INDEX($B$8:$G$167,$K16,COLUMNS($N$8:R16)),"")</f>
        <v>0.67100000000000004</v>
      </c>
      <c r="T16" s="948">
        <f>IFERROR(INDEX($B$8:$G$167,$K16,COLUMNS($N$8:S16)),"")</f>
        <v>0.64300000000000002</v>
      </c>
    </row>
    <row r="17" spans="2:22" x14ac:dyDescent="0.3">
      <c r="B17" s="155" t="s">
        <v>143</v>
      </c>
      <c r="C17" s="100">
        <v>0.80500000000000005</v>
      </c>
      <c r="D17" s="100">
        <v>0.78300000000000003</v>
      </c>
      <c r="E17" s="100">
        <v>0.70100000000000007</v>
      </c>
      <c r="F17" s="100">
        <v>0.71899999999999997</v>
      </c>
      <c r="G17" s="100">
        <v>0.69300000000000006</v>
      </c>
      <c r="H17" s="90" t="s">
        <v>237</v>
      </c>
      <c r="I17" s="90">
        <f>ROWS(H$8:$I17)</f>
        <v>10</v>
      </c>
      <c r="J17" s="90">
        <f t="shared" si="0"/>
        <v>10</v>
      </c>
      <c r="K17" s="90">
        <f>IFERROR(SMALL($J$8:$J$167,ROWS(J$8:J17)),"")</f>
        <v>10</v>
      </c>
      <c r="O17" s="172" t="str">
        <f>IFERROR(INDEX($B$8:$G$167,$K17,COLUMNS($N$8:N17)),"")</f>
        <v>Female</v>
      </c>
      <c r="P17" s="72">
        <f>IFERROR(INDEX($B$8:$G$167,$K17,COLUMNS($N$8:O17)),"")</f>
        <v>0.80500000000000005</v>
      </c>
      <c r="Q17" s="72">
        <f>IFERROR(INDEX($B$8:$G$167,$K17,COLUMNS($N$8:P17)),"")</f>
        <v>0.78300000000000003</v>
      </c>
      <c r="R17" s="72">
        <f>IFERROR(INDEX($B$8:$G$167,$K17,COLUMNS($N$8:Q17)),"")</f>
        <v>0.70100000000000007</v>
      </c>
      <c r="S17" s="72">
        <f>IFERROR(INDEX($B$8:$G$167,$K17,COLUMNS($N$8:R17)),"")</f>
        <v>0.71899999999999997</v>
      </c>
      <c r="T17" s="948">
        <f>IFERROR(INDEX($B$8:$G$167,$K17,COLUMNS($N$8:S17)),"")</f>
        <v>0.69300000000000006</v>
      </c>
    </row>
    <row r="18" spans="2:22" x14ac:dyDescent="0.3">
      <c r="B18" s="156" t="s">
        <v>144</v>
      </c>
      <c r="H18" s="90" t="s">
        <v>237</v>
      </c>
      <c r="I18" s="90">
        <f>ROWS(H$8:$I18)</f>
        <v>11</v>
      </c>
      <c r="J18" s="90">
        <f t="shared" si="0"/>
        <v>11</v>
      </c>
      <c r="K18" s="90">
        <f>IFERROR(SMALL($J$8:$J$167,ROWS(J$8:J18)),"")</f>
        <v>11</v>
      </c>
      <c r="O18" s="171" t="str">
        <f>IFERROR(INDEX($B$8:$G$167,$K18,COLUMNS($N$8:N18)),"")</f>
        <v>Age Group</v>
      </c>
      <c r="P18" s="945"/>
      <c r="Q18" s="945"/>
      <c r="R18" s="945"/>
      <c r="S18" s="945"/>
      <c r="T18" s="947"/>
    </row>
    <row r="19" spans="2:22" x14ac:dyDescent="0.3">
      <c r="B19" s="155" t="s">
        <v>145</v>
      </c>
      <c r="C19" s="470" t="s">
        <v>72</v>
      </c>
      <c r="D19" s="470" t="s">
        <v>72</v>
      </c>
      <c r="E19" s="470" t="s">
        <v>72</v>
      </c>
      <c r="F19" s="470" t="s">
        <v>72</v>
      </c>
      <c r="G19" s="470" t="s">
        <v>72</v>
      </c>
      <c r="H19" s="90" t="s">
        <v>237</v>
      </c>
      <c r="I19" s="90">
        <f>ROWS(H$8:$I19)</f>
        <v>12</v>
      </c>
      <c r="J19" s="90">
        <f t="shared" si="0"/>
        <v>12</v>
      </c>
      <c r="K19" s="90">
        <f>IFERROR(SMALL($J$8:$J$167,ROWS(J$8:J19)),"")</f>
        <v>12</v>
      </c>
      <c r="O19" s="172" t="str">
        <f>IFERROR(INDEX($B$8:$G$167,$K19,COLUMNS($N$8:N19)),"")</f>
        <v>15 and under</v>
      </c>
      <c r="P19" s="951" t="str">
        <f>IFERROR(INDEX($B$8:$G$167,$K19,COLUMNS($N$8:O19)),"")</f>
        <v>-</v>
      </c>
      <c r="Q19" s="72" t="str">
        <f>IFERROR(INDEX($B$8:$G$167,$K19,COLUMNS($N$8:P19)),"")</f>
        <v>-</v>
      </c>
      <c r="R19" s="72" t="str">
        <f>IFERROR(INDEX($B$8:$G$167,$K19,COLUMNS($N$8:Q19)),"")</f>
        <v>-</v>
      </c>
      <c r="S19" s="72" t="str">
        <f>IFERROR(INDEX($B$8:$G$167,$K19,COLUMNS($N$8:R19)),"")</f>
        <v>-</v>
      </c>
      <c r="T19" s="948" t="str">
        <f>IFERROR(INDEX($B$8:$G$167,$K19,COLUMNS($N$8:S19)),"")</f>
        <v>-</v>
      </c>
    </row>
    <row r="20" spans="2:22" x14ac:dyDescent="0.3">
      <c r="B20" s="155" t="s">
        <v>146</v>
      </c>
      <c r="C20" s="100">
        <v>0.75900000000000001</v>
      </c>
      <c r="D20" s="100">
        <v>0.71899999999999997</v>
      </c>
      <c r="E20" s="100">
        <v>0.63100000000000001</v>
      </c>
      <c r="F20" s="100">
        <v>0.66500000000000004</v>
      </c>
      <c r="G20" s="100">
        <v>0.64200000000000002</v>
      </c>
      <c r="H20" s="90" t="s">
        <v>237</v>
      </c>
      <c r="I20" s="90">
        <f>ROWS(H$8:$I20)</f>
        <v>13</v>
      </c>
      <c r="J20" s="90">
        <f t="shared" si="0"/>
        <v>13</v>
      </c>
      <c r="K20" s="90">
        <f>IFERROR(SMALL($J$8:$J$167,ROWS(J$8:J20)),"")</f>
        <v>13</v>
      </c>
      <c r="O20" s="172" t="str">
        <f>IFERROR(INDEX($B$8:$G$167,$K20,COLUMNS($N$8:N20)),"")</f>
        <v>16 to 20</v>
      </c>
      <c r="P20" s="951">
        <f>IFERROR(INDEX($B$8:$G$167,$K20,COLUMNS($N$8:O20)),"")</f>
        <v>0.75900000000000001</v>
      </c>
      <c r="Q20" s="72">
        <f>IFERROR(INDEX($B$8:$G$167,$K20,COLUMNS($N$8:P20)),"")</f>
        <v>0.71899999999999997</v>
      </c>
      <c r="R20" s="72">
        <f>IFERROR(INDEX($B$8:$G$167,$K20,COLUMNS($N$8:Q20)),"")</f>
        <v>0.63100000000000001</v>
      </c>
      <c r="S20" s="72">
        <f>IFERROR(INDEX($B$8:$G$167,$K20,COLUMNS($N$8:R20)),"")</f>
        <v>0.66500000000000004</v>
      </c>
      <c r="T20" s="948">
        <f>IFERROR(INDEX($B$8:$G$167,$K20,COLUMNS($N$8:S20)),"")</f>
        <v>0.64200000000000002</v>
      </c>
    </row>
    <row r="21" spans="2:22" x14ac:dyDescent="0.3">
      <c r="B21" s="155" t="s">
        <v>188</v>
      </c>
      <c r="C21" s="100">
        <v>0.77</v>
      </c>
      <c r="D21" s="100">
        <v>0.749</v>
      </c>
      <c r="E21" s="100">
        <v>0.67600000000000005</v>
      </c>
      <c r="F21" s="100">
        <v>0.70699999999999996</v>
      </c>
      <c r="G21" s="100">
        <v>0.68300000000000005</v>
      </c>
      <c r="H21" s="90" t="s">
        <v>237</v>
      </c>
      <c r="I21" s="90">
        <f>ROWS(H$8:$I21)</f>
        <v>14</v>
      </c>
      <c r="J21" s="90">
        <f t="shared" si="0"/>
        <v>14</v>
      </c>
      <c r="K21" s="90">
        <f>IFERROR(SMALL($J$8:$J$167,ROWS(J$8:J21)),"")</f>
        <v>14</v>
      </c>
      <c r="O21" s="172" t="str">
        <f>IFERROR(INDEX($B$8:$G$167,$K21,COLUMNS($N$8:N21)),"")</f>
        <v>21 to 24 years</v>
      </c>
      <c r="P21" s="72">
        <f>IFERROR(INDEX($B$8:$G$167,$K21,COLUMNS($N$8:O21)),"")</f>
        <v>0.77</v>
      </c>
      <c r="Q21" s="72">
        <f>IFERROR(INDEX($B$8:$G$167,$K21,COLUMNS($N$8:P21)),"")</f>
        <v>0.749</v>
      </c>
      <c r="R21" s="72">
        <f>IFERROR(INDEX($B$8:$G$167,$K21,COLUMNS($N$8:Q21)),"")</f>
        <v>0.67600000000000005</v>
      </c>
      <c r="S21" s="72">
        <f>IFERROR(INDEX($B$8:$G$167,$K21,COLUMNS($N$8:R21)),"")</f>
        <v>0.70699999999999996</v>
      </c>
      <c r="T21" s="948">
        <f>IFERROR(INDEX($B$8:$G$167,$K21,COLUMNS($N$8:S21)),"")</f>
        <v>0.68300000000000005</v>
      </c>
    </row>
    <row r="22" spans="2:22" x14ac:dyDescent="0.3">
      <c r="B22" s="155" t="s">
        <v>189</v>
      </c>
      <c r="C22" s="100">
        <v>0.79900000000000004</v>
      </c>
      <c r="D22" s="100">
        <v>0.78300000000000003</v>
      </c>
      <c r="E22" s="100">
        <v>0.72599999999999998</v>
      </c>
      <c r="F22" s="100">
        <v>0.751</v>
      </c>
      <c r="G22" s="100">
        <v>0.71799999999999997</v>
      </c>
      <c r="H22" s="90" t="s">
        <v>237</v>
      </c>
      <c r="I22" s="90">
        <f>ROWS(H$8:$I22)</f>
        <v>15</v>
      </c>
      <c r="J22" s="90">
        <f t="shared" si="0"/>
        <v>15</v>
      </c>
      <c r="K22" s="90">
        <f>IFERROR(SMALL($J$8:$J$167,ROWS(J$8:J22)),"")</f>
        <v>15</v>
      </c>
      <c r="O22" s="172" t="str">
        <f>IFERROR(INDEX($B$8:$G$167,$K22,COLUMNS($N$8:N22)),"")</f>
        <v>25 to 29 years</v>
      </c>
      <c r="P22" s="72">
        <f>IFERROR(INDEX($B$8:$G$167,$K22,COLUMNS($N$8:O22)),"")</f>
        <v>0.79900000000000004</v>
      </c>
      <c r="Q22" s="72">
        <f>IFERROR(INDEX($B$8:$G$167,$K22,COLUMNS($N$8:P22)),"")</f>
        <v>0.78300000000000003</v>
      </c>
      <c r="R22" s="72">
        <f>IFERROR(INDEX($B$8:$G$167,$K22,COLUMNS($N$8:Q22)),"")</f>
        <v>0.72599999999999998</v>
      </c>
      <c r="S22" s="72">
        <f>IFERROR(INDEX($B$8:$G$167,$K22,COLUMNS($N$8:R22)),"")</f>
        <v>0.751</v>
      </c>
      <c r="T22" s="948">
        <f>IFERROR(INDEX($B$8:$G$167,$K22,COLUMNS($N$8:S22)),"")</f>
        <v>0.71799999999999997</v>
      </c>
    </row>
    <row r="23" spans="2:22" x14ac:dyDescent="0.3">
      <c r="B23" s="155" t="s">
        <v>190</v>
      </c>
      <c r="C23" s="100">
        <v>0.80300000000000005</v>
      </c>
      <c r="D23" s="100">
        <v>0.79200000000000004</v>
      </c>
      <c r="E23" s="100">
        <v>0.745</v>
      </c>
      <c r="F23" s="100">
        <v>0.75600000000000001</v>
      </c>
      <c r="G23" s="100">
        <v>0.72699999999999998</v>
      </c>
      <c r="H23" s="90" t="s">
        <v>237</v>
      </c>
      <c r="I23" s="90">
        <f>ROWS(H$8:$I23)</f>
        <v>16</v>
      </c>
      <c r="J23" s="90">
        <f t="shared" si="0"/>
        <v>16</v>
      </c>
      <c r="K23" s="90">
        <f>IFERROR(SMALL($J$8:$J$167,ROWS(J$8:J23)),"")</f>
        <v>16</v>
      </c>
      <c r="O23" s="176" t="str">
        <f>IFERROR(INDEX($B$8:$G$167,$K23,COLUMNS($N$8:N23)),"")</f>
        <v>30 years and over</v>
      </c>
      <c r="P23" s="949">
        <f>IFERROR(INDEX($B$8:$G$167,$K23,COLUMNS($N$8:O23)),"")</f>
        <v>0.80300000000000005</v>
      </c>
      <c r="Q23" s="949">
        <f>IFERROR(INDEX($B$8:$G$167,$K23,COLUMNS($N$8:P23)),"")</f>
        <v>0.79200000000000004</v>
      </c>
      <c r="R23" s="949">
        <f>IFERROR(INDEX($B$8:$G$167,$K23,COLUMNS($N$8:Q23)),"")</f>
        <v>0.745</v>
      </c>
      <c r="S23" s="949">
        <f>IFERROR(INDEX($B$8:$G$167,$K23,COLUMNS($N$8:R23)),"")</f>
        <v>0.75600000000000001</v>
      </c>
      <c r="T23" s="950">
        <f>IFERROR(INDEX($B$8:$G$167,$K23,COLUMNS($N$8:S23)),"")</f>
        <v>0.72699999999999998</v>
      </c>
    </row>
    <row r="24" spans="2:22" x14ac:dyDescent="0.3">
      <c r="B24" s="156" t="s">
        <v>151</v>
      </c>
      <c r="H24" s="90" t="s">
        <v>237</v>
      </c>
      <c r="I24" s="90">
        <f>ROWS(H$8:$I24)</f>
        <v>17</v>
      </c>
      <c r="J24" s="90">
        <f t="shared" si="0"/>
        <v>17</v>
      </c>
      <c r="K24" s="90">
        <f>IFERROR(SMALL($J$8:$J$167,ROWS(J$8:J24)),"")</f>
        <v>17</v>
      </c>
      <c r="O24" s="178" t="str">
        <f>IFERROR(INDEX($B$8:$G$167,$K24,COLUMNS($N$8:N24)),"")</f>
        <v>Disability Status</v>
      </c>
      <c r="P24" s="72"/>
      <c r="Q24" s="72"/>
      <c r="R24" s="72"/>
      <c r="S24" s="72"/>
      <c r="T24" s="948"/>
    </row>
    <row r="25" spans="2:22" x14ac:dyDescent="0.3">
      <c r="B25" s="155" t="s">
        <v>741</v>
      </c>
      <c r="C25" s="319">
        <v>0.74299999999999999</v>
      </c>
      <c r="D25" s="100">
        <v>0.74099999999999999</v>
      </c>
      <c r="E25" s="100">
        <v>0.68</v>
      </c>
      <c r="F25" s="100">
        <v>0.68100000000000005</v>
      </c>
      <c r="G25" s="100">
        <v>0.64300000000000002</v>
      </c>
      <c r="H25" s="90" t="s">
        <v>237</v>
      </c>
      <c r="I25" s="90">
        <f>ROWS(H$8:$I25)</f>
        <v>18</v>
      </c>
      <c r="J25" s="90">
        <f t="shared" si="0"/>
        <v>18</v>
      </c>
      <c r="K25" s="90">
        <f>IFERROR(SMALL($J$8:$J$167,ROWS(J$8:J25)),"")</f>
        <v>18</v>
      </c>
      <c r="L25"/>
      <c r="O25" s="172" t="str">
        <f>IFERROR(INDEX($B$8:$G$167,$K25,COLUMNS($N$8:N25)),"")</f>
        <v>Long-term illness, disease or condition</v>
      </c>
      <c r="P25" s="72">
        <f>IFERROR(INDEX($B$8:$G$167,$K25,COLUMNS($N$8:O25)),"")</f>
        <v>0.74299999999999999</v>
      </c>
      <c r="Q25" s="72">
        <f>IFERROR(INDEX($B$8:$G$167,$K25,COLUMNS($N$8:P25)),"")</f>
        <v>0.74099999999999999</v>
      </c>
      <c r="R25" s="72">
        <f>IFERROR(INDEX($B$8:$G$167,$K25,COLUMNS($N$8:Q25)),"")</f>
        <v>0.68</v>
      </c>
      <c r="S25" s="72">
        <f>IFERROR(INDEX($B$8:$G$167,$K25,COLUMNS($N$8:R25)),"")</f>
        <v>0.68100000000000005</v>
      </c>
      <c r="T25" s="948">
        <f>IFERROR(INDEX($B$8:$G$167,$K25,COLUMNS($N$8:S25)),"")</f>
        <v>0.64300000000000002</v>
      </c>
    </row>
    <row r="26" spans="2:22" x14ac:dyDescent="0.3">
      <c r="B26" s="155" t="s">
        <v>217</v>
      </c>
      <c r="C26" s="319">
        <v>0.69400000000000006</v>
      </c>
      <c r="D26" s="100">
        <v>0.68300000000000005</v>
      </c>
      <c r="E26" s="100">
        <v>0.61499999999999999</v>
      </c>
      <c r="F26" s="100">
        <v>0.65100000000000002</v>
      </c>
      <c r="G26" s="100">
        <v>0.61299999999999999</v>
      </c>
      <c r="H26" s="90" t="s">
        <v>237</v>
      </c>
      <c r="I26" s="90">
        <f>ROWS(H$8:$I26)</f>
        <v>19</v>
      </c>
      <c r="J26" s="90">
        <f t="shared" si="0"/>
        <v>19</v>
      </c>
      <c r="K26" s="90">
        <f>IFERROR(SMALL($J$8:$J$167,ROWS(J$8:J26)),"")</f>
        <v>19</v>
      </c>
      <c r="L26"/>
      <c r="O26" s="172" t="str">
        <f>IFERROR(INDEX($B$8:$G$167,$K26,COLUMNS($N$8:N26)),"")</f>
        <v>A mental health condition</v>
      </c>
      <c r="P26" s="72">
        <f>IFERROR(INDEX($B$8:$G$167,$K26,COLUMNS($N$8:O26)),"")</f>
        <v>0.69400000000000006</v>
      </c>
      <c r="Q26" s="72">
        <f>IFERROR(INDEX($B$8:$G$167,$K26,COLUMNS($N$8:P26)),"")</f>
        <v>0.68300000000000005</v>
      </c>
      <c r="R26" s="72">
        <f>IFERROR(INDEX($B$8:$G$167,$K26,COLUMNS($N$8:Q26)),"")</f>
        <v>0.61499999999999999</v>
      </c>
      <c r="S26" s="72">
        <f>IFERROR(INDEX($B$8:$G$167,$K26,COLUMNS($N$8:R26)),"")</f>
        <v>0.65100000000000002</v>
      </c>
      <c r="T26" s="948">
        <f>IFERROR(INDEX($B$8:$G$167,$K26,COLUMNS($N$8:S26)),"")</f>
        <v>0.61299999999999999</v>
      </c>
      <c r="V26" s="288"/>
    </row>
    <row r="27" spans="2:22" x14ac:dyDescent="0.3">
      <c r="B27" s="155" t="s">
        <v>738</v>
      </c>
      <c r="C27" s="319">
        <v>0.63600000000000001</v>
      </c>
      <c r="D27" s="100">
        <v>0.64700000000000002</v>
      </c>
      <c r="E27" s="100">
        <v>0.64300000000000002</v>
      </c>
      <c r="F27" s="100">
        <v>0.76400000000000001</v>
      </c>
      <c r="G27" s="100">
        <v>0.68400000000000005</v>
      </c>
      <c r="H27" s="90" t="s">
        <v>237</v>
      </c>
      <c r="I27" s="90">
        <f>ROWS(H$8:$I27)</f>
        <v>20</v>
      </c>
      <c r="J27" s="90">
        <f t="shared" si="0"/>
        <v>20</v>
      </c>
      <c r="K27" s="90">
        <f>IFERROR(SMALL($J$8:$J$167,ROWS(J$8:J27)),"")</f>
        <v>20</v>
      </c>
      <c r="L27"/>
      <c r="O27" s="172" t="str">
        <f>IFERROR(INDEX($B$8:$G$167,$K27,COLUMNS($N$8:N27)),"")</f>
        <v>Physical disability</v>
      </c>
      <c r="P27" s="72">
        <f>IFERROR(INDEX($B$8:$G$167,$K27,COLUMNS($N$8:O27)),"")</f>
        <v>0.63600000000000001</v>
      </c>
      <c r="Q27" s="72">
        <f>IFERROR(INDEX($B$8:$G$167,$K27,COLUMNS($N$8:P27)),"")</f>
        <v>0.64700000000000002</v>
      </c>
      <c r="R27" s="72">
        <f>IFERROR(INDEX($B$8:$G$167,$K27,COLUMNS($N$8:Q27)),"")</f>
        <v>0.64300000000000002</v>
      </c>
      <c r="S27" s="72">
        <f>IFERROR(INDEX($B$8:$G$167,$K27,COLUMNS($N$8:R27)),"")</f>
        <v>0.76400000000000001</v>
      </c>
      <c r="T27" s="948">
        <f>IFERROR(INDEX($B$8:$G$167,$K27,COLUMNS($N$8:S27)),"")</f>
        <v>0.68400000000000005</v>
      </c>
    </row>
    <row r="28" spans="2:22" x14ac:dyDescent="0.3">
      <c r="B28" s="155" t="s">
        <v>747</v>
      </c>
      <c r="C28" s="319">
        <v>0.71299999999999997</v>
      </c>
      <c r="D28" s="100">
        <v>0.68100000000000005</v>
      </c>
      <c r="E28" s="100">
        <v>0.67</v>
      </c>
      <c r="F28" s="100">
        <v>0.70799999999999996</v>
      </c>
      <c r="G28" s="100">
        <v>0.626</v>
      </c>
      <c r="H28" s="90" t="s">
        <v>237</v>
      </c>
      <c r="I28" s="90">
        <f>ROWS(H$8:$I28)</f>
        <v>21</v>
      </c>
      <c r="J28" s="90">
        <f t="shared" si="0"/>
        <v>21</v>
      </c>
      <c r="K28" s="90">
        <f>IFERROR(SMALL($J$8:$J$167,ROWS(J$8:J28)),"")</f>
        <v>21</v>
      </c>
      <c r="L28"/>
      <c r="O28" s="172" t="str">
        <f>IFERROR(INDEX($B$8:$G$167,$K28,COLUMNS($N$8:N28)),"")</f>
        <v>Developmental disorder*</v>
      </c>
      <c r="P28" s="72">
        <f>IFERROR(INDEX($B$8:$G$167,$K28,COLUMNS($N$8:O28)),"")</f>
        <v>0.71299999999999997</v>
      </c>
      <c r="Q28" s="72">
        <f>IFERROR(INDEX($B$8:$G$167,$K28,COLUMNS($N$8:P28)),"")</f>
        <v>0.68100000000000005</v>
      </c>
      <c r="R28" s="72">
        <f>IFERROR(INDEX($B$8:$G$167,$K28,COLUMNS($N$8:Q28)),"")</f>
        <v>0.67</v>
      </c>
      <c r="S28" s="72">
        <f>IFERROR(INDEX($B$8:$G$167,$K28,COLUMNS($N$8:R28)),"")</f>
        <v>0.70799999999999996</v>
      </c>
      <c r="T28" s="948">
        <f>IFERROR(INDEX($B$8:$G$167,$K28,COLUMNS($N$8:S28)),"")</f>
        <v>0.626</v>
      </c>
    </row>
    <row r="29" spans="2:22" x14ac:dyDescent="0.3">
      <c r="B29" s="155" t="s">
        <v>744</v>
      </c>
      <c r="C29" s="319">
        <v>0.76100000000000001</v>
      </c>
      <c r="D29" s="100">
        <v>0.74</v>
      </c>
      <c r="E29" s="100">
        <v>0.66800000000000004</v>
      </c>
      <c r="F29" s="100">
        <v>0.71799999999999997</v>
      </c>
      <c r="G29" s="100">
        <v>0.66</v>
      </c>
      <c r="H29" s="90" t="s">
        <v>237</v>
      </c>
      <c r="I29" s="90">
        <f>ROWS(H$8:$I29)</f>
        <v>22</v>
      </c>
      <c r="J29" s="90">
        <f t="shared" si="0"/>
        <v>22</v>
      </c>
      <c r="K29" s="90">
        <f>IFERROR(SMALL($J$8:$J$167,ROWS(J$8:J29)),"")</f>
        <v>22</v>
      </c>
      <c r="L29"/>
      <c r="O29" s="172" t="str">
        <f>IFERROR(INDEX($B$8:$G$167,$K29,COLUMNS($N$8:N29)),"")</f>
        <v>Learning difficulty</v>
      </c>
      <c r="P29" s="72">
        <f>IFERROR(INDEX($B$8:$G$167,$K29,COLUMNS($N$8:O29)),"")</f>
        <v>0.76100000000000001</v>
      </c>
      <c r="Q29" s="72">
        <f>IFERROR(INDEX($B$8:$G$167,$K29,COLUMNS($N$8:P29)),"")</f>
        <v>0.74</v>
      </c>
      <c r="R29" s="72">
        <f>IFERROR(INDEX($B$8:$G$167,$K29,COLUMNS($N$8:Q29)),"")</f>
        <v>0.66800000000000004</v>
      </c>
      <c r="S29" s="72">
        <f>IFERROR(INDEX($B$8:$G$167,$K29,COLUMNS($N$8:R29)),"")</f>
        <v>0.71799999999999997</v>
      </c>
      <c r="T29" s="948">
        <f>IFERROR(INDEX($B$8:$G$167,$K29,COLUMNS($N$8:S29)),"")</f>
        <v>0.66</v>
      </c>
    </row>
    <row r="30" spans="2:22" x14ac:dyDescent="0.3">
      <c r="B30" s="155" t="s">
        <v>740</v>
      </c>
      <c r="C30" s="319">
        <v>0.76700000000000002</v>
      </c>
      <c r="D30" s="100">
        <v>0.71699999999999997</v>
      </c>
      <c r="E30" s="100">
        <v>0.66700000000000004</v>
      </c>
      <c r="F30" s="100">
        <v>0.5</v>
      </c>
      <c r="G30" s="100">
        <v>0.67700000000000005</v>
      </c>
      <c r="H30" s="90" t="s">
        <v>237</v>
      </c>
      <c r="I30" s="90">
        <f>ROWS(H$8:$I30)</f>
        <v>23</v>
      </c>
      <c r="J30" s="90">
        <f t="shared" si="0"/>
        <v>23</v>
      </c>
      <c r="K30" s="90">
        <f>IFERROR(SMALL($J$8:$J$167,ROWS(J$8:J30)),"")</f>
        <v>23</v>
      </c>
      <c r="L30"/>
      <c r="O30" s="172" t="str">
        <f>IFERROR(INDEX($B$8:$G$167,$K30,COLUMNS($N$8:N30)),"")</f>
        <v>Blindness or partial sight loss</v>
      </c>
      <c r="P30" s="72">
        <f>IFERROR(INDEX($B$8:$G$167,$K30,COLUMNS($N$8:O30)),"")</f>
        <v>0.76700000000000002</v>
      </c>
      <c r="Q30" s="72">
        <f>IFERROR(INDEX($B$8:$G$167,$K30,COLUMNS($N$8:P30)),"")</f>
        <v>0.71699999999999997</v>
      </c>
      <c r="R30" s="72">
        <f>IFERROR(INDEX($B$8:$G$167,$K30,COLUMNS($N$8:Q30)),"")</f>
        <v>0.66700000000000004</v>
      </c>
      <c r="S30" s="72">
        <f>IFERROR(INDEX($B$8:$G$167,$K30,COLUMNS($N$8:R30)),"")</f>
        <v>0.5</v>
      </c>
      <c r="T30" s="948">
        <f>IFERROR(INDEX($B$8:$G$167,$K30,COLUMNS($N$8:S30)),"")</f>
        <v>0.67700000000000005</v>
      </c>
    </row>
    <row r="31" spans="2:22" x14ac:dyDescent="0.3">
      <c r="B31" s="155" t="s">
        <v>739</v>
      </c>
      <c r="C31" s="319">
        <v>0.82700000000000007</v>
      </c>
      <c r="D31" s="100">
        <v>0.77600000000000002</v>
      </c>
      <c r="E31" s="100">
        <v>0.71299999999999997</v>
      </c>
      <c r="F31" s="100">
        <v>0.63500000000000001</v>
      </c>
      <c r="G31" s="100">
        <v>0.58299999999999996</v>
      </c>
      <c r="H31" s="90" t="s">
        <v>237</v>
      </c>
      <c r="I31" s="90">
        <f>ROWS(H$8:$I31)</f>
        <v>24</v>
      </c>
      <c r="J31" s="90">
        <f t="shared" si="0"/>
        <v>24</v>
      </c>
      <c r="K31" s="90">
        <f>IFERROR(SMALL($J$8:$J$167,ROWS(J$8:J31)),"")</f>
        <v>24</v>
      </c>
      <c r="L31"/>
      <c r="O31" s="172" t="str">
        <f>IFERROR(INDEX($B$8:$G$167,$K31,COLUMNS($N$8:N31)),"")</f>
        <v>Deafness or partial hearing loss</v>
      </c>
      <c r="P31" s="72">
        <f>IFERROR(INDEX($B$8:$G$167,$K31,COLUMNS($N$8:O31)),"")</f>
        <v>0.82700000000000007</v>
      </c>
      <c r="Q31" s="72">
        <f>IFERROR(INDEX($B$8:$G$167,$K31,COLUMNS($N$8:P31)),"")</f>
        <v>0.77600000000000002</v>
      </c>
      <c r="R31" s="72">
        <f>IFERROR(INDEX($B$8:$G$167,$K31,COLUMNS($N$8:Q31)),"")</f>
        <v>0.71299999999999997</v>
      </c>
      <c r="S31" s="72">
        <f>IFERROR(INDEX($B$8:$G$167,$K31,COLUMNS($N$8:R31)),"")</f>
        <v>0.63500000000000001</v>
      </c>
      <c r="T31" s="948">
        <f>IFERROR(INDEX($B$8:$G$167,$K31,COLUMNS($N$8:S31)),"")</f>
        <v>0.58299999999999996</v>
      </c>
      <c r="U31" s="997" t="s">
        <v>937</v>
      </c>
    </row>
    <row r="32" spans="2:22" x14ac:dyDescent="0.3">
      <c r="B32" s="155" t="s">
        <v>748</v>
      </c>
      <c r="C32" s="319">
        <v>0.76400000000000001</v>
      </c>
      <c r="D32" s="470" t="s">
        <v>72</v>
      </c>
      <c r="E32" s="470" t="s">
        <v>72</v>
      </c>
      <c r="F32" s="470" t="s">
        <v>72</v>
      </c>
      <c r="G32" s="470" t="s">
        <v>72</v>
      </c>
      <c r="H32" s="90" t="s">
        <v>237</v>
      </c>
      <c r="I32" s="90">
        <f>ROWS(H$8:$I32)</f>
        <v>25</v>
      </c>
      <c r="J32" s="90">
        <f t="shared" si="0"/>
        <v>25</v>
      </c>
      <c r="K32" s="90">
        <f>IFERROR(SMALL($J$8:$J$167,ROWS(J$8:J32)),"")</f>
        <v>25</v>
      </c>
      <c r="L32"/>
      <c r="M32"/>
      <c r="O32" s="172" t="str">
        <f>IFERROR(INDEX($B$8:$G$167,$K32,COLUMNS($N$8:N32)),"")</f>
        <v>Learning disability*</v>
      </c>
      <c r="P32" s="72">
        <f>IFERROR(INDEX($B$8:$G$167,$K32,COLUMNS($N$8:O32)),"")</f>
        <v>0.76400000000000001</v>
      </c>
      <c r="Q32" s="72" t="str">
        <f>IFERROR(INDEX($B$8:$G$167,$K32,COLUMNS($N$8:P32)),"")</f>
        <v>-</v>
      </c>
      <c r="R32" s="72" t="str">
        <f>IFERROR(INDEX($B$8:$G$167,$K32,COLUMNS($N$8:Q32)),"")</f>
        <v>-</v>
      </c>
      <c r="S32" s="72" t="str">
        <f>IFERROR(INDEX($B$8:$G$167,$K32,COLUMNS($N$8:R32)),"")</f>
        <v>-</v>
      </c>
      <c r="T32" s="948" t="str">
        <f>IFERROR(INDEX($B$8:$G$167,$K32,COLUMNS($N$8:S32)),"")</f>
        <v>-</v>
      </c>
      <c r="U32" s="997" t="s">
        <v>938</v>
      </c>
    </row>
    <row r="33" spans="2:22" x14ac:dyDescent="0.3">
      <c r="B33" s="155" t="s">
        <v>746</v>
      </c>
      <c r="C33" s="164" t="s">
        <v>71</v>
      </c>
      <c r="D33" s="164" t="s">
        <v>71</v>
      </c>
      <c r="E33" s="164" t="s">
        <v>71</v>
      </c>
      <c r="F33" s="164" t="s">
        <v>71</v>
      </c>
      <c r="G33" s="470" t="s">
        <v>72</v>
      </c>
      <c r="H33" s="90" t="s">
        <v>237</v>
      </c>
      <c r="I33" s="90">
        <f>ROWS(H$8:$I33)</f>
        <v>26</v>
      </c>
      <c r="J33" s="90">
        <f t="shared" si="0"/>
        <v>26</v>
      </c>
      <c r="K33" s="90">
        <f>IFERROR(SMALL($J$8:$J$167,ROWS(J$8:J33)),"")</f>
        <v>26</v>
      </c>
      <c r="L33"/>
      <c r="M33"/>
      <c r="O33" s="172" t="str">
        <f>IFERROR(INDEX($B$8:$G$167,$K33,COLUMNS($N$8:N33)),"")</f>
        <v>Full or partial loss of voice or difficulty speaking</v>
      </c>
      <c r="P33" s="72" t="str">
        <f>IFERROR(INDEX($B$8:$G$167,$K33,COLUMNS($N$8:O33)),"")</f>
        <v>N/A</v>
      </c>
      <c r="Q33" s="72" t="str">
        <f>IFERROR(INDEX($B$8:$G$167,$K33,COLUMNS($N$8:P33)),"")</f>
        <v>N/A</v>
      </c>
      <c r="R33" s="72" t="str">
        <f>IFERROR(INDEX($B$8:$G$167,$K33,COLUMNS($N$8:Q33)),"")</f>
        <v>N/A</v>
      </c>
      <c r="S33" s="72" t="str">
        <f>IFERROR(INDEX($B$8:$G$167,$K33,COLUMNS($N$8:R33)),"")</f>
        <v>N/A</v>
      </c>
      <c r="T33" s="948" t="str">
        <f>IFERROR(INDEX($B$8:$G$167,$K33,COLUMNS($N$8:S33)),"")</f>
        <v>-</v>
      </c>
      <c r="U33" s="155"/>
    </row>
    <row r="34" spans="2:22" x14ac:dyDescent="0.3">
      <c r="B34" s="155" t="s">
        <v>224</v>
      </c>
      <c r="C34" s="100">
        <v>0.71199999999999997</v>
      </c>
      <c r="D34" s="100">
        <v>0.69800000000000006</v>
      </c>
      <c r="E34" s="100">
        <v>0.62</v>
      </c>
      <c r="F34" s="100">
        <v>0.65</v>
      </c>
      <c r="G34" s="100">
        <v>0.61399999999999999</v>
      </c>
      <c r="H34" s="90" t="s">
        <v>237</v>
      </c>
      <c r="I34" s="90">
        <f>ROWS(H$8:$I34)</f>
        <v>27</v>
      </c>
      <c r="J34" s="90">
        <f t="shared" si="0"/>
        <v>27</v>
      </c>
      <c r="K34" s="90">
        <f>IFERROR(SMALL($J$8:$J$167,ROWS(J$8:J34)),"")</f>
        <v>27</v>
      </c>
      <c r="M34"/>
      <c r="O34" s="172" t="str">
        <f>IFERROR(INDEX($B$8:$G$167,$K34,COLUMNS($N$8:N33)),"")</f>
        <v>Two or more impairments/disabling medical conditions</v>
      </c>
      <c r="P34" s="72">
        <f>IFERROR(INDEX($B$8:$G$167,$K34,COLUMNS($N$8:O34)),"")</f>
        <v>0.71199999999999997</v>
      </c>
      <c r="Q34" s="72">
        <f>IFERROR(INDEX($B$8:$G$167,$K34,COLUMNS($N$8:P34)),"")</f>
        <v>0.69800000000000006</v>
      </c>
      <c r="R34" s="72">
        <f>IFERROR(INDEX($B$8:$G$167,$K34,COLUMNS($N$8:Q34)),"")</f>
        <v>0.62</v>
      </c>
      <c r="S34" s="72">
        <f>IFERROR(INDEX($B$8:$G$167,$K34,COLUMNS($N$8:R34)),"")</f>
        <v>0.65</v>
      </c>
      <c r="T34" s="948">
        <f>IFERROR(INDEX($B$8:$G$167,$K34,COLUMNS($N$8:S34)),"")</f>
        <v>0.61399999999999999</v>
      </c>
    </row>
    <row r="35" spans="2:22" x14ac:dyDescent="0.3">
      <c r="B35" s="155" t="s">
        <v>243</v>
      </c>
      <c r="C35" s="100">
        <v>0.78400000000000003</v>
      </c>
      <c r="D35" s="100">
        <v>0.753</v>
      </c>
      <c r="E35" s="100">
        <v>0.67800000000000005</v>
      </c>
      <c r="F35" s="100">
        <v>0.70300000000000007</v>
      </c>
      <c r="G35" s="100">
        <v>0.67900000000000005</v>
      </c>
      <c r="H35" s="90" t="s">
        <v>237</v>
      </c>
      <c r="I35" s="90">
        <f>ROWS(H$8:$I35)</f>
        <v>28</v>
      </c>
      <c r="J35" s="90">
        <f t="shared" si="0"/>
        <v>28</v>
      </c>
      <c r="K35" s="90">
        <f>IFERROR(SMALL($J$8:$J$167,ROWS(J$8:J35)),"")</f>
        <v>28</v>
      </c>
      <c r="M35"/>
      <c r="O35" s="172" t="str">
        <f>IFERROR(INDEX($B$8:$G$167,$K35,COLUMNS($N$8:N34)),"")</f>
        <v>Not known</v>
      </c>
      <c r="P35" s="72">
        <f>IFERROR(INDEX($B$8:$G$167,$K35,COLUMNS($N$8:O35)),"")</f>
        <v>0.78400000000000003</v>
      </c>
      <c r="Q35" s="72">
        <f>IFERROR(INDEX($B$8:$G$167,$K35,COLUMNS($N$8:P35)),"")</f>
        <v>0.753</v>
      </c>
      <c r="R35" s="72">
        <f>IFERROR(INDEX($B$8:$G$167,$K35,COLUMNS($N$8:Q35)),"")</f>
        <v>0.67800000000000005</v>
      </c>
      <c r="S35" s="72">
        <f>IFERROR(INDEX($B$8:$G$167,$K35,COLUMNS($N$8:R35)),"")</f>
        <v>0.70300000000000007</v>
      </c>
      <c r="T35" s="948">
        <f>IFERROR(INDEX($B$8:$G$167,$K35,COLUMNS($N$8:S35)),"")</f>
        <v>0.67900000000000005</v>
      </c>
    </row>
    <row r="36" spans="2:22" x14ac:dyDescent="0.3">
      <c r="B36" s="155" t="s">
        <v>172</v>
      </c>
      <c r="C36" s="100">
        <v>0.72599999999999998</v>
      </c>
      <c r="D36" s="100">
        <v>0.70899999999999996</v>
      </c>
      <c r="E36" s="100">
        <v>0.64400000000000002</v>
      </c>
      <c r="F36" s="100">
        <v>0.67500000000000004</v>
      </c>
      <c r="G36" s="100">
        <v>0.63</v>
      </c>
      <c r="H36" s="90" t="s">
        <v>237</v>
      </c>
      <c r="I36" s="90">
        <f>ROWS(H$8:$I36)</f>
        <v>29</v>
      </c>
      <c r="J36" s="90">
        <f t="shared" si="0"/>
        <v>29</v>
      </c>
      <c r="K36" s="90">
        <f>IFERROR(SMALL($J$8:$J$167,ROWS(J$8:J36)),"")</f>
        <v>29</v>
      </c>
      <c r="M36"/>
      <c r="O36" s="172" t="str">
        <f>IFERROR(INDEX($B$8:$G$167,$K36,COLUMNS($N$8:N35)),"")</f>
        <v>Total Disability</v>
      </c>
      <c r="P36" s="72">
        <f>IFERROR(INDEX($B$8:$G$167,$K36,COLUMNS($N$8:O36)),"")</f>
        <v>0.72599999999999998</v>
      </c>
      <c r="Q36" s="72">
        <f>IFERROR(INDEX($B$8:$G$167,$K36,COLUMNS($N$8:P36)),"")</f>
        <v>0.70899999999999996</v>
      </c>
      <c r="R36" s="72">
        <f>IFERROR(INDEX($B$8:$G$167,$K36,COLUMNS($N$8:Q36)),"")</f>
        <v>0.64400000000000002</v>
      </c>
      <c r="S36" s="72">
        <f>IFERROR(INDEX($B$8:$G$167,$K36,COLUMNS($N$8:R36)),"")</f>
        <v>0.67500000000000004</v>
      </c>
      <c r="T36" s="948">
        <f>IFERROR(INDEX($B$8:$G$167,$K36,COLUMNS($N$8:S36)),"")</f>
        <v>0.63</v>
      </c>
    </row>
    <row r="37" spans="2:22" x14ac:dyDescent="0.3">
      <c r="B37" s="155" t="s">
        <v>173</v>
      </c>
      <c r="C37" s="100">
        <v>0.78400000000000003</v>
      </c>
      <c r="D37" s="100">
        <v>0.753</v>
      </c>
      <c r="E37" s="100">
        <v>0.67800000000000005</v>
      </c>
      <c r="F37" s="100">
        <v>0.70300000000000007</v>
      </c>
      <c r="G37" s="100">
        <v>0.67900000000000005</v>
      </c>
      <c r="H37" s="90" t="s">
        <v>237</v>
      </c>
      <c r="I37" s="90">
        <f>ROWS(H$8:$I37)</f>
        <v>30</v>
      </c>
      <c r="J37" s="90">
        <f t="shared" si="0"/>
        <v>30</v>
      </c>
      <c r="K37" s="90">
        <f>IFERROR(SMALL($J$8:$J$167,ROWS(J$8:J37)),"")</f>
        <v>30</v>
      </c>
      <c r="O37" s="172" t="str">
        <f>IFERROR(INDEX($B$8:$G$167,$K37,COLUMNS($N$8:N36)),"")</f>
        <v>Total No Known Disability</v>
      </c>
      <c r="P37" s="72">
        <f>IFERROR(INDEX($B$8:$G$167,$K37,COLUMNS($N$8:O37)),"")</f>
        <v>0.78400000000000003</v>
      </c>
      <c r="Q37" s="72">
        <f>IFERROR(INDEX($B$8:$G$167,$K37,COLUMNS($N$8:P37)),"")</f>
        <v>0.753</v>
      </c>
      <c r="R37" s="72">
        <f>IFERROR(INDEX($B$8:$G$167,$K37,COLUMNS($N$8:Q37)),"")</f>
        <v>0.67800000000000005</v>
      </c>
      <c r="S37" s="72">
        <f>IFERROR(INDEX($B$8:$G$167,$K37,COLUMNS($N$8:R37)),"")</f>
        <v>0.70300000000000007</v>
      </c>
      <c r="T37" s="948">
        <f>IFERROR(INDEX($B$8:$G$167,$K37,COLUMNS($N$8:S37)),"")</f>
        <v>0.67900000000000005</v>
      </c>
    </row>
    <row r="38" spans="2:22" x14ac:dyDescent="0.3">
      <c r="B38" s="156" t="s">
        <v>174</v>
      </c>
      <c r="H38" s="90" t="s">
        <v>237</v>
      </c>
      <c r="I38" s="90">
        <f>ROWS(H$8:$I38)</f>
        <v>31</v>
      </c>
      <c r="J38" s="90">
        <f t="shared" si="0"/>
        <v>31</v>
      </c>
      <c r="K38" s="90">
        <f>IFERROR(SMALL($J$8:$J$167,ROWS(J$8:J38)),"")</f>
        <v>31</v>
      </c>
      <c r="O38" s="171" t="str">
        <f>IFERROR(INDEX($B$8:$G$167,$K38,COLUMNS($N$8:N37)),"")</f>
        <v>Ethnicity</v>
      </c>
      <c r="P38" s="945"/>
      <c r="Q38" s="945"/>
      <c r="R38" s="945"/>
      <c r="S38" s="945"/>
      <c r="T38" s="947"/>
    </row>
    <row r="39" spans="2:22" x14ac:dyDescent="0.3">
      <c r="B39" s="90" t="s">
        <v>500</v>
      </c>
      <c r="C39" s="100">
        <v>0.77100000000000002</v>
      </c>
      <c r="D39" s="100">
        <v>0.75800000000000001</v>
      </c>
      <c r="E39" s="100">
        <v>0.66</v>
      </c>
      <c r="F39" s="100">
        <v>0.65300000000000002</v>
      </c>
      <c r="G39" s="100">
        <v>0.622</v>
      </c>
      <c r="H39" s="90" t="s">
        <v>237</v>
      </c>
      <c r="I39" s="90">
        <f>ROWS(H$8:$I39)</f>
        <v>32</v>
      </c>
      <c r="J39" s="90">
        <f t="shared" si="0"/>
        <v>32</v>
      </c>
      <c r="K39" s="90">
        <f>IFERROR(SMALL($J$8:$J$167,ROWS(J$8:J39)),"")</f>
        <v>32</v>
      </c>
      <c r="O39" s="172" t="str">
        <f>IFERROR(INDEX($B$8:$G$167,$K39,COLUMNS($N$8:N38)),"")</f>
        <v>Asian, Scottish Asian or British Asian</v>
      </c>
      <c r="P39" s="72">
        <f>IFERROR(INDEX($B$8:$G$167,$K39,COLUMNS($N$8:O39)),"")</f>
        <v>0.77100000000000002</v>
      </c>
      <c r="Q39" s="72">
        <f>IFERROR(INDEX($B$8:$G$167,$K39,COLUMNS($N$8:P39)),"")</f>
        <v>0.75800000000000001</v>
      </c>
      <c r="R39" s="72">
        <f>IFERROR(INDEX($B$8:$G$167,$K39,COLUMNS($N$8:Q39)),"")</f>
        <v>0.66</v>
      </c>
      <c r="S39" s="72">
        <f>IFERROR(INDEX($B$8:$G$167,$K39,COLUMNS($N$8:R39)),"")</f>
        <v>0.65300000000000002</v>
      </c>
      <c r="T39" s="948">
        <f>IFERROR(INDEX($B$8:$G$167,$K39,COLUMNS($N$8:S39)),"")</f>
        <v>0.622</v>
      </c>
    </row>
    <row r="40" spans="2:22" x14ac:dyDescent="0.3">
      <c r="B40" s="90" t="s">
        <v>176</v>
      </c>
      <c r="C40" s="100">
        <v>0.72</v>
      </c>
      <c r="D40" s="100">
        <v>0.69800000000000006</v>
      </c>
      <c r="E40" s="100">
        <v>0.60199999999999998</v>
      </c>
      <c r="F40" s="100">
        <v>0.63500000000000001</v>
      </c>
      <c r="G40" s="100">
        <v>0.627</v>
      </c>
      <c r="H40" s="90" t="s">
        <v>237</v>
      </c>
      <c r="I40" s="90">
        <f>ROWS(H$8:$I40)</f>
        <v>33</v>
      </c>
      <c r="J40" s="90">
        <f t="shared" si="0"/>
        <v>33</v>
      </c>
      <c r="K40" s="90">
        <f>IFERROR(SMALL($J$8:$J$167,ROWS(J$8:J40)),"")</f>
        <v>33</v>
      </c>
      <c r="O40" s="172" t="str">
        <f>IFERROR(INDEX($B$8:$G$167,$K40,COLUMNS($N$8:N39)),"")</f>
        <v>Black, African or Caribbean</v>
      </c>
      <c r="P40" s="72">
        <f>IFERROR(INDEX($B$8:$G$167,$K40,COLUMNS($N$8:O40)),"")</f>
        <v>0.72</v>
      </c>
      <c r="Q40" s="72">
        <f>IFERROR(INDEX($B$8:$G$167,$K40,COLUMNS($N$8:P40)),"")</f>
        <v>0.69800000000000006</v>
      </c>
      <c r="R40" s="72">
        <f>IFERROR(INDEX($B$8:$G$167,$K40,COLUMNS($N$8:Q40)),"")</f>
        <v>0.60199999999999998</v>
      </c>
      <c r="S40" s="72">
        <f>IFERROR(INDEX($B$8:$G$167,$K40,COLUMNS($N$8:R40)),"")</f>
        <v>0.63500000000000001</v>
      </c>
      <c r="T40" s="948">
        <f>IFERROR(INDEX($B$8:$G$167,$K40,COLUMNS($N$8:S40)),"")</f>
        <v>0.627</v>
      </c>
    </row>
    <row r="41" spans="2:22" x14ac:dyDescent="0.3">
      <c r="B41" s="90" t="s">
        <v>177</v>
      </c>
      <c r="C41" s="100">
        <v>0.745</v>
      </c>
      <c r="D41" s="100">
        <v>0.749</v>
      </c>
      <c r="E41" s="100">
        <v>0.63400000000000001</v>
      </c>
      <c r="F41" s="100">
        <v>0.63700000000000001</v>
      </c>
      <c r="G41" s="100">
        <v>0.65100000000000002</v>
      </c>
      <c r="H41" s="90" t="s">
        <v>237</v>
      </c>
      <c r="I41" s="90">
        <f>ROWS(H$8:$I41)</f>
        <v>34</v>
      </c>
      <c r="J41" s="90">
        <f t="shared" si="0"/>
        <v>34</v>
      </c>
      <c r="K41" s="90">
        <f>IFERROR(SMALL($J$8:$J$167,ROWS(J$8:J41)),"")</f>
        <v>34</v>
      </c>
      <c r="O41" s="172" t="str">
        <f>IFERROR(INDEX($B$8:$G$167,$K41,COLUMNS($N$8:N40)),"")</f>
        <v>Mixed or multiple ethnic group</v>
      </c>
      <c r="P41" s="72">
        <f>IFERROR(INDEX($B$8:$G$167,$K41,COLUMNS($N$8:O41)),"")</f>
        <v>0.745</v>
      </c>
      <c r="Q41" s="72">
        <f>IFERROR(INDEX($B$8:$G$167,$K41,COLUMNS($N$8:P41)),"")</f>
        <v>0.749</v>
      </c>
      <c r="R41" s="72">
        <f>IFERROR(INDEX($B$8:$G$167,$K41,COLUMNS($N$8:Q41)),"")</f>
        <v>0.63400000000000001</v>
      </c>
      <c r="S41" s="72">
        <f>IFERROR(INDEX($B$8:$G$167,$K41,COLUMNS($N$8:R41)),"")</f>
        <v>0.63700000000000001</v>
      </c>
      <c r="T41" s="948">
        <f>IFERROR(INDEX($B$8:$G$167,$K41,COLUMNS($N$8:S41)),"")</f>
        <v>0.65100000000000002</v>
      </c>
    </row>
    <row r="42" spans="2:22" x14ac:dyDescent="0.3">
      <c r="B42" s="90" t="s">
        <v>178</v>
      </c>
      <c r="C42" s="100">
        <v>0.82800000000000007</v>
      </c>
      <c r="D42" s="100">
        <v>0.78600000000000003</v>
      </c>
      <c r="E42" s="100">
        <v>0.73399999999999999</v>
      </c>
      <c r="F42" s="100">
        <v>0.72399999999999998</v>
      </c>
      <c r="G42" s="100">
        <v>0.66300000000000003</v>
      </c>
      <c r="H42" s="90" t="s">
        <v>237</v>
      </c>
      <c r="I42" s="90">
        <f>ROWS(H$8:$I42)</f>
        <v>35</v>
      </c>
      <c r="J42" s="90">
        <f t="shared" si="0"/>
        <v>35</v>
      </c>
      <c r="K42" s="90">
        <f>IFERROR(SMALL($J$8:$J$167,ROWS(J$8:J42)),"")</f>
        <v>35</v>
      </c>
      <c r="O42" s="172" t="str">
        <f>IFERROR(INDEX($B$8:$G$167,$K42,COLUMNS($N$8:N41)),"")</f>
        <v>Other ethnic group</v>
      </c>
      <c r="P42" s="72">
        <f>IFERROR(INDEX($B$8:$G$167,$K42,COLUMNS($N$8:O42)),"")</f>
        <v>0.82800000000000007</v>
      </c>
      <c r="Q42" s="72">
        <f>IFERROR(INDEX($B$8:$G$167,$K42,COLUMNS($N$8:P42)),"")</f>
        <v>0.78600000000000003</v>
      </c>
      <c r="R42" s="72">
        <f>IFERROR(INDEX($B$8:$G$167,$K42,COLUMNS($N$8:Q42)),"")</f>
        <v>0.73399999999999999</v>
      </c>
      <c r="S42" s="72">
        <f>IFERROR(INDEX($B$8:$G$167,$K42,COLUMNS($N$8:R42)),"")</f>
        <v>0.72399999999999998</v>
      </c>
      <c r="T42" s="948">
        <f>IFERROR(INDEX($B$8:$G$167,$K42,COLUMNS($N$8:S42)),"")</f>
        <v>0.66300000000000003</v>
      </c>
    </row>
    <row r="43" spans="2:22" x14ac:dyDescent="0.3">
      <c r="B43" s="90" t="s">
        <v>179</v>
      </c>
      <c r="C43" s="100">
        <v>0.77500000000000002</v>
      </c>
      <c r="D43" s="100">
        <v>0.745</v>
      </c>
      <c r="E43" s="100">
        <v>0.67200000000000004</v>
      </c>
      <c r="F43" s="100">
        <v>0.70100000000000007</v>
      </c>
      <c r="G43" s="100">
        <v>0.67300000000000004</v>
      </c>
      <c r="H43" s="90" t="s">
        <v>237</v>
      </c>
      <c r="I43" s="90">
        <f>ROWS(H$8:$I43)</f>
        <v>36</v>
      </c>
      <c r="J43" s="90">
        <f t="shared" si="0"/>
        <v>36</v>
      </c>
      <c r="K43" s="90">
        <f>IFERROR(SMALL($J$8:$J$167,ROWS(J$8:J43)),"")</f>
        <v>36</v>
      </c>
      <c r="O43" s="172" t="str">
        <f>IFERROR(INDEX($B$8:$G$167,$K43,COLUMNS($N$8:N42)),"")</f>
        <v>White</v>
      </c>
      <c r="P43" s="72">
        <f>IFERROR(INDEX($B$8:$G$167,$K43,COLUMNS($N$8:O43)),"")</f>
        <v>0.77500000000000002</v>
      </c>
      <c r="Q43" s="72">
        <f>IFERROR(INDEX($B$8:$G$167,$K43,COLUMNS($N$8:P43)),"")</f>
        <v>0.745</v>
      </c>
      <c r="R43" s="72">
        <f>IFERROR(INDEX($B$8:$G$167,$K43,COLUMNS($N$8:Q43)),"")</f>
        <v>0.67200000000000004</v>
      </c>
      <c r="S43" s="72">
        <f>IFERROR(INDEX($B$8:$G$167,$K43,COLUMNS($N$8:R43)),"")</f>
        <v>0.70100000000000007</v>
      </c>
      <c r="T43" s="948">
        <f>IFERROR(INDEX($B$8:$G$167,$K43,COLUMNS($N$8:S43)),"")</f>
        <v>0.67300000000000004</v>
      </c>
    </row>
    <row r="44" spans="2:22" x14ac:dyDescent="0.3">
      <c r="B44" s="155" t="s">
        <v>225</v>
      </c>
      <c r="C44" s="100">
        <v>0.76100000000000001</v>
      </c>
      <c r="D44" s="100">
        <v>0.745</v>
      </c>
      <c r="E44" s="100">
        <v>0.65200000000000002</v>
      </c>
      <c r="F44" s="100">
        <v>0.65700000000000003</v>
      </c>
      <c r="G44" s="100">
        <v>0.63300000000000001</v>
      </c>
      <c r="H44" s="90" t="s">
        <v>237</v>
      </c>
      <c r="I44" s="90">
        <f>ROWS(H$8:$I44)</f>
        <v>37</v>
      </c>
      <c r="J44" s="90">
        <f t="shared" si="0"/>
        <v>37</v>
      </c>
      <c r="K44" s="90">
        <f>IFERROR(SMALL($J$8:$J$167,ROWS(J$8:J44)),"")</f>
        <v>37</v>
      </c>
      <c r="O44" s="176" t="str">
        <f>IFERROR(INDEX($B$8:$G$167,$K44,COLUMNS($N$8:N43)),"")</f>
        <v>Total Black and Minority Ethnic</v>
      </c>
      <c r="P44" s="949">
        <f>IFERROR(INDEX($B$8:$G$167,$K44,COLUMNS($N$8:O44)),"")</f>
        <v>0.76100000000000001</v>
      </c>
      <c r="Q44" s="949">
        <f>IFERROR(INDEX($B$8:$G$167,$K44,COLUMNS($N$8:P44)),"")</f>
        <v>0.745</v>
      </c>
      <c r="R44" s="949">
        <f>IFERROR(INDEX($B$8:$G$167,$K44,COLUMNS($N$8:Q44)),"")</f>
        <v>0.65200000000000002</v>
      </c>
      <c r="S44" s="949">
        <f>IFERROR(INDEX($B$8:$G$167,$K44,COLUMNS($N$8:R44)),"")</f>
        <v>0.65700000000000003</v>
      </c>
      <c r="T44" s="950">
        <f>IFERROR(INDEX($B$8:$G$167,$K44,COLUMNS($N$8:S44)),"")</f>
        <v>0.63300000000000001</v>
      </c>
    </row>
    <row r="45" spans="2:22" x14ac:dyDescent="0.3">
      <c r="B45" s="155" t="s">
        <v>183</v>
      </c>
      <c r="C45" s="100"/>
      <c r="D45" s="100"/>
      <c r="E45" s="100"/>
      <c r="F45" s="100"/>
      <c r="G45" s="100"/>
      <c r="H45" s="90" t="s">
        <v>237</v>
      </c>
      <c r="I45" s="90">
        <f>ROWS(H$8:$I45)</f>
        <v>38</v>
      </c>
      <c r="J45" s="90">
        <f t="shared" si="0"/>
        <v>38</v>
      </c>
      <c r="K45" s="90">
        <f>IFERROR(SMALL($J$8:$J$167,ROWS(J$8:J45)),"")</f>
        <v>38</v>
      </c>
      <c r="O45" s="223" t="str">
        <f>IFERROR(INDEX($B$8:$G$167,$K45,COLUMNS($N$8:N44)),"")</f>
        <v>Care Experienced</v>
      </c>
      <c r="P45" s="72"/>
      <c r="Q45" s="72"/>
      <c r="R45" s="72"/>
      <c r="S45" s="72"/>
      <c r="T45" s="948"/>
    </row>
    <row r="46" spans="2:22" x14ac:dyDescent="0.3">
      <c r="B46" s="155" t="s">
        <v>591</v>
      </c>
      <c r="C46" s="100">
        <v>0.66700000000000004</v>
      </c>
      <c r="D46" s="100">
        <v>0.66300000000000003</v>
      </c>
      <c r="E46" s="100">
        <v>0.54100000000000004</v>
      </c>
      <c r="F46" s="100">
        <v>0.55700000000000005</v>
      </c>
      <c r="G46" s="100">
        <v>0.53900000000000003</v>
      </c>
      <c r="H46" s="90" t="s">
        <v>237</v>
      </c>
      <c r="I46" s="90">
        <f>ROWS(H$8:$I46)</f>
        <v>39</v>
      </c>
      <c r="J46" s="90">
        <f t="shared" si="0"/>
        <v>39</v>
      </c>
      <c r="K46" s="90">
        <f>IFERROR(SMALL($J$8:$J$167,ROWS(J$8:J46)),"")</f>
        <v>39</v>
      </c>
      <c r="O46" s="172" t="str">
        <f>IFERROR(INDEX($B$8:$G$167,$K46,COLUMNS($N$8:N45)),"")</f>
        <v>Care experienced</v>
      </c>
      <c r="P46" s="72">
        <f>IFERROR(INDEX($B$8:$G$167,$K46,COLUMNS($N$8:O46)),"")</f>
        <v>0.66700000000000004</v>
      </c>
      <c r="Q46" s="72">
        <f>IFERROR(INDEX($B$8:$G$167,$K46,COLUMNS($N$8:P46)),"")</f>
        <v>0.66300000000000003</v>
      </c>
      <c r="R46" s="72">
        <f>IFERROR(INDEX($B$8:$G$167,$K46,COLUMNS($N$8:Q46)),"")</f>
        <v>0.54100000000000004</v>
      </c>
      <c r="S46" s="72">
        <f>IFERROR(INDEX($B$8:$G$167,$K46,COLUMNS($N$8:R46)),"")</f>
        <v>0.55700000000000005</v>
      </c>
      <c r="T46" s="948">
        <f>IFERROR(INDEX($B$8:$G$167,$K46,COLUMNS($N$8:S46)),"")</f>
        <v>0.53900000000000003</v>
      </c>
    </row>
    <row r="47" spans="2:22" ht="15" thickBot="1" x14ac:dyDescent="0.35">
      <c r="B47" s="155" t="s">
        <v>592</v>
      </c>
      <c r="C47" s="100">
        <v>0.77700000000000002</v>
      </c>
      <c r="D47" s="100">
        <v>0.747</v>
      </c>
      <c r="E47" s="100">
        <v>0.67500000000000004</v>
      </c>
      <c r="F47" s="100">
        <v>0.70200000000000007</v>
      </c>
      <c r="G47" s="100">
        <v>0.67500000000000004</v>
      </c>
      <c r="H47" s="90" t="s">
        <v>237</v>
      </c>
      <c r="I47" s="90">
        <f>ROWS(H$8:$I47)</f>
        <v>40</v>
      </c>
      <c r="J47" s="90">
        <f t="shared" si="0"/>
        <v>40</v>
      </c>
      <c r="K47" s="90">
        <f>IFERROR(SMALL($J$8:$J$167,ROWS(J$8:J47)),"")</f>
        <v>40</v>
      </c>
      <c r="O47" s="179" t="str">
        <f>IFERROR(INDEX($B$8:$G$167,$K47,COLUMNS($N$8:N46)),"")</f>
        <v>Not Care experienced</v>
      </c>
      <c r="P47" s="952">
        <f>IFERROR(INDEX($B$8:$G$167,$K47,COLUMNS($N$8:O47)),"")</f>
        <v>0.77700000000000002</v>
      </c>
      <c r="Q47" s="952">
        <f>IFERROR(INDEX($B$8:$G$167,$K47,COLUMNS($N$8:P47)),"")</f>
        <v>0.747</v>
      </c>
      <c r="R47" s="952">
        <f>IFERROR(INDEX($B$8:$G$167,$K47,COLUMNS($N$8:Q47)),"")</f>
        <v>0.67500000000000004</v>
      </c>
      <c r="S47" s="952">
        <f>IFERROR(INDEX($B$8:$G$167,$K47,COLUMNS($N$8:R47)),"")</f>
        <v>0.70200000000000007</v>
      </c>
      <c r="T47" s="953">
        <f>IFERROR(INDEX($B$8:$G$167,$K47,COLUMNS($N$8:S47)),"")</f>
        <v>0.67500000000000004</v>
      </c>
    </row>
    <row r="48" spans="2:22" ht="14.4" customHeight="1" x14ac:dyDescent="0.3">
      <c r="B48" s="102" t="s">
        <v>117</v>
      </c>
      <c r="C48" s="69">
        <v>0.80800000000000005</v>
      </c>
      <c r="D48" s="69">
        <v>0.83799999999999997</v>
      </c>
      <c r="E48" s="69">
        <v>0.81900000000000006</v>
      </c>
      <c r="F48" s="69">
        <v>0.81400000000000006</v>
      </c>
      <c r="G48" s="69">
        <v>0.81700000000000006</v>
      </c>
      <c r="H48" s="90" t="s">
        <v>239</v>
      </c>
      <c r="I48" s="90">
        <f>ROWS(H$8:$I48)</f>
        <v>41</v>
      </c>
      <c r="J48" s="90" t="str">
        <f t="shared" si="0"/>
        <v/>
      </c>
      <c r="K48" s="90" t="str">
        <f>IFERROR(SMALL($J$8:$J$167,ROWS(J$8:J48)),"")</f>
        <v/>
      </c>
      <c r="O48" s="155" t="str">
        <f>IFERROR(INDEX($B$8:$B$167,$K48,COLUMNS($N$8:N47)),"")</f>
        <v/>
      </c>
      <c r="P48" s="72" t="str">
        <f>IFERROR(INDEX($B$8:$B$167,$K48,COLUMNS($N$8:O47)),"")</f>
        <v/>
      </c>
      <c r="Q48" s="72" t="str">
        <f>IFERROR(INDEX($B$8:$B$167,$K48,COLUMNS($N$8:O47)),"")</f>
        <v/>
      </c>
      <c r="R48" s="72" t="str">
        <f>IFERROR(INDEX($B$8:$B$167,$K48,COLUMNS($N$8:O47)),"")</f>
        <v/>
      </c>
      <c r="S48" s="72" t="str">
        <f>IFERROR(INDEX($B$8:$B$167,$K48,COLUMNS($N$8:O47)),"")</f>
        <v/>
      </c>
      <c r="T48" s="72" t="str">
        <f>IFERROR(INDEX($B$8:$B$167,$K48,COLUMNS($N$8:O47)),"")</f>
        <v/>
      </c>
      <c r="U48" s="72" t="str">
        <f>IFERROR(INDEX($B$8:$B$167,$K48,COLUMNS($N$8:O47)),"")</f>
        <v/>
      </c>
      <c r="V48" s="72"/>
    </row>
    <row r="49" spans="2:26" x14ac:dyDescent="0.3">
      <c r="B49" s="102" t="s">
        <v>132</v>
      </c>
      <c r="H49" s="90" t="s">
        <v>239</v>
      </c>
      <c r="I49" s="90">
        <f>ROWS(H$8:$I49)</f>
        <v>42</v>
      </c>
      <c r="J49" s="90" t="str">
        <f t="shared" si="0"/>
        <v/>
      </c>
      <c r="K49" s="90" t="str">
        <f>IFERROR(SMALL($J$8:$J$167,ROWS(J$8:J49)),"")</f>
        <v/>
      </c>
      <c r="O49" s="1082" t="s">
        <v>244</v>
      </c>
      <c r="P49" s="1082"/>
      <c r="Q49" s="1082"/>
      <c r="R49" s="1082"/>
      <c r="S49" s="1082"/>
      <c r="T49" s="1082"/>
      <c r="U49" s="1082"/>
      <c r="V49" s="1082"/>
      <c r="W49" s="1082"/>
      <c r="X49" s="1082"/>
      <c r="Y49" s="1082"/>
      <c r="Z49" s="1082"/>
    </row>
    <row r="50" spans="2:26" ht="7.2" customHeight="1" x14ac:dyDescent="0.3">
      <c r="B50" s="155" t="s">
        <v>133</v>
      </c>
      <c r="C50" s="69">
        <v>0.80200000000000005</v>
      </c>
      <c r="D50" s="69">
        <v>0.80500000000000005</v>
      </c>
      <c r="E50" s="69">
        <v>0.77200000000000002</v>
      </c>
      <c r="F50" s="69">
        <v>0.76400000000000001</v>
      </c>
      <c r="G50" s="69">
        <v>0.80300000000000005</v>
      </c>
      <c r="H50" s="90" t="s">
        <v>239</v>
      </c>
      <c r="I50" s="90">
        <f>ROWS(H$8:$I50)</f>
        <v>43</v>
      </c>
      <c r="J50" s="90" t="str">
        <f t="shared" si="0"/>
        <v/>
      </c>
      <c r="K50" s="90" t="str">
        <f>IFERROR(SMALL($J$8:$J$167,ROWS(J$8:J50)),"")</f>
        <v/>
      </c>
      <c r="O50" s="1082"/>
      <c r="P50" s="1082"/>
      <c r="Q50" s="1082"/>
      <c r="R50" s="1082"/>
      <c r="S50" s="1082"/>
      <c r="T50" s="1082"/>
      <c r="U50" s="1082"/>
      <c r="V50" s="1082"/>
      <c r="W50" s="1082"/>
      <c r="X50" s="1082"/>
      <c r="Y50" s="1082"/>
      <c r="Z50" s="1082"/>
    </row>
    <row r="51" spans="2:26" ht="33" customHeight="1" x14ac:dyDescent="0.3">
      <c r="B51" s="155" t="s">
        <v>134</v>
      </c>
      <c r="C51" s="69">
        <v>0.79</v>
      </c>
      <c r="D51" s="69">
        <v>0.82200000000000006</v>
      </c>
      <c r="E51" s="69">
        <v>0.79900000000000004</v>
      </c>
      <c r="F51" s="69">
        <v>0.80900000000000005</v>
      </c>
      <c r="G51" s="69">
        <v>0.80700000000000005</v>
      </c>
      <c r="H51" s="90" t="s">
        <v>239</v>
      </c>
      <c r="I51" s="90">
        <f>ROWS(H$8:$I51)</f>
        <v>44</v>
      </c>
      <c r="J51" s="90" t="str">
        <f t="shared" si="0"/>
        <v/>
      </c>
      <c r="K51" s="90" t="str">
        <f>IFERROR(SMALL($J$8:$J$167,ROWS(J$8:J51)),"")</f>
        <v/>
      </c>
      <c r="O51" s="1082" t="s">
        <v>792</v>
      </c>
      <c r="P51" s="1082"/>
      <c r="Q51" s="1082"/>
      <c r="R51" s="1082"/>
      <c r="S51" s="1082"/>
      <c r="T51" s="1082"/>
      <c r="U51" s="1082"/>
      <c r="V51" s="1082"/>
      <c r="W51" s="1082"/>
      <c r="X51" s="1082"/>
      <c r="Y51" s="1082"/>
      <c r="Z51" s="1082"/>
    </row>
    <row r="52" spans="2:26" ht="27.6" customHeight="1" x14ac:dyDescent="0.3">
      <c r="B52" s="155" t="s">
        <v>135</v>
      </c>
      <c r="C52" s="69">
        <v>0.82300000000000006</v>
      </c>
      <c r="D52" s="69">
        <v>0.84299999999999997</v>
      </c>
      <c r="E52" s="69">
        <v>0.84</v>
      </c>
      <c r="F52" s="69">
        <v>0.82800000000000007</v>
      </c>
      <c r="G52" s="69">
        <v>0.82200000000000006</v>
      </c>
      <c r="H52" s="90" t="s">
        <v>239</v>
      </c>
      <c r="I52" s="90">
        <f>ROWS(H$8:$I52)</f>
        <v>45</v>
      </c>
      <c r="J52" s="90" t="str">
        <f t="shared" si="0"/>
        <v/>
      </c>
      <c r="K52" s="90" t="str">
        <f>IFERROR(SMALL($J$8:$J$167,ROWS(J$8:J52)),"")</f>
        <v/>
      </c>
      <c r="O52" s="1082" t="s">
        <v>751</v>
      </c>
      <c r="P52" s="1082"/>
      <c r="Q52" s="1082"/>
      <c r="R52" s="1082"/>
      <c r="S52" s="1082"/>
      <c r="T52" s="1082"/>
      <c r="U52" s="1082"/>
      <c r="V52" s="1082"/>
      <c r="W52" s="1082"/>
      <c r="X52" s="1082"/>
      <c r="Y52" s="1082"/>
      <c r="Z52" s="1082"/>
    </row>
    <row r="53" spans="2:26" x14ac:dyDescent="0.3">
      <c r="B53" s="155" t="s">
        <v>136</v>
      </c>
      <c r="C53" s="69">
        <v>0.81100000000000005</v>
      </c>
      <c r="D53" s="69">
        <v>0.85099999999999998</v>
      </c>
      <c r="E53" s="69">
        <v>0.83599999999999997</v>
      </c>
      <c r="F53" s="69">
        <v>0.83699999999999997</v>
      </c>
      <c r="G53" s="69">
        <v>0.82300000000000006</v>
      </c>
      <c r="H53" s="90" t="s">
        <v>239</v>
      </c>
      <c r="I53" s="90">
        <f>ROWS(H$8:$I53)</f>
        <v>46</v>
      </c>
      <c r="J53" s="90" t="str">
        <f t="shared" si="0"/>
        <v/>
      </c>
      <c r="K53" s="90" t="str">
        <f>IFERROR(SMALL($J$8:$J$167,ROWS(J$8:J53)),"")</f>
        <v/>
      </c>
      <c r="O53" s="185"/>
      <c r="P53" s="185"/>
      <c r="Q53" s="185"/>
      <c r="R53" s="185"/>
      <c r="S53" s="185"/>
      <c r="T53" s="185"/>
      <c r="U53" s="185"/>
      <c r="V53" s="185"/>
    </row>
    <row r="54" spans="2:26" x14ac:dyDescent="0.3">
      <c r="B54" s="155" t="s">
        <v>137</v>
      </c>
      <c r="C54" s="69">
        <v>0.8</v>
      </c>
      <c r="D54" s="69">
        <v>0.86899999999999999</v>
      </c>
      <c r="E54" s="69">
        <v>0.83699999999999997</v>
      </c>
      <c r="F54" s="69">
        <v>0.82900000000000007</v>
      </c>
      <c r="G54" s="69">
        <v>0.83200000000000007</v>
      </c>
      <c r="H54" s="90" t="s">
        <v>239</v>
      </c>
      <c r="I54" s="90">
        <f>ROWS(H$8:$I54)</f>
        <v>47</v>
      </c>
      <c r="J54" s="90" t="str">
        <f t="shared" si="0"/>
        <v/>
      </c>
      <c r="K54" s="90" t="str">
        <f>IFERROR(SMALL($J$8:$J$167,ROWS(J$8:J54)),"")</f>
        <v/>
      </c>
      <c r="O54" s="955" t="s">
        <v>807</v>
      </c>
      <c r="P54" s="185"/>
      <c r="Q54" s="185"/>
      <c r="R54" s="185"/>
      <c r="S54" s="185"/>
      <c r="T54" s="185"/>
      <c r="U54" s="185"/>
      <c r="V54" s="185"/>
    </row>
    <row r="55" spans="2:26" x14ac:dyDescent="0.3">
      <c r="B55" s="156" t="s">
        <v>141</v>
      </c>
      <c r="H55" s="90" t="s">
        <v>239</v>
      </c>
      <c r="I55" s="90">
        <f>ROWS(H$8:$I55)</f>
        <v>48</v>
      </c>
      <c r="J55" s="90" t="str">
        <f t="shared" si="0"/>
        <v/>
      </c>
      <c r="K55" s="90" t="str">
        <f>IFERROR(SMALL($J$8:$J$167,ROWS(J$8:J55)),"")</f>
        <v/>
      </c>
      <c r="P55" s="185"/>
      <c r="Q55" s="185"/>
      <c r="R55" s="185"/>
      <c r="S55" s="185"/>
      <c r="T55" s="185"/>
      <c r="U55" s="185"/>
      <c r="V55" s="185"/>
    </row>
    <row r="56" spans="2:26" ht="15" thickBot="1" x14ac:dyDescent="0.35">
      <c r="B56" s="155" t="s">
        <v>142</v>
      </c>
      <c r="C56" s="100">
        <v>0.82300000000000006</v>
      </c>
      <c r="D56" s="100">
        <v>0.83699999999999997</v>
      </c>
      <c r="E56" s="100">
        <v>0.81800000000000006</v>
      </c>
      <c r="F56" s="100">
        <v>0.81400000000000006</v>
      </c>
      <c r="G56" s="100">
        <v>0.80800000000000005</v>
      </c>
      <c r="H56" s="90" t="s">
        <v>239</v>
      </c>
      <c r="I56" s="90">
        <f>ROWS(H$8:$I56)</f>
        <v>49</v>
      </c>
      <c r="J56" s="90" t="str">
        <f t="shared" si="0"/>
        <v/>
      </c>
      <c r="K56" s="90" t="str">
        <f>IFERROR(SMALL($J$8:$J$167,ROWS(J$8:J56)),"")</f>
        <v/>
      </c>
      <c r="O56" s="153" t="s">
        <v>816</v>
      </c>
      <c r="P56" s="185"/>
      <c r="Q56" s="185"/>
      <c r="R56" s="185"/>
      <c r="S56" s="185"/>
      <c r="T56" s="185"/>
      <c r="U56" s="185"/>
      <c r="V56" s="185"/>
    </row>
    <row r="57" spans="2:26" ht="15" thickBot="1" x14ac:dyDescent="0.35">
      <c r="B57" s="155" t="s">
        <v>143</v>
      </c>
      <c r="C57" s="100">
        <v>0.79300000000000004</v>
      </c>
      <c r="D57" s="100">
        <v>0.84</v>
      </c>
      <c r="E57" s="100">
        <v>0.82000000000000006</v>
      </c>
      <c r="F57" s="100">
        <v>0.81600000000000006</v>
      </c>
      <c r="G57" s="100">
        <v>0.82600000000000007</v>
      </c>
      <c r="H57" s="90" t="s">
        <v>239</v>
      </c>
      <c r="I57" s="90">
        <f>ROWS(H$8:$I57)</f>
        <v>50</v>
      </c>
      <c r="J57" s="90" t="str">
        <f t="shared" si="0"/>
        <v/>
      </c>
      <c r="K57" s="90" t="str">
        <f>IFERROR(SMALL($J$8:$J$167,ROWS(J$8:J57)),"")</f>
        <v/>
      </c>
      <c r="O57" s="970" t="s">
        <v>819</v>
      </c>
      <c r="P57" s="185"/>
      <c r="Q57" s="185"/>
      <c r="R57" s="185"/>
      <c r="S57" s="185"/>
      <c r="T57" s="185"/>
      <c r="U57" s="185"/>
      <c r="V57" s="185"/>
    </row>
    <row r="58" spans="2:26" ht="15" thickBot="1" x14ac:dyDescent="0.35">
      <c r="B58" s="156" t="s">
        <v>144</v>
      </c>
      <c r="H58" s="90" t="s">
        <v>239</v>
      </c>
      <c r="I58" s="90">
        <f>ROWS(H$8:$I58)</f>
        <v>51</v>
      </c>
      <c r="J58" s="90" t="str">
        <f t="shared" si="0"/>
        <v/>
      </c>
      <c r="K58" s="90" t="str">
        <f>IFERROR(SMALL($J$8:$J$167,ROWS(J$8:J58)),"")</f>
        <v/>
      </c>
      <c r="O58" s="970" t="s">
        <v>820</v>
      </c>
      <c r="P58" s="185"/>
      <c r="Q58" s="185"/>
      <c r="R58" s="185"/>
      <c r="S58" s="185"/>
      <c r="T58" s="185"/>
      <c r="U58" s="185"/>
      <c r="V58" s="185"/>
    </row>
    <row r="59" spans="2:26" ht="15" thickBot="1" x14ac:dyDescent="0.35">
      <c r="B59" s="155" t="s">
        <v>145</v>
      </c>
      <c r="C59" s="100">
        <v>0.14799999999999999</v>
      </c>
      <c r="D59" s="100" t="s">
        <v>72</v>
      </c>
      <c r="E59" s="100">
        <v>0.95200000000000007</v>
      </c>
      <c r="F59" s="100">
        <v>0.98799999999999999</v>
      </c>
      <c r="G59" s="100" t="s">
        <v>72</v>
      </c>
      <c r="H59" s="90" t="s">
        <v>239</v>
      </c>
      <c r="I59" s="90">
        <f>ROWS(H$8:$I59)</f>
        <v>52</v>
      </c>
      <c r="J59" s="90" t="str">
        <f t="shared" si="0"/>
        <v/>
      </c>
      <c r="K59" s="90" t="str">
        <f>IFERROR(SMALL($J$8:$J$167,ROWS(J$8:J59)),"")</f>
        <v/>
      </c>
      <c r="O59" s="970" t="s">
        <v>821</v>
      </c>
      <c r="P59" s="100" t="str">
        <f>IFERROR(INDEX($B$8:$B$167,#REF!,COLUMNS($N$8:O58)),"")</f>
        <v/>
      </c>
      <c r="Q59" s="100" t="str">
        <f>IFERROR(INDEX($B$8:$B$167,#REF!,COLUMNS($N$8:P58)),"")</f>
        <v/>
      </c>
      <c r="R59" s="100" t="str">
        <f>IFERROR(INDEX($B$8:$B$167,#REF!,COLUMNS($N$8:Q58)),"")</f>
        <v/>
      </c>
      <c r="S59" s="100" t="str">
        <f>IFERROR(INDEX($B$8:$B$167,#REF!,COLUMNS($N$8:R58)),"")</f>
        <v/>
      </c>
      <c r="T59" s="100" t="str">
        <f>IFERROR(INDEX($B$8:$B$167,#REF!,COLUMNS($N$8:S58)),"")</f>
        <v/>
      </c>
      <c r="U59" s="100" t="str">
        <f>IFERROR(INDEX($B$8:$B$167,#REF!,COLUMNS($N$8:T58)),"")</f>
        <v/>
      </c>
      <c r="V59" s="100"/>
    </row>
    <row r="60" spans="2:26" ht="15" thickBot="1" x14ac:dyDescent="0.35">
      <c r="B60" s="155" t="s">
        <v>146</v>
      </c>
      <c r="C60" s="100">
        <v>0.82300000000000006</v>
      </c>
      <c r="D60" s="100">
        <v>0.83899999999999997</v>
      </c>
      <c r="E60" s="100">
        <v>0.78800000000000003</v>
      </c>
      <c r="F60" s="100">
        <v>0.78600000000000003</v>
      </c>
      <c r="G60" s="100">
        <v>0.77700000000000002</v>
      </c>
      <c r="H60" s="90" t="s">
        <v>239</v>
      </c>
      <c r="I60" s="90">
        <f>ROWS(H$8:$I60)</f>
        <v>53</v>
      </c>
      <c r="J60" s="90" t="str">
        <f t="shared" si="0"/>
        <v/>
      </c>
      <c r="K60" s="90" t="str">
        <f>IFERROR(SMALL($J$8:$J$167,ROWS(J$8:J60)),"")</f>
        <v/>
      </c>
      <c r="O60" s="970" t="s">
        <v>822</v>
      </c>
      <c r="P60" s="100" t="str">
        <f>IFERROR(INDEX($B$8:$B$167,$K52,COLUMNS($N$8:O59)),"")</f>
        <v/>
      </c>
      <c r="Q60" s="100" t="str">
        <f>IFERROR(INDEX($B$8:$B$167,$K52,COLUMNS($N$8:P59)),"")</f>
        <v/>
      </c>
      <c r="R60" s="100" t="str">
        <f>IFERROR(INDEX($B$8:$B$167,$K52,COLUMNS($N$8:Q59)),"")</f>
        <v/>
      </c>
      <c r="S60" s="100" t="str">
        <f>IFERROR(INDEX($B$8:$B$167,$K52,COLUMNS($N$8:R59)),"")</f>
        <v/>
      </c>
      <c r="T60" s="100" t="str">
        <f>IFERROR(INDEX($B$8:$B$167,$K52,COLUMNS($N$8:S59)),"")</f>
        <v/>
      </c>
      <c r="U60" s="100" t="str">
        <f>IFERROR(INDEX($B$8:$B$167,$K52,COLUMNS($N$8:T59)),"")</f>
        <v/>
      </c>
      <c r="V60" s="100"/>
    </row>
    <row r="61" spans="2:26" ht="15" thickBot="1" x14ac:dyDescent="0.35">
      <c r="B61" s="155" t="s">
        <v>188</v>
      </c>
      <c r="C61" s="100">
        <v>0.83100000000000007</v>
      </c>
      <c r="D61" s="100">
        <v>0.83599999999999997</v>
      </c>
      <c r="E61" s="100">
        <v>0.81400000000000006</v>
      </c>
      <c r="F61" s="100">
        <v>0.8</v>
      </c>
      <c r="G61" s="100">
        <v>0.79700000000000004</v>
      </c>
      <c r="H61" s="90" t="s">
        <v>239</v>
      </c>
      <c r="I61" s="90">
        <f>ROWS(H$8:$I61)</f>
        <v>54</v>
      </c>
      <c r="J61" s="90" t="str">
        <f t="shared" si="0"/>
        <v/>
      </c>
      <c r="K61" s="90" t="str">
        <f>IFERROR(SMALL($J$8:$J$167,ROWS(J$8:J61)),"")</f>
        <v/>
      </c>
      <c r="O61" s="970" t="s">
        <v>823</v>
      </c>
      <c r="P61" s="100" t="str">
        <f>IFERROR(INDEX($B$8:$B$167,$K54,COLUMNS($N$8:O60)),"")</f>
        <v/>
      </c>
      <c r="Q61" s="100" t="str">
        <f>IFERROR(INDEX($B$8:$B$167,$K54,COLUMNS($N$8:P60)),"")</f>
        <v/>
      </c>
      <c r="R61" s="100" t="str">
        <f>IFERROR(INDEX($B$8:$B$167,$K54,COLUMNS($N$8:Q60)),"")</f>
        <v/>
      </c>
      <c r="S61" s="100" t="str">
        <f>IFERROR(INDEX($B$8:$B$167,$K54,COLUMNS($N$8:R60)),"")</f>
        <v/>
      </c>
      <c r="T61" s="100" t="str">
        <f>IFERROR(INDEX($B$8:$B$167,$K54,COLUMNS($N$8:S60)),"")</f>
        <v/>
      </c>
      <c r="U61" s="100" t="str">
        <f>IFERROR(INDEX($B$8:$B$167,$K54,COLUMNS($N$8:T60)),"")</f>
        <v/>
      </c>
      <c r="V61" s="100"/>
    </row>
    <row r="62" spans="2:26" ht="15" thickBot="1" x14ac:dyDescent="0.35">
      <c r="B62" s="155" t="s">
        <v>189</v>
      </c>
      <c r="C62" s="100">
        <v>0.82100000000000006</v>
      </c>
      <c r="D62" s="100">
        <v>0.83599999999999997</v>
      </c>
      <c r="E62" s="100">
        <v>0.81300000000000006</v>
      </c>
      <c r="F62" s="100">
        <v>0.80300000000000005</v>
      </c>
      <c r="G62" s="100">
        <v>0.82900000000000007</v>
      </c>
      <c r="H62" s="90" t="s">
        <v>239</v>
      </c>
      <c r="I62" s="90">
        <f>ROWS(H$8:$I62)</f>
        <v>55</v>
      </c>
      <c r="J62" s="90" t="str">
        <f t="shared" si="0"/>
        <v/>
      </c>
      <c r="K62" s="90" t="str">
        <f>IFERROR(SMALL($J$8:$J$167,ROWS(J$8:J62)),"")</f>
        <v/>
      </c>
      <c r="O62" s="970" t="s">
        <v>830</v>
      </c>
      <c r="P62" s="100" t="str">
        <f>IFERROR(INDEX($B$8:$B$167,#REF!,COLUMNS($N$8:O61)),"")</f>
        <v/>
      </c>
      <c r="Q62" s="100" t="str">
        <f>IFERROR(INDEX($B$8:$B$167,#REF!,COLUMNS($N$8:P61)),"")</f>
        <v/>
      </c>
      <c r="R62" s="100" t="str">
        <f>IFERROR(INDEX($B$8:$B$167,#REF!,COLUMNS($N$8:Q61)),"")</f>
        <v/>
      </c>
      <c r="S62" s="100" t="str">
        <f>IFERROR(INDEX($B$8:$B$167,#REF!,COLUMNS($N$8:R61)),"")</f>
        <v/>
      </c>
      <c r="T62" s="100" t="str">
        <f>IFERROR(INDEX($B$8:$B$167,#REF!,COLUMNS($N$8:S61)),"")</f>
        <v/>
      </c>
      <c r="U62" s="100" t="str">
        <f>IFERROR(INDEX($B$8:$B$167,#REF!,COLUMNS($N$8:T61)),"")</f>
        <v/>
      </c>
      <c r="V62" s="100"/>
    </row>
    <row r="63" spans="2:26" ht="15" thickBot="1" x14ac:dyDescent="0.35">
      <c r="B63" s="155" t="s">
        <v>190</v>
      </c>
      <c r="C63" s="100">
        <v>0.79900000000000004</v>
      </c>
      <c r="D63" s="100">
        <v>0.83899999999999997</v>
      </c>
      <c r="E63" s="100">
        <v>0.83299999999999996</v>
      </c>
      <c r="F63" s="100">
        <v>0.81900000000000006</v>
      </c>
      <c r="G63" s="100">
        <v>0.83399999999999996</v>
      </c>
      <c r="H63" s="90" t="s">
        <v>239</v>
      </c>
      <c r="I63" s="90">
        <f>ROWS(H$8:$I63)</f>
        <v>56</v>
      </c>
      <c r="J63" s="90" t="str">
        <f t="shared" si="0"/>
        <v/>
      </c>
      <c r="K63" s="90" t="str">
        <f>IFERROR(SMALL($J$8:$J$167,ROWS(J$8:J63)),"")</f>
        <v/>
      </c>
      <c r="O63" s="970" t="s">
        <v>824</v>
      </c>
      <c r="P63" s="100" t="str">
        <f>IFERROR(INDEX($B$8:$B$167,$K55,COLUMNS($N$8:O62)),"")</f>
        <v/>
      </c>
      <c r="Q63" s="100" t="str">
        <f>IFERROR(INDEX($B$8:$B$167,$K55,COLUMNS($N$8:P62)),"")</f>
        <v/>
      </c>
      <c r="R63" s="100" t="str">
        <f>IFERROR(INDEX($B$8:$B$167,$K55,COLUMNS($N$8:Q62)),"")</f>
        <v/>
      </c>
      <c r="S63" s="100" t="str">
        <f>IFERROR(INDEX($B$8:$B$167,$K55,COLUMNS($N$8:R62)),"")</f>
        <v/>
      </c>
      <c r="T63" s="100" t="str">
        <f>IFERROR(INDEX($B$8:$B$167,$K55,COLUMNS($N$8:S62)),"")</f>
        <v/>
      </c>
      <c r="U63" s="100" t="str">
        <f>IFERROR(INDEX($B$8:$B$167,$K55,COLUMNS($N$8:T62)),"")</f>
        <v/>
      </c>
      <c r="V63" s="100"/>
    </row>
    <row r="64" spans="2:26" ht="15" thickBot="1" x14ac:dyDescent="0.35">
      <c r="B64" s="156" t="s">
        <v>151</v>
      </c>
      <c r="H64" s="90" t="s">
        <v>239</v>
      </c>
      <c r="I64" s="90">
        <f>ROWS(H$8:$I64)</f>
        <v>57</v>
      </c>
      <c r="J64" s="90" t="str">
        <f t="shared" si="0"/>
        <v/>
      </c>
      <c r="K64" s="90" t="str">
        <f>IFERROR(SMALL($J$8:$J$167,ROWS(J$8:J64)),"")</f>
        <v/>
      </c>
      <c r="O64" s="970" t="s">
        <v>825</v>
      </c>
      <c r="P64" s="100" t="str">
        <f>IFERROR(INDEX($B$8:$B$167,$K56,COLUMNS($N$8:O63)),"")</f>
        <v/>
      </c>
      <c r="Q64" s="100" t="str">
        <f>IFERROR(INDEX($B$8:$B$167,$K56,COLUMNS($N$8:P63)),"")</f>
        <v/>
      </c>
      <c r="R64" s="100" t="str">
        <f>IFERROR(INDEX($B$8:$B$167,$K56,COLUMNS($N$8:Q63)),"")</f>
        <v/>
      </c>
      <c r="S64" s="100" t="str">
        <f>IFERROR(INDEX($B$8:$B$167,$K56,COLUMNS($N$8:R63)),"")</f>
        <v/>
      </c>
      <c r="T64" s="100" t="str">
        <f>IFERROR(INDEX($B$8:$B$167,$K56,COLUMNS($N$8:S63)),"")</f>
        <v/>
      </c>
      <c r="U64" s="100" t="str">
        <f>IFERROR(INDEX($B$8:$B$167,$K56,COLUMNS($N$8:T63)),"")</f>
        <v/>
      </c>
      <c r="V64" s="100"/>
    </row>
    <row r="65" spans="2:22" ht="15" thickBot="1" x14ac:dyDescent="0.35">
      <c r="B65" s="155" t="s">
        <v>741</v>
      </c>
      <c r="C65" s="100">
        <v>0.80200000000000005</v>
      </c>
      <c r="D65" s="100">
        <v>0.752</v>
      </c>
      <c r="E65" s="100">
        <v>0.79700000000000004</v>
      </c>
      <c r="F65" s="100">
        <v>0.80400000000000005</v>
      </c>
      <c r="G65" s="100">
        <v>0.84</v>
      </c>
      <c r="H65" s="90" t="s">
        <v>239</v>
      </c>
      <c r="I65" s="90">
        <f>ROWS(H$8:$I65)</f>
        <v>58</v>
      </c>
      <c r="J65" s="90" t="str">
        <f t="shared" si="0"/>
        <v/>
      </c>
      <c r="K65" s="90" t="str">
        <f>IFERROR(SMALL($J$8:$J$167,ROWS(J$8:J65)),"")</f>
        <v/>
      </c>
      <c r="O65" s="970" t="s">
        <v>826</v>
      </c>
      <c r="P65" s="100" t="str">
        <f>IFERROR(INDEX($B$8:$B$167,$K57,COLUMNS($N$8:O64)),"")</f>
        <v/>
      </c>
      <c r="Q65" s="100" t="str">
        <f>IFERROR(INDEX($B$8:$B$167,$K57,COLUMNS($N$8:P64)),"")</f>
        <v/>
      </c>
      <c r="R65" s="100" t="str">
        <f>IFERROR(INDEX($B$8:$B$167,$K57,COLUMNS($N$8:Q64)),"")</f>
        <v/>
      </c>
      <c r="S65" s="100" t="str">
        <f>IFERROR(INDEX($B$8:$B$167,$K57,COLUMNS($N$8:R64)),"")</f>
        <v/>
      </c>
      <c r="T65" s="100" t="str">
        <f>IFERROR(INDEX($B$8:$B$167,$K57,COLUMNS($N$8:S64)),"")</f>
        <v/>
      </c>
      <c r="U65" s="100" t="str">
        <f>IFERROR(INDEX($B$8:$B$167,$K57,COLUMNS($N$8:T64)),"")</f>
        <v/>
      </c>
      <c r="V65" s="100"/>
    </row>
    <row r="66" spans="2:22" ht="15" thickBot="1" x14ac:dyDescent="0.35">
      <c r="B66" s="155" t="s">
        <v>217</v>
      </c>
      <c r="C66" s="100">
        <v>0.68700000000000006</v>
      </c>
      <c r="D66" s="100">
        <v>0.77700000000000002</v>
      </c>
      <c r="E66" s="100">
        <v>0.68300000000000005</v>
      </c>
      <c r="F66" s="100">
        <v>0.79200000000000004</v>
      </c>
      <c r="G66" s="100">
        <v>0.78600000000000003</v>
      </c>
      <c r="H66" s="90" t="s">
        <v>239</v>
      </c>
      <c r="I66" s="90">
        <f>ROWS(H$8:$I66)</f>
        <v>59</v>
      </c>
      <c r="J66" s="90" t="str">
        <f t="shared" si="0"/>
        <v/>
      </c>
      <c r="K66" s="90" t="str">
        <f>IFERROR(SMALL($J$8:$J$167,ROWS(J$8:J66)),"")</f>
        <v/>
      </c>
      <c r="O66" s="970" t="s">
        <v>827</v>
      </c>
      <c r="P66" s="100" t="str">
        <f>IFERROR(INDEX($B$8:$B$167,$K58,COLUMNS($N$8:O65)),"")</f>
        <v/>
      </c>
      <c r="Q66" s="100" t="str">
        <f>IFERROR(INDEX($B$8:$B$167,$K58,COLUMNS($N$8:P65)),"")</f>
        <v/>
      </c>
      <c r="R66" s="100" t="str">
        <f>IFERROR(INDEX($B$8:$B$167,$K58,COLUMNS($N$8:Q65)),"")</f>
        <v/>
      </c>
      <c r="S66" s="100" t="str">
        <f>IFERROR(INDEX($B$8:$B$167,$K58,COLUMNS($N$8:R65)),"")</f>
        <v/>
      </c>
      <c r="T66" s="100" t="str">
        <f>IFERROR(INDEX($B$8:$B$167,$K58,COLUMNS($N$8:S65)),"")</f>
        <v/>
      </c>
      <c r="U66" s="100" t="str">
        <f>IFERROR(INDEX($B$8:$B$167,$K58,COLUMNS($N$8:T65)),"")</f>
        <v/>
      </c>
      <c r="V66" s="100"/>
    </row>
    <row r="67" spans="2:22" ht="15" thickBot="1" x14ac:dyDescent="0.35">
      <c r="B67" s="155" t="s">
        <v>738</v>
      </c>
      <c r="C67" s="100">
        <v>0.622</v>
      </c>
      <c r="D67" s="100">
        <v>0.77100000000000002</v>
      </c>
      <c r="E67" s="100">
        <v>0.77400000000000002</v>
      </c>
      <c r="F67" s="100">
        <v>0.74399999999999999</v>
      </c>
      <c r="G67" s="100">
        <v>0.78600000000000003</v>
      </c>
      <c r="H67" s="90" t="s">
        <v>239</v>
      </c>
      <c r="I67" s="90">
        <f>ROWS(H$8:$I67)</f>
        <v>60</v>
      </c>
      <c r="J67" s="90" t="str">
        <f t="shared" si="0"/>
        <v/>
      </c>
      <c r="K67" s="90" t="str">
        <f>IFERROR(SMALL($J$8:$J$167,ROWS(J$8:J67)),"")</f>
        <v/>
      </c>
      <c r="O67" s="970" t="s">
        <v>828</v>
      </c>
      <c r="P67" s="100" t="str">
        <f>IFERROR(INDEX($B$8:$B$167,$K59,COLUMNS($N$8:O66)),"")</f>
        <v/>
      </c>
      <c r="Q67" s="100" t="str">
        <f>IFERROR(INDEX($B$8:$B$167,$K59,COLUMNS($N$8:P66)),"")</f>
        <v/>
      </c>
      <c r="R67" s="100" t="str">
        <f>IFERROR(INDEX($B$8:$B$167,$K59,COLUMNS($N$8:Q66)),"")</f>
        <v/>
      </c>
      <c r="S67" s="100" t="str">
        <f>IFERROR(INDEX($B$8:$B$167,$K59,COLUMNS($N$8:R66)),"")</f>
        <v/>
      </c>
      <c r="T67" s="100" t="str">
        <f>IFERROR(INDEX($B$8:$B$167,$K59,COLUMNS($N$8:S66)),"")</f>
        <v/>
      </c>
      <c r="U67" s="100" t="str">
        <f>IFERROR(INDEX($B$8:$B$167,$K59,COLUMNS($N$8:T66)),"")</f>
        <v/>
      </c>
    </row>
    <row r="68" spans="2:22" x14ac:dyDescent="0.3">
      <c r="B68" s="155" t="s">
        <v>747</v>
      </c>
      <c r="C68" s="100">
        <v>0.68800000000000006</v>
      </c>
      <c r="D68" s="100">
        <v>0.85699999999999998</v>
      </c>
      <c r="E68" s="100">
        <v>0.76600000000000001</v>
      </c>
      <c r="F68" s="100">
        <v>0.73099999999999998</v>
      </c>
      <c r="G68" s="100">
        <v>0.85099999999999998</v>
      </c>
      <c r="H68" s="90" t="s">
        <v>239</v>
      </c>
      <c r="I68" s="90">
        <f>ROWS(H$8:$I68)</f>
        <v>61</v>
      </c>
      <c r="J68" s="90" t="str">
        <f t="shared" si="0"/>
        <v/>
      </c>
      <c r="K68" s="90" t="str">
        <f>IFERROR(SMALL($J$8:$J$167,ROWS(J$8:J68)),"")</f>
        <v/>
      </c>
      <c r="P68" s="100" t="str">
        <f>IFERROR(INDEX($B$8:$B$167,$K60,COLUMNS($N$8:O67)),"")</f>
        <v/>
      </c>
      <c r="Q68" s="100" t="str">
        <f>IFERROR(INDEX($B$8:$B$167,$K60,COLUMNS($N$8:P67)),"")</f>
        <v/>
      </c>
      <c r="R68" s="100" t="str">
        <f>IFERROR(INDEX($B$8:$B$167,$K60,COLUMNS($N$8:Q67)),"")</f>
        <v/>
      </c>
      <c r="S68" s="100" t="str">
        <f>IFERROR(INDEX($B$8:$B$167,$K60,COLUMNS($N$8:R67)),"")</f>
        <v/>
      </c>
      <c r="T68" s="100" t="str">
        <f>IFERROR(INDEX($B$8:$B$167,$K60,COLUMNS($N$8:S67)),"")</f>
        <v/>
      </c>
      <c r="U68" s="100" t="str">
        <f>IFERROR(INDEX($B$8:$B$167,$K60,COLUMNS($N$8:T67)),"")</f>
        <v/>
      </c>
    </row>
    <row r="69" spans="2:22" x14ac:dyDescent="0.3">
      <c r="B69" s="155" t="s">
        <v>744</v>
      </c>
      <c r="C69" s="100">
        <v>0.76300000000000001</v>
      </c>
      <c r="D69" s="100">
        <v>0.82600000000000007</v>
      </c>
      <c r="E69" s="100">
        <v>0.82000000000000006</v>
      </c>
      <c r="F69" s="100">
        <v>0.78700000000000003</v>
      </c>
      <c r="G69" s="100">
        <v>0.78200000000000003</v>
      </c>
      <c r="H69" s="90" t="s">
        <v>239</v>
      </c>
      <c r="I69" s="90">
        <f>ROWS(H$8:$I69)</f>
        <v>62</v>
      </c>
      <c r="J69" s="90" t="str">
        <f t="shared" si="0"/>
        <v/>
      </c>
      <c r="K69" s="90" t="str">
        <f>IFERROR(SMALL($J$8:$J$167,ROWS(J$8:J69)),"")</f>
        <v/>
      </c>
      <c r="O69" s="153" t="s">
        <v>829</v>
      </c>
      <c r="P69" s="100" t="str">
        <f>IFERROR(INDEX($B$8:$B$167,$K61,COLUMNS($N$8:O68)),"")</f>
        <v/>
      </c>
      <c r="Q69" s="100" t="str">
        <f>IFERROR(INDEX($B$8:$B$167,$K61,COLUMNS($N$8:P68)),"")</f>
        <v/>
      </c>
      <c r="R69" s="100" t="str">
        <f>IFERROR(INDEX($B$8:$B$167,$K61,COLUMNS($N$8:Q68)),"")</f>
        <v/>
      </c>
      <c r="S69" s="100" t="str">
        <f>IFERROR(INDEX($B$8:$B$167,$K61,COLUMNS($N$8:R68)),"")</f>
        <v/>
      </c>
      <c r="T69" s="100" t="str">
        <f>IFERROR(INDEX($B$8:$B$167,$K61,COLUMNS($N$8:S68)),"")</f>
        <v/>
      </c>
      <c r="U69" s="100" t="str">
        <f>IFERROR(INDEX($B$8:$B$167,$K61,COLUMNS($N$8:T68)),"")</f>
        <v/>
      </c>
    </row>
    <row r="70" spans="2:22" x14ac:dyDescent="0.3">
      <c r="B70" s="155" t="s">
        <v>740</v>
      </c>
      <c r="C70" s="100" t="s">
        <v>72</v>
      </c>
      <c r="D70" s="100" t="s">
        <v>72</v>
      </c>
      <c r="E70" s="100" t="s">
        <v>72</v>
      </c>
      <c r="F70" s="100" t="s">
        <v>72</v>
      </c>
      <c r="G70" s="100" t="s">
        <v>72</v>
      </c>
      <c r="H70" s="90" t="s">
        <v>239</v>
      </c>
      <c r="I70" s="90">
        <f>ROWS(H$8:$I70)</f>
        <v>63</v>
      </c>
      <c r="J70" s="90" t="str">
        <f t="shared" si="0"/>
        <v/>
      </c>
      <c r="K70" s="90" t="str">
        <f>IFERROR(SMALL($J$8:$J$167,ROWS(J$8:J70)),"")</f>
        <v/>
      </c>
      <c r="P70" s="100" t="str">
        <f>IFERROR(INDEX($B$8:$B$167,$K62,COLUMNS($N$8:O69)),"")</f>
        <v/>
      </c>
      <c r="Q70" s="100" t="str">
        <f>IFERROR(INDEX($B$8:$B$167,$K62,COLUMNS($N$8:P69)),"")</f>
        <v/>
      </c>
      <c r="R70" s="100" t="str">
        <f>IFERROR(INDEX($B$8:$B$167,$K62,COLUMNS($N$8:Q69)),"")</f>
        <v/>
      </c>
      <c r="S70" s="100" t="str">
        <f>IFERROR(INDEX($B$8:$B$167,$K62,COLUMNS($N$8:R69)),"")</f>
        <v/>
      </c>
      <c r="T70" s="100" t="str">
        <f>IFERROR(INDEX($B$8:$B$167,$K62,COLUMNS($N$8:S69)),"")</f>
        <v/>
      </c>
      <c r="U70" s="100" t="str">
        <f>IFERROR(INDEX($B$8:$B$167,$K62,COLUMNS($N$8:T69)),"")</f>
        <v/>
      </c>
    </row>
    <row r="71" spans="2:22" x14ac:dyDescent="0.3">
      <c r="B71" s="155" t="s">
        <v>739</v>
      </c>
      <c r="C71" s="100">
        <v>0.70699999999999996</v>
      </c>
      <c r="D71" s="100">
        <v>0.85199999999999998</v>
      </c>
      <c r="E71" s="100">
        <v>0.73799999999999999</v>
      </c>
      <c r="F71" s="100">
        <v>0.78600000000000003</v>
      </c>
      <c r="G71" s="100">
        <v>0.89200000000000002</v>
      </c>
      <c r="H71" s="90" t="s">
        <v>239</v>
      </c>
      <c r="I71" s="90">
        <f>ROWS(H$8:$I71)</f>
        <v>64</v>
      </c>
      <c r="J71" s="90" t="str">
        <f t="shared" si="0"/>
        <v/>
      </c>
      <c r="K71" s="90" t="str">
        <f>IFERROR(SMALL($J$8:$J$167,ROWS(J$8:J71)),"")</f>
        <v/>
      </c>
      <c r="O71" s="162"/>
      <c r="P71" s="100" t="str">
        <f>IFERROR(INDEX($B$8:$B$167,$K63,COLUMNS($N$8:O70)),"")</f>
        <v/>
      </c>
      <c r="Q71" s="100" t="str">
        <f>IFERROR(INDEX($B$8:$B$167,$K63,COLUMNS($N$8:P70)),"")</f>
        <v/>
      </c>
      <c r="R71" s="100" t="str">
        <f>IFERROR(INDEX($B$8:$B$167,$K63,COLUMNS($N$8:Q70)),"")</f>
        <v/>
      </c>
      <c r="S71" s="100" t="str">
        <f>IFERROR(INDEX($B$8:$B$167,$K63,COLUMNS($N$8:R70)),"")</f>
        <v/>
      </c>
      <c r="T71" s="100" t="str">
        <f>IFERROR(INDEX($B$8:$B$167,$K63,COLUMNS($N$8:S70)),"")</f>
        <v/>
      </c>
      <c r="U71" s="100" t="str">
        <f>IFERROR(INDEX($B$8:$B$167,$K63,COLUMNS($N$8:T70)),"")</f>
        <v/>
      </c>
    </row>
    <row r="72" spans="2:22" x14ac:dyDescent="0.3">
      <c r="B72" s="155" t="s">
        <v>748</v>
      </c>
      <c r="C72" s="100" t="s">
        <v>72</v>
      </c>
      <c r="D72" s="100" t="s">
        <v>72</v>
      </c>
      <c r="E72" s="100" t="s">
        <v>72</v>
      </c>
      <c r="F72" s="100" t="s">
        <v>72</v>
      </c>
      <c r="G72" s="100" t="s">
        <v>72</v>
      </c>
      <c r="H72" s="90" t="s">
        <v>239</v>
      </c>
      <c r="I72" s="90">
        <f>ROWS(H$8:$I72)</f>
        <v>65</v>
      </c>
      <c r="J72" s="90" t="str">
        <f t="shared" si="0"/>
        <v/>
      </c>
      <c r="K72" s="90" t="str">
        <f>IFERROR(SMALL($J$8:$J$167,ROWS(J$8:J72)),"")</f>
        <v/>
      </c>
      <c r="O72" s="130"/>
      <c r="P72" s="100" t="str">
        <f>IFERROR(INDEX($B$8:$B$167,$K64,COLUMNS($N$8:O71)),"")</f>
        <v/>
      </c>
      <c r="Q72" s="100" t="str">
        <f>IFERROR(INDEX($B$8:$B$167,$K64,COLUMNS($N$8:P71)),"")</f>
        <v/>
      </c>
      <c r="R72" s="100" t="str">
        <f>IFERROR(INDEX($B$8:$B$167,$K64,COLUMNS($N$8:Q71)),"")</f>
        <v/>
      </c>
      <c r="S72" s="100" t="str">
        <f>IFERROR(INDEX($B$8:$B$167,$K64,COLUMNS($N$8:R71)),"")</f>
        <v/>
      </c>
      <c r="T72" s="100" t="str">
        <f>IFERROR(INDEX($B$8:$B$167,$K64,COLUMNS($N$8:S71)),"")</f>
        <v/>
      </c>
      <c r="U72" s="100" t="str">
        <f>IFERROR(INDEX($B$8:$B$167,$K64,COLUMNS($N$8:T71)),"")</f>
        <v/>
      </c>
    </row>
    <row r="73" spans="2:22" hidden="1" x14ac:dyDescent="0.3">
      <c r="B73" s="155" t="s">
        <v>746</v>
      </c>
      <c r="C73" s="164" t="s">
        <v>71</v>
      </c>
      <c r="D73" s="164" t="s">
        <v>71</v>
      </c>
      <c r="E73" s="164" t="s">
        <v>71</v>
      </c>
      <c r="F73" s="164" t="s">
        <v>71</v>
      </c>
      <c r="G73" s="470" t="s">
        <v>72</v>
      </c>
      <c r="H73" s="90" t="s">
        <v>239</v>
      </c>
      <c r="I73" s="90">
        <f>ROWS(H$8:$I73)</f>
        <v>66</v>
      </c>
      <c r="J73" s="90" t="str">
        <f t="shared" ref="J73:J136" si="1">IF($P$4=H73,I73,"")</f>
        <v/>
      </c>
      <c r="K73" s="90" t="str">
        <f>IFERROR(SMALL($J$8:$J$167,ROWS(J$8:J73)),"")</f>
        <v/>
      </c>
      <c r="O73" s="130"/>
      <c r="P73" s="100" t="str">
        <f>IFERROR(INDEX($B$8:$B$167,$K65,COLUMNS($N$8:O72)),"")</f>
        <v/>
      </c>
      <c r="Q73" s="100" t="str">
        <f>IFERROR(INDEX($B$8:$B$167,$K65,COLUMNS($N$8:P72)),"")</f>
        <v/>
      </c>
      <c r="R73" s="100" t="str">
        <f>IFERROR(INDEX($B$8:$B$167,$K65,COLUMNS($N$8:Q72)),"")</f>
        <v/>
      </c>
      <c r="S73" s="100" t="str">
        <f>IFERROR(INDEX($B$8:$B$167,$K65,COLUMNS($N$8:R72)),"")</f>
        <v/>
      </c>
      <c r="T73" s="100" t="str">
        <f>IFERROR(INDEX($B$8:$B$167,$K65,COLUMNS($N$8:S72)),"")</f>
        <v/>
      </c>
      <c r="U73" s="100" t="str">
        <f>IFERROR(INDEX($B$8:$B$167,$K65,COLUMNS($N$8:T72)),"")</f>
        <v/>
      </c>
    </row>
    <row r="74" spans="2:22" hidden="1" x14ac:dyDescent="0.3">
      <c r="B74" s="155" t="s">
        <v>224</v>
      </c>
      <c r="C74" s="100">
        <v>0.71299999999999997</v>
      </c>
      <c r="D74" s="100">
        <v>0.71599999999999997</v>
      </c>
      <c r="E74" s="100">
        <v>0.72199999999999998</v>
      </c>
      <c r="F74" s="100">
        <v>0.73699999999999999</v>
      </c>
      <c r="G74" s="100">
        <v>0.76500000000000001</v>
      </c>
      <c r="H74" s="90" t="s">
        <v>239</v>
      </c>
      <c r="I74" s="90">
        <f>ROWS(H$8:$I74)</f>
        <v>67</v>
      </c>
      <c r="J74" s="90" t="str">
        <f t="shared" si="1"/>
        <v/>
      </c>
      <c r="K74" s="90" t="str">
        <f>IFERROR(SMALL($J$8:$J$167,ROWS(J$8:J74)),"")</f>
        <v/>
      </c>
      <c r="O74" s="130"/>
      <c r="P74" s="100" t="str">
        <f>IFERROR(INDEX($B$8:$B$167,$K66,COLUMNS($N$8:O73)),"")</f>
        <v/>
      </c>
      <c r="Q74" s="100" t="str">
        <f>IFERROR(INDEX($B$8:$B$167,$K66,COLUMNS($N$8:P73)),"")</f>
        <v/>
      </c>
      <c r="R74" s="100" t="str">
        <f>IFERROR(INDEX($B$8:$B$167,$K66,COLUMNS($N$8:Q73)),"")</f>
        <v/>
      </c>
      <c r="S74" s="100" t="str">
        <f>IFERROR(INDEX($B$8:$B$167,$K66,COLUMNS($N$8:R73)),"")</f>
        <v/>
      </c>
      <c r="T74" s="100" t="str">
        <f>IFERROR(INDEX($B$8:$B$167,$K66,COLUMNS($N$8:S73)),"")</f>
        <v/>
      </c>
      <c r="U74" s="100" t="str">
        <f>IFERROR(INDEX($B$8:$B$167,$K66,COLUMNS($N$8:T73)),"")</f>
        <v/>
      </c>
    </row>
    <row r="75" spans="2:22" hidden="1" x14ac:dyDescent="0.3">
      <c r="B75" s="155" t="s">
        <v>243</v>
      </c>
      <c r="C75" s="100">
        <v>0.81700000000000006</v>
      </c>
      <c r="D75" s="100">
        <v>0.84499999999999997</v>
      </c>
      <c r="E75" s="100">
        <v>0.82800000000000007</v>
      </c>
      <c r="F75" s="100">
        <v>0.82100000000000006</v>
      </c>
      <c r="G75" s="100">
        <v>0.82100000000000006</v>
      </c>
      <c r="H75" s="90" t="s">
        <v>239</v>
      </c>
      <c r="I75" s="90">
        <f>ROWS(H$8:$I75)</f>
        <v>68</v>
      </c>
      <c r="J75" s="90" t="str">
        <f t="shared" si="1"/>
        <v/>
      </c>
      <c r="K75" s="90" t="str">
        <f>IFERROR(SMALL($J$8:$J$167,ROWS(J$8:J75)),"")</f>
        <v/>
      </c>
      <c r="P75" s="100" t="str">
        <f>IFERROR(INDEX($B$8:$B$167,$K67,COLUMNS($N$8:O74)),"")</f>
        <v/>
      </c>
      <c r="Q75" s="100" t="str">
        <f>IFERROR(INDEX($B$8:$B$167,$K67,COLUMNS($N$8:P74)),"")</f>
        <v/>
      </c>
      <c r="R75" s="100" t="str">
        <f>IFERROR(INDEX($B$8:$B$167,$K67,COLUMNS($N$8:Q74)),"")</f>
        <v/>
      </c>
      <c r="S75" s="100" t="str">
        <f>IFERROR(INDEX($B$8:$B$167,$K67,COLUMNS($N$8:R74)),"")</f>
        <v/>
      </c>
      <c r="T75" s="100" t="str">
        <f>IFERROR(INDEX($B$8:$B$167,$K67,COLUMNS($N$8:S74)),"")</f>
        <v/>
      </c>
      <c r="U75" s="100" t="str">
        <f>IFERROR(INDEX($B$8:$B$167,$K67,COLUMNS($N$8:T74)),"")</f>
        <v/>
      </c>
    </row>
    <row r="76" spans="2:22" hidden="1" x14ac:dyDescent="0.3">
      <c r="B76" s="155" t="s">
        <v>172</v>
      </c>
      <c r="C76" s="100">
        <v>0.73</v>
      </c>
      <c r="D76" s="100">
        <v>0.79</v>
      </c>
      <c r="E76" s="100">
        <v>0.76</v>
      </c>
      <c r="F76" s="100">
        <v>0.77300000000000002</v>
      </c>
      <c r="G76" s="100">
        <v>0.79300000000000004</v>
      </c>
      <c r="H76" s="90" t="s">
        <v>239</v>
      </c>
      <c r="I76" s="90">
        <f>ROWS(H$8:$I76)</f>
        <v>69</v>
      </c>
      <c r="J76" s="90" t="str">
        <f t="shared" si="1"/>
        <v/>
      </c>
      <c r="K76" s="90" t="str">
        <f>IFERROR(SMALL($J$8:$J$167,ROWS(J$8:J76)),"")</f>
        <v/>
      </c>
      <c r="P76" s="100" t="str">
        <f>IFERROR(INDEX($B$8:$B$167,$K68,COLUMNS($N$8:O75)),"")</f>
        <v/>
      </c>
      <c r="Q76" s="100" t="str">
        <f>IFERROR(INDEX($B$8:$B$167,$K68,COLUMNS($N$8:P75)),"")</f>
        <v/>
      </c>
      <c r="R76" s="100" t="str">
        <f>IFERROR(INDEX($B$8:$B$167,$K68,COLUMNS($N$8:Q75)),"")</f>
        <v/>
      </c>
      <c r="S76" s="100" t="str">
        <f>IFERROR(INDEX($B$8:$B$167,$K68,COLUMNS($N$8:R75)),"")</f>
        <v/>
      </c>
      <c r="T76" s="100" t="str">
        <f>IFERROR(INDEX($B$8:$B$167,$K68,COLUMNS($N$8:S75)),"")</f>
        <v/>
      </c>
      <c r="U76" s="100" t="str">
        <f>IFERROR(INDEX($B$8:$B$167,$K68,COLUMNS($N$8:T75)),"")</f>
        <v/>
      </c>
    </row>
    <row r="77" spans="2:22" hidden="1" x14ac:dyDescent="0.3">
      <c r="B77" s="155" t="s">
        <v>173</v>
      </c>
      <c r="C77" s="100">
        <v>0.81700000000000006</v>
      </c>
      <c r="D77" s="100">
        <v>0.84499999999999997</v>
      </c>
      <c r="E77" s="100">
        <v>0.82800000000000007</v>
      </c>
      <c r="F77" s="100">
        <v>0.82100000000000006</v>
      </c>
      <c r="G77" s="100">
        <v>0.82100000000000006</v>
      </c>
      <c r="H77" s="90" t="s">
        <v>239</v>
      </c>
      <c r="I77" s="90">
        <f>ROWS(H$8:$I77)</f>
        <v>70</v>
      </c>
      <c r="J77" s="90" t="str">
        <f t="shared" si="1"/>
        <v/>
      </c>
      <c r="K77" s="90" t="str">
        <f>IFERROR(SMALL($J$8:$J$167,ROWS(J$8:J77)),"")</f>
        <v/>
      </c>
      <c r="P77" s="100" t="str">
        <f>IFERROR(INDEX($B$8:$B$167,$K69,COLUMNS($N$8:O76)),"")</f>
        <v/>
      </c>
      <c r="Q77" s="100" t="str">
        <f>IFERROR(INDEX($B$8:$B$167,$K69,COLUMNS($N$8:P76)),"")</f>
        <v/>
      </c>
      <c r="R77" s="100" t="str">
        <f>IFERROR(INDEX($B$8:$B$167,$K69,COLUMNS($N$8:Q76)),"")</f>
        <v/>
      </c>
      <c r="S77" s="100" t="str">
        <f>IFERROR(INDEX($B$8:$B$167,$K69,COLUMNS($N$8:R76)),"")</f>
        <v/>
      </c>
      <c r="T77" s="100" t="str">
        <f>IFERROR(INDEX($B$8:$B$167,$K69,COLUMNS($N$8:S76)),"")</f>
        <v/>
      </c>
      <c r="U77" s="100" t="str">
        <f>IFERROR(INDEX($B$8:$B$167,$K69,COLUMNS($N$8:T76)),"")</f>
        <v/>
      </c>
    </row>
    <row r="78" spans="2:22" hidden="1" x14ac:dyDescent="0.3">
      <c r="B78" s="156" t="s">
        <v>174</v>
      </c>
      <c r="H78" s="90" t="s">
        <v>239</v>
      </c>
      <c r="I78" s="90">
        <f>ROWS(H$8:$I78)</f>
        <v>71</v>
      </c>
      <c r="J78" s="90" t="str">
        <f t="shared" si="1"/>
        <v/>
      </c>
      <c r="K78" s="90" t="str">
        <f>IFERROR(SMALL($J$8:$J$167,ROWS(J$8:J78)),"")</f>
        <v/>
      </c>
      <c r="P78" s="100" t="str">
        <f>IFERROR(INDEX($B$8:$B$167,$K70,COLUMNS($N$8:O77)),"")</f>
        <v/>
      </c>
      <c r="Q78" s="100" t="str">
        <f>IFERROR(INDEX($B$8:$B$167,$K70,COLUMNS($N$8:P77)),"")</f>
        <v/>
      </c>
      <c r="R78" s="100" t="str">
        <f>IFERROR(INDEX($B$8:$B$167,$K70,COLUMNS($N$8:Q77)),"")</f>
        <v/>
      </c>
      <c r="S78" s="100" t="str">
        <f>IFERROR(INDEX($B$8:$B$167,$K70,COLUMNS($N$8:R77)),"")</f>
        <v/>
      </c>
      <c r="T78" s="100" t="str">
        <f>IFERROR(INDEX($B$8:$B$167,$K70,COLUMNS($N$8:S77)),"")</f>
        <v/>
      </c>
      <c r="U78" s="100" t="str">
        <f>IFERROR(INDEX($B$8:$B$167,$K70,COLUMNS($N$8:T77)),"")</f>
        <v/>
      </c>
    </row>
    <row r="79" spans="2:22" hidden="1" x14ac:dyDescent="0.3">
      <c r="B79" s="90" t="s">
        <v>500</v>
      </c>
      <c r="C79" s="100">
        <v>0.69300000000000006</v>
      </c>
      <c r="D79" s="100">
        <v>0.81800000000000006</v>
      </c>
      <c r="E79" s="100">
        <v>0.82500000000000007</v>
      </c>
      <c r="F79" s="100">
        <v>0.76200000000000001</v>
      </c>
      <c r="G79" s="100">
        <v>0.746</v>
      </c>
      <c r="H79" s="90" t="s">
        <v>239</v>
      </c>
      <c r="I79" s="90">
        <f>ROWS(H$8:$I79)</f>
        <v>72</v>
      </c>
      <c r="J79" s="90" t="str">
        <f t="shared" si="1"/>
        <v/>
      </c>
      <c r="K79" s="90" t="str">
        <f>IFERROR(SMALL($J$8:$J$167,ROWS(J$8:J79)),"")</f>
        <v/>
      </c>
      <c r="P79" s="100" t="str">
        <f>IFERROR(INDEX($B$8:$B$167,$K71,COLUMNS($N$8:O78)),"")</f>
        <v/>
      </c>
      <c r="Q79" s="100" t="str">
        <f>IFERROR(INDEX($B$8:$B$167,$K71,COLUMNS($N$8:P78)),"")</f>
        <v/>
      </c>
      <c r="R79" s="100" t="str">
        <f>IFERROR(INDEX($B$8:$B$167,$K71,COLUMNS($N$8:Q78)),"")</f>
        <v/>
      </c>
      <c r="S79" s="100" t="str">
        <f>IFERROR(INDEX($B$8:$B$167,$K71,COLUMNS($N$8:R78)),"")</f>
        <v/>
      </c>
      <c r="T79" s="100" t="str">
        <f>IFERROR(INDEX($B$8:$B$167,$K71,COLUMNS($N$8:S78)),"")</f>
        <v/>
      </c>
      <c r="U79" s="100" t="str">
        <f>IFERROR(INDEX($B$8:$B$167,$K71,COLUMNS($N$8:T78)),"")</f>
        <v/>
      </c>
    </row>
    <row r="80" spans="2:22" hidden="1" x14ac:dyDescent="0.3">
      <c r="B80" s="90" t="s">
        <v>176</v>
      </c>
      <c r="C80" s="100">
        <v>0.75</v>
      </c>
      <c r="D80" s="100">
        <v>0.77800000000000002</v>
      </c>
      <c r="E80" s="100">
        <v>0.748</v>
      </c>
      <c r="F80" s="100">
        <v>0.72299999999999998</v>
      </c>
      <c r="G80" s="100">
        <v>0.73799999999999999</v>
      </c>
      <c r="H80" s="90" t="s">
        <v>239</v>
      </c>
      <c r="I80" s="90">
        <f>ROWS(H$8:$I80)</f>
        <v>73</v>
      </c>
      <c r="J80" s="90" t="str">
        <f t="shared" si="1"/>
        <v/>
      </c>
      <c r="K80" s="90" t="str">
        <f>IFERROR(SMALL($J$8:$J$167,ROWS(J$8:J80)),"")</f>
        <v/>
      </c>
      <c r="O80" s="90" t="str">
        <f>IFERROR(INDEX($B$8:$B$167,$K72,COLUMNS($N$8:N79)),"")</f>
        <v/>
      </c>
      <c r="P80" s="100" t="str">
        <f>IFERROR(INDEX($B$8:$B$167,$K72,COLUMNS($N$8:O79)),"")</f>
        <v/>
      </c>
      <c r="Q80" s="100" t="str">
        <f>IFERROR(INDEX($B$8:$B$167,$K72,COLUMNS($N$8:P79)),"")</f>
        <v/>
      </c>
      <c r="R80" s="100" t="str">
        <f>IFERROR(INDEX($B$8:$B$167,$K72,COLUMNS($N$8:Q79)),"")</f>
        <v/>
      </c>
      <c r="S80" s="100" t="str">
        <f>IFERROR(INDEX($B$8:$B$167,$K72,COLUMNS($N$8:R79)),"")</f>
        <v/>
      </c>
      <c r="T80" s="100" t="str">
        <f>IFERROR(INDEX($B$8:$B$167,$K72,COLUMNS($N$8:S79)),"")</f>
        <v/>
      </c>
      <c r="U80" s="100" t="str">
        <f>IFERROR(INDEX($B$8:$B$167,$K72,COLUMNS($N$8:T79)),"")</f>
        <v/>
      </c>
    </row>
    <row r="81" spans="2:21" hidden="1" x14ac:dyDescent="0.3">
      <c r="B81" s="90" t="s">
        <v>177</v>
      </c>
      <c r="C81" s="100">
        <v>0.622</v>
      </c>
      <c r="D81" s="100">
        <v>0.84299999999999997</v>
      </c>
      <c r="E81" s="100">
        <v>0.83899999999999997</v>
      </c>
      <c r="F81" s="100">
        <v>0.79100000000000004</v>
      </c>
      <c r="G81" s="100">
        <v>0.80700000000000005</v>
      </c>
      <c r="H81" s="90" t="s">
        <v>239</v>
      </c>
      <c r="I81" s="90">
        <f>ROWS(H$8:$I81)</f>
        <v>74</v>
      </c>
      <c r="J81" s="90" t="str">
        <f t="shared" si="1"/>
        <v/>
      </c>
      <c r="K81" s="90" t="str">
        <f>IFERROR(SMALL($J$8:$J$167,ROWS(J$8:J81)),"")</f>
        <v/>
      </c>
      <c r="O81" s="90" t="str">
        <f>IFERROR(INDEX($B$8:$B$167,$K74,COLUMNS($N$8:N80)),"")</f>
        <v/>
      </c>
      <c r="P81" s="100" t="str">
        <f>IFERROR(INDEX($B$8:$B$167,$K74,COLUMNS($N$8:O80)),"")</f>
        <v/>
      </c>
      <c r="Q81" s="100" t="str">
        <f>IFERROR(INDEX($B$8:$B$167,$K74,COLUMNS($N$8:P80)),"")</f>
        <v/>
      </c>
      <c r="R81" s="100" t="str">
        <f>IFERROR(INDEX($B$8:$B$167,$K74,COLUMNS($N$8:Q80)),"")</f>
        <v/>
      </c>
      <c r="S81" s="100" t="str">
        <f>IFERROR(INDEX($B$8:$B$167,$K74,COLUMNS($N$8:R80)),"")</f>
        <v/>
      </c>
      <c r="T81" s="100" t="str">
        <f>IFERROR(INDEX($B$8:$B$167,$K74,COLUMNS($N$8:S80)),"")</f>
        <v/>
      </c>
      <c r="U81" s="100" t="str">
        <f>IFERROR(INDEX($B$8:$B$167,$K74,COLUMNS($N$8:T80)),"")</f>
        <v/>
      </c>
    </row>
    <row r="82" spans="2:21" hidden="1" x14ac:dyDescent="0.3">
      <c r="B82" s="90" t="s">
        <v>178</v>
      </c>
      <c r="C82" s="100">
        <v>0.72</v>
      </c>
      <c r="D82" s="100">
        <v>0.79700000000000004</v>
      </c>
      <c r="E82" s="100">
        <v>0.81400000000000006</v>
      </c>
      <c r="F82" s="100">
        <v>0.69300000000000006</v>
      </c>
      <c r="G82" s="100">
        <v>0.78200000000000003</v>
      </c>
      <c r="H82" s="90" t="s">
        <v>239</v>
      </c>
      <c r="I82" s="90">
        <f>ROWS(H$8:$I82)</f>
        <v>75</v>
      </c>
      <c r="J82" s="90" t="str">
        <f t="shared" si="1"/>
        <v/>
      </c>
      <c r="K82" s="90" t="str">
        <f>IFERROR(SMALL($J$8:$J$167,ROWS(J$8:J82)),"")</f>
        <v/>
      </c>
      <c r="O82" s="90" t="str">
        <f>IFERROR(INDEX($B$8:$B$167,$K75,COLUMNS($N$8:N81)),"")</f>
        <v/>
      </c>
      <c r="P82" s="100" t="str">
        <f>IFERROR(INDEX($B$8:$B$167,$K75,COLUMNS($N$8:O81)),"")</f>
        <v/>
      </c>
      <c r="Q82" s="100" t="str">
        <f>IFERROR(INDEX($B$8:$B$167,$K75,COLUMNS($N$8:P81)),"")</f>
        <v/>
      </c>
      <c r="R82" s="100" t="str">
        <f>IFERROR(INDEX($B$8:$B$167,$K75,COLUMNS($N$8:Q81)),"")</f>
        <v/>
      </c>
      <c r="S82" s="100" t="str">
        <f>IFERROR(INDEX($B$8:$B$167,$K75,COLUMNS($N$8:R81)),"")</f>
        <v/>
      </c>
      <c r="T82" s="100" t="str">
        <f>IFERROR(INDEX($B$8:$B$167,$K75,COLUMNS($N$8:S81)),"")</f>
        <v/>
      </c>
      <c r="U82" s="100" t="str">
        <f>IFERROR(INDEX($B$8:$B$167,$K75,COLUMNS($N$8:T81)),"")</f>
        <v/>
      </c>
    </row>
    <row r="83" spans="2:21" hidden="1" x14ac:dyDescent="0.3">
      <c r="B83" s="90" t="s">
        <v>179</v>
      </c>
      <c r="C83" s="100">
        <v>0.81300000000000006</v>
      </c>
      <c r="D83" s="100">
        <v>0.84099999999999997</v>
      </c>
      <c r="E83" s="100">
        <v>0.81900000000000006</v>
      </c>
      <c r="F83" s="100">
        <v>0.81600000000000006</v>
      </c>
      <c r="G83" s="100">
        <v>0.82100000000000006</v>
      </c>
      <c r="H83" s="90" t="s">
        <v>239</v>
      </c>
      <c r="I83" s="90">
        <f>ROWS(H$8:$I83)</f>
        <v>76</v>
      </c>
      <c r="J83" s="90" t="str">
        <f t="shared" si="1"/>
        <v/>
      </c>
      <c r="K83" s="90" t="str">
        <f>IFERROR(SMALL($J$8:$J$167,ROWS(J$8:J83)),"")</f>
        <v/>
      </c>
      <c r="O83" s="90" t="str">
        <f>IFERROR(INDEX($B$8:$B$167,$K76,COLUMNS($N$8:N82)),"")</f>
        <v/>
      </c>
      <c r="P83" s="100" t="str">
        <f>IFERROR(INDEX($B$8:$B$167,$K76,COLUMNS($N$8:O82)),"")</f>
        <v/>
      </c>
      <c r="Q83" s="100" t="str">
        <f>IFERROR(INDEX($B$8:$B$167,$K76,COLUMNS($N$8:P82)),"")</f>
        <v/>
      </c>
      <c r="R83" s="100" t="str">
        <f>IFERROR(INDEX($B$8:$B$167,$K76,COLUMNS($N$8:Q82)),"")</f>
        <v/>
      </c>
      <c r="S83" s="100" t="str">
        <f>IFERROR(INDEX($B$8:$B$167,$K76,COLUMNS($N$8:R82)),"")</f>
        <v/>
      </c>
      <c r="T83" s="100" t="str">
        <f>IFERROR(INDEX($B$8:$B$167,$K76,COLUMNS($N$8:S82)),"")</f>
        <v/>
      </c>
      <c r="U83" s="100" t="str">
        <f>IFERROR(INDEX($B$8:$B$167,$K76,COLUMNS($N$8:T82)),"")</f>
        <v/>
      </c>
    </row>
    <row r="84" spans="2:21" hidden="1" x14ac:dyDescent="0.3">
      <c r="B84" s="155" t="s">
        <v>225</v>
      </c>
      <c r="C84" s="100">
        <v>0.70000000000000007</v>
      </c>
      <c r="D84" s="100">
        <v>0.80600000000000005</v>
      </c>
      <c r="E84" s="100">
        <v>0.80900000000000005</v>
      </c>
      <c r="F84" s="100">
        <v>0.746</v>
      </c>
      <c r="G84" s="100">
        <v>0.755</v>
      </c>
      <c r="H84" s="90" t="s">
        <v>239</v>
      </c>
      <c r="I84" s="90">
        <f>ROWS(H$8:$I84)</f>
        <v>77</v>
      </c>
      <c r="J84" s="90" t="str">
        <f t="shared" si="1"/>
        <v/>
      </c>
      <c r="K84" s="90" t="str">
        <f>IFERROR(SMALL($J$8:$J$167,ROWS(J$8:J84)),"")</f>
        <v/>
      </c>
      <c r="O84" s="90" t="str">
        <f>IFERROR(INDEX($B$8:$B$167,$K77,COLUMNS($N$8:N83)),"")</f>
        <v/>
      </c>
      <c r="P84" s="100" t="str">
        <f>IFERROR(INDEX($B$8:$B$167,$K77,COLUMNS($N$8:O83)),"")</f>
        <v/>
      </c>
      <c r="Q84" s="100" t="str">
        <f>IFERROR(INDEX($B$8:$B$167,$K77,COLUMNS($N$8:P83)),"")</f>
        <v/>
      </c>
      <c r="R84" s="100" t="str">
        <f>IFERROR(INDEX($B$8:$B$167,$K77,COLUMNS($N$8:Q83)),"")</f>
        <v/>
      </c>
      <c r="S84" s="100" t="str">
        <f>IFERROR(INDEX($B$8:$B$167,$K77,COLUMNS($N$8:R83)),"")</f>
        <v/>
      </c>
      <c r="T84" s="100" t="str">
        <f>IFERROR(INDEX($B$8:$B$167,$K77,COLUMNS($N$8:S83)),"")</f>
        <v/>
      </c>
      <c r="U84" s="100" t="str">
        <f>IFERROR(INDEX($B$8:$B$167,$K77,COLUMNS($N$8:T83)),"")</f>
        <v/>
      </c>
    </row>
    <row r="85" spans="2:21" hidden="1" x14ac:dyDescent="0.3">
      <c r="B85" s="156" t="s">
        <v>183</v>
      </c>
      <c r="H85" s="90" t="s">
        <v>239</v>
      </c>
      <c r="I85" s="90">
        <f>ROWS(H$8:$I85)</f>
        <v>78</v>
      </c>
      <c r="J85" s="90" t="str">
        <f t="shared" si="1"/>
        <v/>
      </c>
      <c r="K85" s="90" t="str">
        <f>IFERROR(SMALL($J$8:$J$167,ROWS(J$8:J85)),"")</f>
        <v/>
      </c>
      <c r="O85" s="90" t="str">
        <f>IFERROR(INDEX($B$8:$B$167,$K78,COLUMNS($N$8:N84)),"")</f>
        <v/>
      </c>
      <c r="P85" s="100" t="str">
        <f>IFERROR(INDEX($B$8:$B$167,$K78,COLUMNS($N$8:O84)),"")</f>
        <v/>
      </c>
      <c r="Q85" s="100" t="str">
        <f>IFERROR(INDEX($B$8:$B$167,$K78,COLUMNS($N$8:P84)),"")</f>
        <v/>
      </c>
      <c r="R85" s="100" t="str">
        <f>IFERROR(INDEX($B$8:$B$167,$K78,COLUMNS($N$8:Q84)),"")</f>
        <v/>
      </c>
      <c r="S85" s="100" t="str">
        <f>IFERROR(INDEX($B$8:$B$167,$K78,COLUMNS($N$8:R84)),"")</f>
        <v/>
      </c>
      <c r="T85" s="100" t="str">
        <f>IFERROR(INDEX($B$8:$B$167,$K78,COLUMNS($N$8:S84)),"")</f>
        <v/>
      </c>
      <c r="U85" s="100" t="str">
        <f>IFERROR(INDEX($B$8:$B$167,$K78,COLUMNS($N$8:T84)),"")</f>
        <v/>
      </c>
    </row>
    <row r="86" spans="2:21" hidden="1" x14ac:dyDescent="0.3">
      <c r="B86" s="155" t="s">
        <v>591</v>
      </c>
      <c r="C86" s="100">
        <v>0.746</v>
      </c>
      <c r="D86" s="100">
        <v>0.76200000000000001</v>
      </c>
      <c r="E86" s="100">
        <v>0.751</v>
      </c>
      <c r="F86" s="100">
        <v>0.68500000000000005</v>
      </c>
      <c r="G86" s="100">
        <v>0.72</v>
      </c>
      <c r="H86" s="90" t="s">
        <v>239</v>
      </c>
      <c r="I86" s="90">
        <f>ROWS(H$8:$I86)</f>
        <v>79</v>
      </c>
      <c r="J86" s="90" t="str">
        <f t="shared" si="1"/>
        <v/>
      </c>
      <c r="K86" s="90" t="str">
        <f>IFERROR(SMALL($J$8:$J$167,ROWS(J$8:J86)),"")</f>
        <v/>
      </c>
      <c r="O86" s="90" t="str">
        <f>IFERROR(INDEX($B$8:$B$167,$K80,COLUMNS($N$8:N85)),"")</f>
        <v/>
      </c>
      <c r="P86" s="100" t="str">
        <f>IFERROR(INDEX($B$8:$B$167,$K80,COLUMNS($N$8:O85)),"")</f>
        <v/>
      </c>
      <c r="Q86" s="100" t="str">
        <f>IFERROR(INDEX($B$8:$B$167,$K80,COLUMNS($N$8:P85)),"")</f>
        <v/>
      </c>
      <c r="R86" s="100" t="str">
        <f>IFERROR(INDEX($B$8:$B$167,$K80,COLUMNS($N$8:Q85)),"")</f>
        <v/>
      </c>
      <c r="S86" s="100" t="str">
        <f>IFERROR(INDEX($B$8:$B$167,$K80,COLUMNS($N$8:R85)),"")</f>
        <v/>
      </c>
      <c r="T86" s="100" t="str">
        <f>IFERROR(INDEX($B$8:$B$167,$K80,COLUMNS($N$8:S85)),"")</f>
        <v/>
      </c>
      <c r="U86" s="100" t="str">
        <f>IFERROR(INDEX($B$8:$B$167,$K80,COLUMNS($N$8:T85)),"")</f>
        <v/>
      </c>
    </row>
    <row r="87" spans="2:21" hidden="1" x14ac:dyDescent="0.3">
      <c r="B87" s="155" t="s">
        <v>592</v>
      </c>
      <c r="C87" s="100">
        <v>0.80900000000000005</v>
      </c>
      <c r="D87" s="100">
        <v>0.84</v>
      </c>
      <c r="E87" s="100">
        <v>0.82000000000000006</v>
      </c>
      <c r="F87" s="100">
        <v>0.81700000000000006</v>
      </c>
      <c r="G87" s="100">
        <v>0.81900000000000006</v>
      </c>
      <c r="H87" s="90" t="s">
        <v>239</v>
      </c>
      <c r="I87" s="90">
        <f>ROWS(H$8:$I87)</f>
        <v>80</v>
      </c>
      <c r="J87" s="90" t="str">
        <f t="shared" si="1"/>
        <v/>
      </c>
      <c r="K87" s="90" t="str">
        <f>IFERROR(SMALL($J$8:$J$167,ROWS(J$8:J87)),"")</f>
        <v/>
      </c>
      <c r="O87" s="90" t="str">
        <f>IFERROR(INDEX($B$8:$B$167,$K81,COLUMNS($N$8:N86)),"")</f>
        <v/>
      </c>
      <c r="P87" s="100" t="str">
        <f>IFERROR(INDEX($B$8:$B$167,$K81,COLUMNS($N$8:O86)),"")</f>
        <v/>
      </c>
      <c r="Q87" s="100" t="str">
        <f>IFERROR(INDEX($B$8:$B$167,$K81,COLUMNS($N$8:P86)),"")</f>
        <v/>
      </c>
      <c r="R87" s="100" t="str">
        <f>IFERROR(INDEX($B$8:$B$167,$K81,COLUMNS($N$8:Q86)),"")</f>
        <v/>
      </c>
      <c r="S87" s="100" t="str">
        <f>IFERROR(INDEX($B$8:$B$167,$K81,COLUMNS($N$8:R86)),"")</f>
        <v/>
      </c>
      <c r="T87" s="100" t="str">
        <f>IFERROR(INDEX($B$8:$B$167,$K81,COLUMNS($N$8:S86)),"")</f>
        <v/>
      </c>
      <c r="U87" s="100" t="str">
        <f>IFERROR(INDEX($B$8:$B$167,$K81,COLUMNS($N$8:T86)),"")</f>
        <v/>
      </c>
    </row>
    <row r="88" spans="2:21" hidden="1" x14ac:dyDescent="0.3">
      <c r="B88" s="102" t="s">
        <v>117</v>
      </c>
      <c r="C88" s="69">
        <v>0.80900000000000005</v>
      </c>
      <c r="D88" s="69">
        <v>0.78400000000000003</v>
      </c>
      <c r="E88" s="69">
        <v>0.79200000000000004</v>
      </c>
      <c r="F88" s="69">
        <v>0.80300000000000005</v>
      </c>
      <c r="G88" s="69">
        <v>0.80400000000000005</v>
      </c>
      <c r="H88" s="90" t="s">
        <v>241</v>
      </c>
      <c r="I88" s="90">
        <f>ROWS(H$8:$I88)</f>
        <v>81</v>
      </c>
      <c r="J88" s="90" t="str">
        <f t="shared" si="1"/>
        <v/>
      </c>
      <c r="K88" s="90" t="str">
        <f>IFERROR(SMALL($J$8:$J$167,ROWS(J$8:J88)),"")</f>
        <v/>
      </c>
      <c r="P88" s="100" t="str">
        <f>IFERROR(INDEX($B$8:$B$167,$K82,COLUMNS($N$8:O86)),"")</f>
        <v/>
      </c>
      <c r="Q88" s="100" t="str">
        <f>IFERROR(INDEX($B$8:$B$167,$K82,COLUMNS($N$8:P87)),"")</f>
        <v/>
      </c>
      <c r="R88" s="100" t="str">
        <f>IFERROR(INDEX($B$8:$B$167,$K82,COLUMNS($N$8:Q87)),"")</f>
        <v/>
      </c>
      <c r="S88" s="100" t="str">
        <f>IFERROR(INDEX($B$8:$B$167,$K82,COLUMNS($N$8:R87)),"")</f>
        <v/>
      </c>
      <c r="T88" s="100" t="str">
        <f>IFERROR(INDEX($B$8:$B$167,$K82,COLUMNS($N$8:S87)),"")</f>
        <v/>
      </c>
      <c r="U88" s="100" t="str">
        <f>IFERROR(INDEX($B$8:$B$167,$K82,COLUMNS($N$8:T87)),"")</f>
        <v/>
      </c>
    </row>
    <row r="89" spans="2:21" hidden="1" x14ac:dyDescent="0.3">
      <c r="B89" s="102" t="s">
        <v>132</v>
      </c>
      <c r="H89" s="90" t="s">
        <v>241</v>
      </c>
      <c r="I89" s="90">
        <f>ROWS(H$8:$I89)</f>
        <v>82</v>
      </c>
      <c r="J89" s="90" t="str">
        <f t="shared" si="1"/>
        <v/>
      </c>
      <c r="K89" s="90" t="str">
        <f>IFERROR(SMALL($J$8:$J$167,ROWS(J$8:J89)),"")</f>
        <v/>
      </c>
      <c r="P89" s="100" t="str">
        <f>IFERROR(INDEX($B$8:$B$167,$K83,COLUMNS($N$8:O86)),"")</f>
        <v/>
      </c>
      <c r="Q89" s="100" t="str">
        <f>IFERROR(INDEX($B$8:$B$167,$K83,COLUMNS($N$8:P88)),"")</f>
        <v/>
      </c>
      <c r="R89" s="100" t="str">
        <f>IFERROR(INDEX($B$8:$B$167,$K83,COLUMNS($N$8:Q88)),"")</f>
        <v/>
      </c>
      <c r="S89" s="100" t="str">
        <f>IFERROR(INDEX($B$8:$B$167,$K83,COLUMNS($N$8:R88)),"")</f>
        <v/>
      </c>
      <c r="T89" s="100" t="str">
        <f>IFERROR(INDEX($B$8:$B$167,$K83,COLUMNS($N$8:S88)),"")</f>
        <v/>
      </c>
      <c r="U89" s="100" t="str">
        <f>IFERROR(INDEX($B$8:$B$167,$K83,COLUMNS($N$8:T88)),"")</f>
        <v/>
      </c>
    </row>
    <row r="90" spans="2:21" hidden="1" x14ac:dyDescent="0.3">
      <c r="B90" s="155" t="s">
        <v>133</v>
      </c>
      <c r="C90" s="100">
        <v>0.77700000000000002</v>
      </c>
      <c r="D90" s="100">
        <v>0.73899999999999999</v>
      </c>
      <c r="E90" s="100">
        <v>0.75</v>
      </c>
      <c r="F90" s="100">
        <v>0.75900000000000001</v>
      </c>
      <c r="G90" s="100">
        <v>0.76100000000000001</v>
      </c>
      <c r="H90" s="90" t="s">
        <v>241</v>
      </c>
      <c r="I90" s="90">
        <f>ROWS(H$8:$I90)</f>
        <v>83</v>
      </c>
      <c r="J90" s="90" t="str">
        <f t="shared" si="1"/>
        <v/>
      </c>
      <c r="K90" s="90" t="str">
        <f>IFERROR(SMALL($J$8:$J$167,ROWS(J$8:J90)),"")</f>
        <v/>
      </c>
      <c r="P90" s="100" t="str">
        <f>IFERROR(INDEX($B$8:$B$167,$K84,COLUMNS($N$8:O86)),"")</f>
        <v/>
      </c>
      <c r="Q90" s="100" t="str">
        <f>IFERROR(INDEX($B$8:$B$167,$K84,COLUMNS($N$8:P89)),"")</f>
        <v/>
      </c>
      <c r="R90" s="100" t="str">
        <f>IFERROR(INDEX($B$8:$B$167,$K84,COLUMNS($N$8:Q89)),"")</f>
        <v/>
      </c>
      <c r="S90" s="100" t="str">
        <f>IFERROR(INDEX($B$8:$B$167,$K84,COLUMNS($N$8:R89)),"")</f>
        <v/>
      </c>
      <c r="T90" s="100" t="str">
        <f>IFERROR(INDEX($B$8:$B$167,$K84,COLUMNS($N$8:S89)),"")</f>
        <v/>
      </c>
      <c r="U90" s="100" t="str">
        <f>IFERROR(INDEX($B$8:$B$167,$K84,COLUMNS($N$8:T89)),"")</f>
        <v/>
      </c>
    </row>
    <row r="91" spans="2:21" hidden="1" x14ac:dyDescent="0.3">
      <c r="B91" s="155" t="s">
        <v>134</v>
      </c>
      <c r="C91" s="100">
        <v>0.79300000000000004</v>
      </c>
      <c r="D91" s="100">
        <v>0.77300000000000002</v>
      </c>
      <c r="E91" s="100">
        <v>0.77900000000000003</v>
      </c>
      <c r="F91" s="100">
        <v>0.79100000000000004</v>
      </c>
      <c r="G91" s="100">
        <v>0.79600000000000004</v>
      </c>
      <c r="H91" s="90" t="s">
        <v>241</v>
      </c>
      <c r="I91" s="90">
        <f>ROWS(H$8:$I91)</f>
        <v>84</v>
      </c>
      <c r="J91" s="90" t="str">
        <f t="shared" si="1"/>
        <v/>
      </c>
      <c r="K91" s="90" t="str">
        <f>IFERROR(SMALL($J$8:$J$167,ROWS(J$8:J91)),"")</f>
        <v/>
      </c>
      <c r="P91" s="100" t="str">
        <f>IFERROR(INDEX($B$8:$B$167,#REF!,COLUMNS($N$8:O86)),"")</f>
        <v/>
      </c>
      <c r="Q91" s="100" t="str">
        <f>IFERROR(INDEX($B$8:$B$167,#REF!,COLUMNS($N$8:P90)),"")</f>
        <v/>
      </c>
      <c r="R91" s="100" t="str">
        <f>IFERROR(INDEX($B$8:$B$167,#REF!,COLUMNS($N$8:Q90)),"")</f>
        <v/>
      </c>
      <c r="S91" s="100" t="str">
        <f>IFERROR(INDEX($B$8:$B$167,#REF!,COLUMNS($N$8:R90)),"")</f>
        <v/>
      </c>
      <c r="T91" s="100" t="str">
        <f>IFERROR(INDEX($B$8:$B$167,#REF!,COLUMNS($N$8:S90)),"")</f>
        <v/>
      </c>
      <c r="U91" s="100" t="str">
        <f>IFERROR(INDEX($B$8:$B$167,#REF!,COLUMNS($N$8:T90)),"")</f>
        <v/>
      </c>
    </row>
    <row r="92" spans="2:21" hidden="1" x14ac:dyDescent="0.3">
      <c r="B92" s="155" t="s">
        <v>135</v>
      </c>
      <c r="C92" s="100">
        <v>0.82200000000000006</v>
      </c>
      <c r="D92" s="100">
        <v>0.79500000000000004</v>
      </c>
      <c r="E92" s="100">
        <v>0.80700000000000005</v>
      </c>
      <c r="F92" s="100">
        <v>0.82000000000000006</v>
      </c>
      <c r="G92" s="100">
        <v>0.81800000000000006</v>
      </c>
      <c r="H92" s="90" t="s">
        <v>241</v>
      </c>
      <c r="I92" s="90">
        <f>ROWS(H$8:$I92)</f>
        <v>85</v>
      </c>
      <c r="J92" s="90" t="str">
        <f t="shared" si="1"/>
        <v/>
      </c>
      <c r="K92" s="90" t="str">
        <f>IFERROR(SMALL($J$8:$J$167,ROWS(J$8:J92)),"")</f>
        <v/>
      </c>
      <c r="P92" s="100" t="str">
        <f>IFERROR(INDEX($B$8:$B$167,$K85,COLUMNS($N$8:O86)),"")</f>
        <v/>
      </c>
      <c r="Q92" s="100" t="str">
        <f>IFERROR(INDEX($B$8:$B$167,$K85,COLUMNS($N$8:P91)),"")</f>
        <v/>
      </c>
      <c r="R92" s="100" t="str">
        <f>IFERROR(INDEX($B$8:$B$167,$K85,COLUMNS($N$8:Q91)),"")</f>
        <v/>
      </c>
      <c r="S92" s="100" t="str">
        <f>IFERROR(INDEX($B$8:$B$167,$K85,COLUMNS($N$8:R91)),"")</f>
        <v/>
      </c>
      <c r="T92" s="100" t="str">
        <f>IFERROR(INDEX($B$8:$B$167,$K85,COLUMNS($N$8:S91)),"")</f>
        <v/>
      </c>
      <c r="U92" s="100" t="str">
        <f>IFERROR(INDEX($B$8:$B$167,$K85,COLUMNS($N$8:T91)),"")</f>
        <v/>
      </c>
    </row>
    <row r="93" spans="2:21" hidden="1" x14ac:dyDescent="0.3">
      <c r="B93" s="155" t="s">
        <v>136</v>
      </c>
      <c r="C93" s="100">
        <v>0.84399999999999997</v>
      </c>
      <c r="D93" s="100">
        <v>0.81900000000000006</v>
      </c>
      <c r="E93" s="100">
        <v>0.82500000000000007</v>
      </c>
      <c r="F93" s="100">
        <v>0.83599999999999997</v>
      </c>
      <c r="G93" s="100">
        <v>0.83100000000000007</v>
      </c>
      <c r="H93" s="90" t="s">
        <v>241</v>
      </c>
      <c r="I93" s="90">
        <f>ROWS(H$8:$I93)</f>
        <v>86</v>
      </c>
      <c r="J93" s="90" t="str">
        <f t="shared" si="1"/>
        <v/>
      </c>
      <c r="K93" s="90" t="str">
        <f>IFERROR(SMALL($J$8:$J$167,ROWS(J$8:J93)),"")</f>
        <v/>
      </c>
      <c r="P93" s="100" t="str">
        <f>IFERROR(INDEX($B$8:$B$167,$K86,COLUMNS($N$8:O86)),"")</f>
        <v/>
      </c>
      <c r="Q93" s="100" t="str">
        <f>IFERROR(INDEX($B$8:$B$167,$K86,COLUMNS($N$8:P92)),"")</f>
        <v/>
      </c>
      <c r="R93" s="100" t="str">
        <f>IFERROR(INDEX($B$8:$B$167,$K86,COLUMNS($N$8:Q92)),"")</f>
        <v/>
      </c>
      <c r="S93" s="100" t="str">
        <f>IFERROR(INDEX($B$8:$B$167,$K86,COLUMNS($N$8:R92)),"")</f>
        <v/>
      </c>
      <c r="T93" s="100" t="str">
        <f>IFERROR(INDEX($B$8:$B$167,$K86,COLUMNS($N$8:S92)),"")</f>
        <v/>
      </c>
      <c r="U93" s="100" t="str">
        <f>IFERROR(INDEX($B$8:$B$167,$K86,COLUMNS($N$8:T92)),"")</f>
        <v/>
      </c>
    </row>
    <row r="94" spans="2:21" hidden="1" x14ac:dyDescent="0.3">
      <c r="B94" s="155" t="s">
        <v>137</v>
      </c>
      <c r="C94" s="100">
        <v>0.82100000000000006</v>
      </c>
      <c r="D94" s="100">
        <v>0.81200000000000006</v>
      </c>
      <c r="E94" s="100">
        <v>0.81800000000000006</v>
      </c>
      <c r="F94" s="100">
        <v>0.82800000000000007</v>
      </c>
      <c r="G94" s="100">
        <v>0.83299999999999996</v>
      </c>
      <c r="H94" s="90" t="s">
        <v>241</v>
      </c>
      <c r="I94" s="90">
        <f>ROWS(H$8:$I94)</f>
        <v>87</v>
      </c>
      <c r="J94" s="90" t="str">
        <f t="shared" si="1"/>
        <v/>
      </c>
      <c r="K94" s="90" t="str">
        <f>IFERROR(SMALL($J$8:$J$167,ROWS(J$8:J94)),"")</f>
        <v/>
      </c>
      <c r="P94" s="100" t="str">
        <f>IFERROR(INDEX($B$8:$B$167,$K87,COLUMNS($N$8:O86)),"")</f>
        <v/>
      </c>
      <c r="Q94" s="100" t="str">
        <f>IFERROR(INDEX($B$8:$B$167,$K87,COLUMNS($N$8:P93)),"")</f>
        <v/>
      </c>
      <c r="R94" s="100" t="str">
        <f>IFERROR(INDEX($B$8:$B$167,$K87,COLUMNS($N$8:Q93)),"")</f>
        <v/>
      </c>
      <c r="S94" s="100" t="str">
        <f>IFERROR(INDEX($B$8:$B$167,$K87,COLUMNS($N$8:R93)),"")</f>
        <v/>
      </c>
      <c r="T94" s="100" t="str">
        <f>IFERROR(INDEX($B$8:$B$167,$K87,COLUMNS($N$8:S93)),"")</f>
        <v/>
      </c>
      <c r="U94" s="100" t="str">
        <f>IFERROR(INDEX($B$8:$B$167,$K87,COLUMNS($N$8:T93)),"")</f>
        <v/>
      </c>
    </row>
    <row r="95" spans="2:21" hidden="1" x14ac:dyDescent="0.3">
      <c r="B95" s="156" t="s">
        <v>141</v>
      </c>
      <c r="H95" s="90" t="s">
        <v>241</v>
      </c>
      <c r="I95" s="90">
        <f>ROWS(H$8:$I95)</f>
        <v>88</v>
      </c>
      <c r="J95" s="90" t="str">
        <f t="shared" si="1"/>
        <v/>
      </c>
      <c r="K95" s="90" t="str">
        <f>IFERROR(SMALL($J$8:$J$167,ROWS(J$8:J95)),"")</f>
        <v/>
      </c>
      <c r="P95" s="100" t="str">
        <f>IFERROR(INDEX($B$8:$B$167,$K88,COLUMNS($N$8:O86)),"")</f>
        <v/>
      </c>
      <c r="Q95" s="100" t="str">
        <f>IFERROR(INDEX($B$8:$B$167,$K88,COLUMNS($N$8:P94)),"")</f>
        <v/>
      </c>
      <c r="R95" s="100" t="str">
        <f>IFERROR(INDEX($B$8:$B$167,$K88,COLUMNS($N$8:Q94)),"")</f>
        <v/>
      </c>
      <c r="S95" s="100" t="str">
        <f>IFERROR(INDEX($B$8:$B$167,$K88,COLUMNS($N$8:R94)),"")</f>
        <v/>
      </c>
      <c r="T95" s="100" t="str">
        <f>IFERROR(INDEX($B$8:$B$167,$K88,COLUMNS($N$8:S94)),"")</f>
        <v/>
      </c>
      <c r="U95" s="100" t="str">
        <f>IFERROR(INDEX($B$8:$B$167,$K88,COLUMNS($N$8:T94)),"")</f>
        <v/>
      </c>
    </row>
    <row r="96" spans="2:21" hidden="1" x14ac:dyDescent="0.3">
      <c r="B96" s="155" t="s">
        <v>142</v>
      </c>
      <c r="C96" s="100">
        <v>0.82600000000000007</v>
      </c>
      <c r="D96" s="100">
        <v>0.81100000000000005</v>
      </c>
      <c r="E96" s="100">
        <v>0.82500000000000007</v>
      </c>
      <c r="F96" s="100">
        <v>0.83399999999999996</v>
      </c>
      <c r="G96" s="100">
        <v>0.83599999999999997</v>
      </c>
      <c r="H96" s="90" t="s">
        <v>241</v>
      </c>
      <c r="I96" s="90">
        <f>ROWS(H$8:$I96)</f>
        <v>89</v>
      </c>
      <c r="J96" s="90" t="str">
        <f t="shared" si="1"/>
        <v/>
      </c>
      <c r="K96" s="90" t="str">
        <f>IFERROR(SMALL($J$8:$J$167,ROWS(J$8:J96)),"")</f>
        <v/>
      </c>
      <c r="P96" s="100" t="str">
        <f>IFERROR(INDEX($B$8:$B$167,$K89,COLUMNS($N$8:O86)),"")</f>
        <v/>
      </c>
      <c r="Q96" s="100" t="str">
        <f>IFERROR(INDEX($B$8:$B$167,$K89,COLUMNS($N$8:P95)),"")</f>
        <v/>
      </c>
      <c r="R96" s="100" t="str">
        <f>IFERROR(INDEX($B$8:$B$167,$K89,COLUMNS($N$8:Q95)),"")</f>
        <v/>
      </c>
      <c r="S96" s="100" t="str">
        <f>IFERROR(INDEX($B$8:$B$167,$K89,COLUMNS($N$8:R95)),"")</f>
        <v/>
      </c>
      <c r="T96" s="100" t="str">
        <f>IFERROR(INDEX($B$8:$B$167,$K89,COLUMNS($N$8:S95)),"")</f>
        <v/>
      </c>
      <c r="U96" s="100" t="str">
        <f>IFERROR(INDEX($B$8:$B$167,$K89,COLUMNS($N$8:T95)),"")</f>
        <v/>
      </c>
    </row>
    <row r="97" spans="2:21" hidden="1" x14ac:dyDescent="0.3">
      <c r="B97" s="155" t="s">
        <v>143</v>
      </c>
      <c r="C97" s="100">
        <v>0.79200000000000004</v>
      </c>
      <c r="D97" s="100">
        <v>0.75700000000000001</v>
      </c>
      <c r="E97" s="100">
        <v>0.75800000000000001</v>
      </c>
      <c r="F97" s="100">
        <v>0.77</v>
      </c>
      <c r="G97" s="100">
        <v>0.76800000000000002</v>
      </c>
      <c r="H97" s="90" t="s">
        <v>241</v>
      </c>
      <c r="I97" s="90">
        <f>ROWS(H$8:$I97)</f>
        <v>90</v>
      </c>
      <c r="J97" s="90" t="str">
        <f t="shared" si="1"/>
        <v/>
      </c>
      <c r="K97" s="90" t="str">
        <f>IFERROR(SMALL($J$8:$J$167,ROWS(J$8:J97)),"")</f>
        <v/>
      </c>
      <c r="P97" s="100" t="str">
        <f>IFERROR(INDEX($B$8:$B$167,$K90,COLUMNS($N$8:O86)),"")</f>
        <v/>
      </c>
      <c r="Q97" s="100" t="str">
        <f>IFERROR(INDEX($B$8:$B$167,$K90,COLUMNS($N$8:P96)),"")</f>
        <v/>
      </c>
      <c r="R97" s="100" t="str">
        <f>IFERROR(INDEX($B$8:$B$167,$K90,COLUMNS($N$8:Q96)),"")</f>
        <v/>
      </c>
      <c r="S97" s="100" t="str">
        <f>IFERROR(INDEX($B$8:$B$167,$K90,COLUMNS($N$8:R96)),"")</f>
        <v/>
      </c>
      <c r="T97" s="100" t="str">
        <f>IFERROR(INDEX($B$8:$B$167,$K90,COLUMNS($N$8:S96)),"")</f>
        <v/>
      </c>
      <c r="U97" s="100" t="str">
        <f>IFERROR(INDEX($B$8:$B$167,$K90,COLUMNS($N$8:T96)),"")</f>
        <v/>
      </c>
    </row>
    <row r="98" spans="2:21" hidden="1" x14ac:dyDescent="0.3">
      <c r="B98" s="156" t="s">
        <v>144</v>
      </c>
      <c r="H98" s="90" t="s">
        <v>241</v>
      </c>
      <c r="I98" s="90">
        <f>ROWS(H$8:$I98)</f>
        <v>91</v>
      </c>
      <c r="J98" s="90" t="str">
        <f t="shared" si="1"/>
        <v/>
      </c>
      <c r="K98" s="90" t="str">
        <f>IFERROR(SMALL($J$8:$J$167,ROWS(J$8:J98)),"")</f>
        <v/>
      </c>
      <c r="P98" s="100" t="str">
        <f>IFERROR(INDEX($B$8:$B$167,$K91,COLUMNS($N$8:O86)),"")</f>
        <v/>
      </c>
      <c r="Q98" s="100" t="str">
        <f>IFERROR(INDEX($B$8:$B$167,$K91,COLUMNS($N$8:P97)),"")</f>
        <v/>
      </c>
      <c r="R98" s="100" t="str">
        <f>IFERROR(INDEX($B$8:$B$167,$K91,COLUMNS($N$8:Q97)),"")</f>
        <v/>
      </c>
      <c r="S98" s="100" t="str">
        <f>IFERROR(INDEX($B$8:$B$167,$K91,COLUMNS($N$8:R97)),"")</f>
        <v/>
      </c>
      <c r="T98" s="100" t="str">
        <f>IFERROR(INDEX($B$8:$B$167,$K91,COLUMNS($N$8:S97)),"")</f>
        <v/>
      </c>
      <c r="U98" s="100" t="str">
        <f>IFERROR(INDEX($B$8:$B$167,$K91,COLUMNS($N$8:T97)),"")</f>
        <v/>
      </c>
    </row>
    <row r="99" spans="2:21" hidden="1" x14ac:dyDescent="0.3">
      <c r="B99" s="155" t="s">
        <v>145</v>
      </c>
      <c r="C99" s="100">
        <v>0.76400000000000001</v>
      </c>
      <c r="D99" s="100">
        <v>0.67</v>
      </c>
      <c r="E99" s="100">
        <v>0.70300000000000007</v>
      </c>
      <c r="F99" s="100">
        <v>0.73199999999999998</v>
      </c>
      <c r="G99" s="100">
        <v>0.76700000000000002</v>
      </c>
      <c r="H99" s="90" t="s">
        <v>241</v>
      </c>
      <c r="I99" s="90">
        <f>ROWS(H$8:$I99)</f>
        <v>92</v>
      </c>
      <c r="J99" s="90" t="str">
        <f t="shared" si="1"/>
        <v/>
      </c>
      <c r="K99" s="90" t="str">
        <f>IFERROR(SMALL($J$8:$J$167,ROWS(J$8:J99)),"")</f>
        <v/>
      </c>
      <c r="P99" s="100" t="str">
        <f>IFERROR(INDEX($B$8:$B$167,$K92,COLUMNS($N$8:O86)),"")</f>
        <v/>
      </c>
      <c r="Q99" s="100" t="str">
        <f>IFERROR(INDEX($B$8:$B$167,$K92,COLUMNS($N$8:P98)),"")</f>
        <v/>
      </c>
      <c r="R99" s="100" t="str">
        <f>IFERROR(INDEX($B$8:$B$167,$K92,COLUMNS($N$8:Q98)),"")</f>
        <v/>
      </c>
      <c r="S99" s="100" t="str">
        <f>IFERROR(INDEX($B$8:$B$167,$K92,COLUMNS($N$8:R98)),"")</f>
        <v/>
      </c>
      <c r="T99" s="100" t="str">
        <f>IFERROR(INDEX($B$8:$B$167,$K92,COLUMNS($N$8:S98)),"")</f>
        <v/>
      </c>
      <c r="U99" s="100" t="str">
        <f>IFERROR(INDEX($B$8:$B$167,$K92,COLUMNS($N$8:T98)),"")</f>
        <v/>
      </c>
    </row>
    <row r="100" spans="2:21" hidden="1" x14ac:dyDescent="0.3">
      <c r="B100" s="155" t="s">
        <v>146</v>
      </c>
      <c r="C100" s="100">
        <v>0.76300000000000001</v>
      </c>
      <c r="D100" s="100">
        <v>0.73199999999999998</v>
      </c>
      <c r="E100" s="100">
        <v>0.73199999999999998</v>
      </c>
      <c r="F100" s="100">
        <v>0.748</v>
      </c>
      <c r="G100" s="100">
        <v>0.76200000000000001</v>
      </c>
      <c r="H100" s="90" t="s">
        <v>241</v>
      </c>
      <c r="I100" s="90">
        <f>ROWS(H$8:$I100)</f>
        <v>93</v>
      </c>
      <c r="J100" s="90" t="str">
        <f t="shared" si="1"/>
        <v/>
      </c>
      <c r="K100" s="90" t="str">
        <f>IFERROR(SMALL($J$8:$J$167,ROWS(J$8:J100)),"")</f>
        <v/>
      </c>
      <c r="P100" s="100" t="str">
        <f>IFERROR(INDEX($B$8:$B$167,$K93,COLUMNS($N$8:O86)),"")</f>
        <v/>
      </c>
      <c r="Q100" s="100" t="str">
        <f>IFERROR(INDEX($B$8:$B$167,$K93,COLUMNS($N$8:P99)),"")</f>
        <v/>
      </c>
      <c r="R100" s="100" t="str">
        <f>IFERROR(INDEX($B$8:$B$167,$K93,COLUMNS($N$8:Q99)),"")</f>
        <v/>
      </c>
      <c r="S100" s="100" t="str">
        <f>IFERROR(INDEX($B$8:$B$167,$K93,COLUMNS($N$8:R99)),"")</f>
        <v/>
      </c>
      <c r="T100" s="100" t="str">
        <f>IFERROR(INDEX($B$8:$B$167,$K93,COLUMNS($N$8:S99)),"")</f>
        <v/>
      </c>
      <c r="U100" s="100" t="str">
        <f>IFERROR(INDEX($B$8:$B$167,$K93,COLUMNS($N$8:T99)),"")</f>
        <v/>
      </c>
    </row>
    <row r="101" spans="2:21" hidden="1" x14ac:dyDescent="0.3">
      <c r="B101" s="155" t="s">
        <v>188</v>
      </c>
      <c r="C101" s="100">
        <v>0.84</v>
      </c>
      <c r="D101" s="100">
        <v>0.84099999999999997</v>
      </c>
      <c r="E101" s="100">
        <v>0.84499999999999997</v>
      </c>
      <c r="F101" s="100">
        <v>0.85299999999999998</v>
      </c>
      <c r="G101" s="100">
        <v>0.86</v>
      </c>
      <c r="H101" s="90" t="s">
        <v>241</v>
      </c>
      <c r="I101" s="90">
        <f>ROWS(H$8:$I101)</f>
        <v>94</v>
      </c>
      <c r="J101" s="90" t="str">
        <f t="shared" si="1"/>
        <v/>
      </c>
      <c r="K101" s="90" t="str">
        <f>IFERROR(SMALL($J$8:$J$167,ROWS(J$8:J101)),"")</f>
        <v/>
      </c>
      <c r="P101" s="100" t="str">
        <f>IFERROR(INDEX($B$8:$B$167,$K94,COLUMNS($N$8:O86)),"")</f>
        <v/>
      </c>
      <c r="Q101" s="100" t="str">
        <f>IFERROR(INDEX($B$8:$B$167,$K94,COLUMNS($N$8:P100)),"")</f>
        <v/>
      </c>
      <c r="R101" s="100" t="str">
        <f>IFERROR(INDEX($B$8:$B$167,$K94,COLUMNS($N$8:Q100)),"")</f>
        <v/>
      </c>
      <c r="S101" s="100" t="str">
        <f>IFERROR(INDEX($B$8:$B$167,$K94,COLUMNS($N$8:R100)),"")</f>
        <v/>
      </c>
      <c r="T101" s="100" t="str">
        <f>IFERROR(INDEX($B$8:$B$167,$K94,COLUMNS($N$8:S100)),"")</f>
        <v/>
      </c>
      <c r="U101" s="100" t="str">
        <f>IFERROR(INDEX($B$8:$B$167,$K94,COLUMNS($N$8:T100)),"")</f>
        <v/>
      </c>
    </row>
    <row r="102" spans="2:21" hidden="1" x14ac:dyDescent="0.3">
      <c r="B102" s="155" t="s">
        <v>189</v>
      </c>
      <c r="C102" s="100">
        <v>0.83100000000000007</v>
      </c>
      <c r="D102" s="100">
        <v>0.81600000000000006</v>
      </c>
      <c r="E102" s="100">
        <v>0.82900000000000007</v>
      </c>
      <c r="F102" s="100">
        <v>0.83899999999999997</v>
      </c>
      <c r="G102" s="100">
        <v>0.83399999999999996</v>
      </c>
      <c r="H102" s="90" t="s">
        <v>241</v>
      </c>
      <c r="I102" s="90">
        <f>ROWS(H$8:$I102)</f>
        <v>95</v>
      </c>
      <c r="J102" s="90" t="str">
        <f t="shared" si="1"/>
        <v/>
      </c>
      <c r="K102" s="90" t="str">
        <f>IFERROR(SMALL($J$8:$J$167,ROWS(J$8:J102)),"")</f>
        <v/>
      </c>
      <c r="P102" s="100" t="str">
        <f>IFERROR(INDEX($B$8:$B$167,$K95,COLUMNS($N$8:O86)),"")</f>
        <v/>
      </c>
      <c r="Q102" s="100" t="str">
        <f>IFERROR(INDEX($B$8:$B$167,$K95,COLUMNS($N$8:P101)),"")</f>
        <v/>
      </c>
      <c r="R102" s="100" t="str">
        <f>IFERROR(INDEX($B$8:$B$167,$K95,COLUMNS($N$8:Q101)),"")</f>
        <v/>
      </c>
      <c r="S102" s="100" t="str">
        <f>IFERROR(INDEX($B$8:$B$167,$K95,COLUMNS($N$8:R101)),"")</f>
        <v/>
      </c>
      <c r="T102" s="100" t="str">
        <f>IFERROR(INDEX($B$8:$B$167,$K95,COLUMNS($N$8:S101)),"")</f>
        <v/>
      </c>
      <c r="U102" s="100" t="str">
        <f>IFERROR(INDEX($B$8:$B$167,$K95,COLUMNS($N$8:T101)),"")</f>
        <v/>
      </c>
    </row>
    <row r="103" spans="2:21" hidden="1" x14ac:dyDescent="0.3">
      <c r="B103" s="155" t="s">
        <v>190</v>
      </c>
      <c r="C103" s="100">
        <v>0.84599999999999997</v>
      </c>
      <c r="D103" s="100">
        <v>0.83699999999999997</v>
      </c>
      <c r="E103" s="100">
        <v>0.84399999999999997</v>
      </c>
      <c r="F103" s="100">
        <v>0.85299999999999998</v>
      </c>
      <c r="G103" s="100">
        <v>0.83799999999999997</v>
      </c>
      <c r="H103" s="90" t="s">
        <v>241</v>
      </c>
      <c r="I103" s="90">
        <f>ROWS(H$8:$I103)</f>
        <v>96</v>
      </c>
      <c r="J103" s="90" t="str">
        <f t="shared" si="1"/>
        <v/>
      </c>
      <c r="K103" s="90" t="str">
        <f>IFERROR(SMALL($J$8:$J$167,ROWS(J$8:J103)),"")</f>
        <v/>
      </c>
      <c r="P103" s="100" t="str">
        <f>IFERROR(INDEX($B$8:$B$167,$K96,COLUMNS($N$8:O86)),"")</f>
        <v/>
      </c>
      <c r="Q103" s="100" t="str">
        <f>IFERROR(INDEX($B$8:$B$167,$K96,COLUMNS($N$8:P102)),"")</f>
        <v/>
      </c>
      <c r="R103" s="100" t="str">
        <f>IFERROR(INDEX($B$8:$B$167,$K96,COLUMNS($N$8:Q102)),"")</f>
        <v/>
      </c>
      <c r="S103" s="100" t="str">
        <f>IFERROR(INDEX($B$8:$B$167,$K96,COLUMNS($N$8:R102)),"")</f>
        <v/>
      </c>
      <c r="T103" s="100" t="str">
        <f>IFERROR(INDEX($B$8:$B$167,$K96,COLUMNS($N$8:S102)),"")</f>
        <v/>
      </c>
      <c r="U103" s="100" t="str">
        <f>IFERROR(INDEX($B$8:$B$167,$K96,COLUMNS($N$8:T102)),"")</f>
        <v/>
      </c>
    </row>
    <row r="104" spans="2:21" hidden="1" x14ac:dyDescent="0.3">
      <c r="B104" s="156" t="s">
        <v>151</v>
      </c>
      <c r="H104" s="90" t="s">
        <v>241</v>
      </c>
      <c r="I104" s="90">
        <f>ROWS(H$8:$I104)</f>
        <v>97</v>
      </c>
      <c r="J104" s="90" t="str">
        <f t="shared" si="1"/>
        <v/>
      </c>
      <c r="K104" s="90" t="str">
        <f>IFERROR(SMALL($J$8:$J$167,ROWS(J$8:J104)),"")</f>
        <v/>
      </c>
      <c r="P104" s="100" t="str">
        <f>IFERROR(INDEX($B$8:$B$167,$K97,COLUMNS($N$8:O86)),"")</f>
        <v/>
      </c>
      <c r="Q104" s="100" t="str">
        <f>IFERROR(INDEX($B$8:$B$167,$K97,COLUMNS($N$8:P103)),"")</f>
        <v/>
      </c>
      <c r="R104" s="100" t="str">
        <f>IFERROR(INDEX($B$8:$B$167,$K97,COLUMNS($N$8:Q103)),"")</f>
        <v/>
      </c>
      <c r="S104" s="100" t="str">
        <f>IFERROR(INDEX($B$8:$B$167,$K97,COLUMNS($N$8:R103)),"")</f>
        <v/>
      </c>
      <c r="T104" s="100" t="str">
        <f>IFERROR(INDEX($B$8:$B$167,$K97,COLUMNS($N$8:S103)),"")</f>
        <v/>
      </c>
      <c r="U104" s="100" t="str">
        <f>IFERROR(INDEX($B$8:$B$167,$K97,COLUMNS($N$8:T103)),"")</f>
        <v/>
      </c>
    </row>
    <row r="105" spans="2:21" hidden="1" x14ac:dyDescent="0.3">
      <c r="B105" s="155" t="s">
        <v>741</v>
      </c>
      <c r="C105" s="100">
        <v>0.78500000000000003</v>
      </c>
      <c r="D105" s="100">
        <v>0.77900000000000003</v>
      </c>
      <c r="E105" s="100">
        <v>0.79500000000000004</v>
      </c>
      <c r="F105" s="100">
        <v>0.78800000000000003</v>
      </c>
      <c r="G105" s="470">
        <v>0.79400000000000004</v>
      </c>
      <c r="H105" s="90" t="s">
        <v>241</v>
      </c>
      <c r="I105" s="90">
        <f>ROWS(H$8:$I105)</f>
        <v>98</v>
      </c>
      <c r="J105" s="90" t="str">
        <f t="shared" si="1"/>
        <v/>
      </c>
      <c r="K105" s="90" t="str">
        <f>IFERROR(SMALL($J$8:$J$167,ROWS(J$8:J105)),"")</f>
        <v/>
      </c>
      <c r="P105" s="100" t="str">
        <f>IFERROR(INDEX($B$8:$B$167,$K98,COLUMNS($N$8:O86)),"")</f>
        <v/>
      </c>
      <c r="Q105" s="100" t="str">
        <f>IFERROR(INDEX($B$8:$B$167,$K98,COLUMNS($N$8:P104)),"")</f>
        <v/>
      </c>
      <c r="R105" s="100" t="str">
        <f>IFERROR(INDEX($B$8:$B$167,$K98,COLUMNS($N$8:Q104)),"")</f>
        <v/>
      </c>
      <c r="S105" s="100" t="str">
        <f>IFERROR(INDEX($B$8:$B$167,$K98,COLUMNS($N$8:R104)),"")</f>
        <v/>
      </c>
      <c r="T105" s="100" t="str">
        <f>IFERROR(INDEX($B$8:$B$167,$K98,COLUMNS($N$8:S104)),"")</f>
        <v/>
      </c>
      <c r="U105" s="100" t="str">
        <f>IFERROR(INDEX($B$8:$B$167,$K98,COLUMNS($N$8:T104)),"")</f>
        <v/>
      </c>
    </row>
    <row r="106" spans="2:21" hidden="1" x14ac:dyDescent="0.3">
      <c r="B106" s="155" t="s">
        <v>217</v>
      </c>
      <c r="C106" s="100">
        <v>0.70100000000000007</v>
      </c>
      <c r="D106" s="100">
        <v>0.68500000000000005</v>
      </c>
      <c r="E106" s="100">
        <v>0.69500000000000006</v>
      </c>
      <c r="F106" s="100">
        <v>0.71799999999999997</v>
      </c>
      <c r="G106" s="470">
        <v>0.67900000000000005</v>
      </c>
      <c r="H106" s="90" t="s">
        <v>241</v>
      </c>
      <c r="I106" s="90">
        <f>ROWS(H$8:$I106)</f>
        <v>99</v>
      </c>
      <c r="J106" s="90" t="str">
        <f t="shared" si="1"/>
        <v/>
      </c>
      <c r="K106" s="90" t="str">
        <f>IFERROR(SMALL($J$8:$J$167,ROWS(J$8:J106)),"")</f>
        <v/>
      </c>
      <c r="P106" s="100" t="str">
        <f>IFERROR(INDEX($B$8:$B$167,$K99,COLUMNS($N$8:O86)),"")</f>
        <v/>
      </c>
      <c r="Q106" s="100" t="str">
        <f>IFERROR(INDEX($B$8:$B$167,$K99,COLUMNS($N$8:P105)),"")</f>
        <v/>
      </c>
      <c r="R106" s="100" t="str">
        <f>IFERROR(INDEX($B$8:$B$167,$K99,COLUMNS($N$8:Q105)),"")</f>
        <v/>
      </c>
      <c r="S106" s="100" t="str">
        <f>IFERROR(INDEX($B$8:$B$167,$K99,COLUMNS($N$8:R105)),"")</f>
        <v/>
      </c>
      <c r="T106" s="100" t="str">
        <f>IFERROR(INDEX($B$8:$B$167,$K99,COLUMNS($N$8:S105)),"")</f>
        <v/>
      </c>
      <c r="U106" s="100" t="str">
        <f>IFERROR(INDEX($B$8:$B$167,$K99,COLUMNS($N$8:T105)),"")</f>
        <v/>
      </c>
    </row>
    <row r="107" spans="2:21" hidden="1" x14ac:dyDescent="0.3">
      <c r="B107" s="155" t="s">
        <v>738</v>
      </c>
      <c r="C107" s="100">
        <v>0.68300000000000005</v>
      </c>
      <c r="D107" s="100">
        <v>0.69900000000000007</v>
      </c>
      <c r="E107" s="100">
        <v>0.745</v>
      </c>
      <c r="F107" s="100">
        <v>0.76800000000000002</v>
      </c>
      <c r="G107" s="470">
        <v>0.72799999999999998</v>
      </c>
      <c r="H107" s="90" t="s">
        <v>241</v>
      </c>
      <c r="I107" s="90">
        <f>ROWS(H$8:$I107)</f>
        <v>100</v>
      </c>
      <c r="J107" s="90" t="str">
        <f t="shared" si="1"/>
        <v/>
      </c>
      <c r="K107" s="90" t="str">
        <f>IFERROR(SMALL($J$8:$J$167,ROWS(J$8:J107)),"")</f>
        <v/>
      </c>
      <c r="P107" s="100" t="str">
        <f>IFERROR(INDEX($B$8:$B$167,$K100,COLUMNS($N$8:O86)),"")</f>
        <v/>
      </c>
      <c r="Q107" s="100" t="str">
        <f>IFERROR(INDEX($B$8:$B$167,$K100,COLUMNS($N$8:P106)),"")</f>
        <v/>
      </c>
      <c r="R107" s="100" t="str">
        <f>IFERROR(INDEX($B$8:$B$167,$K100,COLUMNS($N$8:Q106)),"")</f>
        <v/>
      </c>
      <c r="S107" s="100" t="str">
        <f>IFERROR(INDEX($B$8:$B$167,$K100,COLUMNS($N$8:R106)),"")</f>
        <v/>
      </c>
      <c r="T107" s="100" t="str">
        <f>IFERROR(INDEX($B$8:$B$167,$K100,COLUMNS($N$8:S106)),"")</f>
        <v/>
      </c>
      <c r="U107" s="100" t="str">
        <f>IFERROR(INDEX($B$8:$B$167,$K100,COLUMNS($N$8:T106)),"")</f>
        <v/>
      </c>
    </row>
    <row r="108" spans="2:21" hidden="1" x14ac:dyDescent="0.3">
      <c r="B108" s="155" t="s">
        <v>747</v>
      </c>
      <c r="C108" s="100">
        <v>0.752</v>
      </c>
      <c r="D108" s="100">
        <v>0.72399999999999998</v>
      </c>
      <c r="E108" s="100">
        <v>0.751</v>
      </c>
      <c r="F108" s="100">
        <v>0.77100000000000002</v>
      </c>
      <c r="G108" s="470">
        <v>0.77</v>
      </c>
      <c r="H108" s="90" t="s">
        <v>241</v>
      </c>
      <c r="I108" s="90">
        <f>ROWS(H$8:$I108)</f>
        <v>101</v>
      </c>
      <c r="J108" s="90" t="str">
        <f t="shared" si="1"/>
        <v/>
      </c>
      <c r="K108" s="90" t="str">
        <f>IFERROR(SMALL($J$8:$J$167,ROWS(J$8:J108)),"")</f>
        <v/>
      </c>
      <c r="P108" s="100" t="str">
        <f>IFERROR(INDEX($B$8:$B$167,$K101,COLUMNS($N$8:O86)),"")</f>
        <v/>
      </c>
      <c r="Q108" s="100" t="str">
        <f>IFERROR(INDEX($B$8:$B$167,$K101,COLUMNS($N$8:P107)),"")</f>
        <v/>
      </c>
      <c r="R108" s="100" t="str">
        <f>IFERROR(INDEX($B$8:$B$167,$K101,COLUMNS($N$8:Q107)),"")</f>
        <v/>
      </c>
      <c r="S108" s="100" t="str">
        <f>IFERROR(INDEX($B$8:$B$167,$K101,COLUMNS($N$8:R107)),"")</f>
        <v/>
      </c>
      <c r="T108" s="100" t="str">
        <f>IFERROR(INDEX($B$8:$B$167,$K101,COLUMNS($N$8:S107)),"")</f>
        <v/>
      </c>
      <c r="U108" s="100" t="str">
        <f>IFERROR(INDEX($B$8:$B$167,$K101,COLUMNS($N$8:T107)),"")</f>
        <v/>
      </c>
    </row>
    <row r="109" spans="2:21" hidden="1" x14ac:dyDescent="0.3">
      <c r="B109" s="155" t="s">
        <v>744</v>
      </c>
      <c r="C109" s="100">
        <v>0.74</v>
      </c>
      <c r="D109" s="100">
        <v>0.74399999999999999</v>
      </c>
      <c r="E109" s="100">
        <v>0.76600000000000001</v>
      </c>
      <c r="F109" s="100">
        <v>0.76200000000000001</v>
      </c>
      <c r="G109" s="470">
        <v>0.77</v>
      </c>
      <c r="H109" s="90" t="s">
        <v>241</v>
      </c>
      <c r="I109" s="90">
        <f>ROWS(H$8:$I109)</f>
        <v>102</v>
      </c>
      <c r="J109" s="90" t="str">
        <f t="shared" si="1"/>
        <v/>
      </c>
      <c r="K109" s="90" t="str">
        <f>IFERROR(SMALL($J$8:$J$167,ROWS(J$8:J109)),"")</f>
        <v/>
      </c>
      <c r="P109" s="100" t="str">
        <f>IFERROR(INDEX($B$8:$B$167,$K102,COLUMNS($N$8:O86)),"")</f>
        <v/>
      </c>
      <c r="Q109" s="100" t="str">
        <f>IFERROR(INDEX($B$8:$B$167,$K102,COLUMNS($N$8:P108)),"")</f>
        <v/>
      </c>
      <c r="R109" s="100" t="str">
        <f>IFERROR(INDEX($B$8:$B$167,$K102,COLUMNS($N$8:Q108)),"")</f>
        <v/>
      </c>
      <c r="S109" s="100" t="str">
        <f>IFERROR(INDEX($B$8:$B$167,$K102,COLUMNS($N$8:R108)),"")</f>
        <v/>
      </c>
      <c r="T109" s="100" t="str">
        <f>IFERROR(INDEX($B$8:$B$167,$K102,COLUMNS($N$8:S108)),"")</f>
        <v/>
      </c>
      <c r="U109" s="100" t="str">
        <f>IFERROR(INDEX($B$8:$B$167,$K102,COLUMNS($N$8:T108)),"")</f>
        <v/>
      </c>
    </row>
    <row r="110" spans="2:21" hidden="1" x14ac:dyDescent="0.3">
      <c r="B110" s="155" t="s">
        <v>740</v>
      </c>
      <c r="C110" s="100">
        <v>0.72699999999999998</v>
      </c>
      <c r="D110" s="100">
        <v>0.77500000000000002</v>
      </c>
      <c r="E110" s="100">
        <v>0.81100000000000005</v>
      </c>
      <c r="F110" s="100">
        <v>0.78300000000000003</v>
      </c>
      <c r="G110" s="470">
        <v>0.79200000000000004</v>
      </c>
      <c r="H110" s="90" t="s">
        <v>241</v>
      </c>
      <c r="I110" s="90">
        <f>ROWS(H$8:$I110)</f>
        <v>103</v>
      </c>
      <c r="J110" s="90" t="str">
        <f t="shared" si="1"/>
        <v/>
      </c>
      <c r="K110" s="90" t="str">
        <f>IFERROR(SMALL($J$8:$J$167,ROWS(J$8:J110)),"")</f>
        <v/>
      </c>
      <c r="P110" s="100" t="str">
        <f>IFERROR(INDEX($B$8:$B$167,$K103,COLUMNS($N$8:O86)),"")</f>
        <v/>
      </c>
      <c r="Q110" s="100" t="str">
        <f>IFERROR(INDEX($B$8:$B$167,$K103,COLUMNS($N$8:P109)),"")</f>
        <v/>
      </c>
      <c r="R110" s="100" t="str">
        <f>IFERROR(INDEX($B$8:$B$167,$K103,COLUMNS($N$8:Q109)),"")</f>
        <v/>
      </c>
      <c r="S110" s="100" t="str">
        <f>IFERROR(INDEX($B$8:$B$167,$K103,COLUMNS($N$8:R109)),"")</f>
        <v/>
      </c>
      <c r="T110" s="100" t="str">
        <f>IFERROR(INDEX($B$8:$B$167,$K103,COLUMNS($N$8:S109)),"")</f>
        <v/>
      </c>
      <c r="U110" s="100" t="str">
        <f>IFERROR(INDEX($B$8:$B$167,$K103,COLUMNS($N$8:T109)),"")</f>
        <v/>
      </c>
    </row>
    <row r="111" spans="2:21" hidden="1" x14ac:dyDescent="0.3">
      <c r="B111" s="155" t="s">
        <v>739</v>
      </c>
      <c r="C111" s="100">
        <v>0.75700000000000001</v>
      </c>
      <c r="D111" s="100">
        <v>0.76400000000000001</v>
      </c>
      <c r="E111" s="100">
        <v>0.80900000000000005</v>
      </c>
      <c r="F111" s="100">
        <v>0.79700000000000004</v>
      </c>
      <c r="G111" s="470">
        <v>0.76500000000000001</v>
      </c>
      <c r="H111" s="90" t="s">
        <v>241</v>
      </c>
      <c r="I111" s="90">
        <f>ROWS(H$8:$I111)</f>
        <v>104</v>
      </c>
      <c r="J111" s="90" t="str">
        <f t="shared" si="1"/>
        <v/>
      </c>
      <c r="K111" s="90" t="str">
        <f>IFERROR(SMALL($J$8:$J$167,ROWS(J$8:J111)),"")</f>
        <v/>
      </c>
      <c r="P111" s="100" t="str">
        <f>IFERROR(INDEX($B$8:$B$167,$K104,COLUMNS($N$8:O86)),"")</f>
        <v/>
      </c>
      <c r="Q111" s="100" t="str">
        <f>IFERROR(INDEX($B$8:$B$167,$K104,COLUMNS($N$8:P110)),"")</f>
        <v/>
      </c>
      <c r="R111" s="100" t="str">
        <f>IFERROR(INDEX($B$8:$B$167,$K104,COLUMNS($N$8:Q110)),"")</f>
        <v/>
      </c>
      <c r="S111" s="100" t="str">
        <f>IFERROR(INDEX($B$8:$B$167,$K104,COLUMNS($N$8:R110)),"")</f>
        <v/>
      </c>
      <c r="T111" s="100" t="str">
        <f>IFERROR(INDEX($B$8:$B$167,$K104,COLUMNS($N$8:S110)),"")</f>
        <v/>
      </c>
      <c r="U111" s="100" t="str">
        <f>IFERROR(INDEX($B$8:$B$167,$K104,COLUMNS($N$8:T110)),"")</f>
        <v/>
      </c>
    </row>
    <row r="112" spans="2:21" hidden="1" x14ac:dyDescent="0.3">
      <c r="B112" s="155" t="s">
        <v>748</v>
      </c>
      <c r="C112" s="164">
        <v>0.83100000000000007</v>
      </c>
      <c r="D112" s="164">
        <v>0.82900000000000007</v>
      </c>
      <c r="E112" s="164">
        <v>0.79200000000000004</v>
      </c>
      <c r="F112" s="164">
        <v>0.83499999999999996</v>
      </c>
      <c r="G112" s="470">
        <v>0.84199999999999997</v>
      </c>
      <c r="H112" s="90" t="s">
        <v>241</v>
      </c>
      <c r="I112" s="90">
        <f>ROWS(H$8:$I112)</f>
        <v>105</v>
      </c>
      <c r="J112" s="90" t="str">
        <f t="shared" si="1"/>
        <v/>
      </c>
      <c r="K112" s="90" t="str">
        <f>IFERROR(SMALL($J$8:$J$167,ROWS(J$8:J112)),"")</f>
        <v/>
      </c>
      <c r="P112" s="100" t="str">
        <f>IFERROR(INDEX($B$8:$B$167,$K105,COLUMNS($N$8:O86)),"")</f>
        <v/>
      </c>
      <c r="Q112" s="100" t="str">
        <f>IFERROR(INDEX($B$8:$B$167,$K105,COLUMNS($N$8:P111)),"")</f>
        <v/>
      </c>
      <c r="R112" s="100" t="str">
        <f>IFERROR(INDEX($B$8:$B$167,$K105,COLUMNS($N$8:Q111)),"")</f>
        <v/>
      </c>
      <c r="S112" s="100" t="str">
        <f>IFERROR(INDEX($B$8:$B$167,$K105,COLUMNS($N$8:R111)),"")</f>
        <v/>
      </c>
      <c r="T112" s="100" t="str">
        <f>IFERROR(INDEX($B$8:$B$167,$K105,COLUMNS($N$8:S111)),"")</f>
        <v/>
      </c>
      <c r="U112" s="100" t="str">
        <f>IFERROR(INDEX($B$8:$B$167,$K105,COLUMNS($N$8:T111)),"")</f>
        <v/>
      </c>
    </row>
    <row r="113" spans="2:21" hidden="1" x14ac:dyDescent="0.3">
      <c r="B113" s="155" t="s">
        <v>746</v>
      </c>
      <c r="C113" s="164" t="s">
        <v>71</v>
      </c>
      <c r="D113" s="164" t="s">
        <v>71</v>
      </c>
      <c r="E113" s="164" t="s">
        <v>71</v>
      </c>
      <c r="F113" s="164" t="s">
        <v>71</v>
      </c>
      <c r="G113" s="470">
        <v>0.747</v>
      </c>
      <c r="H113" s="90" t="s">
        <v>241</v>
      </c>
      <c r="I113" s="90">
        <f>ROWS(H$8:$I113)</f>
        <v>106</v>
      </c>
      <c r="J113" s="90" t="str">
        <f t="shared" si="1"/>
        <v/>
      </c>
      <c r="K113" s="90" t="str">
        <f>IFERROR(SMALL($J$8:$J$167,ROWS(J$8:J113)),"")</f>
        <v/>
      </c>
      <c r="P113" s="100" t="str">
        <f>IFERROR(INDEX($B$8:$B$167,$K106,COLUMNS($N$8:O86)),"")</f>
        <v/>
      </c>
      <c r="Q113" s="100" t="str">
        <f>IFERROR(INDEX($B$8:$B$167,$K106,COLUMNS($N$8:P112)),"")</f>
        <v/>
      </c>
      <c r="R113" s="100" t="str">
        <f>IFERROR(INDEX($B$8:$B$167,$K106,COLUMNS($N$8:Q112)),"")</f>
        <v/>
      </c>
      <c r="S113" s="100" t="str">
        <f>IFERROR(INDEX($B$8:$B$167,$K106,COLUMNS($N$8:R112)),"")</f>
        <v/>
      </c>
      <c r="T113" s="100" t="str">
        <f>IFERROR(INDEX($B$8:$B$167,$K106,COLUMNS($N$8:S112)),"")</f>
        <v/>
      </c>
      <c r="U113" s="100" t="str">
        <f>IFERROR(INDEX($B$8:$B$167,$K106,COLUMNS($N$8:T112)),"")</f>
        <v/>
      </c>
    </row>
    <row r="114" spans="2:21" hidden="1" x14ac:dyDescent="0.3">
      <c r="B114" s="155" t="s">
        <v>224</v>
      </c>
      <c r="C114" s="100">
        <v>0.73</v>
      </c>
      <c r="D114" s="100">
        <v>0.69200000000000006</v>
      </c>
      <c r="E114" s="100">
        <v>0.71299999999999997</v>
      </c>
      <c r="F114" s="100">
        <v>0.73299999999999998</v>
      </c>
      <c r="G114" s="470">
        <v>0.73399999999999999</v>
      </c>
      <c r="H114" s="90" t="s">
        <v>241</v>
      </c>
      <c r="I114" s="90">
        <f>ROWS(H$8:$I114)</f>
        <v>107</v>
      </c>
      <c r="J114" s="90" t="str">
        <f t="shared" si="1"/>
        <v/>
      </c>
      <c r="K114" s="90" t="str">
        <f>IFERROR(SMALL($J$8:$J$167,ROWS(J$8:J114)),"")</f>
        <v/>
      </c>
      <c r="P114" s="100" t="str">
        <f>IFERROR(INDEX($B$8:$B$167,$K107,COLUMNS($N$8:O86)),"")</f>
        <v/>
      </c>
      <c r="Q114" s="100" t="str">
        <f>IFERROR(INDEX($B$8:$B$167,$K107,COLUMNS($N$8:P113)),"")</f>
        <v/>
      </c>
      <c r="R114" s="100" t="str">
        <f>IFERROR(INDEX($B$8:$B$167,$K107,COLUMNS($N$8:Q113)),"")</f>
        <v/>
      </c>
      <c r="S114" s="100" t="str">
        <f>IFERROR(INDEX($B$8:$B$167,$K107,COLUMNS($N$8:R113)),"")</f>
        <v/>
      </c>
      <c r="T114" s="100" t="str">
        <f>IFERROR(INDEX($B$8:$B$167,$K107,COLUMNS($N$8:S113)),"")</f>
        <v/>
      </c>
      <c r="U114" s="100" t="str">
        <f>IFERROR(INDEX($B$8:$B$167,$K107,COLUMNS($N$8:T113)),"")</f>
        <v/>
      </c>
    </row>
    <row r="115" spans="2:21" hidden="1" x14ac:dyDescent="0.3">
      <c r="B115" s="155" t="s">
        <v>243</v>
      </c>
      <c r="C115" s="100">
        <v>0.82400000000000007</v>
      </c>
      <c r="D115" s="100">
        <v>0.79600000000000004</v>
      </c>
      <c r="E115" s="100">
        <v>0.80500000000000005</v>
      </c>
      <c r="F115" s="100">
        <v>0.81700000000000006</v>
      </c>
      <c r="G115" s="470">
        <v>0.81800000000000006</v>
      </c>
      <c r="H115" s="90" t="s">
        <v>241</v>
      </c>
      <c r="I115" s="90">
        <f>ROWS(H$8:$I115)</f>
        <v>108</v>
      </c>
      <c r="J115" s="90" t="str">
        <f t="shared" si="1"/>
        <v/>
      </c>
      <c r="K115" s="90" t="str">
        <f>IFERROR(SMALL($J$8:$J$167,ROWS(J$8:J115)),"")</f>
        <v/>
      </c>
      <c r="P115" s="100" t="str">
        <f>IFERROR(INDEX($B$8:$B$167,$K108,COLUMNS($N$8:O86)),"")</f>
        <v/>
      </c>
      <c r="Q115" s="100" t="str">
        <f>IFERROR(INDEX($B$8:$B$167,$K108,COLUMNS($N$8:P114)),"")</f>
        <v/>
      </c>
      <c r="R115" s="100" t="str">
        <f>IFERROR(INDEX($B$8:$B$167,$K108,COLUMNS($N$8:Q114)),"")</f>
        <v/>
      </c>
      <c r="S115" s="100" t="str">
        <f>IFERROR(INDEX($B$8:$B$167,$K108,COLUMNS($N$8:R114)),"")</f>
        <v/>
      </c>
      <c r="T115" s="100" t="str">
        <f>IFERROR(INDEX($B$8:$B$167,$K108,COLUMNS($N$8:S114)),"")</f>
        <v/>
      </c>
      <c r="U115" s="100" t="str">
        <f>IFERROR(INDEX($B$8:$B$167,$K108,COLUMNS($N$8:T114)),"")</f>
        <v/>
      </c>
    </row>
    <row r="116" spans="2:21" hidden="1" x14ac:dyDescent="0.3">
      <c r="B116" s="155" t="s">
        <v>172</v>
      </c>
      <c r="C116" s="100">
        <v>0.73299999999999998</v>
      </c>
      <c r="D116" s="100">
        <v>0.72099999999999997</v>
      </c>
      <c r="E116" s="100">
        <v>0.74099999999999999</v>
      </c>
      <c r="F116" s="100">
        <v>0.75</v>
      </c>
      <c r="G116" s="470">
        <v>0.746</v>
      </c>
      <c r="H116" s="90" t="s">
        <v>241</v>
      </c>
      <c r="I116" s="90">
        <f>ROWS(H$8:$I116)</f>
        <v>109</v>
      </c>
      <c r="J116" s="90" t="str">
        <f t="shared" si="1"/>
        <v/>
      </c>
      <c r="K116" s="90" t="str">
        <f>IFERROR(SMALL($J$8:$J$167,ROWS(J$8:J116)),"")</f>
        <v/>
      </c>
      <c r="P116" s="100" t="str">
        <f>IFERROR(INDEX($B$8:$B$167,$K109,COLUMNS($N$8:O86)),"")</f>
        <v/>
      </c>
      <c r="Q116" s="100" t="str">
        <f>IFERROR(INDEX($B$8:$B$167,$K109,COLUMNS($N$8:P115)),"")</f>
        <v/>
      </c>
      <c r="R116" s="100" t="str">
        <f>IFERROR(INDEX($B$8:$B$167,$K109,COLUMNS($N$8:Q115)),"")</f>
        <v/>
      </c>
      <c r="S116" s="100" t="str">
        <f>IFERROR(INDEX($B$8:$B$167,$K109,COLUMNS($N$8:R115)),"")</f>
        <v/>
      </c>
      <c r="T116" s="100" t="str">
        <f>IFERROR(INDEX($B$8:$B$167,$K109,COLUMNS($N$8:S115)),"")</f>
        <v/>
      </c>
      <c r="U116" s="100" t="str">
        <f>IFERROR(INDEX($B$8:$B$167,$K109,COLUMNS($N$8:T115)),"")</f>
        <v/>
      </c>
    </row>
    <row r="117" spans="2:21" hidden="1" x14ac:dyDescent="0.3">
      <c r="B117" s="155" t="s">
        <v>173</v>
      </c>
      <c r="C117" s="100">
        <v>0.82400000000000007</v>
      </c>
      <c r="D117" s="100">
        <v>0.79600000000000004</v>
      </c>
      <c r="E117" s="100">
        <v>0.80500000000000005</v>
      </c>
      <c r="F117" s="100">
        <v>0.81700000000000006</v>
      </c>
      <c r="G117" s="470">
        <v>0.81800000000000006</v>
      </c>
      <c r="H117" s="90" t="s">
        <v>241</v>
      </c>
      <c r="I117" s="90">
        <f>ROWS(H$8:$I117)</f>
        <v>110</v>
      </c>
      <c r="J117" s="90" t="str">
        <f t="shared" si="1"/>
        <v/>
      </c>
      <c r="K117" s="90" t="str">
        <f>IFERROR(SMALL($J$8:$J$167,ROWS(J$8:J117)),"")</f>
        <v/>
      </c>
      <c r="P117" s="100" t="str">
        <f>IFERROR(INDEX($B$8:$B$167,$K110,COLUMNS($N$8:O86)),"")</f>
        <v/>
      </c>
      <c r="Q117" s="100" t="str">
        <f>IFERROR(INDEX($B$8:$B$167,$K110,COLUMNS($N$8:P116)),"")</f>
        <v/>
      </c>
      <c r="R117" s="100" t="str">
        <f>IFERROR(INDEX($B$8:$B$167,$K110,COLUMNS($N$8:Q116)),"")</f>
        <v/>
      </c>
      <c r="S117" s="100" t="str">
        <f>IFERROR(INDEX($B$8:$B$167,$K110,COLUMNS($N$8:R116)),"")</f>
        <v/>
      </c>
      <c r="T117" s="100" t="str">
        <f>IFERROR(INDEX($B$8:$B$167,$K110,COLUMNS($N$8:S116)),"")</f>
        <v/>
      </c>
      <c r="U117" s="100" t="str">
        <f>IFERROR(INDEX($B$8:$B$167,$K110,COLUMNS($N$8:T116)),"")</f>
        <v/>
      </c>
    </row>
    <row r="118" spans="2:21" hidden="1" x14ac:dyDescent="0.3">
      <c r="B118" s="156" t="s">
        <v>174</v>
      </c>
      <c r="H118" s="90" t="s">
        <v>241</v>
      </c>
      <c r="I118" s="90">
        <f>ROWS(H$8:$I118)</f>
        <v>111</v>
      </c>
      <c r="J118" s="90" t="str">
        <f t="shared" si="1"/>
        <v/>
      </c>
      <c r="K118" s="90" t="str">
        <f>IFERROR(SMALL($J$8:$J$167,ROWS(J$8:J118)),"")</f>
        <v/>
      </c>
      <c r="P118" s="100" t="str">
        <f>IFERROR(INDEX($B$8:$B$167,$K111,COLUMNS($N$8:O86)),"")</f>
        <v/>
      </c>
      <c r="Q118" s="100" t="str">
        <f>IFERROR(INDEX($B$8:$B$167,$K111,COLUMNS($N$8:P117)),"")</f>
        <v/>
      </c>
      <c r="R118" s="100" t="str">
        <f>IFERROR(INDEX($B$8:$B$167,$K111,COLUMNS($N$8:Q117)),"")</f>
        <v/>
      </c>
      <c r="S118" s="100" t="str">
        <f>IFERROR(INDEX($B$8:$B$167,$K111,COLUMNS($N$8:R117)),"")</f>
        <v/>
      </c>
      <c r="T118" s="100" t="str">
        <f>IFERROR(INDEX($B$8:$B$167,$K111,COLUMNS($N$8:S117)),"")</f>
        <v/>
      </c>
      <c r="U118" s="100" t="str">
        <f>IFERROR(INDEX($B$8:$B$167,$K111,COLUMNS($N$8:T117)),"")</f>
        <v/>
      </c>
    </row>
    <row r="119" spans="2:21" hidden="1" x14ac:dyDescent="0.3">
      <c r="B119" s="155" t="s">
        <v>500</v>
      </c>
      <c r="C119" s="100">
        <v>0.81900000000000006</v>
      </c>
      <c r="D119" s="100">
        <v>0.80300000000000005</v>
      </c>
      <c r="E119" s="100">
        <v>0.81600000000000006</v>
      </c>
      <c r="F119" s="100">
        <v>0.79600000000000004</v>
      </c>
      <c r="G119" s="100">
        <v>0.78200000000000003</v>
      </c>
      <c r="H119" s="90" t="s">
        <v>241</v>
      </c>
      <c r="I119" s="90">
        <f>ROWS(H$8:$I119)</f>
        <v>112</v>
      </c>
      <c r="J119" s="90" t="str">
        <f t="shared" si="1"/>
        <v/>
      </c>
      <c r="K119" s="90" t="str">
        <f>IFERROR(SMALL($J$8:$J$167,ROWS(J$8:J119)),"")</f>
        <v/>
      </c>
      <c r="P119" s="100" t="str">
        <f>IFERROR(INDEX($B$8:$B$167,$K112,COLUMNS($N$8:O86)),"")</f>
        <v/>
      </c>
      <c r="Q119" s="100" t="str">
        <f>IFERROR(INDEX($B$8:$B$167,$K112,COLUMNS($N$8:P118)),"")</f>
        <v/>
      </c>
      <c r="R119" s="100" t="str">
        <f>IFERROR(INDEX($B$8:$B$167,$K112,COLUMNS($N$8:Q118)),"")</f>
        <v/>
      </c>
      <c r="S119" s="100" t="str">
        <f>IFERROR(INDEX($B$8:$B$167,$K112,COLUMNS($N$8:R118)),"")</f>
        <v/>
      </c>
      <c r="T119" s="100" t="str">
        <f>IFERROR(INDEX($B$8:$B$167,$K112,COLUMNS($N$8:S118)),"")</f>
        <v/>
      </c>
      <c r="U119" s="100" t="str">
        <f>IFERROR(INDEX($B$8:$B$167,$K112,COLUMNS($N$8:T118)),"")</f>
        <v/>
      </c>
    </row>
    <row r="120" spans="2:21" hidden="1" x14ac:dyDescent="0.3">
      <c r="B120" s="155" t="s">
        <v>176</v>
      </c>
      <c r="C120" s="100">
        <v>0.81900000000000006</v>
      </c>
      <c r="D120" s="100">
        <v>0.77500000000000002</v>
      </c>
      <c r="E120" s="100">
        <v>0.78800000000000003</v>
      </c>
      <c r="F120" s="100">
        <v>0.78600000000000003</v>
      </c>
      <c r="G120" s="100">
        <v>0.77400000000000002</v>
      </c>
      <c r="H120" s="90" t="s">
        <v>241</v>
      </c>
      <c r="I120" s="90">
        <f>ROWS(H$8:$I120)</f>
        <v>113</v>
      </c>
      <c r="J120" s="90" t="str">
        <f t="shared" si="1"/>
        <v/>
      </c>
      <c r="K120" s="90" t="str">
        <f>IFERROR(SMALL($J$8:$J$167,ROWS(J$8:J120)),"")</f>
        <v/>
      </c>
      <c r="P120" s="100" t="str">
        <f>IFERROR(INDEX($B$8:$B$167,$K114,COLUMNS($N$8:O86)),"")</f>
        <v/>
      </c>
      <c r="Q120" s="100" t="str">
        <f>IFERROR(INDEX($B$8:$B$167,$K114,COLUMNS($N$8:P119)),"")</f>
        <v/>
      </c>
      <c r="R120" s="100" t="str">
        <f>IFERROR(INDEX($B$8:$B$167,$K114,COLUMNS($N$8:Q119)),"")</f>
        <v/>
      </c>
      <c r="S120" s="100" t="str">
        <f>IFERROR(INDEX($B$8:$B$167,$K114,COLUMNS($N$8:R119)),"")</f>
        <v/>
      </c>
      <c r="T120" s="100" t="str">
        <f>IFERROR(INDEX($B$8:$B$167,$K114,COLUMNS($N$8:S119)),"")</f>
        <v/>
      </c>
      <c r="U120" s="100" t="str">
        <f>IFERROR(INDEX($B$8:$B$167,$K114,COLUMNS($N$8:T119)),"")</f>
        <v/>
      </c>
    </row>
    <row r="121" spans="2:21" hidden="1" x14ac:dyDescent="0.3">
      <c r="B121" s="155" t="s">
        <v>177</v>
      </c>
      <c r="C121" s="100">
        <v>0.79800000000000004</v>
      </c>
      <c r="D121" s="100">
        <v>0.752</v>
      </c>
      <c r="E121" s="100">
        <v>0.747</v>
      </c>
      <c r="F121" s="100">
        <v>0.747</v>
      </c>
      <c r="G121" s="100">
        <v>0.73699999999999999</v>
      </c>
      <c r="H121" s="90" t="s">
        <v>241</v>
      </c>
      <c r="I121" s="90">
        <f>ROWS(H$8:$I121)</f>
        <v>114</v>
      </c>
      <c r="J121" s="90" t="str">
        <f t="shared" si="1"/>
        <v/>
      </c>
      <c r="K121" s="90" t="str">
        <f>IFERROR(SMALL($J$8:$J$167,ROWS(J$8:J121)),"")</f>
        <v/>
      </c>
      <c r="P121" s="100" t="str">
        <f>IFERROR(INDEX($B$8:$B$167,$K115,COLUMNS($N$8:O86)),"")</f>
        <v/>
      </c>
      <c r="Q121" s="100" t="str">
        <f>IFERROR(INDEX($B$8:$B$167,$K115,COLUMNS($N$8:P120)),"")</f>
        <v/>
      </c>
      <c r="R121" s="100" t="str">
        <f>IFERROR(INDEX($B$8:$B$167,$K115,COLUMNS($N$8:Q120)),"")</f>
        <v/>
      </c>
      <c r="S121" s="100" t="str">
        <f>IFERROR(INDEX($B$8:$B$167,$K115,COLUMNS($N$8:R120)),"")</f>
        <v/>
      </c>
      <c r="T121" s="100" t="str">
        <f>IFERROR(INDEX($B$8:$B$167,$K115,COLUMNS($N$8:S120)),"")</f>
        <v/>
      </c>
      <c r="U121" s="100" t="str">
        <f>IFERROR(INDEX($B$8:$B$167,$K115,COLUMNS($N$8:T120)),"")</f>
        <v/>
      </c>
    </row>
    <row r="122" spans="2:21" hidden="1" x14ac:dyDescent="0.3">
      <c r="B122" s="155" t="s">
        <v>178</v>
      </c>
      <c r="C122" s="100">
        <v>0.81200000000000006</v>
      </c>
      <c r="D122" s="100">
        <v>0.82300000000000006</v>
      </c>
      <c r="E122" s="100">
        <v>0.80500000000000005</v>
      </c>
      <c r="F122" s="100">
        <v>0.77</v>
      </c>
      <c r="G122" s="100">
        <v>0.755</v>
      </c>
      <c r="H122" s="90" t="s">
        <v>241</v>
      </c>
      <c r="I122" s="90">
        <f>ROWS(H$8:$I122)</f>
        <v>115</v>
      </c>
      <c r="J122" s="90" t="str">
        <f t="shared" si="1"/>
        <v/>
      </c>
      <c r="K122" s="90" t="str">
        <f>IFERROR(SMALL($J$8:$J$167,ROWS(J$8:J122)),"")</f>
        <v/>
      </c>
      <c r="P122" s="100" t="str">
        <f>IFERROR(INDEX($B$8:$B$167,$K116,COLUMNS($N$8:O86)),"")</f>
        <v/>
      </c>
      <c r="Q122" s="100" t="str">
        <f>IFERROR(INDEX($B$8:$B$167,$K116,COLUMNS($N$8:P121)),"")</f>
        <v/>
      </c>
      <c r="R122" s="100" t="str">
        <f>IFERROR(INDEX($B$8:$B$167,$K116,COLUMNS($N$8:Q121)),"")</f>
        <v/>
      </c>
      <c r="S122" s="100" t="str">
        <f>IFERROR(INDEX($B$8:$B$167,$K116,COLUMNS($N$8:R121)),"")</f>
        <v/>
      </c>
      <c r="T122" s="100" t="str">
        <f>IFERROR(INDEX($B$8:$B$167,$K116,COLUMNS($N$8:S121)),"")</f>
        <v/>
      </c>
      <c r="U122" s="100" t="str">
        <f>IFERROR(INDEX($B$8:$B$167,$K116,COLUMNS($N$8:T121)),"")</f>
        <v/>
      </c>
    </row>
    <row r="123" spans="2:21" hidden="1" x14ac:dyDescent="0.3">
      <c r="B123" s="155" t="s">
        <v>179</v>
      </c>
      <c r="C123" s="100">
        <v>0.80800000000000005</v>
      </c>
      <c r="D123" s="100">
        <v>0.78200000000000003</v>
      </c>
      <c r="E123" s="100">
        <v>0.79100000000000004</v>
      </c>
      <c r="F123" s="100">
        <v>0.80300000000000005</v>
      </c>
      <c r="G123" s="100">
        <v>0.8</v>
      </c>
      <c r="H123" s="90" t="s">
        <v>241</v>
      </c>
      <c r="I123" s="90">
        <f>ROWS(H$8:$I123)</f>
        <v>116</v>
      </c>
      <c r="J123" s="90" t="str">
        <f t="shared" si="1"/>
        <v/>
      </c>
      <c r="K123" s="90" t="str">
        <f>IFERROR(SMALL($J$8:$J$167,ROWS(J$8:J123)),"")</f>
        <v/>
      </c>
      <c r="P123" s="100" t="str">
        <f>IFERROR(INDEX($B$8:$B$167,$K117,COLUMNS($N$8:O86)),"")</f>
        <v/>
      </c>
      <c r="Q123" s="100" t="str">
        <f>IFERROR(INDEX($B$8:$B$167,$K117,COLUMNS($N$8:P122)),"")</f>
        <v/>
      </c>
      <c r="R123" s="100" t="str">
        <f>IFERROR(INDEX($B$8:$B$167,$K117,COLUMNS($N$8:Q122)),"")</f>
        <v/>
      </c>
      <c r="S123" s="100" t="str">
        <f>IFERROR(INDEX($B$8:$B$167,$K117,COLUMNS($N$8:R122)),"")</f>
        <v/>
      </c>
      <c r="T123" s="100" t="str">
        <f>IFERROR(INDEX($B$8:$B$167,$K117,COLUMNS($N$8:S122)),"")</f>
        <v/>
      </c>
      <c r="U123" s="100" t="str">
        <f>IFERROR(INDEX($B$8:$B$167,$K117,COLUMNS($N$8:T122)),"")</f>
        <v/>
      </c>
    </row>
    <row r="124" spans="2:21" hidden="1" x14ac:dyDescent="0.3">
      <c r="B124" s="155" t="s">
        <v>225</v>
      </c>
      <c r="C124" s="100">
        <v>0.81500000000000006</v>
      </c>
      <c r="D124" s="100">
        <v>0.79600000000000004</v>
      </c>
      <c r="E124" s="100">
        <v>0.8</v>
      </c>
      <c r="F124" s="100">
        <v>0.78300000000000003</v>
      </c>
      <c r="G124" s="100">
        <v>0.77</v>
      </c>
      <c r="H124" s="90" t="s">
        <v>241</v>
      </c>
      <c r="I124" s="90">
        <f>ROWS(H$8:$I124)</f>
        <v>117</v>
      </c>
      <c r="J124" s="90" t="str">
        <f t="shared" si="1"/>
        <v/>
      </c>
      <c r="K124" s="90" t="str">
        <f>IFERROR(SMALL($J$8:$J$167,ROWS(J$8:J124)),"")</f>
        <v/>
      </c>
      <c r="P124" s="100" t="str">
        <f>IFERROR(INDEX($B$8:$B$167,$K118,COLUMNS($N$8:O86)),"")</f>
        <v/>
      </c>
      <c r="Q124" s="100" t="str">
        <f>IFERROR(INDEX($B$8:$B$167,$K118,COLUMNS($N$8:P123)),"")</f>
        <v/>
      </c>
      <c r="R124" s="100" t="str">
        <f>IFERROR(INDEX($B$8:$B$167,$K118,COLUMNS($N$8:Q123)),"")</f>
        <v/>
      </c>
      <c r="S124" s="100" t="str">
        <f>IFERROR(INDEX($B$8:$B$167,$K118,COLUMNS($N$8:R123)),"")</f>
        <v/>
      </c>
      <c r="T124" s="100" t="str">
        <f>IFERROR(INDEX($B$8:$B$167,$K118,COLUMNS($N$8:S123)),"")</f>
        <v/>
      </c>
      <c r="U124" s="100" t="str">
        <f>IFERROR(INDEX($B$8:$B$167,$K118,COLUMNS($N$8:T123)),"")</f>
        <v/>
      </c>
    </row>
    <row r="125" spans="2:21" hidden="1" x14ac:dyDescent="0.3">
      <c r="B125" s="156" t="s">
        <v>183</v>
      </c>
      <c r="H125" s="90" t="s">
        <v>241</v>
      </c>
      <c r="I125" s="90">
        <f>ROWS(H$8:$I125)</f>
        <v>118</v>
      </c>
      <c r="J125" s="90" t="str">
        <f t="shared" si="1"/>
        <v/>
      </c>
      <c r="K125" s="90" t="str">
        <f>IFERROR(SMALL($J$8:$J$167,ROWS(J$8:J125)),"")</f>
        <v/>
      </c>
      <c r="P125" s="100" t="str">
        <f>IFERROR(INDEX($B$8:$B$167,$K119,COLUMNS($N$8:O86)),"")</f>
        <v/>
      </c>
      <c r="Q125" s="100" t="str">
        <f>IFERROR(INDEX($B$8:$B$167,$K119,COLUMNS($N$8:P124)),"")</f>
        <v/>
      </c>
      <c r="R125" s="100" t="str">
        <f>IFERROR(INDEX($B$8:$B$167,$K119,COLUMNS($N$8:Q124)),"")</f>
        <v/>
      </c>
      <c r="S125" s="100" t="str">
        <f>IFERROR(INDEX($B$8:$B$167,$K119,COLUMNS($N$8:R124)),"")</f>
        <v/>
      </c>
      <c r="T125" s="100" t="str">
        <f>IFERROR(INDEX($B$8:$B$167,$K119,COLUMNS($N$8:S124)),"")</f>
        <v/>
      </c>
      <c r="U125" s="100" t="str">
        <f>IFERROR(INDEX($B$8:$B$167,$K119,COLUMNS($N$8:T124)),"")</f>
        <v/>
      </c>
    </row>
    <row r="126" spans="2:21" hidden="1" x14ac:dyDescent="0.3">
      <c r="B126" s="155" t="s">
        <v>591</v>
      </c>
      <c r="C126" s="100">
        <v>0.73199999999999998</v>
      </c>
      <c r="D126" s="100">
        <v>0.66200000000000003</v>
      </c>
      <c r="E126" s="100">
        <v>0.67800000000000005</v>
      </c>
      <c r="F126" s="100">
        <v>0.67700000000000005</v>
      </c>
      <c r="G126" s="100">
        <v>0.70899999999999996</v>
      </c>
      <c r="H126" s="90" t="s">
        <v>241</v>
      </c>
      <c r="I126" s="90">
        <f>ROWS(H$8:$I126)</f>
        <v>119</v>
      </c>
      <c r="J126" s="90" t="str">
        <f t="shared" si="1"/>
        <v/>
      </c>
      <c r="K126" s="90" t="str">
        <f>IFERROR(SMALL($J$8:$J$167,ROWS(J$8:J126)),"")</f>
        <v/>
      </c>
      <c r="P126" s="100" t="str">
        <f>IFERROR(INDEX($B$8:$B$167,$K120,COLUMNS($N$8:O125)),"")</f>
        <v/>
      </c>
      <c r="Q126" s="100" t="str">
        <f>IFERROR(INDEX($B$8:$B$167,$K120,COLUMNS($N$8:P125)),"")</f>
        <v/>
      </c>
      <c r="R126" s="100" t="str">
        <f>IFERROR(INDEX($B$8:$B$167,$K120,COLUMNS($N$8:Q125)),"")</f>
        <v/>
      </c>
      <c r="S126" s="100" t="str">
        <f>IFERROR(INDEX($B$8:$B$167,$K120,COLUMNS($N$8:R125)),"")</f>
        <v/>
      </c>
      <c r="T126" s="100" t="str">
        <f>IFERROR(INDEX($B$8:$B$167,$K120,COLUMNS($N$8:S125)),"")</f>
        <v/>
      </c>
      <c r="U126" s="100" t="str">
        <f>IFERROR(INDEX($B$8:$B$167,$K120,COLUMNS($N$8:T125)),"")</f>
        <v/>
      </c>
    </row>
    <row r="127" spans="2:21" hidden="1" x14ac:dyDescent="0.3">
      <c r="B127" s="155" t="s">
        <v>592</v>
      </c>
      <c r="C127" s="100">
        <v>0.81200000000000006</v>
      </c>
      <c r="D127" s="100">
        <v>0.78900000000000003</v>
      </c>
      <c r="E127" s="100">
        <v>0.79700000000000004</v>
      </c>
      <c r="F127" s="100">
        <v>0.80900000000000005</v>
      </c>
      <c r="G127" s="100">
        <v>0.80800000000000005</v>
      </c>
      <c r="H127" s="90" t="s">
        <v>241</v>
      </c>
      <c r="I127" s="90">
        <f>ROWS(H$8:$I127)</f>
        <v>120</v>
      </c>
      <c r="J127" s="90" t="str">
        <f t="shared" si="1"/>
        <v/>
      </c>
      <c r="K127" s="90" t="str">
        <f>IFERROR(SMALL($J$8:$J$167,ROWS(J$8:J127)),"")</f>
        <v/>
      </c>
      <c r="O127" s="90" t="str">
        <f>IFERROR(INDEX($B$8:$B$167,$K121,COLUMNS($N$8:N126)),"")</f>
        <v/>
      </c>
      <c r="P127" s="100" t="str">
        <f>IFERROR(INDEX($B$8:$B$167,$K121,COLUMNS($N$8:O126)),"")</f>
        <v/>
      </c>
      <c r="Q127" s="100" t="str">
        <f>IFERROR(INDEX($B$8:$B$167,$K121,COLUMNS($N$8:P126)),"")</f>
        <v/>
      </c>
      <c r="R127" s="100" t="str">
        <f>IFERROR(INDEX($B$8:$B$167,$K121,COLUMNS($N$8:Q126)),"")</f>
        <v/>
      </c>
      <c r="S127" s="100" t="str">
        <f>IFERROR(INDEX($B$8:$B$167,$K121,COLUMNS($N$8:R126)),"")</f>
        <v/>
      </c>
      <c r="T127" s="100" t="str">
        <f>IFERROR(INDEX($B$8:$B$167,$K121,COLUMNS($N$8:S126)),"")</f>
        <v/>
      </c>
      <c r="U127" s="100" t="str">
        <f>IFERROR(INDEX($B$8:$B$167,$K121,COLUMNS($N$8:T126)),"")</f>
        <v/>
      </c>
    </row>
    <row r="128" spans="2:21" hidden="1" x14ac:dyDescent="0.3">
      <c r="B128" s="102" t="s">
        <v>117</v>
      </c>
      <c r="C128" s="69">
        <v>0.72199999999999998</v>
      </c>
      <c r="D128" s="69">
        <v>0.65800000000000003</v>
      </c>
      <c r="E128" s="69">
        <v>0.65700000000000003</v>
      </c>
      <c r="F128" s="69">
        <v>0.69800000000000006</v>
      </c>
      <c r="G128" s="69">
        <v>0.67100000000000004</v>
      </c>
      <c r="H128" s="90" t="s">
        <v>240</v>
      </c>
      <c r="I128" s="90">
        <f>ROWS(H$8:$I128)</f>
        <v>121</v>
      </c>
      <c r="J128" s="90" t="str">
        <f t="shared" si="1"/>
        <v/>
      </c>
      <c r="K128" s="90" t="str">
        <f>IFERROR(SMALL($J$8:$J$167,ROWS(J$8:J128)),"")</f>
        <v/>
      </c>
      <c r="O128" s="90" t="str">
        <f>IFERROR(INDEX($B$8:$B$167,$K122,COLUMNS($N$8:N127)),"")</f>
        <v/>
      </c>
      <c r="P128" s="100" t="str">
        <f>IFERROR(INDEX($B$8:$B$167,$K122,COLUMNS($N$8:O127)),"")</f>
        <v/>
      </c>
      <c r="Q128" s="100" t="str">
        <f>IFERROR(INDEX($B$8:$B$167,$K122,COLUMNS($N$8:P127)),"")</f>
        <v/>
      </c>
      <c r="R128" s="100" t="str">
        <f>IFERROR(INDEX($B$8:$B$167,$K122,COLUMNS($N$8:Q127)),"")</f>
        <v/>
      </c>
      <c r="S128" s="100" t="str">
        <f>IFERROR(INDEX($B$8:$B$167,$K122,COLUMNS($N$8:R127)),"")</f>
        <v/>
      </c>
      <c r="T128" s="100" t="str">
        <f>IFERROR(INDEX($B$8:$B$167,$K122,COLUMNS($N$8:S127)),"")</f>
        <v/>
      </c>
      <c r="U128" s="100" t="str">
        <f>IFERROR(INDEX($B$8:$B$167,$K122,COLUMNS($N$8:T127)),"")</f>
        <v/>
      </c>
    </row>
    <row r="129" spans="2:21" hidden="1" x14ac:dyDescent="0.3">
      <c r="B129" s="102" t="s">
        <v>132</v>
      </c>
      <c r="C129" s="69"/>
      <c r="D129" s="69"/>
      <c r="E129" s="69"/>
      <c r="F129" s="69"/>
      <c r="G129" s="69"/>
      <c r="H129" s="90" t="s">
        <v>240</v>
      </c>
      <c r="I129" s="90">
        <f>ROWS(H$8:$I129)</f>
        <v>122</v>
      </c>
      <c r="J129" s="90" t="str">
        <f t="shared" si="1"/>
        <v/>
      </c>
      <c r="K129" s="90" t="str">
        <f>IFERROR(SMALL($J$8:$J$167,ROWS(J$8:J129)),"")</f>
        <v/>
      </c>
      <c r="O129" s="90" t="str">
        <f>IFERROR(INDEX($B$8:$B$167,$K123,COLUMNS($N$8:N128)),"")</f>
        <v/>
      </c>
      <c r="P129" s="100" t="str">
        <f>IFERROR(INDEX($B$8:$B$167,$K123,COLUMNS($N$8:O128)),"")</f>
        <v/>
      </c>
      <c r="Q129" s="100" t="str">
        <f>IFERROR(INDEX($B$8:$B$167,$K123,COLUMNS($N$8:P128)),"")</f>
        <v/>
      </c>
      <c r="R129" s="100" t="str">
        <f>IFERROR(INDEX($B$8:$B$167,$K123,COLUMNS($N$8:Q128)),"")</f>
        <v/>
      </c>
      <c r="S129" s="100" t="str">
        <f>IFERROR(INDEX($B$8:$B$167,$K123,COLUMNS($N$8:R128)),"")</f>
        <v/>
      </c>
      <c r="T129" s="100" t="str">
        <f>IFERROR(INDEX($B$8:$B$167,$K123,COLUMNS($N$8:S128)),"")</f>
        <v/>
      </c>
      <c r="U129" s="100" t="str">
        <f>IFERROR(INDEX($B$8:$B$167,$K123,COLUMNS($N$8:T128)),"")</f>
        <v/>
      </c>
    </row>
    <row r="130" spans="2:21" hidden="1" x14ac:dyDescent="0.3">
      <c r="B130" s="155" t="s">
        <v>133</v>
      </c>
      <c r="C130" s="69">
        <v>0.70300000000000007</v>
      </c>
      <c r="D130" s="69">
        <v>0.63200000000000001</v>
      </c>
      <c r="E130" s="69">
        <v>0.625</v>
      </c>
      <c r="F130" s="69">
        <v>0.66700000000000004</v>
      </c>
      <c r="G130" s="69">
        <v>0.63900000000000001</v>
      </c>
      <c r="H130" s="90" t="s">
        <v>240</v>
      </c>
      <c r="I130" s="90">
        <f>ROWS(H$8:$I130)</f>
        <v>123</v>
      </c>
      <c r="J130" s="90" t="str">
        <f t="shared" si="1"/>
        <v/>
      </c>
      <c r="K130" s="90" t="str">
        <f>IFERROR(SMALL($J$8:$J$167,ROWS(J$8:J130)),"")</f>
        <v/>
      </c>
      <c r="O130" s="90" t="str">
        <f>IFERROR(INDEX($B$8:$B$167,$K124,COLUMNS($N$8:N129)),"")</f>
        <v/>
      </c>
      <c r="P130" s="100" t="str">
        <f>IFERROR(INDEX($B$8:$B$167,$K124,COLUMNS($N$8:O129)),"")</f>
        <v/>
      </c>
      <c r="Q130" s="100" t="str">
        <f>IFERROR(INDEX($B$8:$B$167,$K124,COLUMNS($N$8:P129)),"")</f>
        <v/>
      </c>
      <c r="R130" s="100" t="str">
        <f>IFERROR(INDEX($B$8:$B$167,$K124,COLUMNS($N$8:Q129)),"")</f>
        <v/>
      </c>
      <c r="S130" s="100" t="str">
        <f>IFERROR(INDEX($B$8:$B$167,$K124,COLUMNS($N$8:R129)),"")</f>
        <v/>
      </c>
      <c r="T130" s="100" t="str">
        <f>IFERROR(INDEX($B$8:$B$167,$K124,COLUMNS($N$8:S129)),"")</f>
        <v/>
      </c>
      <c r="U130" s="100" t="str">
        <f>IFERROR(INDEX($B$8:$B$167,$K124,COLUMNS($N$8:T129)),"")</f>
        <v/>
      </c>
    </row>
    <row r="131" spans="2:21" hidden="1" x14ac:dyDescent="0.3">
      <c r="B131" s="155" t="s">
        <v>134</v>
      </c>
      <c r="C131" s="69">
        <v>0.71</v>
      </c>
      <c r="D131" s="69">
        <v>0.64400000000000002</v>
      </c>
      <c r="E131" s="69">
        <v>0.65200000000000002</v>
      </c>
      <c r="F131" s="69">
        <v>0.68800000000000006</v>
      </c>
      <c r="G131" s="69">
        <v>0.65200000000000002</v>
      </c>
      <c r="H131" s="90" t="s">
        <v>240</v>
      </c>
      <c r="I131" s="90">
        <f>ROWS(H$8:$I131)</f>
        <v>124</v>
      </c>
      <c r="J131" s="90" t="str">
        <f t="shared" si="1"/>
        <v/>
      </c>
      <c r="K131" s="90" t="str">
        <f>IFERROR(SMALL($J$8:$J$167,ROWS(J$8:J131)),"")</f>
        <v/>
      </c>
      <c r="O131" s="90" t="str">
        <f>IFERROR(INDEX($B$8:$B$167,$K125,COLUMNS($N$8:N130)),"")</f>
        <v/>
      </c>
      <c r="P131" s="100" t="str">
        <f>IFERROR(INDEX($B$8:$B$167,$K125,COLUMNS($N$8:O130)),"")</f>
        <v/>
      </c>
      <c r="Q131" s="100" t="str">
        <f>IFERROR(INDEX($B$8:$B$167,$K125,COLUMNS($N$8:P130)),"")</f>
        <v/>
      </c>
      <c r="R131" s="100" t="str">
        <f>IFERROR(INDEX($B$8:$B$167,$K125,COLUMNS($N$8:Q130)),"")</f>
        <v/>
      </c>
      <c r="S131" s="100" t="str">
        <f>IFERROR(INDEX($B$8:$B$167,$K125,COLUMNS($N$8:R130)),"")</f>
        <v/>
      </c>
      <c r="T131" s="100" t="str">
        <f>IFERROR(INDEX($B$8:$B$167,$K125,COLUMNS($N$8:S130)),"")</f>
        <v/>
      </c>
      <c r="U131" s="100" t="str">
        <f>IFERROR(INDEX($B$8:$B$167,$K125,COLUMNS($N$8:T130)),"")</f>
        <v/>
      </c>
    </row>
    <row r="132" spans="2:21" hidden="1" x14ac:dyDescent="0.3">
      <c r="B132" s="155" t="s">
        <v>135</v>
      </c>
      <c r="C132" s="69">
        <v>0.73199999999999998</v>
      </c>
      <c r="D132" s="69">
        <v>0.67200000000000004</v>
      </c>
      <c r="E132" s="69">
        <v>0.67100000000000004</v>
      </c>
      <c r="F132" s="69">
        <v>0.71399999999999997</v>
      </c>
      <c r="G132" s="69">
        <v>0.69600000000000006</v>
      </c>
      <c r="H132" s="90" t="s">
        <v>240</v>
      </c>
      <c r="I132" s="90">
        <f>ROWS(H$8:$I132)</f>
        <v>125</v>
      </c>
      <c r="J132" s="90" t="str">
        <f t="shared" si="1"/>
        <v/>
      </c>
      <c r="K132" s="90" t="str">
        <f>IFERROR(SMALL($J$8:$J$167,ROWS(J$8:J132)),"")</f>
        <v/>
      </c>
      <c r="O132" s="90" t="str">
        <f>IFERROR(INDEX($B$8:$B$167,$K126,COLUMNS($N$8:N131)),"")</f>
        <v/>
      </c>
      <c r="P132" s="100" t="str">
        <f>IFERROR(INDEX($B$8:$B$167,$K126,COLUMNS($N$8:O131)),"")</f>
        <v/>
      </c>
      <c r="Q132" s="100" t="str">
        <f>IFERROR(INDEX($B$8:$B$167,$K126,COLUMNS($N$8:P131)),"")</f>
        <v/>
      </c>
      <c r="R132" s="100" t="str">
        <f>IFERROR(INDEX($B$8:$B$167,$K126,COLUMNS($N$8:Q131)),"")</f>
        <v/>
      </c>
      <c r="S132" s="100" t="str">
        <f>IFERROR(INDEX($B$8:$B$167,$K126,COLUMNS($N$8:R131)),"")</f>
        <v/>
      </c>
      <c r="T132" s="100" t="str">
        <f>IFERROR(INDEX($B$8:$B$167,$K126,COLUMNS($N$8:S131)),"")</f>
        <v/>
      </c>
      <c r="U132" s="100" t="str">
        <f>IFERROR(INDEX($B$8:$B$167,$K126,COLUMNS($N$8:T131)),"")</f>
        <v/>
      </c>
    </row>
    <row r="133" spans="2:21" hidden="1" x14ac:dyDescent="0.3">
      <c r="B133" s="155" t="s">
        <v>136</v>
      </c>
      <c r="C133" s="69">
        <v>0.746</v>
      </c>
      <c r="D133" s="69">
        <v>0.68500000000000005</v>
      </c>
      <c r="E133" s="69">
        <v>0.68600000000000005</v>
      </c>
      <c r="F133" s="69">
        <v>0.72299999999999998</v>
      </c>
      <c r="G133" s="69">
        <v>0.70300000000000007</v>
      </c>
      <c r="H133" s="90" t="s">
        <v>240</v>
      </c>
      <c r="I133" s="90">
        <f>ROWS(H$8:$I133)</f>
        <v>126</v>
      </c>
      <c r="J133" s="90" t="str">
        <f t="shared" si="1"/>
        <v/>
      </c>
      <c r="K133" s="90" t="str">
        <f>IFERROR(SMALL($J$8:$J$167,ROWS(J$8:J133)),"")</f>
        <v/>
      </c>
      <c r="O133" s="90" t="str">
        <f>IFERROR(INDEX($B$8:$B$167,$K127,COLUMNS($N$8:N132)),"")</f>
        <v/>
      </c>
      <c r="P133" s="100" t="str">
        <f>IFERROR(INDEX($B$8:$B$167,$K127,COLUMNS($N$8:O132)),"")</f>
        <v/>
      </c>
      <c r="Q133" s="100" t="str">
        <f>IFERROR(INDEX($B$8:$B$167,$K127,COLUMNS($N$8:P132)),"")</f>
        <v/>
      </c>
      <c r="R133" s="100" t="str">
        <f>IFERROR(INDEX($B$8:$B$167,$K127,COLUMNS($N$8:Q132)),"")</f>
        <v/>
      </c>
      <c r="S133" s="100" t="str">
        <f>IFERROR(INDEX($B$8:$B$167,$K127,COLUMNS($N$8:R132)),"")</f>
        <v/>
      </c>
      <c r="T133" s="100" t="str">
        <f>IFERROR(INDEX($B$8:$B$167,$K127,COLUMNS($N$8:S132)),"")</f>
        <v/>
      </c>
      <c r="U133" s="100" t="str">
        <f>IFERROR(INDEX($B$8:$B$167,$K127,COLUMNS($N$8:T132)),"")</f>
        <v/>
      </c>
    </row>
    <row r="134" spans="2:21" hidden="1" x14ac:dyDescent="0.3">
      <c r="B134" s="155" t="s">
        <v>137</v>
      </c>
      <c r="C134" s="69">
        <v>0.76300000000000001</v>
      </c>
      <c r="D134" s="69">
        <v>0.70300000000000007</v>
      </c>
      <c r="E134" s="69">
        <v>0.70000000000000007</v>
      </c>
      <c r="F134" s="69">
        <v>0.745</v>
      </c>
      <c r="G134" s="69">
        <v>0.72599999999999998</v>
      </c>
      <c r="H134" s="90" t="s">
        <v>240</v>
      </c>
      <c r="I134" s="90">
        <f>ROWS(H$8:$I134)</f>
        <v>127</v>
      </c>
      <c r="J134" s="90" t="str">
        <f t="shared" si="1"/>
        <v/>
      </c>
      <c r="K134" s="90" t="str">
        <f>IFERROR(SMALL($J$8:$J$167,ROWS(J$8:J134)),"")</f>
        <v/>
      </c>
      <c r="O134" s="90" t="str">
        <f>IFERROR(INDEX($B$8:$B$167,$K128,COLUMNS($N$8:N133)),"")</f>
        <v/>
      </c>
      <c r="P134" s="100" t="str">
        <f>IFERROR(INDEX($B$8:$B$167,$K128,COLUMNS($N$8:O133)),"")</f>
        <v/>
      </c>
      <c r="Q134" s="100" t="str">
        <f>IFERROR(INDEX($B$8:$B$167,$K128,COLUMNS($N$8:P133)),"")</f>
        <v/>
      </c>
      <c r="R134" s="100" t="str">
        <f>IFERROR(INDEX($B$8:$B$167,$K128,COLUMNS($N$8:Q133)),"")</f>
        <v/>
      </c>
      <c r="S134" s="100" t="str">
        <f>IFERROR(INDEX($B$8:$B$167,$K128,COLUMNS($N$8:R133)),"")</f>
        <v/>
      </c>
      <c r="T134" s="100" t="str">
        <f>IFERROR(INDEX($B$8:$B$167,$K128,COLUMNS($N$8:S133)),"")</f>
        <v/>
      </c>
      <c r="U134" s="100" t="str">
        <f>IFERROR(INDEX($B$8:$B$167,$K128,COLUMNS($N$8:T133)),"")</f>
        <v/>
      </c>
    </row>
    <row r="135" spans="2:21" hidden="1" x14ac:dyDescent="0.3">
      <c r="B135" s="156" t="s">
        <v>141</v>
      </c>
      <c r="C135" s="69"/>
      <c r="D135" s="69"/>
      <c r="E135" s="69"/>
      <c r="F135" s="69"/>
      <c r="G135" s="69"/>
      <c r="H135" s="90" t="s">
        <v>240</v>
      </c>
      <c r="I135" s="90">
        <f>ROWS(H$8:$I135)</f>
        <v>128</v>
      </c>
      <c r="J135" s="90" t="str">
        <f t="shared" si="1"/>
        <v/>
      </c>
      <c r="K135" s="90" t="str">
        <f>IFERROR(SMALL($J$8:$J$167,ROWS(J$8:J135)),"")</f>
        <v/>
      </c>
      <c r="O135" s="90" t="str">
        <f>IFERROR(INDEX($B$8:$B$167,$K129,COLUMNS($N$8:N134)),"")</f>
        <v/>
      </c>
      <c r="P135" s="100" t="str">
        <f>IFERROR(INDEX($B$8:$B$167,$K129,COLUMNS($N$8:O134)),"")</f>
        <v/>
      </c>
      <c r="Q135" s="100" t="str">
        <f>IFERROR(INDEX($B$8:$B$167,$K129,COLUMNS($N$8:P134)),"")</f>
        <v/>
      </c>
      <c r="R135" s="100" t="str">
        <f>IFERROR(INDEX($B$8:$B$167,$K129,COLUMNS($N$8:Q134)),"")</f>
        <v/>
      </c>
      <c r="S135" s="100" t="str">
        <f>IFERROR(INDEX($B$8:$B$167,$K129,COLUMNS($N$8:R134)),"")</f>
        <v/>
      </c>
      <c r="T135" s="100" t="str">
        <f>IFERROR(INDEX($B$8:$B$167,$K129,COLUMNS($N$8:S134)),"")</f>
        <v/>
      </c>
      <c r="U135" s="100" t="str">
        <f>IFERROR(INDEX($B$8:$B$167,$K129,COLUMNS($N$8:T134)),"")</f>
        <v/>
      </c>
    </row>
    <row r="136" spans="2:21" hidden="1" x14ac:dyDescent="0.3">
      <c r="B136" s="155" t="s">
        <v>142</v>
      </c>
      <c r="C136" s="69">
        <v>0.70799999999999996</v>
      </c>
      <c r="D136" s="69">
        <v>0.63</v>
      </c>
      <c r="E136" s="69">
        <v>0.67</v>
      </c>
      <c r="F136" s="69">
        <v>0.71799999999999997</v>
      </c>
      <c r="G136" s="69">
        <v>0.69300000000000006</v>
      </c>
      <c r="H136" s="90" t="s">
        <v>240</v>
      </c>
      <c r="I136" s="90">
        <f>ROWS(H$8:$I136)</f>
        <v>129</v>
      </c>
      <c r="J136" s="90" t="str">
        <f t="shared" si="1"/>
        <v/>
      </c>
      <c r="K136" s="90" t="str">
        <f>IFERROR(SMALL($J$8:$J$167,ROWS(J$8:J136)),"")</f>
        <v/>
      </c>
      <c r="O136" s="90" t="str">
        <f>IFERROR(INDEX($B$8:$B$167,$K130,COLUMNS($N$8:N135)),"")</f>
        <v/>
      </c>
      <c r="P136" s="100" t="str">
        <f>IFERROR(INDEX($B$8:$B$167,$K130,COLUMNS($N$8:O135)),"")</f>
        <v/>
      </c>
      <c r="Q136" s="100" t="str">
        <f>IFERROR(INDEX($B$8:$B$167,$K130,COLUMNS($N$8:P135)),"")</f>
        <v/>
      </c>
      <c r="R136" s="100" t="str">
        <f>IFERROR(INDEX($B$8:$B$167,$K130,COLUMNS($N$8:Q135)),"")</f>
        <v/>
      </c>
      <c r="S136" s="100" t="str">
        <f>IFERROR(INDEX($B$8:$B$167,$K130,COLUMNS($N$8:R135)),"")</f>
        <v/>
      </c>
      <c r="T136" s="100" t="str">
        <f>IFERROR(INDEX($B$8:$B$167,$K130,COLUMNS($N$8:S135)),"")</f>
        <v/>
      </c>
      <c r="U136" s="100" t="str">
        <f>IFERROR(INDEX($B$8:$B$167,$K130,COLUMNS($N$8:T135)),"")</f>
        <v/>
      </c>
    </row>
    <row r="137" spans="2:21" hidden="1" x14ac:dyDescent="0.3">
      <c r="B137" s="155" t="s">
        <v>143</v>
      </c>
      <c r="C137" s="69">
        <v>0.73399999999999999</v>
      </c>
      <c r="D137" s="69">
        <v>0.68200000000000005</v>
      </c>
      <c r="E137" s="69">
        <v>0.64500000000000002</v>
      </c>
      <c r="F137" s="69">
        <v>0.67900000000000005</v>
      </c>
      <c r="G137" s="69">
        <v>0.64700000000000002</v>
      </c>
      <c r="H137" s="90" t="s">
        <v>240</v>
      </c>
      <c r="I137" s="90">
        <f>ROWS(H$8:$I137)</f>
        <v>130</v>
      </c>
      <c r="J137" s="90" t="str">
        <f t="shared" ref="J137:J167" si="2">IF($P$4=H137,I137,"")</f>
        <v/>
      </c>
      <c r="K137" s="90" t="str">
        <f>IFERROR(SMALL($J$8:$J$167,ROWS(J$8:J137)),"")</f>
        <v/>
      </c>
      <c r="O137" s="90" t="str">
        <f>IFERROR(INDEX($B$8:$B$167,$K131,COLUMNS($N$8:N136)),"")</f>
        <v/>
      </c>
      <c r="P137" s="100" t="str">
        <f>IFERROR(INDEX($B$8:$B$167,$K131,COLUMNS($N$8:O136)),"")</f>
        <v/>
      </c>
      <c r="Q137" s="100" t="str">
        <f>IFERROR(INDEX($B$8:$B$167,$K131,COLUMNS($N$8:P136)),"")</f>
        <v/>
      </c>
      <c r="R137" s="100" t="str">
        <f>IFERROR(INDEX($B$8:$B$167,$K131,COLUMNS($N$8:Q136)),"")</f>
        <v/>
      </c>
      <c r="S137" s="100" t="str">
        <f>IFERROR(INDEX($B$8:$B$167,$K131,COLUMNS($N$8:R136)),"")</f>
        <v/>
      </c>
      <c r="T137" s="100" t="str">
        <f>IFERROR(INDEX($B$8:$B$167,$K131,COLUMNS($N$8:S136)),"")</f>
        <v/>
      </c>
      <c r="U137" s="100" t="str">
        <f>IFERROR(INDEX($B$8:$B$167,$K131,COLUMNS($N$8:T136)),"")</f>
        <v/>
      </c>
    </row>
    <row r="138" spans="2:21" hidden="1" x14ac:dyDescent="0.3">
      <c r="B138" s="156" t="s">
        <v>144</v>
      </c>
      <c r="C138" s="69"/>
      <c r="D138" s="69"/>
      <c r="E138" s="69"/>
      <c r="F138" s="69"/>
      <c r="G138" s="69"/>
      <c r="H138" s="90" t="s">
        <v>240</v>
      </c>
      <c r="I138" s="90">
        <f>ROWS(H$8:$I138)</f>
        <v>131</v>
      </c>
      <c r="J138" s="90" t="str">
        <f t="shared" si="2"/>
        <v/>
      </c>
      <c r="K138" s="90" t="str">
        <f>IFERROR(SMALL($J$8:$J$167,ROWS(J$8:J138)),"")</f>
        <v/>
      </c>
      <c r="O138" s="90" t="str">
        <f>IFERROR(INDEX($B$8:$B$167,$K132,COLUMNS($N$8:N137)),"")</f>
        <v/>
      </c>
      <c r="P138" s="100" t="str">
        <f>IFERROR(INDEX($B$8:$B$167,$K132,COLUMNS($N$8:O137)),"")</f>
        <v/>
      </c>
      <c r="Q138" s="100" t="str">
        <f>IFERROR(INDEX($B$8:$B$167,$K132,COLUMNS($N$8:P137)),"")</f>
        <v/>
      </c>
      <c r="R138" s="100" t="str">
        <f>IFERROR(INDEX($B$8:$B$167,$K132,COLUMNS($N$8:Q137)),"")</f>
        <v/>
      </c>
      <c r="S138" s="100" t="str">
        <f>IFERROR(INDEX($B$8:$B$167,$K132,COLUMNS($N$8:R137)),"")</f>
        <v/>
      </c>
      <c r="T138" s="100" t="str">
        <f>IFERROR(INDEX($B$8:$B$167,$K132,COLUMNS($N$8:S137)),"")</f>
        <v/>
      </c>
      <c r="U138" s="100" t="str">
        <f>IFERROR(INDEX($B$8:$B$167,$K132,COLUMNS($N$8:T137)),"")</f>
        <v/>
      </c>
    </row>
    <row r="139" spans="2:21" hidden="1" x14ac:dyDescent="0.3">
      <c r="B139" s="155" t="s">
        <v>145</v>
      </c>
      <c r="C139" s="69">
        <v>0.62</v>
      </c>
      <c r="D139" s="69">
        <v>0.55100000000000005</v>
      </c>
      <c r="E139" s="69">
        <v>0.503</v>
      </c>
      <c r="F139" s="69">
        <v>0.54400000000000004</v>
      </c>
      <c r="G139" s="69">
        <v>0.56100000000000005</v>
      </c>
      <c r="H139" s="90" t="s">
        <v>240</v>
      </c>
      <c r="I139" s="90">
        <f>ROWS(H$8:$I139)</f>
        <v>132</v>
      </c>
      <c r="J139" s="90" t="str">
        <f t="shared" si="2"/>
        <v/>
      </c>
      <c r="K139" s="90" t="str">
        <f>IFERROR(SMALL($J$8:$J$167,ROWS(J$8:J139)),"")</f>
        <v/>
      </c>
      <c r="O139" s="90" t="str">
        <f>IFERROR(INDEX($B$8:$B$167,$K133,COLUMNS($N$8:N138)),"")</f>
        <v/>
      </c>
      <c r="P139" s="100" t="str">
        <f>IFERROR(INDEX($B$8:$B$167,$K133,COLUMNS($N$8:O138)),"")</f>
        <v/>
      </c>
      <c r="Q139" s="100" t="str">
        <f>IFERROR(INDEX($B$8:$B$167,$K133,COLUMNS($N$8:P138)),"")</f>
        <v/>
      </c>
      <c r="R139" s="100" t="str">
        <f>IFERROR(INDEX($B$8:$B$167,$K133,COLUMNS($N$8:Q138)),"")</f>
        <v/>
      </c>
      <c r="S139" s="100" t="str">
        <f>IFERROR(INDEX($B$8:$B$167,$K133,COLUMNS($N$8:R138)),"")</f>
        <v/>
      </c>
      <c r="T139" s="100" t="str">
        <f>IFERROR(INDEX($B$8:$B$167,$K133,COLUMNS($N$8:S138)),"")</f>
        <v/>
      </c>
      <c r="U139" s="100" t="str">
        <f>IFERROR(INDEX($B$8:$B$167,$K133,COLUMNS($N$8:T138)),"")</f>
        <v/>
      </c>
    </row>
    <row r="140" spans="2:21" hidden="1" x14ac:dyDescent="0.3">
      <c r="B140" s="155" t="s">
        <v>146</v>
      </c>
      <c r="C140" s="69">
        <v>0.69000000000000006</v>
      </c>
      <c r="D140" s="69">
        <v>0.61099999999999999</v>
      </c>
      <c r="E140" s="69">
        <v>0.61199999999999999</v>
      </c>
      <c r="F140" s="69">
        <v>0.66400000000000003</v>
      </c>
      <c r="G140" s="69">
        <v>0.64100000000000001</v>
      </c>
      <c r="H140" s="90" t="s">
        <v>240</v>
      </c>
      <c r="I140" s="90">
        <f>ROWS(H$8:$I140)</f>
        <v>133</v>
      </c>
      <c r="J140" s="90" t="str">
        <f t="shared" si="2"/>
        <v/>
      </c>
      <c r="K140" s="90" t="str">
        <f>IFERROR(SMALL($J$8:$J$167,ROWS(J$8:J140)),"")</f>
        <v/>
      </c>
      <c r="O140" s="90" t="str">
        <f>IFERROR(INDEX($B$8:$B$167,$K134,COLUMNS($N$8:N139)),"")</f>
        <v/>
      </c>
      <c r="P140" s="100" t="str">
        <f>IFERROR(INDEX($B$8:$B$167,$K134,COLUMNS($N$8:O139)),"")</f>
        <v/>
      </c>
      <c r="Q140" s="100" t="str">
        <f>IFERROR(INDEX($B$8:$B$167,$K134,COLUMNS($N$8:P139)),"")</f>
        <v/>
      </c>
      <c r="R140" s="100" t="str">
        <f>IFERROR(INDEX($B$8:$B$167,$K134,COLUMNS($N$8:Q139)),"")</f>
        <v/>
      </c>
      <c r="S140" s="100" t="str">
        <f>IFERROR(INDEX($B$8:$B$167,$K134,COLUMNS($N$8:R139)),"")</f>
        <v/>
      </c>
      <c r="T140" s="100" t="str">
        <f>IFERROR(INDEX($B$8:$B$167,$K134,COLUMNS($N$8:S139)),"")</f>
        <v/>
      </c>
      <c r="U140" s="100" t="str">
        <f>IFERROR(INDEX($B$8:$B$167,$K134,COLUMNS($N$8:T139)),"")</f>
        <v/>
      </c>
    </row>
    <row r="141" spans="2:21" hidden="1" x14ac:dyDescent="0.3">
      <c r="B141" s="155" t="s">
        <v>188</v>
      </c>
      <c r="C141" s="69">
        <v>0.74299999999999999</v>
      </c>
      <c r="D141" s="69">
        <v>0.66600000000000004</v>
      </c>
      <c r="E141" s="69">
        <v>0.67</v>
      </c>
      <c r="F141" s="69">
        <v>0.72299999999999998</v>
      </c>
      <c r="G141" s="69">
        <v>0.70100000000000007</v>
      </c>
      <c r="H141" s="90" t="s">
        <v>240</v>
      </c>
      <c r="I141" s="90">
        <f>ROWS(H$8:$I141)</f>
        <v>134</v>
      </c>
      <c r="J141" s="90" t="str">
        <f t="shared" si="2"/>
        <v/>
      </c>
      <c r="K141" s="90" t="str">
        <f>IFERROR(SMALL($J$8:$J$167,ROWS(J$8:J141)),"")</f>
        <v/>
      </c>
      <c r="O141" s="90" t="str">
        <f>IFERROR(INDEX($B$8:$B$167,$K135,COLUMNS($N$8:N140)),"")</f>
        <v/>
      </c>
      <c r="P141" s="100" t="str">
        <f>IFERROR(INDEX($B$8:$B$167,$K135,COLUMNS($N$8:O140)),"")</f>
        <v/>
      </c>
      <c r="Q141" s="100" t="str">
        <f>IFERROR(INDEX($B$8:$B$167,$K135,COLUMNS($N$8:P140)),"")</f>
        <v/>
      </c>
      <c r="R141" s="100" t="str">
        <f>IFERROR(INDEX($B$8:$B$167,$K135,COLUMNS($N$8:Q140)),"")</f>
        <v/>
      </c>
      <c r="S141" s="100" t="str">
        <f>IFERROR(INDEX($B$8:$B$167,$K135,COLUMNS($N$8:R140)),"")</f>
        <v/>
      </c>
      <c r="T141" s="100" t="str">
        <f>IFERROR(INDEX($B$8:$B$167,$K135,COLUMNS($N$8:S140)),"")</f>
        <v/>
      </c>
      <c r="U141" s="100" t="str">
        <f>IFERROR(INDEX($B$8:$B$167,$K135,COLUMNS($N$8:T140)),"")</f>
        <v/>
      </c>
    </row>
    <row r="142" spans="2:21" hidden="1" x14ac:dyDescent="0.3">
      <c r="B142" s="155" t="s">
        <v>189</v>
      </c>
      <c r="C142" s="69">
        <v>0.75700000000000001</v>
      </c>
      <c r="D142" s="69">
        <v>0.73299999999999998</v>
      </c>
      <c r="E142" s="69">
        <v>0.74</v>
      </c>
      <c r="F142" s="69">
        <v>0.755</v>
      </c>
      <c r="G142" s="69">
        <v>0.71699999999999997</v>
      </c>
      <c r="H142" s="90" t="s">
        <v>240</v>
      </c>
      <c r="I142" s="90">
        <f>ROWS(H$8:$I142)</f>
        <v>135</v>
      </c>
      <c r="J142" s="90" t="str">
        <f t="shared" si="2"/>
        <v/>
      </c>
      <c r="K142" s="90" t="str">
        <f>IFERROR(SMALL($J$8:$J$167,ROWS(J$8:J142)),"")</f>
        <v/>
      </c>
      <c r="O142" s="90" t="str">
        <f>IFERROR(INDEX($B$8:$B$167,$K136,COLUMNS($N$8:N141)),"")</f>
        <v/>
      </c>
      <c r="P142" s="100" t="str">
        <f>IFERROR(INDEX($B$8:$B$167,$K136,COLUMNS($N$8:O141)),"")</f>
        <v/>
      </c>
      <c r="Q142" s="100" t="str">
        <f>IFERROR(INDEX($B$8:$B$167,$K136,COLUMNS($N$8:P141)),"")</f>
        <v/>
      </c>
      <c r="R142" s="100" t="str">
        <f>IFERROR(INDEX($B$8:$B$167,$K136,COLUMNS($N$8:Q141)),"")</f>
        <v/>
      </c>
      <c r="S142" s="100" t="str">
        <f>IFERROR(INDEX($B$8:$B$167,$K136,COLUMNS($N$8:R141)),"")</f>
        <v/>
      </c>
      <c r="T142" s="100" t="str">
        <f>IFERROR(INDEX($B$8:$B$167,$K136,COLUMNS($N$8:S141)),"")</f>
        <v/>
      </c>
      <c r="U142" s="100" t="str">
        <f>IFERROR(INDEX($B$8:$B$167,$K136,COLUMNS($N$8:T141)),"")</f>
        <v/>
      </c>
    </row>
    <row r="143" spans="2:21" hidden="1" x14ac:dyDescent="0.3">
      <c r="B143" s="155" t="s">
        <v>190</v>
      </c>
      <c r="C143" s="69">
        <v>0.80200000000000005</v>
      </c>
      <c r="D143" s="69">
        <v>0.77500000000000002</v>
      </c>
      <c r="E143" s="69">
        <v>0.77500000000000002</v>
      </c>
      <c r="F143" s="69">
        <v>0.80500000000000005</v>
      </c>
      <c r="G143" s="69">
        <v>0.76700000000000002</v>
      </c>
      <c r="H143" s="90" t="s">
        <v>240</v>
      </c>
      <c r="I143" s="90">
        <f>ROWS(H$8:$I143)</f>
        <v>136</v>
      </c>
      <c r="J143" s="90" t="str">
        <f t="shared" si="2"/>
        <v/>
      </c>
      <c r="K143" s="90" t="str">
        <f>IFERROR(SMALL($J$8:$J$167,ROWS(J$8:J143)),"")</f>
        <v/>
      </c>
      <c r="O143" s="90" t="str">
        <f>IFERROR(INDEX($B$8:$B$167,$K137,COLUMNS($N$8:N142)),"")</f>
        <v/>
      </c>
      <c r="P143" s="100" t="str">
        <f>IFERROR(INDEX($B$8:$B$167,$K137,COLUMNS($N$8:O142)),"")</f>
        <v/>
      </c>
      <c r="Q143" s="100" t="str">
        <f>IFERROR(INDEX($B$8:$B$167,$K137,COLUMNS($N$8:P142)),"")</f>
        <v/>
      </c>
      <c r="R143" s="100" t="str">
        <f>IFERROR(INDEX($B$8:$B$167,$K137,COLUMNS($N$8:Q142)),"")</f>
        <v/>
      </c>
      <c r="S143" s="100" t="str">
        <f>IFERROR(INDEX($B$8:$B$167,$K137,COLUMNS($N$8:R142)),"")</f>
        <v/>
      </c>
      <c r="T143" s="100" t="str">
        <f>IFERROR(INDEX($B$8:$B$167,$K137,COLUMNS($N$8:S142)),"")</f>
        <v/>
      </c>
      <c r="U143" s="100" t="str">
        <f>IFERROR(INDEX($B$8:$B$167,$K137,COLUMNS($N$8:T142)),"")</f>
        <v/>
      </c>
    </row>
    <row r="144" spans="2:21" hidden="1" x14ac:dyDescent="0.3">
      <c r="B144" s="156" t="s">
        <v>151</v>
      </c>
      <c r="C144" s="69"/>
      <c r="D144" s="69"/>
      <c r="E144" s="69"/>
      <c r="F144" s="69"/>
      <c r="G144" s="69"/>
      <c r="H144" s="90" t="s">
        <v>240</v>
      </c>
      <c r="I144" s="90">
        <f>ROWS(H$8:$I144)</f>
        <v>137</v>
      </c>
      <c r="J144" s="90" t="str">
        <f t="shared" si="2"/>
        <v/>
      </c>
      <c r="K144" s="90" t="str">
        <f>IFERROR(SMALL($J$8:$J$167,ROWS(J$8:J144)),"")</f>
        <v/>
      </c>
      <c r="O144" s="90" t="str">
        <f>IFERROR(INDEX($B$8:$B$167,$K138,COLUMNS($N$8:N143)),"")</f>
        <v/>
      </c>
      <c r="P144" s="100" t="str">
        <f>IFERROR(INDEX($B$8:$B$167,$K138,COLUMNS($N$8:O143)),"")</f>
        <v/>
      </c>
      <c r="Q144" s="100" t="str">
        <f>IFERROR(INDEX($B$8:$B$167,$K138,COLUMNS($N$8:P143)),"")</f>
        <v/>
      </c>
      <c r="R144" s="100" t="str">
        <f>IFERROR(INDEX($B$8:$B$167,$K138,COLUMNS($N$8:Q143)),"")</f>
        <v/>
      </c>
      <c r="S144" s="100" t="str">
        <f>IFERROR(INDEX($B$8:$B$167,$K138,COLUMNS($N$8:R143)),"")</f>
        <v/>
      </c>
      <c r="T144" s="100" t="str">
        <f>IFERROR(INDEX($B$8:$B$167,$K138,COLUMNS($N$8:S143)),"")</f>
        <v/>
      </c>
      <c r="U144" s="100" t="str">
        <f>IFERROR(INDEX($B$8:$B$167,$K138,COLUMNS($N$8:T143)),"")</f>
        <v/>
      </c>
    </row>
    <row r="145" spans="2:21" hidden="1" x14ac:dyDescent="0.3">
      <c r="B145" s="155" t="s">
        <v>741</v>
      </c>
      <c r="C145" s="69">
        <v>0.72099999999999997</v>
      </c>
      <c r="D145" s="69">
        <v>0.64300000000000002</v>
      </c>
      <c r="E145" s="69">
        <v>0.67500000000000004</v>
      </c>
      <c r="F145" s="69">
        <v>0.66900000000000004</v>
      </c>
      <c r="G145" s="69">
        <v>0.64300000000000002</v>
      </c>
      <c r="H145" s="90" t="s">
        <v>240</v>
      </c>
      <c r="I145" s="90">
        <f>ROWS(H$8:$I145)</f>
        <v>138</v>
      </c>
      <c r="J145" s="90" t="str">
        <f t="shared" si="2"/>
        <v/>
      </c>
      <c r="K145" s="90" t="str">
        <f>IFERROR(SMALL($J$8:$J$167,ROWS(J$8:J145)),"")</f>
        <v/>
      </c>
      <c r="O145" s="90" t="str">
        <f>IFERROR(INDEX($B$8:$B$167,$K139,COLUMNS($N$8:N144)),"")</f>
        <v/>
      </c>
      <c r="P145" s="100" t="str">
        <f>IFERROR(INDEX($B$8:$B$167,$K139,COLUMNS($N$8:O144)),"")</f>
        <v/>
      </c>
      <c r="Q145" s="100" t="str">
        <f>IFERROR(INDEX($B$8:$B$167,$K139,COLUMNS($N$8:P144)),"")</f>
        <v/>
      </c>
      <c r="R145" s="100" t="str">
        <f>IFERROR(INDEX($B$8:$B$167,$K139,COLUMNS($N$8:Q144)),"")</f>
        <v/>
      </c>
      <c r="S145" s="100" t="str">
        <f>IFERROR(INDEX($B$8:$B$167,$K139,COLUMNS($N$8:R144)),"")</f>
        <v/>
      </c>
      <c r="T145" s="100" t="str">
        <f>IFERROR(INDEX($B$8:$B$167,$K139,COLUMNS($N$8:S144)),"")</f>
        <v/>
      </c>
      <c r="U145" s="100" t="str">
        <f>IFERROR(INDEX($B$8:$B$167,$K139,COLUMNS($N$8:T144)),"")</f>
        <v/>
      </c>
    </row>
    <row r="146" spans="2:21" hidden="1" x14ac:dyDescent="0.3">
      <c r="B146" s="155" t="s">
        <v>217</v>
      </c>
      <c r="C146" s="69">
        <v>0.65500000000000003</v>
      </c>
      <c r="D146" s="69">
        <v>0.59699999999999998</v>
      </c>
      <c r="E146" s="69">
        <v>0.57400000000000007</v>
      </c>
      <c r="F146" s="69">
        <v>0.60599999999999998</v>
      </c>
      <c r="G146" s="69">
        <v>0.55600000000000005</v>
      </c>
      <c r="H146" s="90" t="s">
        <v>240</v>
      </c>
      <c r="I146" s="90">
        <f>ROWS(H$8:$I146)</f>
        <v>139</v>
      </c>
      <c r="J146" s="90" t="str">
        <f t="shared" si="2"/>
        <v/>
      </c>
      <c r="K146" s="90" t="str">
        <f>IFERROR(SMALL($J$8:$J$167,ROWS(J$8:J146)),"")</f>
        <v/>
      </c>
      <c r="O146" s="90" t="str">
        <f>IFERROR(INDEX($B$8:$B$167,$K140,COLUMNS($N$8:N145)),"")</f>
        <v/>
      </c>
      <c r="P146" s="100" t="str">
        <f>IFERROR(INDEX($B$8:$B$167,$K140,COLUMNS($N$8:O145)),"")</f>
        <v/>
      </c>
      <c r="Q146" s="100" t="str">
        <f>IFERROR(INDEX($B$8:$B$167,$K140,COLUMNS($N$8:P145)),"")</f>
        <v/>
      </c>
      <c r="R146" s="100" t="str">
        <f>IFERROR(INDEX($B$8:$B$167,$K140,COLUMNS($N$8:Q145)),"")</f>
        <v/>
      </c>
      <c r="S146" s="100" t="str">
        <f>IFERROR(INDEX($B$8:$B$167,$K140,COLUMNS($N$8:R145)),"")</f>
        <v/>
      </c>
      <c r="T146" s="100" t="str">
        <f>IFERROR(INDEX($B$8:$B$167,$K140,COLUMNS($N$8:S145)),"")</f>
        <v/>
      </c>
      <c r="U146" s="100" t="str">
        <f>IFERROR(INDEX($B$8:$B$167,$K140,COLUMNS($N$8:T145)),"")</f>
        <v/>
      </c>
    </row>
    <row r="147" spans="2:21" hidden="1" x14ac:dyDescent="0.3">
      <c r="B147" s="155" t="s">
        <v>738</v>
      </c>
      <c r="C147" s="69">
        <v>0.65800000000000003</v>
      </c>
      <c r="D147" s="69">
        <v>0.55100000000000005</v>
      </c>
      <c r="E147" s="69">
        <v>0.54500000000000004</v>
      </c>
      <c r="F147" s="69">
        <v>0.68200000000000005</v>
      </c>
      <c r="G147" s="69">
        <v>0.65100000000000002</v>
      </c>
      <c r="H147" s="90" t="s">
        <v>240</v>
      </c>
      <c r="I147" s="90">
        <f>ROWS(H$8:$I147)</f>
        <v>140</v>
      </c>
      <c r="J147" s="90" t="str">
        <f t="shared" si="2"/>
        <v/>
      </c>
      <c r="K147" s="90" t="str">
        <f>IFERROR(SMALL($J$8:$J$167,ROWS(J$8:J147)),"")</f>
        <v/>
      </c>
      <c r="O147" s="90" t="str">
        <f>IFERROR(INDEX($B$8:$B$167,$K141,COLUMNS($N$8:N146)),"")</f>
        <v/>
      </c>
      <c r="P147" s="100" t="str">
        <f>IFERROR(INDEX($B$8:$B$167,$K141,COLUMNS($N$8:O146)),"")</f>
        <v/>
      </c>
      <c r="Q147" s="100" t="str">
        <f>IFERROR(INDEX($B$8:$B$167,$K141,COLUMNS($N$8:P146)),"")</f>
        <v/>
      </c>
      <c r="R147" s="100" t="str">
        <f>IFERROR(INDEX($B$8:$B$167,$K141,COLUMNS($N$8:Q146)),"")</f>
        <v/>
      </c>
      <c r="S147" s="100" t="str">
        <f>IFERROR(INDEX($B$8:$B$167,$K141,COLUMNS($N$8:R146)),"")</f>
        <v/>
      </c>
      <c r="T147" s="100" t="str">
        <f>IFERROR(INDEX($B$8:$B$167,$K141,COLUMNS($N$8:S146)),"")</f>
        <v/>
      </c>
      <c r="U147" s="100" t="str">
        <f>IFERROR(INDEX($B$8:$B$167,$K141,COLUMNS($N$8:T146)),"")</f>
        <v/>
      </c>
    </row>
    <row r="148" spans="2:21" hidden="1" x14ac:dyDescent="0.3">
      <c r="B148" s="155" t="s">
        <v>747</v>
      </c>
      <c r="C148" s="69">
        <v>0.749</v>
      </c>
      <c r="D148" s="69">
        <v>0.70100000000000007</v>
      </c>
      <c r="E148" s="69">
        <v>0.72599999999999998</v>
      </c>
      <c r="F148" s="69">
        <v>0.76500000000000001</v>
      </c>
      <c r="G148" s="69">
        <v>0.72699999999999998</v>
      </c>
      <c r="H148" s="90" t="s">
        <v>240</v>
      </c>
      <c r="I148" s="90">
        <f>ROWS(H$8:$I148)</f>
        <v>141</v>
      </c>
      <c r="J148" s="90" t="str">
        <f t="shared" si="2"/>
        <v/>
      </c>
      <c r="K148" s="90" t="str">
        <f>IFERROR(SMALL($J$8:$J$167,ROWS(J$8:J148)),"")</f>
        <v/>
      </c>
      <c r="O148" s="90" t="str">
        <f>IFERROR(INDEX($B$8:$B$167,$K142,COLUMNS($N$8:N147)),"")</f>
        <v/>
      </c>
      <c r="P148" s="100" t="str">
        <f>IFERROR(INDEX($B$8:$B$167,$K142,COLUMNS($N$8:O147)),"")</f>
        <v/>
      </c>
      <c r="Q148" s="100" t="str">
        <f>IFERROR(INDEX($B$8:$B$167,$K142,COLUMNS($N$8:P147)),"")</f>
        <v/>
      </c>
      <c r="R148" s="100" t="str">
        <f>IFERROR(INDEX($B$8:$B$167,$K142,COLUMNS($N$8:Q147)),"")</f>
        <v/>
      </c>
      <c r="S148" s="100" t="str">
        <f>IFERROR(INDEX($B$8:$B$167,$K142,COLUMNS($N$8:R147)),"")</f>
        <v/>
      </c>
      <c r="T148" s="100" t="str">
        <f>IFERROR(INDEX($B$8:$B$167,$K142,COLUMNS($N$8:S147)),"")</f>
        <v/>
      </c>
      <c r="U148" s="100" t="str">
        <f>IFERROR(INDEX($B$8:$B$167,$K142,COLUMNS($N$8:T147)),"")</f>
        <v/>
      </c>
    </row>
    <row r="149" spans="2:21" hidden="1" x14ac:dyDescent="0.3">
      <c r="B149" s="155" t="s">
        <v>744</v>
      </c>
      <c r="C149" s="69">
        <v>0.69300000000000006</v>
      </c>
      <c r="D149" s="69">
        <v>0.61499999999999999</v>
      </c>
      <c r="E149" s="69">
        <v>0.64900000000000002</v>
      </c>
      <c r="F149" s="69">
        <v>0.67400000000000004</v>
      </c>
      <c r="G149" s="69">
        <v>0.63600000000000001</v>
      </c>
      <c r="H149" s="90" t="s">
        <v>240</v>
      </c>
      <c r="I149" s="90">
        <f>ROWS(H$8:$I149)</f>
        <v>142</v>
      </c>
      <c r="J149" s="90" t="str">
        <f t="shared" si="2"/>
        <v/>
      </c>
      <c r="K149" s="90" t="str">
        <f>IFERROR(SMALL($J$8:$J$167,ROWS(J$8:J149)),"")</f>
        <v/>
      </c>
      <c r="O149" s="90" t="str">
        <f>IFERROR(INDEX($B$8:$B$167,$K143,COLUMNS($N$8:N148)),"")</f>
        <v/>
      </c>
      <c r="P149" s="100" t="str">
        <f>IFERROR(INDEX($B$8:$B$167,$K143,COLUMNS($N$8:O148)),"")</f>
        <v/>
      </c>
      <c r="Q149" s="100" t="str">
        <f>IFERROR(INDEX($B$8:$B$167,$K143,COLUMNS($N$8:P148)),"")</f>
        <v/>
      </c>
      <c r="R149" s="100" t="str">
        <f>IFERROR(INDEX($B$8:$B$167,$K143,COLUMNS($N$8:Q148)),"")</f>
        <v/>
      </c>
      <c r="S149" s="100" t="str">
        <f>IFERROR(INDEX($B$8:$B$167,$K143,COLUMNS($N$8:R148)),"")</f>
        <v/>
      </c>
      <c r="T149" s="100" t="str">
        <f>IFERROR(INDEX($B$8:$B$167,$K143,COLUMNS($N$8:S148)),"")</f>
        <v/>
      </c>
      <c r="U149" s="100" t="str">
        <f>IFERROR(INDEX($B$8:$B$167,$K143,COLUMNS($N$8:T148)),"")</f>
        <v/>
      </c>
    </row>
    <row r="150" spans="2:21" hidden="1" x14ac:dyDescent="0.3">
      <c r="B150" s="155" t="s">
        <v>740</v>
      </c>
      <c r="C150" s="69">
        <v>0.63600000000000001</v>
      </c>
      <c r="D150" s="69">
        <v>0.57100000000000006</v>
      </c>
      <c r="E150" s="69">
        <v>0.56100000000000005</v>
      </c>
      <c r="F150" s="69">
        <v>0.67200000000000004</v>
      </c>
      <c r="G150" s="69">
        <v>0.67200000000000004</v>
      </c>
      <c r="H150" s="90" t="s">
        <v>240</v>
      </c>
      <c r="I150" s="90">
        <f>ROWS(H$8:$I150)</f>
        <v>143</v>
      </c>
      <c r="J150" s="90" t="str">
        <f t="shared" si="2"/>
        <v/>
      </c>
      <c r="K150" s="90" t="str">
        <f>IFERROR(SMALL($J$8:$J$167,ROWS(J$8:J150)),"")</f>
        <v/>
      </c>
      <c r="O150" s="90" t="str">
        <f>IFERROR(INDEX($B$8:$B$167,$K144,COLUMNS($N$8:N149)),"")</f>
        <v/>
      </c>
      <c r="P150" s="100" t="str">
        <f>IFERROR(INDEX($B$8:$B$167,$K144,COLUMNS($N$8:O149)),"")</f>
        <v/>
      </c>
      <c r="Q150" s="100" t="str">
        <f>IFERROR(INDEX($B$8:$B$167,$K144,COLUMNS($N$8:P149)),"")</f>
        <v/>
      </c>
      <c r="R150" s="100" t="str">
        <f>IFERROR(INDEX($B$8:$B$167,$K144,COLUMNS($N$8:Q149)),"")</f>
        <v/>
      </c>
      <c r="S150" s="100" t="str">
        <f>IFERROR(INDEX($B$8:$B$167,$K144,COLUMNS($N$8:R149)),"")</f>
        <v/>
      </c>
      <c r="T150" s="100" t="str">
        <f>IFERROR(INDEX($B$8:$B$167,$K144,COLUMNS($N$8:S149)),"")</f>
        <v/>
      </c>
      <c r="U150" s="100" t="str">
        <f>IFERROR(INDEX($B$8:$B$167,$K144,COLUMNS($N$8:T149)),"")</f>
        <v/>
      </c>
    </row>
    <row r="151" spans="2:21" hidden="1" x14ac:dyDescent="0.3">
      <c r="B151" s="155" t="s">
        <v>739</v>
      </c>
      <c r="C151" s="69">
        <v>0.80700000000000005</v>
      </c>
      <c r="D151" s="69">
        <v>0.64200000000000002</v>
      </c>
      <c r="E151" s="69">
        <v>0.69000000000000006</v>
      </c>
      <c r="F151" s="69">
        <v>0.69000000000000006</v>
      </c>
      <c r="G151" s="69">
        <v>0.627</v>
      </c>
      <c r="H151" s="90" t="s">
        <v>240</v>
      </c>
      <c r="I151" s="90">
        <f>ROWS(H$8:$I151)</f>
        <v>144</v>
      </c>
      <c r="J151" s="90" t="str">
        <f t="shared" si="2"/>
        <v/>
      </c>
      <c r="K151" s="90" t="str">
        <f>IFERROR(SMALL($J$8:$J$167,ROWS(J$8:J151)),"")</f>
        <v/>
      </c>
      <c r="O151" s="90" t="str">
        <f>IFERROR(INDEX($B$8:$B$167,$K145,COLUMNS($N$8:N150)),"")</f>
        <v/>
      </c>
      <c r="P151" s="100" t="str">
        <f>IFERROR(INDEX($B$8:$B$167,$K145,COLUMNS($N$8:O150)),"")</f>
        <v/>
      </c>
      <c r="Q151" s="100" t="str">
        <f>IFERROR(INDEX($B$8:$B$167,$K145,COLUMNS($N$8:P150)),"")</f>
        <v/>
      </c>
      <c r="R151" s="100" t="str">
        <f>IFERROR(INDEX($B$8:$B$167,$K145,COLUMNS($N$8:Q150)),"")</f>
        <v/>
      </c>
      <c r="S151" s="100" t="str">
        <f>IFERROR(INDEX($B$8:$B$167,$K145,COLUMNS($N$8:R150)),"")</f>
        <v/>
      </c>
      <c r="T151" s="100" t="str">
        <f>IFERROR(INDEX($B$8:$B$167,$K145,COLUMNS($N$8:S150)),"")</f>
        <v/>
      </c>
      <c r="U151" s="100" t="str">
        <f>IFERROR(INDEX($B$8:$B$167,$K145,COLUMNS($N$8:T150)),"")</f>
        <v/>
      </c>
    </row>
    <row r="152" spans="2:21" hidden="1" x14ac:dyDescent="0.3">
      <c r="B152" s="155" t="s">
        <v>748</v>
      </c>
      <c r="C152" s="69">
        <v>0.73299999999999998</v>
      </c>
      <c r="D152" s="69">
        <v>0.70799999999999996</v>
      </c>
      <c r="E152" s="69">
        <v>0.625</v>
      </c>
      <c r="F152" s="69">
        <v>0.74099999999999999</v>
      </c>
      <c r="G152" s="69">
        <v>0.75900000000000001</v>
      </c>
      <c r="H152" s="90" t="s">
        <v>240</v>
      </c>
      <c r="I152" s="90">
        <f>ROWS(H$8:$I152)</f>
        <v>145</v>
      </c>
      <c r="J152" s="90" t="str">
        <f t="shared" si="2"/>
        <v/>
      </c>
      <c r="K152" s="90" t="str">
        <f>IFERROR(SMALL($J$8:$J$167,ROWS(J$8:J152)),"")</f>
        <v/>
      </c>
      <c r="O152" s="90" t="str">
        <f>IFERROR(INDEX($B$8:$B$167,$K146,COLUMNS($N$8:N151)),"")</f>
        <v/>
      </c>
      <c r="P152" s="100" t="str">
        <f>IFERROR(INDEX($B$8:$B$167,$K146,COLUMNS($N$8:O151)),"")</f>
        <v/>
      </c>
      <c r="Q152" s="100" t="str">
        <f>IFERROR(INDEX($B$8:$B$167,$K146,COLUMNS($N$8:P151)),"")</f>
        <v/>
      </c>
      <c r="R152" s="100" t="str">
        <f>IFERROR(INDEX($B$8:$B$167,$K146,COLUMNS($N$8:Q151)),"")</f>
        <v/>
      </c>
      <c r="S152" s="100" t="str">
        <f>IFERROR(INDEX($B$8:$B$167,$K146,COLUMNS($N$8:R151)),"")</f>
        <v/>
      </c>
      <c r="T152" s="100" t="str">
        <f>IFERROR(INDEX($B$8:$B$167,$K146,COLUMNS($N$8:S151)),"")</f>
        <v/>
      </c>
      <c r="U152" s="100" t="str">
        <f>IFERROR(INDEX($B$8:$B$167,$K146,COLUMNS($N$8:T151)),"")</f>
        <v/>
      </c>
    </row>
    <row r="153" spans="2:21" hidden="1" x14ac:dyDescent="0.3">
      <c r="B153" s="155" t="s">
        <v>746</v>
      </c>
      <c r="C153" s="164" t="s">
        <v>72</v>
      </c>
      <c r="D153" s="164" t="s">
        <v>72</v>
      </c>
      <c r="E153" s="164" t="s">
        <v>72</v>
      </c>
      <c r="F153" s="164" t="s">
        <v>72</v>
      </c>
      <c r="G153" s="69" t="s">
        <v>71</v>
      </c>
      <c r="H153" s="90" t="s">
        <v>240</v>
      </c>
      <c r="I153" s="90">
        <f>ROWS(H$8:$I153)</f>
        <v>146</v>
      </c>
      <c r="J153" s="90" t="str">
        <f t="shared" si="2"/>
        <v/>
      </c>
      <c r="K153" s="90" t="str">
        <f>IFERROR(SMALL($J$8:$J$167,ROWS(J$8:J153)),"")</f>
        <v/>
      </c>
      <c r="O153" s="90" t="str">
        <f>IFERROR(INDEX($B$8:$B$167,$K147,COLUMNS($N$8:N152)),"")</f>
        <v/>
      </c>
      <c r="P153" s="100" t="str">
        <f>IFERROR(INDEX($B$8:$B$167,$K147,COLUMNS($N$8:O152)),"")</f>
        <v/>
      </c>
      <c r="Q153" s="100" t="str">
        <f>IFERROR(INDEX($B$8:$B$167,$K147,COLUMNS($N$8:P152)),"")</f>
        <v/>
      </c>
      <c r="R153" s="100" t="str">
        <f>IFERROR(INDEX($B$8:$B$167,$K147,COLUMNS($N$8:Q152)),"")</f>
        <v/>
      </c>
      <c r="S153" s="100" t="str">
        <f>IFERROR(INDEX($B$8:$B$167,$K147,COLUMNS($N$8:R152)),"")</f>
        <v/>
      </c>
      <c r="T153" s="100" t="str">
        <f>IFERROR(INDEX($B$8:$B$167,$K147,COLUMNS($N$8:S152)),"")</f>
        <v/>
      </c>
      <c r="U153" s="100" t="str">
        <f>IFERROR(INDEX($B$8:$B$167,$K147,COLUMNS($N$8:T152)),"")</f>
        <v/>
      </c>
    </row>
    <row r="154" spans="2:21" hidden="1" x14ac:dyDescent="0.3">
      <c r="B154" s="155" t="s">
        <v>224</v>
      </c>
      <c r="C154" s="69">
        <v>0.69900000000000007</v>
      </c>
      <c r="D154" s="69">
        <v>0.64900000000000002</v>
      </c>
      <c r="E154" s="69">
        <v>0.67200000000000004</v>
      </c>
      <c r="F154" s="69">
        <v>0.67800000000000005</v>
      </c>
      <c r="G154" s="69">
        <v>0.64300000000000002</v>
      </c>
      <c r="H154" s="90" t="s">
        <v>240</v>
      </c>
      <c r="I154" s="90">
        <f>ROWS(H$8:$I154)</f>
        <v>147</v>
      </c>
      <c r="J154" s="90" t="str">
        <f t="shared" si="2"/>
        <v/>
      </c>
      <c r="K154" s="90" t="str">
        <f>IFERROR(SMALL($J$8:$J$167,ROWS(J$8:J154)),"")</f>
        <v/>
      </c>
      <c r="O154" s="90" t="str">
        <f>IFERROR(INDEX($B$8:$B$167,$K148,COLUMNS($N$8:N153)),"")</f>
        <v/>
      </c>
      <c r="P154" s="100" t="str">
        <f>IFERROR(INDEX($B$8:$B$167,$K148,COLUMNS($N$8:O153)),"")</f>
        <v/>
      </c>
      <c r="Q154" s="100" t="str">
        <f>IFERROR(INDEX($B$8:$B$167,$K148,COLUMNS($N$8:P153)),"")</f>
        <v/>
      </c>
      <c r="R154" s="100" t="str">
        <f>IFERROR(INDEX($B$8:$B$167,$K148,COLUMNS($N$8:Q153)),"")</f>
        <v/>
      </c>
      <c r="S154" s="100" t="str">
        <f>IFERROR(INDEX($B$8:$B$167,$K148,COLUMNS($N$8:R153)),"")</f>
        <v/>
      </c>
      <c r="T154" s="100" t="str">
        <f>IFERROR(INDEX($B$8:$B$167,$K148,COLUMNS($N$8:S153)),"")</f>
        <v/>
      </c>
      <c r="U154" s="100" t="str">
        <f>IFERROR(INDEX($B$8:$B$167,$K148,COLUMNS($N$8:T153)),"")</f>
        <v/>
      </c>
    </row>
    <row r="155" spans="2:21" hidden="1" x14ac:dyDescent="0.3">
      <c r="B155" s="155" t="s">
        <v>243</v>
      </c>
      <c r="C155" s="69">
        <v>0.72899999999999998</v>
      </c>
      <c r="D155" s="69">
        <v>0.66600000000000004</v>
      </c>
      <c r="E155" s="69">
        <v>0.66</v>
      </c>
      <c r="F155" s="69">
        <v>0.71</v>
      </c>
      <c r="G155" s="69">
        <v>0.68400000000000005</v>
      </c>
      <c r="H155" s="90" t="s">
        <v>240</v>
      </c>
      <c r="I155" s="90">
        <f>ROWS(H$8:$I155)</f>
        <v>148</v>
      </c>
      <c r="J155" s="90" t="str">
        <f t="shared" si="2"/>
        <v/>
      </c>
      <c r="K155" s="90" t="str">
        <f>IFERROR(SMALL($J$8:$J$167,ROWS(J$8:J155)),"")</f>
        <v/>
      </c>
      <c r="O155" s="90" t="str">
        <f>IFERROR(INDEX($B$8:$B$167,$K149,COLUMNS($N$8:N154)),"")</f>
        <v/>
      </c>
      <c r="P155" s="100" t="str">
        <f>IFERROR(INDEX($B$8:$B$167,$K149,COLUMNS($N$8:O154)),"")</f>
        <v/>
      </c>
      <c r="Q155" s="100" t="str">
        <f>IFERROR(INDEX($B$8:$B$167,$K149,COLUMNS($N$8:P154)),"")</f>
        <v/>
      </c>
      <c r="R155" s="100" t="str">
        <f>IFERROR(INDEX($B$8:$B$167,$K149,COLUMNS($N$8:Q154)),"")</f>
        <v/>
      </c>
      <c r="S155" s="100" t="str">
        <f>IFERROR(INDEX($B$8:$B$167,$K149,COLUMNS($N$8:R154)),"")</f>
        <v/>
      </c>
      <c r="T155" s="100" t="str">
        <f>IFERROR(INDEX($B$8:$B$167,$K149,COLUMNS($N$8:S154)),"")</f>
        <v/>
      </c>
      <c r="U155" s="100" t="str">
        <f>IFERROR(INDEX($B$8:$B$167,$K149,COLUMNS($N$8:T154)),"")</f>
        <v/>
      </c>
    </row>
    <row r="156" spans="2:21" hidden="1" x14ac:dyDescent="0.3">
      <c r="B156" s="155" t="s">
        <v>172</v>
      </c>
      <c r="C156" s="69">
        <v>0.69800000000000006</v>
      </c>
      <c r="D156" s="69">
        <v>0.63300000000000001</v>
      </c>
      <c r="E156" s="69">
        <v>0.65</v>
      </c>
      <c r="F156" s="69">
        <v>0.67300000000000004</v>
      </c>
      <c r="G156" s="69">
        <v>0.63800000000000001</v>
      </c>
      <c r="H156" s="90" t="s">
        <v>240</v>
      </c>
      <c r="I156" s="90">
        <f>ROWS(H$8:$I156)</f>
        <v>149</v>
      </c>
      <c r="J156" s="90" t="str">
        <f t="shared" si="2"/>
        <v/>
      </c>
      <c r="K156" s="90" t="str">
        <f>IFERROR(SMALL($J$8:$J$167,ROWS(J$8:J156)),"")</f>
        <v/>
      </c>
      <c r="O156" s="90" t="str">
        <f>IFERROR(INDEX($B$8:$B$167,$K150,COLUMNS($N$8:N155)),"")</f>
        <v/>
      </c>
      <c r="P156" s="100" t="str">
        <f>IFERROR(INDEX($B$8:$B$167,$K150,COLUMNS($N$8:O155)),"")</f>
        <v/>
      </c>
      <c r="Q156" s="100" t="str">
        <f>IFERROR(INDEX($B$8:$B$167,$K150,COLUMNS($N$8:P155)),"")</f>
        <v/>
      </c>
      <c r="R156" s="100" t="str">
        <f>IFERROR(INDEX($B$8:$B$167,$K150,COLUMNS($N$8:Q155)),"")</f>
        <v/>
      </c>
      <c r="S156" s="100" t="str">
        <f>IFERROR(INDEX($B$8:$B$167,$K150,COLUMNS($N$8:R155)),"")</f>
        <v/>
      </c>
      <c r="T156" s="100" t="str">
        <f>IFERROR(INDEX($B$8:$B$167,$K150,COLUMNS($N$8:S155)),"")</f>
        <v/>
      </c>
      <c r="U156" s="100" t="str">
        <f>IFERROR(INDEX($B$8:$B$167,$K150,COLUMNS($N$8:T155)),"")</f>
        <v/>
      </c>
    </row>
    <row r="157" spans="2:21" hidden="1" x14ac:dyDescent="0.3">
      <c r="B157" s="155" t="s">
        <v>173</v>
      </c>
      <c r="C157" s="69">
        <v>0.72899999999999998</v>
      </c>
      <c r="D157" s="69">
        <v>0.66600000000000004</v>
      </c>
      <c r="E157" s="69">
        <v>0.66</v>
      </c>
      <c r="F157" s="69">
        <v>0.71</v>
      </c>
      <c r="G157" s="69">
        <v>0.68400000000000005</v>
      </c>
      <c r="H157" s="90" t="s">
        <v>240</v>
      </c>
      <c r="I157" s="90">
        <f>ROWS(H$8:$I157)</f>
        <v>150</v>
      </c>
      <c r="J157" s="90" t="str">
        <f t="shared" si="2"/>
        <v/>
      </c>
      <c r="K157" s="90" t="str">
        <f>IFERROR(SMALL($J$8:$J$167,ROWS(J$8:J157)),"")</f>
        <v/>
      </c>
      <c r="O157" s="90" t="str">
        <f>IFERROR(INDEX($B$8:$B$167,$K151,COLUMNS($N$8:N156)),"")</f>
        <v/>
      </c>
      <c r="P157" s="100" t="str">
        <f>IFERROR(INDEX($B$8:$B$167,$K151,COLUMNS($N$8:O156)),"")</f>
        <v/>
      </c>
      <c r="Q157" s="100" t="str">
        <f>IFERROR(INDEX($B$8:$B$167,$K151,COLUMNS($N$8:P156)),"")</f>
        <v/>
      </c>
      <c r="R157" s="100" t="str">
        <f>IFERROR(INDEX($B$8:$B$167,$K151,COLUMNS($N$8:Q156)),"")</f>
        <v/>
      </c>
      <c r="S157" s="100" t="str">
        <f>IFERROR(INDEX($B$8:$B$167,$K151,COLUMNS($N$8:R156)),"")</f>
        <v/>
      </c>
      <c r="T157" s="100" t="str">
        <f>IFERROR(INDEX($B$8:$B$167,$K151,COLUMNS($N$8:S156)),"")</f>
        <v/>
      </c>
      <c r="U157" s="100" t="str">
        <f>IFERROR(INDEX($B$8:$B$167,$K151,COLUMNS($N$8:T156)),"")</f>
        <v/>
      </c>
    </row>
    <row r="158" spans="2:21" hidden="1" x14ac:dyDescent="0.3">
      <c r="B158" s="156" t="s">
        <v>174</v>
      </c>
      <c r="C158" s="69"/>
      <c r="D158" s="69"/>
      <c r="H158" s="90" t="s">
        <v>240</v>
      </c>
      <c r="I158" s="90">
        <f>ROWS(H$8:$I158)</f>
        <v>151</v>
      </c>
      <c r="J158" s="90" t="str">
        <f t="shared" si="2"/>
        <v/>
      </c>
      <c r="K158" s="90" t="str">
        <f>IFERROR(SMALL($J$8:$J$167,ROWS(J$8:J158)),"")</f>
        <v/>
      </c>
      <c r="O158" s="90" t="str">
        <f>IFERROR(INDEX($B$8:$B$167,$K152,COLUMNS($N$8:N157)),"")</f>
        <v/>
      </c>
      <c r="P158" s="100" t="str">
        <f>IFERROR(INDEX($B$8:$B$167,$K152,COLUMNS($N$8:O157)),"")</f>
        <v/>
      </c>
      <c r="Q158" s="100" t="str">
        <f>IFERROR(INDEX($B$8:$B$167,$K152,COLUMNS($N$8:P157)),"")</f>
        <v/>
      </c>
      <c r="R158" s="100" t="str">
        <f>IFERROR(INDEX($B$8:$B$167,$K152,COLUMNS($N$8:Q157)),"")</f>
        <v/>
      </c>
      <c r="S158" s="100" t="str">
        <f>IFERROR(INDEX($B$8:$B$167,$K152,COLUMNS($N$8:R157)),"")</f>
        <v/>
      </c>
      <c r="T158" s="100" t="str">
        <f>IFERROR(INDEX($B$8:$B$167,$K152,COLUMNS($N$8:S157)),"")</f>
        <v/>
      </c>
      <c r="U158" s="100" t="str">
        <f>IFERROR(INDEX($B$8:$B$167,$K152,COLUMNS($N$8:T157)),"")</f>
        <v/>
      </c>
    </row>
    <row r="159" spans="2:21" hidden="1" x14ac:dyDescent="0.3">
      <c r="B159" s="155" t="s">
        <v>500</v>
      </c>
      <c r="C159" s="100">
        <v>0.745</v>
      </c>
      <c r="D159" s="100">
        <v>0.70300000000000007</v>
      </c>
      <c r="E159" s="100">
        <v>0.67</v>
      </c>
      <c r="F159" s="100">
        <v>0.70499999999999996</v>
      </c>
      <c r="G159" s="100">
        <v>0.67500000000000004</v>
      </c>
      <c r="H159" s="90" t="s">
        <v>240</v>
      </c>
      <c r="I159" s="90">
        <f>ROWS(H$8:$I159)</f>
        <v>152</v>
      </c>
      <c r="J159" s="90" t="str">
        <f t="shared" si="2"/>
        <v/>
      </c>
      <c r="K159" s="90" t="str">
        <f>IFERROR(SMALL($J$8:$J$167,ROWS(J$8:J159)),"")</f>
        <v/>
      </c>
      <c r="O159" s="90" t="str">
        <f>IFERROR(INDEX($B$8:$B$167,$K154,COLUMNS($N$8:N158)),"")</f>
        <v/>
      </c>
      <c r="P159" s="100" t="str">
        <f>IFERROR(INDEX($B$8:$B$167,$K154,COLUMNS($N$8:O158)),"")</f>
        <v/>
      </c>
      <c r="Q159" s="100" t="str">
        <f>IFERROR(INDEX($B$8:$B$167,$K154,COLUMNS($N$8:P158)),"")</f>
        <v/>
      </c>
      <c r="R159" s="100" t="str">
        <f>IFERROR(INDEX($B$8:$B$167,$K154,COLUMNS($N$8:Q158)),"")</f>
        <v/>
      </c>
      <c r="S159" s="100" t="str">
        <f>IFERROR(INDEX($B$8:$B$167,$K154,COLUMNS($N$8:R158)),"")</f>
        <v/>
      </c>
      <c r="T159" s="100" t="str">
        <f>IFERROR(INDEX($B$8:$B$167,$K154,COLUMNS($N$8:S158)),"")</f>
        <v/>
      </c>
      <c r="U159" s="100" t="str">
        <f>IFERROR(INDEX($B$8:$B$167,$K154,COLUMNS($N$8:T158)),"")</f>
        <v/>
      </c>
    </row>
    <row r="160" spans="2:21" hidden="1" x14ac:dyDescent="0.3">
      <c r="B160" s="155" t="s">
        <v>176</v>
      </c>
      <c r="C160" s="100">
        <v>0.73</v>
      </c>
      <c r="D160" s="100">
        <v>0.66600000000000004</v>
      </c>
      <c r="E160" s="100">
        <v>0.64300000000000002</v>
      </c>
      <c r="F160" s="100">
        <v>0.69000000000000006</v>
      </c>
      <c r="G160" s="100">
        <v>0.70200000000000007</v>
      </c>
      <c r="H160" s="90" t="s">
        <v>240</v>
      </c>
      <c r="I160" s="90">
        <f>ROWS(H$8:$I160)</f>
        <v>153</v>
      </c>
      <c r="J160" s="90" t="str">
        <f t="shared" si="2"/>
        <v/>
      </c>
      <c r="K160" s="90" t="str">
        <f>IFERROR(SMALL($J$8:$J$167,ROWS(J$8:J160)),"")</f>
        <v/>
      </c>
      <c r="O160" s="90" t="str">
        <f>IFERROR(INDEX($B$8:$B$167,$K155,COLUMNS($N$8:N159)),"")</f>
        <v/>
      </c>
      <c r="P160" s="100" t="str">
        <f>IFERROR(INDEX($B$8:$B$167,$K155,COLUMNS($N$8:O159)),"")</f>
        <v/>
      </c>
      <c r="Q160" s="100" t="str">
        <f>IFERROR(INDEX($B$8:$B$167,$K155,COLUMNS($N$8:P159)),"")</f>
        <v/>
      </c>
      <c r="R160" s="100" t="str">
        <f>IFERROR(INDEX($B$8:$B$167,$K155,COLUMNS($N$8:Q159)),"")</f>
        <v/>
      </c>
      <c r="S160" s="100" t="str">
        <f>IFERROR(INDEX($B$8:$B$167,$K155,COLUMNS($N$8:R159)),"")</f>
        <v/>
      </c>
      <c r="T160" s="100" t="str">
        <f>IFERROR(INDEX($B$8:$B$167,$K155,COLUMNS($N$8:S159)),"")</f>
        <v/>
      </c>
      <c r="U160" s="100" t="str">
        <f>IFERROR(INDEX($B$8:$B$167,$K155,COLUMNS($N$8:T159)),"")</f>
        <v/>
      </c>
    </row>
    <row r="161" spans="2:21" hidden="1" x14ac:dyDescent="0.3">
      <c r="B161" s="155" t="s">
        <v>177</v>
      </c>
      <c r="C161" s="100">
        <v>0.68800000000000006</v>
      </c>
      <c r="D161" s="100">
        <v>0.64700000000000002</v>
      </c>
      <c r="E161" s="100">
        <v>0.69100000000000006</v>
      </c>
      <c r="F161" s="100">
        <v>0.65900000000000003</v>
      </c>
      <c r="G161" s="100">
        <v>0.63</v>
      </c>
      <c r="H161" s="90" t="s">
        <v>240</v>
      </c>
      <c r="I161" s="90">
        <f>ROWS(H$8:$I161)</f>
        <v>154</v>
      </c>
      <c r="J161" s="90" t="str">
        <f t="shared" si="2"/>
        <v/>
      </c>
      <c r="K161" s="90" t="str">
        <f>IFERROR(SMALL($J$8:$J$167,ROWS(J$8:J161)),"")</f>
        <v/>
      </c>
      <c r="O161" s="90" t="str">
        <f>IFERROR(INDEX($B$8:$B$167,$K156,COLUMNS($N$8:N160)),"")</f>
        <v/>
      </c>
      <c r="P161" s="100" t="str">
        <f>IFERROR(INDEX($B$8:$B$167,$K156,COLUMNS($N$8:O160)),"")</f>
        <v/>
      </c>
      <c r="Q161" s="100" t="str">
        <f>IFERROR(INDEX($B$8:$B$167,$K156,COLUMNS($N$8:P160)),"")</f>
        <v/>
      </c>
      <c r="R161" s="100" t="str">
        <f>IFERROR(INDEX($B$8:$B$167,$K156,COLUMNS($N$8:Q160)),"")</f>
        <v/>
      </c>
      <c r="S161" s="100" t="str">
        <f>IFERROR(INDEX($B$8:$B$167,$K156,COLUMNS($N$8:R160)),"")</f>
        <v/>
      </c>
      <c r="T161" s="100" t="str">
        <f>IFERROR(INDEX($B$8:$B$167,$K156,COLUMNS($N$8:S160)),"")</f>
        <v/>
      </c>
      <c r="U161" s="100" t="str">
        <f>IFERROR(INDEX($B$8:$B$167,$K156,COLUMNS($N$8:T160)),"")</f>
        <v/>
      </c>
    </row>
    <row r="162" spans="2:21" hidden="1" x14ac:dyDescent="0.3">
      <c r="B162" s="155" t="s">
        <v>178</v>
      </c>
      <c r="C162" s="100">
        <v>0.74399999999999999</v>
      </c>
      <c r="D162" s="100">
        <v>0.76100000000000001</v>
      </c>
      <c r="E162" s="100">
        <v>0.70499999999999996</v>
      </c>
      <c r="F162" s="100">
        <v>0.67900000000000005</v>
      </c>
      <c r="G162" s="100">
        <v>0.72099999999999997</v>
      </c>
      <c r="H162" s="90" t="s">
        <v>240</v>
      </c>
      <c r="I162" s="90">
        <f>ROWS(H$8:$I162)</f>
        <v>155</v>
      </c>
      <c r="J162" s="90" t="str">
        <f t="shared" si="2"/>
        <v/>
      </c>
      <c r="K162" s="90" t="str">
        <f>IFERROR(SMALL($J$8:$J$167,ROWS(J$8:J162)),"")</f>
        <v/>
      </c>
      <c r="O162" s="90" t="str">
        <f>IFERROR(INDEX($B$8:$B$167,$K157,COLUMNS($N$8:N161)),"")</f>
        <v/>
      </c>
      <c r="P162" s="100" t="str">
        <f>IFERROR(INDEX($B$8:$B$167,$K157,COLUMNS($N$8:O161)),"")</f>
        <v/>
      </c>
      <c r="Q162" s="100" t="str">
        <f>IFERROR(INDEX($B$8:$B$167,$K157,COLUMNS($N$8:P161)),"")</f>
        <v/>
      </c>
      <c r="R162" s="100" t="str">
        <f>IFERROR(INDEX($B$8:$B$167,$K157,COLUMNS($N$8:Q161)),"")</f>
        <v/>
      </c>
      <c r="S162" s="100" t="str">
        <f>IFERROR(INDEX($B$8:$B$167,$K157,COLUMNS($N$8:R161)),"")</f>
        <v/>
      </c>
      <c r="T162" s="100" t="str">
        <f>IFERROR(INDEX($B$8:$B$167,$K157,COLUMNS($N$8:S161)),"")</f>
        <v/>
      </c>
      <c r="U162" s="100" t="str">
        <f>IFERROR(INDEX($B$8:$B$167,$K157,COLUMNS($N$8:T161)),"")</f>
        <v/>
      </c>
    </row>
    <row r="163" spans="2:21" hidden="1" x14ac:dyDescent="0.3">
      <c r="B163" s="155" t="s">
        <v>179</v>
      </c>
      <c r="C163" s="100">
        <v>0.72</v>
      </c>
      <c r="D163" s="100">
        <v>0.65400000000000003</v>
      </c>
      <c r="E163" s="100">
        <v>0.65500000000000003</v>
      </c>
      <c r="F163" s="100">
        <v>0.69800000000000006</v>
      </c>
      <c r="G163" s="100">
        <v>0.66700000000000004</v>
      </c>
      <c r="H163" s="90" t="s">
        <v>240</v>
      </c>
      <c r="I163" s="90">
        <f>ROWS(H$8:$I163)</f>
        <v>156</v>
      </c>
      <c r="J163" s="90" t="str">
        <f t="shared" si="2"/>
        <v/>
      </c>
      <c r="K163" s="90" t="str">
        <f>IFERROR(SMALL($J$8:$J$167,ROWS(J$8:J163)),"")</f>
        <v/>
      </c>
      <c r="O163" s="90" t="str">
        <f>IFERROR(INDEX($B$8:$B$167,$K158,COLUMNS($N$8:N162)),"")</f>
        <v/>
      </c>
      <c r="P163" s="100" t="str">
        <f>IFERROR(INDEX($B$8:$B$167,$K158,COLUMNS($N$8:O162)),"")</f>
        <v/>
      </c>
      <c r="Q163" s="100" t="str">
        <f>IFERROR(INDEX($B$8:$B$167,$K158,COLUMNS($N$8:P162)),"")</f>
        <v/>
      </c>
      <c r="R163" s="100" t="str">
        <f>IFERROR(INDEX($B$8:$B$167,$K158,COLUMNS($N$8:Q162)),"")</f>
        <v/>
      </c>
      <c r="S163" s="100" t="str">
        <f>IFERROR(INDEX($B$8:$B$167,$K158,COLUMNS($N$8:R162)),"")</f>
        <v/>
      </c>
      <c r="T163" s="100" t="str">
        <f>IFERROR(INDEX($B$8:$B$167,$K158,COLUMNS($N$8:S162)),"")</f>
        <v/>
      </c>
      <c r="U163" s="100" t="str">
        <f>IFERROR(INDEX($B$8:$B$167,$K158,COLUMNS($N$8:T162)),"")</f>
        <v/>
      </c>
    </row>
    <row r="164" spans="2:21" hidden="1" x14ac:dyDescent="0.3">
      <c r="B164" s="155" t="s">
        <v>225</v>
      </c>
      <c r="C164" s="100">
        <v>0.73299999999999998</v>
      </c>
      <c r="D164" s="100">
        <v>0.69800000000000006</v>
      </c>
      <c r="E164" s="100">
        <v>0.67100000000000004</v>
      </c>
      <c r="F164" s="100">
        <v>0.69000000000000006</v>
      </c>
      <c r="G164" s="100">
        <v>0.68900000000000006</v>
      </c>
      <c r="H164" s="90" t="s">
        <v>240</v>
      </c>
      <c r="I164" s="90">
        <f>ROWS(H$8:$I164)</f>
        <v>157</v>
      </c>
      <c r="J164" s="90" t="str">
        <f t="shared" si="2"/>
        <v/>
      </c>
      <c r="K164" s="90" t="str">
        <f>IFERROR(SMALL($J$8:$J$167,ROWS(J$8:J164)),"")</f>
        <v/>
      </c>
      <c r="O164" s="90" t="str">
        <f>IFERROR(INDEX($B$8:$B$167,$K159,COLUMNS($N$8:N163)),"")</f>
        <v/>
      </c>
      <c r="P164" s="100" t="str">
        <f>IFERROR(INDEX($B$8:$B$167,$K159,COLUMNS($N$8:O163)),"")</f>
        <v/>
      </c>
      <c r="Q164" s="100" t="str">
        <f>IFERROR(INDEX($B$8:$B$167,$K159,COLUMNS($N$8:P163)),"")</f>
        <v/>
      </c>
      <c r="R164" s="100" t="str">
        <f>IFERROR(INDEX($B$8:$B$167,$K159,COLUMNS($N$8:Q163)),"")</f>
        <v/>
      </c>
      <c r="S164" s="100" t="str">
        <f>IFERROR(INDEX($B$8:$B$167,$K159,COLUMNS($N$8:R163)),"")</f>
        <v/>
      </c>
      <c r="T164" s="100" t="str">
        <f>IFERROR(INDEX($B$8:$B$167,$K159,COLUMNS($N$8:S163)),"")</f>
        <v/>
      </c>
      <c r="U164" s="100" t="str">
        <f>IFERROR(INDEX($B$8:$B$167,$K159,COLUMNS($N$8:T163)),"")</f>
        <v/>
      </c>
    </row>
    <row r="165" spans="2:21" hidden="1" x14ac:dyDescent="0.3">
      <c r="B165" s="156" t="s">
        <v>183</v>
      </c>
      <c r="C165" s="69"/>
      <c r="D165" s="69"/>
      <c r="H165" s="90" t="s">
        <v>240</v>
      </c>
      <c r="I165" s="90">
        <f>ROWS(H$8:$I165)</f>
        <v>158</v>
      </c>
      <c r="J165" s="90" t="str">
        <f t="shared" si="2"/>
        <v/>
      </c>
      <c r="K165" s="90" t="str">
        <f>IFERROR(SMALL($J$8:$J$167,ROWS(J$8:J165)),"")</f>
        <v/>
      </c>
      <c r="O165" s="90" t="str">
        <f>IFERROR(INDEX($B$8:$B$167,$K160,COLUMNS($N$8:N164)),"")</f>
        <v/>
      </c>
      <c r="P165" s="100" t="str">
        <f>IFERROR(INDEX($B$8:$B$167,$K160,COLUMNS($N$8:O164)),"")</f>
        <v/>
      </c>
      <c r="Q165" s="100" t="str">
        <f>IFERROR(INDEX($B$8:$B$167,$K160,COLUMNS($N$8:P164)),"")</f>
        <v/>
      </c>
      <c r="R165" s="100" t="str">
        <f>IFERROR(INDEX($B$8:$B$167,$K160,COLUMNS($N$8:Q164)),"")</f>
        <v/>
      </c>
      <c r="S165" s="100" t="str">
        <f>IFERROR(INDEX($B$8:$B$167,$K160,COLUMNS($N$8:R164)),"")</f>
        <v/>
      </c>
      <c r="T165" s="100" t="str">
        <f>IFERROR(INDEX($B$8:$B$167,$K160,COLUMNS($N$8:S164)),"")</f>
        <v/>
      </c>
      <c r="U165" s="100" t="str">
        <f>IFERROR(INDEX($B$8:$B$167,$K160,COLUMNS($N$8:T164)),"")</f>
        <v/>
      </c>
    </row>
    <row r="166" spans="2:21" hidden="1" x14ac:dyDescent="0.3">
      <c r="B166" s="155" t="s">
        <v>591</v>
      </c>
      <c r="C166" s="69">
        <v>0.63800000000000001</v>
      </c>
      <c r="D166" s="69">
        <v>0.55700000000000005</v>
      </c>
      <c r="E166" s="69">
        <v>0.53600000000000003</v>
      </c>
      <c r="F166" s="69">
        <v>0.59599999999999997</v>
      </c>
      <c r="G166" s="69">
        <v>0.56400000000000006</v>
      </c>
      <c r="H166" s="90" t="s">
        <v>240</v>
      </c>
      <c r="I166" s="90">
        <f>ROWS(H$8:$I166)</f>
        <v>159</v>
      </c>
      <c r="J166" s="90" t="str">
        <f t="shared" si="2"/>
        <v/>
      </c>
      <c r="K166" s="90" t="str">
        <f>IFERROR(SMALL($J$8:$J$167,ROWS(J$8:J166)),"")</f>
        <v/>
      </c>
      <c r="O166" s="90" t="str">
        <f>IFERROR(INDEX($B$8:$B$167,$K161,COLUMNS($N$8:N165)),"")</f>
        <v/>
      </c>
      <c r="P166" s="90" t="str">
        <f>IFERROR(INDEX($B$8:$B$167,$K161,COLUMNS($N$8:O165)),"")</f>
        <v/>
      </c>
      <c r="Q166" s="90" t="str">
        <f>IFERROR(INDEX($B$8:$B$167,$K161,COLUMNS($N$8:P165)),"")</f>
        <v/>
      </c>
      <c r="R166" s="90" t="str">
        <f>IFERROR(INDEX($B$8:$B$167,$K161,COLUMNS($N$8:Q165)),"")</f>
        <v/>
      </c>
      <c r="S166" s="90" t="str">
        <f>IFERROR(INDEX($B$8:$B$167,$K161,COLUMNS($N$8:R165)),"")</f>
        <v/>
      </c>
      <c r="T166" s="90" t="str">
        <f>IFERROR(INDEX($B$8:$B$167,$K161,COLUMNS($N$8:S165)),"")</f>
        <v/>
      </c>
      <c r="U166" s="90" t="str">
        <f>IFERROR(INDEX($B$8:$B$167,$K161,COLUMNS($N$8:T165)),"")</f>
        <v/>
      </c>
    </row>
    <row r="167" spans="2:21" hidden="1" x14ac:dyDescent="0.3">
      <c r="B167" s="155" t="s">
        <v>592</v>
      </c>
      <c r="C167" s="69">
        <v>0.73</v>
      </c>
      <c r="D167" s="69">
        <v>0.66800000000000004</v>
      </c>
      <c r="E167" s="69">
        <v>0.66900000000000004</v>
      </c>
      <c r="F167" s="69">
        <v>0.70899999999999996</v>
      </c>
      <c r="G167" s="69">
        <v>0.68300000000000005</v>
      </c>
      <c r="H167" s="90" t="s">
        <v>240</v>
      </c>
      <c r="I167" s="90">
        <f>ROWS(H$8:$I167)</f>
        <v>160</v>
      </c>
      <c r="J167" s="90" t="str">
        <f t="shared" si="2"/>
        <v/>
      </c>
      <c r="K167" s="90" t="str">
        <f>IFERROR(SMALL($J$8:$J$167,ROWS(J$8:J167)),"")</f>
        <v/>
      </c>
    </row>
    <row r="168" spans="2:21" hidden="1" x14ac:dyDescent="0.3">
      <c r="C168" s="100"/>
      <c r="D168" s="100"/>
      <c r="E168" s="100"/>
      <c r="F168" s="100"/>
      <c r="G168" s="100"/>
    </row>
    <row r="176" spans="2:21" hidden="1" x14ac:dyDescent="0.3">
      <c r="B176" s="102"/>
      <c r="C176" s="100"/>
      <c r="D176" s="100"/>
      <c r="E176" s="100"/>
      <c r="F176" s="100"/>
      <c r="G176" s="100"/>
    </row>
    <row r="177" spans="2:7" hidden="1" x14ac:dyDescent="0.3">
      <c r="B177" s="102"/>
      <c r="C177" s="100"/>
      <c r="D177" s="100"/>
      <c r="E177" s="100"/>
      <c r="F177" s="100"/>
      <c r="G177" s="100"/>
    </row>
    <row r="178" spans="2:7" hidden="1" x14ac:dyDescent="0.3">
      <c r="B178" s="155"/>
      <c r="C178" s="100"/>
      <c r="D178" s="100"/>
      <c r="E178" s="100"/>
      <c r="F178" s="100"/>
      <c r="G178" s="100"/>
    </row>
    <row r="179" spans="2:7" hidden="1" x14ac:dyDescent="0.3">
      <c r="B179" s="155"/>
      <c r="C179" s="100"/>
      <c r="D179" s="100"/>
      <c r="E179" s="100"/>
      <c r="F179" s="100"/>
      <c r="G179" s="100"/>
    </row>
    <row r="180" spans="2:7" hidden="1" x14ac:dyDescent="0.3">
      <c r="B180" s="155"/>
      <c r="C180" s="100"/>
      <c r="D180" s="100"/>
      <c r="E180" s="100"/>
      <c r="F180" s="100"/>
      <c r="G180" s="100"/>
    </row>
    <row r="181" spans="2:7" hidden="1" x14ac:dyDescent="0.3">
      <c r="B181" s="155"/>
      <c r="C181" s="100"/>
      <c r="D181" s="100"/>
      <c r="E181" s="100"/>
      <c r="F181" s="100"/>
      <c r="G181" s="100"/>
    </row>
    <row r="182" spans="2:7" hidden="1" x14ac:dyDescent="0.3">
      <c r="B182" s="155"/>
      <c r="C182" s="100"/>
      <c r="D182" s="100"/>
      <c r="E182" s="100"/>
      <c r="F182" s="100"/>
      <c r="G182" s="100"/>
    </row>
    <row r="183" spans="2:7" hidden="1" x14ac:dyDescent="0.3">
      <c r="B183" s="156"/>
      <c r="C183" s="100"/>
      <c r="D183" s="100"/>
      <c r="E183" s="100"/>
      <c r="F183" s="100"/>
      <c r="G183" s="100"/>
    </row>
    <row r="184" spans="2:7" hidden="1" x14ac:dyDescent="0.3">
      <c r="B184" s="155"/>
      <c r="C184" s="100"/>
      <c r="D184" s="100"/>
      <c r="E184" s="100"/>
      <c r="F184" s="100"/>
      <c r="G184" s="100"/>
    </row>
    <row r="185" spans="2:7" hidden="1" x14ac:dyDescent="0.3">
      <c r="B185" s="155"/>
      <c r="C185" s="100"/>
      <c r="D185" s="100"/>
      <c r="E185" s="100"/>
      <c r="F185" s="100"/>
      <c r="G185" s="100"/>
    </row>
    <row r="186" spans="2:7" hidden="1" x14ac:dyDescent="0.3">
      <c r="B186" s="156"/>
      <c r="C186" s="100"/>
      <c r="D186" s="100"/>
      <c r="E186" s="100"/>
      <c r="F186" s="100"/>
      <c r="G186" s="100"/>
    </row>
    <row r="187" spans="2:7" hidden="1" x14ac:dyDescent="0.3">
      <c r="B187" s="155"/>
      <c r="C187" s="470"/>
      <c r="D187" s="470"/>
      <c r="E187" s="470"/>
      <c r="F187" s="470"/>
      <c r="G187" s="470"/>
    </row>
    <row r="188" spans="2:7" hidden="1" x14ac:dyDescent="0.3">
      <c r="B188" s="155"/>
      <c r="C188" s="100"/>
      <c r="D188" s="100"/>
      <c r="E188" s="100"/>
      <c r="F188" s="100"/>
      <c r="G188" s="100"/>
    </row>
    <row r="189" spans="2:7" hidden="1" x14ac:dyDescent="0.3">
      <c r="B189" s="155"/>
      <c r="C189" s="100"/>
      <c r="D189" s="100"/>
      <c r="E189" s="100"/>
      <c r="F189" s="100"/>
      <c r="G189" s="100"/>
    </row>
    <row r="190" spans="2:7" hidden="1" x14ac:dyDescent="0.3">
      <c r="B190" s="155"/>
      <c r="C190" s="100"/>
      <c r="D190" s="100"/>
      <c r="E190" s="100"/>
      <c r="F190" s="100"/>
      <c r="G190" s="100"/>
    </row>
    <row r="191" spans="2:7" hidden="1" x14ac:dyDescent="0.3">
      <c r="B191" s="155"/>
      <c r="C191" s="100"/>
      <c r="D191" s="100"/>
      <c r="E191" s="100"/>
      <c r="F191" s="100"/>
      <c r="G191" s="100"/>
    </row>
    <row r="192" spans="2:7" hidden="1" x14ac:dyDescent="0.3">
      <c r="B192" s="156"/>
      <c r="C192" s="100"/>
      <c r="D192" s="100"/>
      <c r="E192" s="100"/>
      <c r="F192" s="100"/>
      <c r="G192" s="100"/>
    </row>
    <row r="193" spans="2:7" hidden="1" x14ac:dyDescent="0.3">
      <c r="B193" s="155"/>
      <c r="C193" s="100"/>
      <c r="D193" s="100"/>
      <c r="E193" s="100"/>
      <c r="F193" s="100"/>
      <c r="G193" s="100"/>
    </row>
    <row r="194" spans="2:7" hidden="1" x14ac:dyDescent="0.3">
      <c r="B194" s="155"/>
      <c r="C194" s="100"/>
      <c r="D194" s="100"/>
      <c r="E194" s="100"/>
      <c r="F194" s="100"/>
      <c r="G194" s="100"/>
    </row>
    <row r="195" spans="2:7" hidden="1" x14ac:dyDescent="0.3">
      <c r="B195" s="155"/>
      <c r="C195" s="100"/>
      <c r="D195" s="100"/>
      <c r="E195" s="100"/>
      <c r="F195" s="100"/>
      <c r="G195" s="100"/>
    </row>
    <row r="196" spans="2:7" hidden="1" x14ac:dyDescent="0.3">
      <c r="B196" s="155"/>
      <c r="C196" s="100"/>
      <c r="D196" s="100"/>
      <c r="E196" s="100"/>
      <c r="F196" s="100"/>
      <c r="G196" s="100"/>
    </row>
    <row r="197" spans="2:7" hidden="1" x14ac:dyDescent="0.3">
      <c r="B197" s="155"/>
      <c r="C197" s="100"/>
      <c r="D197" s="100"/>
      <c r="E197" s="100"/>
      <c r="F197" s="100"/>
      <c r="G197" s="100"/>
    </row>
    <row r="198" spans="2:7" hidden="1" x14ac:dyDescent="0.3">
      <c r="B198" s="155"/>
      <c r="C198" s="100"/>
      <c r="D198" s="100"/>
      <c r="E198" s="100"/>
      <c r="F198" s="100"/>
      <c r="G198" s="100"/>
    </row>
    <row r="199" spans="2:7" hidden="1" x14ac:dyDescent="0.3">
      <c r="B199" s="155"/>
      <c r="C199" s="100"/>
      <c r="D199" s="100"/>
      <c r="E199" s="100"/>
      <c r="F199" s="100"/>
      <c r="G199" s="100"/>
    </row>
    <row r="200" spans="2:7" hidden="1" x14ac:dyDescent="0.3">
      <c r="B200" s="155"/>
      <c r="C200" s="100"/>
      <c r="D200" s="100"/>
      <c r="E200" s="100"/>
      <c r="F200" s="100"/>
      <c r="G200" s="100"/>
    </row>
    <row r="201" spans="2:7" hidden="1" x14ac:dyDescent="0.3">
      <c r="B201" s="155"/>
      <c r="C201" s="100"/>
      <c r="D201" s="100"/>
      <c r="E201" s="100"/>
      <c r="F201" s="100"/>
      <c r="G201" s="100"/>
    </row>
    <row r="202" spans="2:7" hidden="1" x14ac:dyDescent="0.3">
      <c r="B202" s="155"/>
      <c r="C202" s="100"/>
      <c r="D202" s="100"/>
      <c r="E202" s="100"/>
      <c r="F202" s="100"/>
      <c r="G202" s="100"/>
    </row>
    <row r="203" spans="2:7" hidden="1" x14ac:dyDescent="0.3">
      <c r="B203" s="155"/>
      <c r="C203" s="100"/>
      <c r="D203" s="100"/>
      <c r="E203" s="100"/>
      <c r="F203" s="100"/>
      <c r="G203" s="100"/>
    </row>
    <row r="204" spans="2:7" hidden="1" x14ac:dyDescent="0.3">
      <c r="B204" s="155"/>
      <c r="C204" s="100"/>
      <c r="D204" s="100"/>
      <c r="E204" s="100"/>
      <c r="F204" s="100"/>
      <c r="G204" s="100"/>
    </row>
    <row r="205" spans="2:7" hidden="1" x14ac:dyDescent="0.3">
      <c r="B205" s="155"/>
      <c r="C205" s="100"/>
      <c r="D205" s="100"/>
      <c r="E205" s="100"/>
      <c r="F205" s="100"/>
      <c r="G205" s="100"/>
    </row>
    <row r="206" spans="2:7" hidden="1" x14ac:dyDescent="0.3">
      <c r="B206" s="156"/>
      <c r="C206" s="100"/>
      <c r="D206" s="100"/>
      <c r="E206" s="100"/>
      <c r="F206" s="100"/>
      <c r="G206" s="100"/>
    </row>
    <row r="207" spans="2:7" hidden="1" x14ac:dyDescent="0.3">
      <c r="C207" s="100"/>
      <c r="D207" s="100"/>
      <c r="E207" s="100"/>
      <c r="F207" s="100"/>
      <c r="G207" s="100"/>
    </row>
    <row r="208" spans="2:7" hidden="1" x14ac:dyDescent="0.3">
      <c r="C208" s="100"/>
      <c r="D208" s="100"/>
      <c r="E208" s="100"/>
      <c r="F208" s="100"/>
      <c r="G208" s="100"/>
    </row>
    <row r="209" spans="2:7" hidden="1" x14ac:dyDescent="0.3">
      <c r="C209" s="100"/>
      <c r="D209" s="100"/>
      <c r="E209" s="100"/>
      <c r="F209" s="100"/>
      <c r="G209" s="100"/>
    </row>
    <row r="210" spans="2:7" hidden="1" x14ac:dyDescent="0.3">
      <c r="C210" s="100"/>
      <c r="D210" s="100"/>
      <c r="E210" s="100"/>
      <c r="F210" s="100"/>
      <c r="G210" s="100"/>
    </row>
    <row r="211" spans="2:7" hidden="1" x14ac:dyDescent="0.3">
      <c r="C211" s="100"/>
      <c r="D211" s="100"/>
      <c r="E211" s="100"/>
      <c r="F211" s="100"/>
      <c r="G211" s="100"/>
    </row>
    <row r="212" spans="2:7" hidden="1" x14ac:dyDescent="0.3">
      <c r="B212" s="155"/>
      <c r="C212" s="100"/>
      <c r="D212" s="100"/>
      <c r="E212" s="100"/>
      <c r="F212" s="100"/>
      <c r="G212" s="100"/>
    </row>
    <row r="213" spans="2:7" hidden="1" x14ac:dyDescent="0.3">
      <c r="B213" s="155"/>
      <c r="C213" s="100"/>
      <c r="D213" s="100"/>
      <c r="E213" s="100"/>
      <c r="F213" s="100"/>
      <c r="G213" s="100"/>
    </row>
    <row r="214" spans="2:7" hidden="1" x14ac:dyDescent="0.3">
      <c r="B214" s="155"/>
      <c r="C214" s="100"/>
      <c r="D214" s="100"/>
      <c r="E214" s="100"/>
      <c r="F214" s="100"/>
      <c r="G214" s="100"/>
    </row>
    <row r="215" spans="2:7" hidden="1" x14ac:dyDescent="0.3">
      <c r="B215" s="155"/>
      <c r="C215" s="100"/>
      <c r="D215" s="100"/>
      <c r="E215" s="100"/>
      <c r="F215" s="100"/>
      <c r="G215" s="100"/>
    </row>
    <row r="216" spans="2:7" hidden="1" x14ac:dyDescent="0.3">
      <c r="B216" s="102"/>
      <c r="C216" s="100"/>
      <c r="D216" s="100"/>
      <c r="E216" s="100"/>
      <c r="F216" s="100"/>
      <c r="G216" s="100"/>
    </row>
    <row r="217" spans="2:7" hidden="1" x14ac:dyDescent="0.3">
      <c r="B217" s="102"/>
      <c r="C217" s="100"/>
      <c r="D217" s="100"/>
      <c r="E217" s="100"/>
      <c r="F217" s="100"/>
      <c r="G217" s="100"/>
    </row>
    <row r="218" spans="2:7" hidden="1" x14ac:dyDescent="0.3">
      <c r="B218" s="155"/>
      <c r="C218" s="100"/>
      <c r="D218" s="100"/>
      <c r="E218" s="100"/>
      <c r="F218" s="100"/>
      <c r="G218" s="100"/>
    </row>
    <row r="219" spans="2:7" hidden="1" x14ac:dyDescent="0.3">
      <c r="B219" s="155"/>
      <c r="C219" s="100"/>
      <c r="D219" s="100"/>
      <c r="E219" s="100"/>
      <c r="F219" s="100"/>
      <c r="G219" s="100"/>
    </row>
    <row r="220" spans="2:7" hidden="1" x14ac:dyDescent="0.3">
      <c r="B220" s="155"/>
      <c r="C220" s="100"/>
      <c r="D220" s="100"/>
      <c r="E220" s="100"/>
      <c r="F220" s="100"/>
      <c r="G220" s="100"/>
    </row>
    <row r="221" spans="2:7" hidden="1" x14ac:dyDescent="0.3">
      <c r="B221" s="155"/>
      <c r="C221" s="100"/>
      <c r="D221" s="100"/>
      <c r="E221" s="100"/>
      <c r="F221" s="100"/>
      <c r="G221" s="100"/>
    </row>
    <row r="222" spans="2:7" hidden="1" x14ac:dyDescent="0.3">
      <c r="B222" s="155"/>
      <c r="C222" s="100"/>
      <c r="D222" s="100"/>
      <c r="E222" s="100"/>
      <c r="F222" s="100"/>
      <c r="G222" s="100"/>
    </row>
    <row r="223" spans="2:7" hidden="1" x14ac:dyDescent="0.3">
      <c r="B223" s="156"/>
      <c r="C223" s="100"/>
      <c r="D223" s="100"/>
      <c r="E223" s="100"/>
      <c r="F223" s="100"/>
      <c r="G223" s="100"/>
    </row>
    <row r="224" spans="2:7" hidden="1" x14ac:dyDescent="0.3">
      <c r="B224" s="155"/>
      <c r="C224" s="100"/>
      <c r="D224" s="100"/>
      <c r="E224" s="100"/>
      <c r="F224" s="100"/>
      <c r="G224" s="100"/>
    </row>
    <row r="225" spans="2:7" hidden="1" x14ac:dyDescent="0.3">
      <c r="B225" s="155"/>
      <c r="C225" s="100"/>
      <c r="D225" s="100"/>
      <c r="E225" s="100"/>
      <c r="F225" s="100"/>
      <c r="G225" s="100"/>
    </row>
    <row r="226" spans="2:7" hidden="1" x14ac:dyDescent="0.3">
      <c r="B226" s="156"/>
      <c r="C226" s="100"/>
      <c r="D226" s="100"/>
      <c r="E226" s="100"/>
      <c r="F226" s="100"/>
      <c r="G226" s="100"/>
    </row>
    <row r="227" spans="2:7" hidden="1" x14ac:dyDescent="0.3">
      <c r="B227" s="155"/>
      <c r="C227" s="100"/>
      <c r="D227" s="100"/>
      <c r="E227" s="100"/>
      <c r="F227" s="100"/>
      <c r="G227" s="100"/>
    </row>
    <row r="228" spans="2:7" hidden="1" x14ac:dyDescent="0.3">
      <c r="B228" s="155"/>
      <c r="C228" s="100"/>
      <c r="D228" s="100"/>
      <c r="E228" s="100"/>
      <c r="F228" s="100"/>
      <c r="G228" s="100"/>
    </row>
    <row r="229" spans="2:7" hidden="1" x14ac:dyDescent="0.3">
      <c r="B229" s="155"/>
      <c r="C229" s="100"/>
      <c r="D229" s="100"/>
      <c r="E229" s="100"/>
      <c r="F229" s="100"/>
      <c r="G229" s="100"/>
    </row>
    <row r="230" spans="2:7" hidden="1" x14ac:dyDescent="0.3">
      <c r="B230" s="155"/>
      <c r="C230" s="100"/>
      <c r="D230" s="100"/>
      <c r="E230" s="100"/>
      <c r="F230" s="100"/>
      <c r="G230" s="100"/>
    </row>
    <row r="231" spans="2:7" hidden="1" x14ac:dyDescent="0.3">
      <c r="B231" s="155"/>
      <c r="C231" s="100"/>
      <c r="D231" s="100"/>
      <c r="E231" s="100"/>
      <c r="F231" s="100"/>
      <c r="G231" s="100"/>
    </row>
    <row r="232" spans="2:7" hidden="1" x14ac:dyDescent="0.3">
      <c r="B232" s="156"/>
      <c r="C232" s="100"/>
      <c r="D232" s="100"/>
      <c r="E232" s="100"/>
      <c r="F232" s="100"/>
      <c r="G232" s="100"/>
    </row>
    <row r="233" spans="2:7" hidden="1" x14ac:dyDescent="0.3">
      <c r="B233" s="155"/>
      <c r="C233" s="100"/>
      <c r="D233" s="100"/>
      <c r="E233" s="100"/>
      <c r="F233" s="100"/>
      <c r="G233" s="100"/>
    </row>
    <row r="234" spans="2:7" hidden="1" x14ac:dyDescent="0.3">
      <c r="B234" s="155"/>
      <c r="C234" s="100"/>
      <c r="D234" s="100"/>
      <c r="E234" s="100"/>
      <c r="F234" s="100"/>
      <c r="G234" s="100"/>
    </row>
    <row r="235" spans="2:7" hidden="1" x14ac:dyDescent="0.3">
      <c r="B235" s="155"/>
      <c r="C235" s="100"/>
      <c r="D235" s="100"/>
      <c r="E235" s="100"/>
      <c r="F235" s="100"/>
      <c r="G235" s="100"/>
    </row>
    <row r="236" spans="2:7" hidden="1" x14ac:dyDescent="0.3">
      <c r="B236" s="155"/>
      <c r="C236" s="100"/>
      <c r="D236" s="100"/>
      <c r="E236" s="100"/>
      <c r="F236" s="100"/>
      <c r="G236" s="100"/>
    </row>
    <row r="237" spans="2:7" hidden="1" x14ac:dyDescent="0.3">
      <c r="B237" s="155"/>
      <c r="C237" s="100"/>
      <c r="D237" s="100"/>
      <c r="E237" s="100"/>
      <c r="F237" s="100"/>
      <c r="G237" s="100"/>
    </row>
    <row r="238" spans="2:7" hidden="1" x14ac:dyDescent="0.3">
      <c r="B238" s="155"/>
      <c r="C238" s="100"/>
      <c r="D238" s="100"/>
      <c r="E238" s="100"/>
      <c r="F238" s="100"/>
      <c r="G238" s="100"/>
    </row>
    <row r="239" spans="2:7" hidden="1" x14ac:dyDescent="0.3">
      <c r="B239" s="155"/>
      <c r="C239" s="100"/>
      <c r="D239" s="100"/>
      <c r="E239" s="100"/>
      <c r="F239" s="100"/>
      <c r="G239" s="100"/>
    </row>
    <row r="240" spans="2:7" hidden="1" x14ac:dyDescent="0.3">
      <c r="B240" s="155"/>
      <c r="C240" s="100"/>
      <c r="D240" s="100"/>
      <c r="E240" s="100"/>
      <c r="F240" s="100"/>
      <c r="G240" s="100"/>
    </row>
    <row r="241" spans="2:7" hidden="1" x14ac:dyDescent="0.3">
      <c r="B241" s="155"/>
      <c r="C241" s="100"/>
      <c r="D241" s="100"/>
      <c r="E241" s="100"/>
      <c r="F241" s="100"/>
      <c r="G241" s="100"/>
    </row>
    <row r="242" spans="2:7" hidden="1" x14ac:dyDescent="0.3">
      <c r="B242" s="155"/>
      <c r="C242" s="100"/>
      <c r="D242" s="100"/>
      <c r="E242" s="100"/>
      <c r="F242" s="100"/>
      <c r="G242" s="100"/>
    </row>
    <row r="243" spans="2:7" hidden="1" x14ac:dyDescent="0.3">
      <c r="B243" s="155"/>
      <c r="C243" s="100"/>
      <c r="D243" s="100"/>
      <c r="E243" s="100"/>
      <c r="F243" s="100"/>
      <c r="G243" s="100"/>
    </row>
    <row r="244" spans="2:7" hidden="1" x14ac:dyDescent="0.3">
      <c r="B244" s="155"/>
      <c r="C244" s="100"/>
      <c r="D244" s="100"/>
      <c r="E244" s="100"/>
      <c r="F244" s="100"/>
      <c r="G244" s="100"/>
    </row>
    <row r="245" spans="2:7" hidden="1" x14ac:dyDescent="0.3">
      <c r="B245" s="155"/>
      <c r="C245" s="100"/>
      <c r="D245" s="100"/>
      <c r="E245" s="100"/>
      <c r="F245" s="100"/>
      <c r="G245" s="100"/>
    </row>
    <row r="246" spans="2:7" hidden="1" x14ac:dyDescent="0.3">
      <c r="B246" s="156"/>
      <c r="C246" s="100"/>
      <c r="D246" s="100"/>
      <c r="E246" s="100"/>
      <c r="F246" s="100"/>
      <c r="G246" s="100"/>
    </row>
    <row r="247" spans="2:7" hidden="1" x14ac:dyDescent="0.3">
      <c r="C247" s="100"/>
      <c r="D247" s="100"/>
      <c r="E247" s="100"/>
      <c r="F247" s="100"/>
      <c r="G247" s="100"/>
    </row>
    <row r="248" spans="2:7" hidden="1" x14ac:dyDescent="0.3">
      <c r="C248" s="100"/>
      <c r="D248" s="100"/>
      <c r="E248" s="100"/>
      <c r="F248" s="100"/>
      <c r="G248" s="100"/>
    </row>
    <row r="249" spans="2:7" hidden="1" x14ac:dyDescent="0.3">
      <c r="C249" s="100"/>
      <c r="D249" s="100"/>
      <c r="E249" s="100"/>
      <c r="F249" s="100"/>
      <c r="G249" s="100"/>
    </row>
    <row r="250" spans="2:7" hidden="1" x14ac:dyDescent="0.3">
      <c r="C250" s="100"/>
      <c r="D250" s="100"/>
      <c r="E250" s="100"/>
      <c r="F250" s="100"/>
      <c r="G250" s="100"/>
    </row>
    <row r="251" spans="2:7" hidden="1" x14ac:dyDescent="0.3">
      <c r="C251" s="100"/>
      <c r="D251" s="100"/>
      <c r="E251" s="100"/>
      <c r="F251" s="100"/>
      <c r="G251" s="100"/>
    </row>
    <row r="252" spans="2:7" hidden="1" x14ac:dyDescent="0.3">
      <c r="B252" s="155"/>
      <c r="C252" s="100"/>
      <c r="D252" s="100"/>
      <c r="E252" s="100"/>
      <c r="F252" s="100"/>
      <c r="G252" s="100"/>
    </row>
    <row r="253" spans="2:7" hidden="1" x14ac:dyDescent="0.3">
      <c r="B253" s="156"/>
      <c r="C253" s="100"/>
      <c r="D253" s="100"/>
      <c r="E253" s="100"/>
      <c r="F253" s="100"/>
      <c r="G253" s="100"/>
    </row>
    <row r="254" spans="2:7" hidden="1" x14ac:dyDescent="0.3">
      <c r="B254" s="155"/>
      <c r="C254" s="100"/>
      <c r="D254" s="100"/>
      <c r="E254" s="100"/>
      <c r="F254" s="100"/>
      <c r="G254" s="100"/>
    </row>
    <row r="255" spans="2:7" hidden="1" x14ac:dyDescent="0.3">
      <c r="B255" s="155"/>
      <c r="C255" s="100"/>
      <c r="D255" s="100"/>
      <c r="E255" s="100"/>
      <c r="F255" s="100"/>
      <c r="G255" s="100"/>
    </row>
    <row r="256" spans="2:7" hidden="1" x14ac:dyDescent="0.3">
      <c r="B256" s="102"/>
      <c r="C256" s="100"/>
      <c r="D256" s="100"/>
      <c r="E256" s="100"/>
      <c r="F256" s="100"/>
      <c r="G256" s="100"/>
    </row>
    <row r="257" spans="2:7" hidden="1" x14ac:dyDescent="0.3">
      <c r="B257" s="102"/>
      <c r="C257" s="100"/>
      <c r="D257" s="100"/>
      <c r="E257" s="100"/>
      <c r="F257" s="100"/>
      <c r="G257" s="100"/>
    </row>
    <row r="258" spans="2:7" hidden="1" x14ac:dyDescent="0.3">
      <c r="B258" s="155"/>
      <c r="C258" s="100"/>
      <c r="D258" s="100"/>
      <c r="E258" s="100"/>
      <c r="F258" s="100"/>
      <c r="G258" s="100"/>
    </row>
    <row r="259" spans="2:7" hidden="1" x14ac:dyDescent="0.3">
      <c r="B259" s="155"/>
      <c r="C259" s="100"/>
      <c r="D259" s="100"/>
      <c r="E259" s="100"/>
      <c r="F259" s="100"/>
      <c r="G259" s="100"/>
    </row>
    <row r="260" spans="2:7" hidden="1" x14ac:dyDescent="0.3">
      <c r="B260" s="155"/>
      <c r="C260" s="100"/>
      <c r="D260" s="100"/>
      <c r="E260" s="100"/>
      <c r="F260" s="100"/>
      <c r="G260" s="100"/>
    </row>
    <row r="261" spans="2:7" hidden="1" x14ac:dyDescent="0.3">
      <c r="B261" s="155"/>
      <c r="C261" s="100"/>
      <c r="D261" s="100"/>
      <c r="E261" s="100"/>
      <c r="F261" s="100"/>
      <c r="G261" s="100"/>
    </row>
    <row r="262" spans="2:7" hidden="1" x14ac:dyDescent="0.3">
      <c r="B262" s="155"/>
      <c r="C262" s="100"/>
      <c r="D262" s="100"/>
      <c r="E262" s="100"/>
      <c r="F262" s="100"/>
      <c r="G262" s="100"/>
    </row>
    <row r="263" spans="2:7" hidden="1" x14ac:dyDescent="0.3">
      <c r="B263" s="156"/>
      <c r="C263" s="100"/>
      <c r="D263" s="100"/>
      <c r="E263" s="100"/>
      <c r="F263" s="100"/>
      <c r="G263" s="100"/>
    </row>
    <row r="264" spans="2:7" hidden="1" x14ac:dyDescent="0.3">
      <c r="B264" s="155"/>
      <c r="C264" s="100"/>
      <c r="D264" s="100"/>
      <c r="E264" s="100"/>
      <c r="F264" s="100"/>
      <c r="G264" s="100"/>
    </row>
    <row r="265" spans="2:7" hidden="1" x14ac:dyDescent="0.3">
      <c r="B265" s="155"/>
      <c r="C265" s="100"/>
      <c r="D265" s="100"/>
      <c r="E265" s="100"/>
      <c r="F265" s="100"/>
      <c r="G265" s="100"/>
    </row>
    <row r="266" spans="2:7" hidden="1" x14ac:dyDescent="0.3">
      <c r="B266" s="156"/>
      <c r="C266" s="100"/>
      <c r="D266" s="100"/>
      <c r="E266" s="100"/>
      <c r="F266" s="100"/>
      <c r="G266" s="100"/>
    </row>
    <row r="267" spans="2:7" hidden="1" x14ac:dyDescent="0.3">
      <c r="B267" s="155"/>
      <c r="C267" s="100"/>
      <c r="D267" s="100"/>
      <c r="E267" s="100"/>
      <c r="F267" s="100"/>
      <c r="G267" s="100"/>
    </row>
    <row r="268" spans="2:7" hidden="1" x14ac:dyDescent="0.3">
      <c r="B268" s="155"/>
      <c r="C268" s="100"/>
      <c r="D268" s="100"/>
      <c r="E268" s="100"/>
      <c r="F268" s="100"/>
      <c r="G268" s="100"/>
    </row>
    <row r="269" spans="2:7" hidden="1" x14ac:dyDescent="0.3">
      <c r="B269" s="155"/>
      <c r="C269" s="100"/>
      <c r="D269" s="100"/>
      <c r="E269" s="100"/>
      <c r="F269" s="100"/>
      <c r="G269" s="100"/>
    </row>
    <row r="270" spans="2:7" hidden="1" x14ac:dyDescent="0.3">
      <c r="B270" s="155"/>
      <c r="C270" s="100"/>
      <c r="D270" s="100"/>
      <c r="E270" s="100"/>
      <c r="F270" s="100"/>
      <c r="G270" s="100"/>
    </row>
    <row r="271" spans="2:7" hidden="1" x14ac:dyDescent="0.3">
      <c r="B271" s="155"/>
      <c r="C271" s="100"/>
      <c r="D271" s="100"/>
      <c r="E271" s="100"/>
      <c r="F271" s="100"/>
      <c r="G271" s="100"/>
    </row>
    <row r="272" spans="2:7" hidden="1" x14ac:dyDescent="0.3">
      <c r="B272" s="156"/>
      <c r="C272" s="100"/>
      <c r="D272" s="100"/>
      <c r="E272" s="100"/>
      <c r="F272" s="100"/>
      <c r="G272" s="100"/>
    </row>
    <row r="273" spans="2:7" hidden="1" x14ac:dyDescent="0.3">
      <c r="B273" s="155"/>
      <c r="C273" s="100"/>
      <c r="D273" s="100"/>
      <c r="E273" s="100"/>
      <c r="F273" s="100"/>
      <c r="G273" s="100"/>
    </row>
    <row r="274" spans="2:7" hidden="1" x14ac:dyDescent="0.3">
      <c r="B274" s="155"/>
      <c r="C274" s="100"/>
      <c r="D274" s="100"/>
      <c r="E274" s="100"/>
      <c r="F274" s="100"/>
      <c r="G274" s="100"/>
    </row>
    <row r="275" spans="2:7" hidden="1" x14ac:dyDescent="0.3">
      <c r="B275" s="155"/>
      <c r="C275" s="100"/>
      <c r="D275" s="100"/>
      <c r="E275" s="100"/>
      <c r="F275" s="100"/>
      <c r="G275" s="100"/>
    </row>
    <row r="276" spans="2:7" hidden="1" x14ac:dyDescent="0.3">
      <c r="B276" s="155"/>
      <c r="C276" s="100"/>
      <c r="D276" s="100"/>
      <c r="E276" s="100"/>
      <c r="F276" s="100"/>
      <c r="G276" s="100"/>
    </row>
    <row r="277" spans="2:7" hidden="1" x14ac:dyDescent="0.3">
      <c r="B277" s="155"/>
      <c r="C277" s="100"/>
      <c r="D277" s="100"/>
      <c r="E277" s="100"/>
      <c r="F277" s="100"/>
      <c r="G277" s="100"/>
    </row>
    <row r="278" spans="2:7" hidden="1" x14ac:dyDescent="0.3">
      <c r="B278" s="155"/>
      <c r="C278" s="100"/>
      <c r="D278" s="100"/>
      <c r="E278" s="100"/>
      <c r="F278" s="100"/>
      <c r="G278" s="100"/>
    </row>
    <row r="279" spans="2:7" hidden="1" x14ac:dyDescent="0.3">
      <c r="B279" s="155"/>
      <c r="C279" s="100"/>
      <c r="D279" s="100"/>
      <c r="E279" s="100"/>
      <c r="F279" s="100"/>
      <c r="G279" s="100"/>
    </row>
    <row r="280" spans="2:7" hidden="1" x14ac:dyDescent="0.3">
      <c r="B280" s="155"/>
      <c r="C280" s="100"/>
      <c r="D280" s="100"/>
      <c r="E280" s="100"/>
      <c r="F280" s="100"/>
      <c r="G280" s="100"/>
    </row>
    <row r="281" spans="2:7" hidden="1" x14ac:dyDescent="0.3">
      <c r="B281" s="155"/>
      <c r="C281" s="100"/>
      <c r="D281" s="100"/>
      <c r="E281" s="100"/>
      <c r="F281" s="100"/>
      <c r="G281" s="100"/>
    </row>
    <row r="282" spans="2:7" hidden="1" x14ac:dyDescent="0.3">
      <c r="B282" s="155"/>
      <c r="C282" s="100"/>
      <c r="D282" s="100"/>
      <c r="E282" s="100"/>
      <c r="F282" s="100"/>
      <c r="G282" s="100"/>
    </row>
    <row r="283" spans="2:7" hidden="1" x14ac:dyDescent="0.3">
      <c r="B283" s="155"/>
      <c r="C283" s="100"/>
      <c r="D283" s="100"/>
      <c r="E283" s="100"/>
      <c r="F283" s="100"/>
      <c r="G283" s="100"/>
    </row>
    <row r="284" spans="2:7" hidden="1" x14ac:dyDescent="0.3">
      <c r="B284" s="155"/>
      <c r="C284" s="100"/>
      <c r="D284" s="100"/>
      <c r="E284" s="100"/>
      <c r="F284" s="100"/>
      <c r="G284" s="100"/>
    </row>
    <row r="285" spans="2:7" hidden="1" x14ac:dyDescent="0.3">
      <c r="B285" s="155"/>
      <c r="C285" s="100"/>
      <c r="D285" s="100"/>
      <c r="E285" s="100"/>
      <c r="F285" s="100"/>
      <c r="G285" s="100"/>
    </row>
    <row r="286" spans="2:7" hidden="1" x14ac:dyDescent="0.3">
      <c r="B286" s="156"/>
      <c r="C286" s="100"/>
      <c r="D286" s="100"/>
      <c r="E286" s="100"/>
      <c r="F286" s="100"/>
      <c r="G286" s="100"/>
    </row>
    <row r="287" spans="2:7" hidden="1" x14ac:dyDescent="0.3">
      <c r="B287" s="155"/>
      <c r="C287" s="100"/>
      <c r="D287" s="100"/>
      <c r="E287" s="100"/>
      <c r="F287" s="100"/>
      <c r="G287" s="100"/>
    </row>
    <row r="288" spans="2:7" hidden="1" x14ac:dyDescent="0.3">
      <c r="B288" s="155"/>
      <c r="C288" s="100"/>
      <c r="D288" s="100"/>
      <c r="E288" s="100"/>
      <c r="F288" s="100"/>
      <c r="G288" s="100"/>
    </row>
    <row r="289" spans="2:7" hidden="1" x14ac:dyDescent="0.3">
      <c r="B289" s="155"/>
      <c r="C289" s="100"/>
      <c r="D289" s="100"/>
      <c r="E289" s="100"/>
      <c r="F289" s="100"/>
      <c r="G289" s="100"/>
    </row>
    <row r="290" spans="2:7" hidden="1" x14ac:dyDescent="0.3">
      <c r="B290" s="155"/>
      <c r="C290" s="100"/>
      <c r="D290" s="100"/>
      <c r="E290" s="100"/>
      <c r="F290" s="100"/>
      <c r="G290" s="100"/>
    </row>
    <row r="291" spans="2:7" hidden="1" x14ac:dyDescent="0.3">
      <c r="B291" s="155"/>
      <c r="C291" s="100"/>
      <c r="D291" s="100"/>
      <c r="E291" s="100"/>
      <c r="F291" s="100"/>
      <c r="G291" s="100"/>
    </row>
    <row r="292" spans="2:7" hidden="1" x14ac:dyDescent="0.3">
      <c r="B292" s="155"/>
      <c r="C292" s="100"/>
      <c r="D292" s="100"/>
      <c r="E292" s="100"/>
      <c r="F292" s="100"/>
      <c r="G292" s="100"/>
    </row>
    <row r="293" spans="2:7" hidden="1" x14ac:dyDescent="0.3">
      <c r="B293" s="156"/>
      <c r="C293" s="100"/>
      <c r="D293" s="100"/>
      <c r="E293" s="100"/>
      <c r="F293" s="100"/>
      <c r="G293" s="100"/>
    </row>
    <row r="294" spans="2:7" hidden="1" x14ac:dyDescent="0.3">
      <c r="B294" s="155"/>
      <c r="C294" s="100"/>
      <c r="D294" s="100"/>
      <c r="E294" s="100"/>
      <c r="F294" s="100"/>
      <c r="G294" s="100"/>
    </row>
    <row r="295" spans="2:7" hidden="1" x14ac:dyDescent="0.3">
      <c r="B295" s="155"/>
      <c r="C295" s="100"/>
      <c r="D295" s="100"/>
      <c r="E295" s="100"/>
      <c r="F295" s="100"/>
      <c r="G295" s="100"/>
    </row>
    <row r="296" spans="2:7" hidden="1" x14ac:dyDescent="0.3">
      <c r="B296" s="102"/>
      <c r="C296" s="100"/>
      <c r="D296" s="100"/>
      <c r="E296" s="100"/>
      <c r="F296" s="100"/>
      <c r="G296" s="100"/>
    </row>
    <row r="297" spans="2:7" hidden="1" x14ac:dyDescent="0.3">
      <c r="B297" s="102"/>
      <c r="C297" s="100"/>
      <c r="D297" s="100"/>
      <c r="E297" s="100"/>
      <c r="F297" s="100"/>
      <c r="G297" s="100"/>
    </row>
    <row r="298" spans="2:7" hidden="1" x14ac:dyDescent="0.3">
      <c r="B298" s="155"/>
      <c r="C298" s="100"/>
      <c r="D298" s="100"/>
      <c r="E298" s="100"/>
      <c r="F298" s="100"/>
      <c r="G298" s="100"/>
    </row>
    <row r="299" spans="2:7" hidden="1" x14ac:dyDescent="0.3">
      <c r="B299" s="155"/>
      <c r="C299" s="100"/>
      <c r="D299" s="100"/>
      <c r="E299" s="100"/>
      <c r="F299" s="100"/>
      <c r="G299" s="100"/>
    </row>
    <row r="300" spans="2:7" hidden="1" x14ac:dyDescent="0.3">
      <c r="B300" s="155"/>
      <c r="C300" s="100"/>
      <c r="D300" s="100"/>
      <c r="E300" s="100"/>
      <c r="F300" s="100"/>
      <c r="G300" s="100"/>
    </row>
    <row r="301" spans="2:7" hidden="1" x14ac:dyDescent="0.3">
      <c r="B301" s="155"/>
      <c r="C301" s="100"/>
      <c r="D301" s="100"/>
      <c r="E301" s="100"/>
      <c r="F301" s="100"/>
      <c r="G301" s="100"/>
    </row>
    <row r="302" spans="2:7" hidden="1" x14ac:dyDescent="0.3">
      <c r="B302" s="155"/>
      <c r="C302" s="100"/>
      <c r="D302" s="100"/>
      <c r="E302" s="100"/>
      <c r="F302" s="100"/>
      <c r="G302" s="100"/>
    </row>
    <row r="303" spans="2:7" hidden="1" x14ac:dyDescent="0.3">
      <c r="B303" s="156"/>
      <c r="C303" s="100"/>
      <c r="D303" s="100"/>
      <c r="E303" s="100"/>
      <c r="F303" s="100"/>
      <c r="G303" s="100"/>
    </row>
    <row r="304" spans="2:7" hidden="1" x14ac:dyDescent="0.3">
      <c r="B304" s="155"/>
      <c r="C304" s="100"/>
      <c r="D304" s="100"/>
      <c r="E304" s="100"/>
      <c r="F304" s="100"/>
      <c r="G304" s="100"/>
    </row>
    <row r="305" spans="2:7" hidden="1" x14ac:dyDescent="0.3">
      <c r="B305" s="155"/>
      <c r="C305" s="100"/>
      <c r="D305" s="100"/>
      <c r="E305" s="100"/>
      <c r="F305" s="100"/>
      <c r="G305" s="100"/>
    </row>
    <row r="306" spans="2:7" hidden="1" x14ac:dyDescent="0.3">
      <c r="B306" s="156"/>
      <c r="C306" s="100"/>
      <c r="D306" s="100"/>
      <c r="E306" s="100"/>
      <c r="F306" s="100"/>
      <c r="G306" s="100"/>
    </row>
    <row r="307" spans="2:7" hidden="1" x14ac:dyDescent="0.3">
      <c r="B307" s="155"/>
      <c r="C307" s="100"/>
      <c r="D307" s="100"/>
      <c r="E307" s="100"/>
      <c r="F307" s="100"/>
      <c r="G307" s="100"/>
    </row>
    <row r="308" spans="2:7" hidden="1" x14ac:dyDescent="0.3">
      <c r="B308" s="155"/>
      <c r="C308" s="100"/>
      <c r="D308" s="100"/>
      <c r="E308" s="100"/>
      <c r="F308" s="100"/>
      <c r="G308" s="100"/>
    </row>
    <row r="309" spans="2:7" hidden="1" x14ac:dyDescent="0.3">
      <c r="B309" s="155"/>
      <c r="C309" s="100"/>
      <c r="D309" s="100"/>
      <c r="E309" s="100"/>
      <c r="F309" s="100"/>
      <c r="G309" s="100"/>
    </row>
    <row r="310" spans="2:7" hidden="1" x14ac:dyDescent="0.3">
      <c r="B310" s="155"/>
      <c r="C310" s="100"/>
      <c r="D310" s="100"/>
      <c r="E310" s="100"/>
      <c r="F310" s="100"/>
      <c r="G310" s="100"/>
    </row>
    <row r="311" spans="2:7" hidden="1" x14ac:dyDescent="0.3">
      <c r="B311" s="155"/>
      <c r="C311" s="100"/>
      <c r="D311" s="100"/>
      <c r="E311" s="100"/>
      <c r="F311" s="100"/>
      <c r="G311" s="100"/>
    </row>
    <row r="312" spans="2:7" hidden="1" x14ac:dyDescent="0.3">
      <c r="B312" s="156"/>
      <c r="C312" s="100"/>
      <c r="D312" s="100"/>
      <c r="E312" s="100"/>
      <c r="F312" s="100"/>
      <c r="G312" s="100"/>
    </row>
    <row r="313" spans="2:7" hidden="1" x14ac:dyDescent="0.3">
      <c r="B313" s="155"/>
      <c r="C313" s="100"/>
      <c r="D313" s="100"/>
      <c r="E313" s="100"/>
      <c r="F313" s="100"/>
      <c r="G313" s="100"/>
    </row>
    <row r="314" spans="2:7" hidden="1" x14ac:dyDescent="0.3">
      <c r="B314" s="155"/>
      <c r="C314" s="100"/>
      <c r="D314" s="100"/>
      <c r="E314" s="100"/>
      <c r="F314" s="100"/>
      <c r="G314" s="100"/>
    </row>
    <row r="315" spans="2:7" hidden="1" x14ac:dyDescent="0.3">
      <c r="B315" s="155"/>
      <c r="C315" s="100"/>
      <c r="D315" s="100"/>
      <c r="E315" s="100"/>
      <c r="F315" s="100"/>
      <c r="G315" s="100"/>
    </row>
    <row r="316" spans="2:7" hidden="1" x14ac:dyDescent="0.3">
      <c r="B316" s="155"/>
      <c r="C316" s="100"/>
      <c r="D316" s="100"/>
      <c r="E316" s="100"/>
      <c r="F316" s="100"/>
      <c r="G316" s="100"/>
    </row>
    <row r="317" spans="2:7" hidden="1" x14ac:dyDescent="0.3">
      <c r="B317" s="155"/>
      <c r="C317" s="100"/>
      <c r="D317" s="100"/>
      <c r="E317" s="100"/>
      <c r="F317" s="100"/>
      <c r="G317" s="100"/>
    </row>
    <row r="318" spans="2:7" hidden="1" x14ac:dyDescent="0.3">
      <c r="B318" s="155"/>
      <c r="C318" s="100"/>
      <c r="D318" s="100"/>
      <c r="E318" s="100"/>
      <c r="F318" s="100"/>
      <c r="G318" s="100"/>
    </row>
    <row r="319" spans="2:7" hidden="1" x14ac:dyDescent="0.3">
      <c r="B319" s="155"/>
      <c r="C319" s="100"/>
      <c r="D319" s="100"/>
      <c r="E319" s="100"/>
      <c r="F319" s="100"/>
      <c r="G319" s="100"/>
    </row>
    <row r="320" spans="2:7" hidden="1" x14ac:dyDescent="0.3">
      <c r="B320" s="155"/>
      <c r="C320" s="100"/>
      <c r="D320" s="100"/>
      <c r="E320" s="100"/>
      <c r="F320" s="100"/>
      <c r="G320" s="100"/>
    </row>
    <row r="321" spans="2:7" hidden="1" x14ac:dyDescent="0.3">
      <c r="B321" s="155"/>
      <c r="C321" s="100"/>
      <c r="D321" s="100"/>
      <c r="E321" s="100"/>
      <c r="F321" s="100"/>
      <c r="G321" s="100"/>
    </row>
    <row r="322" spans="2:7" hidden="1" x14ac:dyDescent="0.3">
      <c r="B322" s="155"/>
      <c r="C322" s="100"/>
      <c r="D322" s="100"/>
      <c r="E322" s="100"/>
      <c r="F322" s="100"/>
      <c r="G322" s="100"/>
    </row>
    <row r="323" spans="2:7" hidden="1" x14ac:dyDescent="0.3">
      <c r="B323" s="155"/>
      <c r="C323" s="100"/>
      <c r="D323" s="100"/>
      <c r="E323" s="100"/>
      <c r="F323" s="100"/>
      <c r="G323" s="100"/>
    </row>
    <row r="324" spans="2:7" hidden="1" x14ac:dyDescent="0.3">
      <c r="B324" s="155"/>
      <c r="C324" s="100"/>
      <c r="D324" s="100"/>
      <c r="E324" s="100"/>
      <c r="F324" s="100"/>
      <c r="G324" s="100"/>
    </row>
    <row r="325" spans="2:7" hidden="1" x14ac:dyDescent="0.3">
      <c r="B325" s="155"/>
      <c r="C325" s="100"/>
      <c r="D325" s="100"/>
      <c r="E325" s="100"/>
      <c r="F325" s="100"/>
      <c r="G325" s="100"/>
    </row>
    <row r="326" spans="2:7" hidden="1" x14ac:dyDescent="0.3">
      <c r="B326" s="156"/>
      <c r="C326" s="100"/>
      <c r="D326" s="100"/>
      <c r="E326" s="100"/>
      <c r="F326" s="100"/>
      <c r="G326" s="100"/>
    </row>
    <row r="327" spans="2:7" hidden="1" x14ac:dyDescent="0.3">
      <c r="B327" s="155"/>
      <c r="C327" s="100"/>
      <c r="D327" s="100"/>
      <c r="E327" s="100"/>
      <c r="F327" s="100"/>
      <c r="G327" s="100"/>
    </row>
    <row r="328" spans="2:7" hidden="1" x14ac:dyDescent="0.3">
      <c r="B328" s="155"/>
      <c r="C328" s="100"/>
      <c r="D328" s="100"/>
      <c r="E328" s="100"/>
      <c r="F328" s="100"/>
      <c r="G328" s="100"/>
    </row>
    <row r="329" spans="2:7" hidden="1" x14ac:dyDescent="0.3">
      <c r="B329" s="155"/>
      <c r="C329" s="100"/>
      <c r="D329" s="100"/>
      <c r="E329" s="100"/>
      <c r="F329" s="100"/>
      <c r="G329" s="100"/>
    </row>
    <row r="330" spans="2:7" hidden="1" x14ac:dyDescent="0.3">
      <c r="B330" s="155"/>
      <c r="C330" s="100"/>
      <c r="D330" s="100"/>
      <c r="E330" s="100"/>
      <c r="F330" s="100"/>
      <c r="G330" s="100"/>
    </row>
    <row r="331" spans="2:7" hidden="1" x14ac:dyDescent="0.3">
      <c r="B331" s="155"/>
      <c r="C331" s="100"/>
      <c r="D331" s="100"/>
      <c r="E331" s="100"/>
      <c r="F331" s="100"/>
      <c r="G331" s="100"/>
    </row>
    <row r="332" spans="2:7" hidden="1" x14ac:dyDescent="0.3">
      <c r="B332" s="155"/>
      <c r="C332" s="100"/>
      <c r="D332" s="100"/>
      <c r="E332" s="100"/>
      <c r="F332" s="100"/>
      <c r="G332" s="100"/>
    </row>
    <row r="333" spans="2:7" hidden="1" x14ac:dyDescent="0.3">
      <c r="B333" s="156"/>
      <c r="C333" s="100"/>
      <c r="D333" s="100"/>
      <c r="E333" s="100"/>
      <c r="F333" s="100"/>
      <c r="G333" s="100"/>
    </row>
    <row r="334" spans="2:7" hidden="1" x14ac:dyDescent="0.3">
      <c r="B334" s="155"/>
      <c r="C334" s="100"/>
      <c r="D334" s="100"/>
      <c r="E334" s="100"/>
      <c r="F334" s="100"/>
      <c r="G334" s="100"/>
    </row>
    <row r="335" spans="2:7" hidden="1" x14ac:dyDescent="0.3">
      <c r="B335" s="155"/>
      <c r="C335" s="100"/>
      <c r="D335" s="100"/>
      <c r="E335" s="100"/>
      <c r="F335" s="100"/>
      <c r="G335" s="100"/>
    </row>
    <row r="336" spans="2:7" hidden="1" x14ac:dyDescent="0.3">
      <c r="C336" s="100"/>
      <c r="D336" s="100"/>
      <c r="E336" s="100"/>
      <c r="F336" s="100"/>
      <c r="G336" s="100"/>
    </row>
    <row r="337" spans="3:7" hidden="1" x14ac:dyDescent="0.3">
      <c r="C337" s="100"/>
      <c r="D337" s="100"/>
      <c r="E337" s="100"/>
      <c r="F337" s="100"/>
      <c r="G337" s="100"/>
    </row>
  </sheetData>
  <sheetProtection algorithmName="SHA-512" hashValue="13l0lgZGsjZM5w8z1m7rEk9rbhg/UlQbFZxD7kb/xWZmlXEvM9YK66DZKa98FIUIubQmty7uSzo1x8S8scW1Hg==" saltValue="QF+zlWMRYkcJbUvVZzIhzw==" spinCount="100000" sheet="1" objects="1" scenarios="1"/>
  <mergeCells count="4">
    <mergeCell ref="O3:U3"/>
    <mergeCell ref="O49:Z50"/>
    <mergeCell ref="O51:Z51"/>
    <mergeCell ref="O52:Z52"/>
  </mergeCells>
  <dataValidations count="1">
    <dataValidation type="list" allowBlank="1" showInputMessage="1" showErrorMessage="1" sqref="P4" xr:uid="{4FE67C74-1930-44C9-9779-282072831DB4}">
      <formula1>$A$4:$A$7</formula1>
    </dataValidation>
  </dataValidations>
  <hyperlinks>
    <hyperlink ref="X1" location="Contents!A1" display="Return to Contents" xr:uid="{6D638B4F-AC94-4363-AC06-A1D2787FA38A}"/>
    <hyperlink ref="U31" r:id="rId1" xr:uid="{F6E699F2-B8B1-4025-A0EE-6935852391F0}"/>
    <hyperlink ref="U32" r:id="rId2" xr:uid="{A5A587D5-A7A5-4BB1-BB7C-BF9CA5FD5260}"/>
  </hyperlinks>
  <pageMargins left="0.7" right="0.7" top="0.75" bottom="0.75" header="0.3" footer="0.3"/>
  <pageSetup paperSize="9"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FAD51-7154-471D-A08B-3F9C7D3F582B}">
  <sheetPr>
    <pageSetUpPr autoPageBreaks="0"/>
  </sheetPr>
  <dimension ref="A1:AI423"/>
  <sheetViews>
    <sheetView showGridLines="0" topLeftCell="O1" zoomScaleNormal="100" workbookViewId="0">
      <selection activeCell="O1" sqref="O1"/>
    </sheetView>
  </sheetViews>
  <sheetFormatPr defaultColWidth="0" defaultRowHeight="14.4" zeroHeight="1" x14ac:dyDescent="0.3"/>
  <cols>
    <col min="1" max="2" width="9.109375" style="59" hidden="1" customWidth="1"/>
    <col min="3" max="3" width="10.88671875" style="59" hidden="1" customWidth="1"/>
    <col min="4" max="14" width="9.109375" style="59" hidden="1" customWidth="1"/>
    <col min="15" max="15" width="9.109375" style="59" customWidth="1"/>
    <col min="16" max="16" width="15.6640625" style="59" customWidth="1"/>
    <col min="17" max="17" width="25.6640625" style="59" customWidth="1"/>
    <col min="18" max="18" width="8.6640625" style="59" bestFit="1" customWidth="1"/>
    <col min="19" max="24" width="11.6640625" style="59" customWidth="1"/>
    <col min="25" max="25" width="5.44140625" style="59" customWidth="1"/>
    <col min="26" max="26" width="25.88671875" style="59" customWidth="1"/>
    <col min="27" max="35" width="9.109375" style="59" customWidth="1"/>
    <col min="36" max="16384" width="9.109375" style="59" hidden="1"/>
  </cols>
  <sheetData>
    <row r="1" spans="1:26" ht="15.6" x14ac:dyDescent="0.3">
      <c r="C1" s="933"/>
      <c r="P1" s="342" t="s">
        <v>666</v>
      </c>
      <c r="Z1" s="674" t="s">
        <v>570</v>
      </c>
    </row>
    <row r="2" spans="1:26" x14ac:dyDescent="0.3"/>
    <row r="3" spans="1:26" ht="40.5" customHeight="1" x14ac:dyDescent="0.3">
      <c r="A3" s="59" t="s">
        <v>237</v>
      </c>
      <c r="P3" s="1083" t="s">
        <v>245</v>
      </c>
      <c r="Q3" s="1083"/>
      <c r="R3" s="1083"/>
      <c r="S3" s="1083"/>
      <c r="T3" s="1083"/>
      <c r="U3" s="1083"/>
      <c r="V3" s="1083"/>
      <c r="W3" s="1083"/>
      <c r="X3" s="1083"/>
    </row>
    <row r="4" spans="1:26" x14ac:dyDescent="0.3">
      <c r="A4" s="59" t="s">
        <v>239</v>
      </c>
      <c r="P4" s="443" t="s">
        <v>124</v>
      </c>
      <c r="Q4" s="444"/>
      <c r="R4" s="445"/>
      <c r="S4" s="442" t="s">
        <v>239</v>
      </c>
    </row>
    <row r="5" spans="1:26" ht="15" thickBot="1" x14ac:dyDescent="0.35">
      <c r="A5" s="59" t="s">
        <v>240</v>
      </c>
      <c r="P5" s="67"/>
    </row>
    <row r="6" spans="1:26" x14ac:dyDescent="0.3">
      <c r="A6" s="59" t="s">
        <v>241</v>
      </c>
      <c r="P6" s="1084" t="s">
        <v>194</v>
      </c>
      <c r="Q6" s="1085"/>
      <c r="R6" s="765" t="s">
        <v>228</v>
      </c>
      <c r="S6" s="480" t="s">
        <v>196</v>
      </c>
      <c r="T6" s="480" t="s">
        <v>134</v>
      </c>
      <c r="U6" s="480" t="s">
        <v>135</v>
      </c>
      <c r="V6" s="480" t="s">
        <v>136</v>
      </c>
      <c r="W6" s="480" t="s">
        <v>137</v>
      </c>
      <c r="X6" s="481" t="s">
        <v>117</v>
      </c>
    </row>
    <row r="7" spans="1:26" x14ac:dyDescent="0.3">
      <c r="P7" s="441" t="s">
        <v>199</v>
      </c>
      <c r="Q7" s="255" t="s">
        <v>142</v>
      </c>
      <c r="R7" s="954" t="s">
        <v>47</v>
      </c>
      <c r="S7" s="956">
        <f>IFERROR(INDEX($E$10:$J$209,$N10,COLUMNS($O$7:O13)),"")</f>
        <v>0.81700000000000006</v>
      </c>
      <c r="T7" s="956">
        <f>IFERROR(INDEX($E$10:$J$209,$N10,COLUMNS($O$7:P13)),"")</f>
        <v>0.8</v>
      </c>
      <c r="U7" s="956">
        <f>IFERROR(INDEX($E$10:$J$209,$N10,COLUMNS($O$7:Q13)),"")</f>
        <v>0.83799999999999997</v>
      </c>
      <c r="V7" s="956">
        <f>IFERROR(INDEX($E$10:$J$209,$N10,COLUMNS($O$7:R13)),"")</f>
        <v>0.82400000000000007</v>
      </c>
      <c r="W7" s="956">
        <f>IFERROR(INDEX($E$10:$J$209,$N10,COLUMNS($O$7:S13)),"")</f>
        <v>0.81400000000000006</v>
      </c>
      <c r="X7" s="957">
        <f>IFERROR(INDEX($E$10:$J$209,$N10,COLUMNS($O$7:T13)),"")</f>
        <v>0.82300000000000006</v>
      </c>
    </row>
    <row r="8" spans="1:26" x14ac:dyDescent="0.3">
      <c r="P8" s="441"/>
      <c r="Q8" s="255"/>
      <c r="R8" s="958" t="s">
        <v>48</v>
      </c>
      <c r="S8" s="956">
        <f>IFERROR(INDEX($E$10:$J$209,$N11,COLUMNS($O$7:O14)),"")</f>
        <v>0.80700000000000005</v>
      </c>
      <c r="T8" s="956">
        <f>IFERROR(INDEX($E$10:$J$209,$N11,COLUMNS($O$7:P14)),"")</f>
        <v>0.82700000000000007</v>
      </c>
      <c r="U8" s="956">
        <f>IFERROR(INDEX($E$10:$J$209,$N11,COLUMNS($O$7:Q14)),"")</f>
        <v>0.83499999999999996</v>
      </c>
      <c r="V8" s="956">
        <f>IFERROR(INDEX($E$10:$J$209,$N11,COLUMNS($O$7:R14)),"")</f>
        <v>0.84399999999999997</v>
      </c>
      <c r="W8" s="956">
        <f>IFERROR(INDEX($E$10:$J$209,$N11,COLUMNS($O$7:S14)),"")</f>
        <v>0.86099999999999999</v>
      </c>
      <c r="X8" s="957">
        <f>IFERROR(INDEX($E$10:$J$209,$N11,COLUMNS($O$7:T14)),"")</f>
        <v>0.83699999999999997</v>
      </c>
    </row>
    <row r="9" spans="1:26" x14ac:dyDescent="0.3">
      <c r="E9" s="59" t="s">
        <v>196</v>
      </c>
      <c r="F9" s="59" t="s">
        <v>134</v>
      </c>
      <c r="G9" s="59" t="s">
        <v>135</v>
      </c>
      <c r="H9" s="59" t="s">
        <v>136</v>
      </c>
      <c r="I9" s="59" t="s">
        <v>137</v>
      </c>
      <c r="J9" s="59" t="s">
        <v>117</v>
      </c>
      <c r="K9" s="59" t="s">
        <v>247</v>
      </c>
      <c r="L9" s="59" t="s">
        <v>128</v>
      </c>
      <c r="M9" s="59" t="s">
        <v>129</v>
      </c>
      <c r="N9" s="59" t="s">
        <v>130</v>
      </c>
      <c r="P9" s="441"/>
      <c r="Q9" s="255"/>
      <c r="R9" s="958" t="s">
        <v>49</v>
      </c>
      <c r="S9" s="956">
        <f>IFERROR(INDEX($E$10:$J$209,$N12,COLUMNS($O$7:O15)),"")</f>
        <v>0.77400000000000002</v>
      </c>
      <c r="T9" s="956">
        <f>IFERROR(INDEX($E$10:$J$209,$N12,COLUMNS($O$7:P15)),"")</f>
        <v>0.79800000000000004</v>
      </c>
      <c r="U9" s="956">
        <f>IFERROR(INDEX($E$10:$J$209,$N12,COLUMNS($O$7:Q15)),"")</f>
        <v>0.83000000000000007</v>
      </c>
      <c r="V9" s="956">
        <f>IFERROR(INDEX($E$10:$J$209,$N12,COLUMNS($O$7:R15)),"")</f>
        <v>0.82800000000000007</v>
      </c>
      <c r="W9" s="956">
        <f>IFERROR(INDEX($E$10:$J$209,$N12,COLUMNS($O$7:S15)),"")</f>
        <v>0.82900000000000007</v>
      </c>
      <c r="X9" s="957">
        <f>IFERROR(INDEX($E$10:$J$209,$N12,COLUMNS($O$7:T15)),"")</f>
        <v>0.81800000000000006</v>
      </c>
    </row>
    <row r="10" spans="1:26" x14ac:dyDescent="0.3">
      <c r="B10" s="59" t="s">
        <v>199</v>
      </c>
      <c r="C10" s="59" t="s">
        <v>142</v>
      </c>
      <c r="D10" s="90" t="s">
        <v>47</v>
      </c>
      <c r="E10" s="69">
        <v>0.70899999999999996</v>
      </c>
      <c r="F10" s="69">
        <v>0.72199999999999998</v>
      </c>
      <c r="G10" s="69">
        <v>0.745</v>
      </c>
      <c r="H10" s="69">
        <v>0.76</v>
      </c>
      <c r="I10" s="69">
        <v>0.75</v>
      </c>
      <c r="J10" s="69">
        <v>0.73699999999999999</v>
      </c>
      <c r="K10" s="59" t="s">
        <v>237</v>
      </c>
      <c r="L10" s="59">
        <f>ROWS($K$10:K10)</f>
        <v>1</v>
      </c>
      <c r="M10" s="59" t="str">
        <f t="shared" ref="M10:M38" si="0">IF($S$4=K10,L10,"")</f>
        <v/>
      </c>
      <c r="N10" s="59">
        <f>IFERROR(SMALL($M$10:$M$209,ROWS(K$10:K10)),"")</f>
        <v>51</v>
      </c>
      <c r="P10" s="441"/>
      <c r="Q10" s="255"/>
      <c r="R10" s="958" t="s">
        <v>483</v>
      </c>
      <c r="S10" s="959">
        <f>IFERROR(INDEX($E$10:$J$209,$N13,COLUMNS($O$7:O16)),"")</f>
        <v>0.77700000000000002</v>
      </c>
      <c r="T10" s="956">
        <f>IFERROR(INDEX($E$10:$J$209,$N13,COLUMNS($O$7:P16)),"")</f>
        <v>0.79900000000000004</v>
      </c>
      <c r="U10" s="956">
        <f>IFERROR(INDEX($E$10:$J$209,$N13,COLUMNS($O$7:Q16)),"")</f>
        <v>0.83899999999999997</v>
      </c>
      <c r="V10" s="956">
        <f>IFERROR(INDEX($E$10:$J$209,$N13,COLUMNS($O$7:R16)),"")</f>
        <v>0.82200000000000006</v>
      </c>
      <c r="W10" s="956">
        <f>IFERROR(INDEX($E$10:$J$209,$N13,COLUMNS($O$7:S16)),"")</f>
        <v>0.82300000000000006</v>
      </c>
      <c r="X10" s="957">
        <f>IFERROR(INDEX($E$10:$J$209,$N13,COLUMNS($O$7:T16)),"")</f>
        <v>0.81400000000000006</v>
      </c>
    </row>
    <row r="11" spans="1:26" x14ac:dyDescent="0.3">
      <c r="C11" s="59" t="s">
        <v>142</v>
      </c>
      <c r="D11" s="90" t="s">
        <v>48</v>
      </c>
      <c r="E11" s="69">
        <v>0.66100000000000003</v>
      </c>
      <c r="F11" s="69">
        <v>0.68700000000000006</v>
      </c>
      <c r="G11" s="69">
        <v>0.69800000000000006</v>
      </c>
      <c r="H11" s="69">
        <v>0.72699999999999998</v>
      </c>
      <c r="I11" s="69">
        <v>0.70599999999999996</v>
      </c>
      <c r="J11" s="69">
        <v>0.69700000000000006</v>
      </c>
      <c r="K11" s="59" t="s">
        <v>237</v>
      </c>
      <c r="L11" s="59">
        <f>ROWS($K$10:K11)</f>
        <v>2</v>
      </c>
      <c r="M11" s="59" t="str">
        <f t="shared" si="0"/>
        <v/>
      </c>
      <c r="N11" s="59">
        <f>IFERROR(SMALL($M$10:$M$209,ROWS(K$10:K11)),"")</f>
        <v>52</v>
      </c>
      <c r="P11" s="441"/>
      <c r="Q11" s="255"/>
      <c r="R11" s="960" t="s">
        <v>646</v>
      </c>
      <c r="S11" s="961">
        <f>IFERROR(INDEX($E$10:$J$209,$N14,COLUMNS($O$7:O17)),"")</f>
        <v>0.80400000000000005</v>
      </c>
      <c r="T11" s="962">
        <f>IFERROR(INDEX($E$10:$J$209,$N14,COLUMNS($O$7:P17)),"")</f>
        <v>0.79400000000000004</v>
      </c>
      <c r="U11" s="962">
        <f>IFERROR(INDEX($E$10:$J$209,$N14,COLUMNS($O$7:Q17)),"")</f>
        <v>0.81900000000000006</v>
      </c>
      <c r="V11" s="962">
        <f>IFERROR(INDEX($E$10:$J$209,$N14,COLUMNS($O$7:R17)),"")</f>
        <v>0.8</v>
      </c>
      <c r="W11" s="962">
        <f>IFERROR(INDEX($E$10:$J$209,$N14,COLUMNS($O$7:S17)),"")</f>
        <v>0.82100000000000006</v>
      </c>
      <c r="X11" s="963">
        <f>IFERROR(INDEX($E$10:$J$209,$N14,COLUMNS($O$7:T17)),"")</f>
        <v>0.80800000000000005</v>
      </c>
    </row>
    <row r="12" spans="1:26" x14ac:dyDescent="0.3">
      <c r="C12" s="59" t="s">
        <v>142</v>
      </c>
      <c r="D12" s="90" t="s">
        <v>49</v>
      </c>
      <c r="E12" s="69">
        <v>0.58799999999999997</v>
      </c>
      <c r="F12" s="69">
        <v>0.61799999999999999</v>
      </c>
      <c r="G12" s="69">
        <v>0.64500000000000002</v>
      </c>
      <c r="H12" s="69">
        <v>0.65600000000000003</v>
      </c>
      <c r="I12" s="69">
        <v>0.66200000000000003</v>
      </c>
      <c r="J12" s="69">
        <v>0.63400000000000001</v>
      </c>
      <c r="K12" s="59" t="s">
        <v>237</v>
      </c>
      <c r="L12" s="59">
        <f>ROWS($K$10:K12)</f>
        <v>3</v>
      </c>
      <c r="M12" s="59" t="str">
        <f t="shared" si="0"/>
        <v/>
      </c>
      <c r="N12" s="59">
        <f>IFERROR(SMALL($M$10:$M$209,ROWS(K$10:K12)),"")</f>
        <v>53</v>
      </c>
      <c r="P12" s="559"/>
      <c r="Q12" s="252" t="s">
        <v>143</v>
      </c>
      <c r="R12" s="954" t="s">
        <v>47</v>
      </c>
      <c r="S12" s="956">
        <f>IFERROR(INDEX($E$10:$J$209,$N15,COLUMNS($O$7:O24)),"")</f>
        <v>0.79200000000000004</v>
      </c>
      <c r="T12" s="956">
        <f>IFERROR(INDEX($E$10:$J$209,$N15,COLUMNS($O$7:P24)),"")</f>
        <v>0.78100000000000003</v>
      </c>
      <c r="U12" s="956">
        <f>IFERROR(INDEX($E$10:$J$209,$N15,COLUMNS($O$7:Q24)),"")</f>
        <v>0.80900000000000005</v>
      </c>
      <c r="V12" s="956">
        <f>IFERROR(INDEX($E$10:$J$209,$N15,COLUMNS($O$7:R24)),"")</f>
        <v>0.79800000000000004</v>
      </c>
      <c r="W12" s="956">
        <f>IFERROR(INDEX($E$10:$J$209,$N15,COLUMNS($O$7:S24)),"")</f>
        <v>0.78400000000000003</v>
      </c>
      <c r="X12" s="957">
        <f>IFERROR(INDEX($E$10:$J$209,$N15,COLUMNS($O$7:T24)),"")</f>
        <v>0.79300000000000004</v>
      </c>
    </row>
    <row r="13" spans="1:26" x14ac:dyDescent="0.3">
      <c r="C13" s="59" t="s">
        <v>142</v>
      </c>
      <c r="D13" s="90" t="s">
        <v>483</v>
      </c>
      <c r="E13" s="69">
        <v>0.629</v>
      </c>
      <c r="F13" s="69">
        <v>0.67</v>
      </c>
      <c r="G13" s="69">
        <v>0.68</v>
      </c>
      <c r="H13" s="69">
        <v>0.68800000000000006</v>
      </c>
      <c r="I13" s="69">
        <v>0.69900000000000007</v>
      </c>
      <c r="J13" s="69">
        <v>0.67100000000000004</v>
      </c>
      <c r="K13" s="59" t="s">
        <v>237</v>
      </c>
      <c r="L13" s="59">
        <f>ROWS($K$10:K13)</f>
        <v>4</v>
      </c>
      <c r="M13" s="59" t="str">
        <f t="shared" si="0"/>
        <v/>
      </c>
      <c r="N13" s="59">
        <f>IFERROR(SMALL($M$10:$M$209,ROWS(K$10:K13)),"")</f>
        <v>54</v>
      </c>
      <c r="P13" s="485"/>
      <c r="Q13" s="725" t="s">
        <v>214</v>
      </c>
      <c r="R13" s="958" t="s">
        <v>48</v>
      </c>
      <c r="S13" s="956">
        <f>IFERROR(INDEX($E$10:$J$209,$N16,COLUMNS($O$7:O25)),"")</f>
        <v>0.80400000000000005</v>
      </c>
      <c r="T13" s="956">
        <f>IFERROR(INDEX($E$10:$J$209,$N16,COLUMNS($O$7:P25)),"")</f>
        <v>0.81900000000000006</v>
      </c>
      <c r="U13" s="956">
        <f>IFERROR(INDEX($E$10:$J$209,$N16,COLUMNS($O$7:Q25)),"")</f>
        <v>0.84899999999999998</v>
      </c>
      <c r="V13" s="956">
        <f>IFERROR(INDEX($E$10:$J$209,$N16,COLUMNS($O$7:R25)),"")</f>
        <v>0.86199999999999999</v>
      </c>
      <c r="W13" s="956">
        <f>IFERROR(INDEX($E$10:$J$209,$N16,COLUMNS($O$7:S25)),"")</f>
        <v>0.878</v>
      </c>
      <c r="X13" s="957">
        <f>IFERROR(INDEX($E$10:$J$209,$N16,COLUMNS($O$7:T25)),"")</f>
        <v>0.84</v>
      </c>
    </row>
    <row r="14" spans="1:26" x14ac:dyDescent="0.3">
      <c r="C14" s="59" t="s">
        <v>142</v>
      </c>
      <c r="D14" s="90" t="s">
        <v>646</v>
      </c>
      <c r="E14" s="69">
        <v>0.59799999999999998</v>
      </c>
      <c r="F14" s="69">
        <v>0.63800000000000001</v>
      </c>
      <c r="G14" s="69">
        <v>0.64900000000000002</v>
      </c>
      <c r="H14" s="69">
        <v>0.67300000000000004</v>
      </c>
      <c r="I14" s="69">
        <v>0.68300000000000005</v>
      </c>
      <c r="J14" s="69">
        <v>0.64300000000000002</v>
      </c>
      <c r="K14" s="59" t="s">
        <v>237</v>
      </c>
      <c r="L14" s="59">
        <f>ROWS($K$10:K14)</f>
        <v>5</v>
      </c>
      <c r="M14" s="59" t="str">
        <f t="shared" si="0"/>
        <v/>
      </c>
      <c r="N14" s="59">
        <f>IFERROR(SMALL($M$10:$M$209,ROWS(K$10:K14)),"")</f>
        <v>55</v>
      </c>
      <c r="P14" s="485"/>
      <c r="Q14" s="726"/>
      <c r="R14" s="958" t="s">
        <v>49</v>
      </c>
      <c r="S14" s="956">
        <f>IFERROR(INDEX($E$10:$J$209,$N17,COLUMNS($O$7:O26)),"")</f>
        <v>0.76800000000000002</v>
      </c>
      <c r="T14" s="956">
        <f>IFERROR(INDEX($E$10:$J$209,$N17,COLUMNS($O$7:P26)),"")</f>
        <v>0.79900000000000004</v>
      </c>
      <c r="U14" s="956">
        <f>IFERROR(INDEX($E$10:$J$209,$N17,COLUMNS($O$7:Q26)),"")</f>
        <v>0.84899999999999998</v>
      </c>
      <c r="V14" s="956">
        <f>IFERROR(INDEX($E$10:$J$209,$N17,COLUMNS($O$7:R26)),"")</f>
        <v>0.84599999999999997</v>
      </c>
      <c r="W14" s="956">
        <f>IFERROR(INDEX($E$10:$J$209,$N17,COLUMNS($O$7:S26)),"")</f>
        <v>0.84299999999999997</v>
      </c>
      <c r="X14" s="957">
        <f>IFERROR(INDEX($E$10:$J$209,$N17,COLUMNS($O$7:T26)),"")</f>
        <v>0.82000000000000006</v>
      </c>
    </row>
    <row r="15" spans="1:26" x14ac:dyDescent="0.3">
      <c r="C15" s="59" t="s">
        <v>143</v>
      </c>
      <c r="D15" s="90" t="s">
        <v>47</v>
      </c>
      <c r="E15" s="69">
        <v>0.76400000000000001</v>
      </c>
      <c r="F15" s="69">
        <v>0.79700000000000004</v>
      </c>
      <c r="G15" s="69">
        <v>0.81900000000000006</v>
      </c>
      <c r="H15" s="69">
        <v>0.82700000000000007</v>
      </c>
      <c r="I15" s="69">
        <v>0.85499999999999998</v>
      </c>
      <c r="J15" s="69">
        <v>0.80500000000000005</v>
      </c>
      <c r="K15" s="59" t="s">
        <v>237</v>
      </c>
      <c r="L15" s="59">
        <f>ROWS($K$10:K15)</f>
        <v>6</v>
      </c>
      <c r="M15" s="59" t="str">
        <f t="shared" si="0"/>
        <v/>
      </c>
      <c r="N15" s="59">
        <f>IFERROR(SMALL($M$10:$M$209,ROWS(K$10:K15)),"")</f>
        <v>56</v>
      </c>
      <c r="P15" s="485"/>
      <c r="Q15" s="726"/>
      <c r="R15" s="958" t="s">
        <v>483</v>
      </c>
      <c r="S15" s="956">
        <f>IFERROR(INDEX($E$10:$J$209,$N18,COLUMNS($O$7:O27)),"")</f>
        <v>0.75700000000000001</v>
      </c>
      <c r="T15" s="956">
        <f>IFERROR(INDEX($E$10:$J$209,$N18,COLUMNS($O$7:P27)),"")</f>
        <v>0.82200000000000006</v>
      </c>
      <c r="U15" s="956">
        <f>IFERROR(INDEX($E$10:$J$209,$N18,COLUMNS($O$7:Q27)),"")</f>
        <v>0.81800000000000006</v>
      </c>
      <c r="V15" s="956">
        <f>IFERROR(INDEX($E$10:$J$209,$N18,COLUMNS($O$7:R27)),"")</f>
        <v>0.85099999999999998</v>
      </c>
      <c r="W15" s="956">
        <f>IFERROR(INDEX($E$10:$J$209,$N18,COLUMNS($O$7:S27)),"")</f>
        <v>0.83200000000000007</v>
      </c>
      <c r="X15" s="957">
        <f>IFERROR(INDEX($E$10:$J$209,$N18,COLUMNS($O$7:T27)),"")</f>
        <v>0.81600000000000006</v>
      </c>
    </row>
    <row r="16" spans="1:26" x14ac:dyDescent="0.3">
      <c r="C16" s="59" t="s">
        <v>143</v>
      </c>
      <c r="D16" s="90" t="s">
        <v>48</v>
      </c>
      <c r="E16" s="69">
        <v>0.745</v>
      </c>
      <c r="F16" s="69">
        <v>0.77100000000000002</v>
      </c>
      <c r="G16" s="69">
        <v>0.79800000000000004</v>
      </c>
      <c r="H16" s="69">
        <v>0.81400000000000006</v>
      </c>
      <c r="I16" s="69">
        <v>0.82300000000000006</v>
      </c>
      <c r="J16" s="69">
        <v>0.78300000000000003</v>
      </c>
      <c r="K16" s="59" t="s">
        <v>237</v>
      </c>
      <c r="L16" s="59">
        <f>ROWS($K$10:K16)</f>
        <v>7</v>
      </c>
      <c r="M16" s="59" t="str">
        <f t="shared" si="0"/>
        <v/>
      </c>
      <c r="N16" s="59">
        <f>IFERROR(SMALL($M$10:$M$209,ROWS(K$10:K16)),"")</f>
        <v>57</v>
      </c>
      <c r="P16" s="766"/>
      <c r="Q16" s="767"/>
      <c r="R16" s="960" t="s">
        <v>646</v>
      </c>
      <c r="S16" s="962">
        <f>IFERROR(INDEX($E$10:$J$209,$N19,COLUMNS($O$7:O28)),"")</f>
        <v>0.80200000000000005</v>
      </c>
      <c r="T16" s="962">
        <f>IFERROR(INDEX($E$10:$J$209,$N19,COLUMNS($O$7:P28)),"")</f>
        <v>0.81500000000000006</v>
      </c>
      <c r="U16" s="962">
        <f>IFERROR(INDEX($E$10:$J$209,$N19,COLUMNS($O$7:Q28)),"")</f>
        <v>0.82500000000000007</v>
      </c>
      <c r="V16" s="962">
        <f>IFERROR(INDEX($E$10:$J$209,$N19,COLUMNS($O$7:R28)),"")</f>
        <v>0.84599999999999997</v>
      </c>
      <c r="W16" s="962">
        <f>IFERROR(INDEX($E$10:$J$209,$N19,COLUMNS($O$7:S28)),"")</f>
        <v>0.84599999999999997</v>
      </c>
      <c r="X16" s="963">
        <f>IFERROR(INDEX($E$10:$J$209,$N19,COLUMNS($O$7:T28)),"")</f>
        <v>0.82600000000000007</v>
      </c>
    </row>
    <row r="17" spans="2:25" x14ac:dyDescent="0.3">
      <c r="C17" s="59" t="s">
        <v>143</v>
      </c>
      <c r="D17" s="90" t="s">
        <v>49</v>
      </c>
      <c r="E17" s="69">
        <v>0.66600000000000004</v>
      </c>
      <c r="F17" s="69">
        <v>0.68100000000000005</v>
      </c>
      <c r="G17" s="69">
        <v>0.70499999999999996</v>
      </c>
      <c r="H17" s="69">
        <v>0.745</v>
      </c>
      <c r="I17" s="69">
        <v>0.748</v>
      </c>
      <c r="J17" s="69">
        <v>0.70100000000000007</v>
      </c>
      <c r="K17" s="59" t="s">
        <v>237</v>
      </c>
      <c r="L17" s="59">
        <f>ROWS($K$10:K17)</f>
        <v>8</v>
      </c>
      <c r="M17" s="59" t="str">
        <f t="shared" si="0"/>
        <v/>
      </c>
      <c r="N17" s="59">
        <f>IFERROR(SMALL($M$10:$M$209,ROWS(K$10:K17)),"")</f>
        <v>58</v>
      </c>
      <c r="P17" s="559" t="s">
        <v>174</v>
      </c>
      <c r="Q17" s="255" t="s">
        <v>200</v>
      </c>
      <c r="R17" s="954" t="s">
        <v>47</v>
      </c>
      <c r="S17" s="956">
        <f>IFERROR(INDEX($E$10:$J$209,$N20,COLUMNS($O$7:O35)),"")</f>
        <v>0.66500000000000004</v>
      </c>
      <c r="T17" s="956">
        <f>IFERROR(INDEX($E$10:$J$209,$N20,COLUMNS($O$7:P35)),"")</f>
        <v>0.67600000000000005</v>
      </c>
      <c r="U17" s="956">
        <f>IFERROR(INDEX($E$10:$J$209,$N20,COLUMNS($O$7:Q35)),"")</f>
        <v>0.70000000000000007</v>
      </c>
      <c r="V17" s="956">
        <f>IFERROR(INDEX($E$10:$J$209,$N20,COLUMNS($O$7:R35)),"")</f>
        <v>0.58699999999999997</v>
      </c>
      <c r="W17" s="956">
        <f>IFERROR(INDEX($E$10:$J$209,$N20,COLUMNS($O$7:S35)),"")</f>
        <v>0.64600000000000002</v>
      </c>
      <c r="X17" s="957">
        <f>IFERROR(INDEX($E$10:$J$209,$N20,COLUMNS($O$7:T35)),"")</f>
        <v>0.70100000000000007</v>
      </c>
    </row>
    <row r="18" spans="2:25" x14ac:dyDescent="0.3">
      <c r="C18" s="59" t="s">
        <v>143</v>
      </c>
      <c r="D18" s="90" t="s">
        <v>483</v>
      </c>
      <c r="E18" s="69">
        <v>0.68</v>
      </c>
      <c r="F18" s="69">
        <v>0.71099999999999997</v>
      </c>
      <c r="G18" s="69">
        <v>0.72499999999999998</v>
      </c>
      <c r="H18" s="69">
        <v>0.754</v>
      </c>
      <c r="I18" s="69">
        <v>0.76</v>
      </c>
      <c r="J18" s="69">
        <v>0.71899999999999997</v>
      </c>
      <c r="K18" s="59" t="s">
        <v>237</v>
      </c>
      <c r="L18" s="59">
        <f>ROWS($K$10:K18)</f>
        <v>9</v>
      </c>
      <c r="M18" s="59" t="str">
        <f t="shared" si="0"/>
        <v/>
      </c>
      <c r="N18" s="59">
        <f>IFERROR(SMALL($M$10:$M$209,ROWS(K$10:K18)),"")</f>
        <v>59</v>
      </c>
      <c r="P18" s="559"/>
      <c r="Q18" s="255"/>
      <c r="R18" s="958" t="s">
        <v>48</v>
      </c>
      <c r="S18" s="956">
        <f>IFERROR(INDEX($E$10:$J$209,$N21,COLUMNS($O$7:O36)),"")</f>
        <v>0.73899999999999999</v>
      </c>
      <c r="T18" s="956">
        <f>IFERROR(INDEX($E$10:$J$209,$N21,COLUMNS($O$7:P36)),"")</f>
        <v>0.79600000000000004</v>
      </c>
      <c r="U18" s="956">
        <f>IFERROR(INDEX($E$10:$J$209,$N21,COLUMNS($O$7:Q36)),"")</f>
        <v>0.76200000000000001</v>
      </c>
      <c r="V18" s="956">
        <f>IFERROR(INDEX($E$10:$J$209,$N21,COLUMNS($O$7:R36)),"")</f>
        <v>0.82400000000000007</v>
      </c>
      <c r="W18" s="956">
        <f>IFERROR(INDEX($E$10:$J$209,$N21,COLUMNS($O$7:S36)),"")</f>
        <v>0.871</v>
      </c>
      <c r="X18" s="957">
        <f>IFERROR(INDEX($E$10:$J$209,$N21,COLUMNS($O$7:T36)),"")</f>
        <v>0.80800000000000005</v>
      </c>
    </row>
    <row r="19" spans="2:25" x14ac:dyDescent="0.3">
      <c r="C19" s="59" t="s">
        <v>143</v>
      </c>
      <c r="D19" s="90" t="s">
        <v>646</v>
      </c>
      <c r="E19" s="69">
        <v>0.64800000000000002</v>
      </c>
      <c r="F19" s="69">
        <v>0.68</v>
      </c>
      <c r="G19" s="69">
        <v>0.70599999999999996</v>
      </c>
      <c r="H19" s="69">
        <v>0.747</v>
      </c>
      <c r="I19" s="69">
        <v>0.73199999999999998</v>
      </c>
      <c r="J19" s="69">
        <v>0.69300000000000006</v>
      </c>
      <c r="K19" s="59" t="s">
        <v>237</v>
      </c>
      <c r="L19" s="59">
        <f>ROWS($K$10:K19)</f>
        <v>10</v>
      </c>
      <c r="M19" s="59" t="str">
        <f t="shared" si="0"/>
        <v/>
      </c>
      <c r="N19" s="59">
        <f>IFERROR(SMALL($M$10:$M$209,ROWS(K$10:K19)),"")</f>
        <v>60</v>
      </c>
      <c r="P19" s="485"/>
      <c r="Q19" s="255"/>
      <c r="R19" s="958" t="s">
        <v>49</v>
      </c>
      <c r="S19" s="956">
        <f>IFERROR(INDEX($E$10:$J$209,$N22,COLUMNS($O$7:O37)),"")</f>
        <v>0.77700000000000002</v>
      </c>
      <c r="T19" s="956">
        <f>IFERROR(INDEX($E$10:$J$209,$N22,COLUMNS($O$7:P37)),"")</f>
        <v>0.68900000000000006</v>
      </c>
      <c r="U19" s="956">
        <f>IFERROR(INDEX($E$10:$J$209,$N22,COLUMNS($O$7:Q37)),"")</f>
        <v>0.86599999999999999</v>
      </c>
      <c r="V19" s="956">
        <f>IFERROR(INDEX($E$10:$J$209,$N22,COLUMNS($O$7:R37)),"")</f>
        <v>0.73899999999999999</v>
      </c>
      <c r="W19" s="956">
        <f>IFERROR(INDEX($E$10:$J$209,$N22,COLUMNS($O$7:S37)),"")</f>
        <v>0.76500000000000001</v>
      </c>
      <c r="X19" s="957">
        <f>IFERROR(INDEX($E$10:$J$209,$N22,COLUMNS($O$7:T37)),"")</f>
        <v>0.80900000000000005</v>
      </c>
    </row>
    <row r="20" spans="2:25" x14ac:dyDescent="0.3">
      <c r="B20" s="59" t="s">
        <v>174</v>
      </c>
      <c r="C20" s="59" t="s">
        <v>200</v>
      </c>
      <c r="D20" s="90" t="s">
        <v>47</v>
      </c>
      <c r="E20" s="69">
        <v>0.73399999999999999</v>
      </c>
      <c r="F20" s="69">
        <v>0.76300000000000001</v>
      </c>
      <c r="G20" s="69">
        <v>0.79</v>
      </c>
      <c r="H20" s="69">
        <v>0.73599999999999999</v>
      </c>
      <c r="I20" s="69">
        <v>0.79600000000000004</v>
      </c>
      <c r="J20" s="69">
        <v>0.76200000000000001</v>
      </c>
      <c r="K20" s="59" t="s">
        <v>237</v>
      </c>
      <c r="L20" s="59">
        <f>ROWS($K$10:K20)</f>
        <v>11</v>
      </c>
      <c r="M20" s="59" t="str">
        <f t="shared" si="0"/>
        <v/>
      </c>
      <c r="N20" s="59">
        <f>IFERROR(SMALL($M$10:$M$209,ROWS(K$10:K20)),"")</f>
        <v>61</v>
      </c>
      <c r="P20" s="485"/>
      <c r="Q20" s="255"/>
      <c r="R20" s="958" t="s">
        <v>483</v>
      </c>
      <c r="S20" s="956">
        <f>IFERROR(INDEX($E$10:$J$209,$N23,COLUMNS($O$7:O38)),"")</f>
        <v>0.68200000000000005</v>
      </c>
      <c r="T20" s="956">
        <f>IFERROR(INDEX($E$10:$J$209,$N23,COLUMNS($O$7:P38)),"")</f>
        <v>0.78</v>
      </c>
      <c r="U20" s="956">
        <f>IFERROR(INDEX($E$10:$J$209,$N23,COLUMNS($O$7:Q38)),"")</f>
        <v>0.68900000000000006</v>
      </c>
      <c r="V20" s="956">
        <f>IFERROR(INDEX($E$10:$J$209,$N23,COLUMNS($O$7:R38)),"")</f>
        <v>0.81700000000000006</v>
      </c>
      <c r="W20" s="956">
        <f>IFERROR(INDEX($E$10:$J$209,$N23,COLUMNS($O$7:S38)),"")</f>
        <v>0.77100000000000002</v>
      </c>
      <c r="X20" s="957">
        <f>IFERROR(INDEX($E$10:$J$209,$N23,COLUMNS($O$7:T38)),"")</f>
        <v>0.74399999999999999</v>
      </c>
    </row>
    <row r="21" spans="2:25" x14ac:dyDescent="0.3">
      <c r="C21" s="59" t="s">
        <v>200</v>
      </c>
      <c r="D21" s="90" t="s">
        <v>48</v>
      </c>
      <c r="E21" s="69">
        <v>0.73</v>
      </c>
      <c r="F21" s="69">
        <v>0.73699999999999999</v>
      </c>
      <c r="G21" s="69">
        <v>0.75600000000000001</v>
      </c>
      <c r="H21" s="69">
        <v>0.77400000000000002</v>
      </c>
      <c r="I21" s="69">
        <v>0.746</v>
      </c>
      <c r="J21" s="69">
        <v>0.746</v>
      </c>
      <c r="K21" s="59" t="s">
        <v>237</v>
      </c>
      <c r="L21" s="59">
        <f>ROWS($K$10:K21)</f>
        <v>12</v>
      </c>
      <c r="M21" s="59" t="str">
        <f t="shared" si="0"/>
        <v/>
      </c>
      <c r="N21" s="59">
        <f>IFERROR(SMALL($M$10:$M$209,ROWS(K$10:K21)),"")</f>
        <v>62</v>
      </c>
      <c r="P21" s="559"/>
      <c r="Q21" s="260"/>
      <c r="R21" s="960" t="s">
        <v>646</v>
      </c>
      <c r="S21" s="962">
        <f>IFERROR(INDEX($E$10:$J$209,$N24,COLUMNS($O$7:O39)),"")</f>
        <v>0.71899999999999997</v>
      </c>
      <c r="T21" s="962">
        <f>IFERROR(INDEX($E$10:$J$209,$N24,COLUMNS($O$7:P39)),"")</f>
        <v>0.77900000000000003</v>
      </c>
      <c r="U21" s="962">
        <f>IFERROR(INDEX($E$10:$J$209,$N24,COLUMNS($O$7:Q39)),"")</f>
        <v>0.75</v>
      </c>
      <c r="V21" s="962">
        <f>IFERROR(INDEX($E$10:$J$209,$N24,COLUMNS($O$7:R39)),"")</f>
        <v>0.78100000000000003</v>
      </c>
      <c r="W21" s="962">
        <f>IFERROR(INDEX($E$10:$J$209,$N24,COLUMNS($O$7:S39)),"")</f>
        <v>0.77200000000000002</v>
      </c>
      <c r="X21" s="963">
        <f>IFERROR(INDEX($E$10:$J$209,$N24,COLUMNS($O$7:T39)),"")</f>
        <v>0.75600000000000001</v>
      </c>
    </row>
    <row r="22" spans="2:25" x14ac:dyDescent="0.3">
      <c r="C22" s="59" t="s">
        <v>200</v>
      </c>
      <c r="D22" s="90" t="s">
        <v>49</v>
      </c>
      <c r="E22" s="69">
        <v>0.63600000000000001</v>
      </c>
      <c r="F22" s="69">
        <v>0.64500000000000002</v>
      </c>
      <c r="G22" s="69">
        <v>0.64100000000000001</v>
      </c>
      <c r="H22" s="69">
        <v>0.66900000000000004</v>
      </c>
      <c r="I22" s="69">
        <v>0.66900000000000004</v>
      </c>
      <c r="J22" s="69">
        <v>0.65200000000000002</v>
      </c>
      <c r="K22" s="59" t="s">
        <v>237</v>
      </c>
      <c r="L22" s="59">
        <f>ROWS($K$10:K22)</f>
        <v>13</v>
      </c>
      <c r="M22" s="59" t="str">
        <f t="shared" si="0"/>
        <v/>
      </c>
      <c r="N22" s="59">
        <f>IFERROR(SMALL($M$10:$M$209,ROWS(K$10:K22)),"")</f>
        <v>63</v>
      </c>
      <c r="P22" s="559"/>
      <c r="Q22" s="255" t="s">
        <v>179</v>
      </c>
      <c r="R22" s="954" t="s">
        <v>47</v>
      </c>
      <c r="S22" s="956">
        <f>IFERROR(INDEX($E$10:$J$209,$N25,COLUMNS($O$7:O46)),"")</f>
        <v>0.81600000000000006</v>
      </c>
      <c r="T22" s="956">
        <f>IFERROR(INDEX($E$10:$J$209,$N25,COLUMNS($O$7:P46)),"")</f>
        <v>0.79500000000000004</v>
      </c>
      <c r="U22" s="956">
        <f>IFERROR(INDEX($E$10:$J$209,$N25,COLUMNS($O$7:Q46)),"")</f>
        <v>0.82700000000000007</v>
      </c>
      <c r="V22" s="956">
        <f>IFERROR(INDEX($E$10:$J$209,$N25,COLUMNS($O$7:R46)),"")</f>
        <v>0.81800000000000006</v>
      </c>
      <c r="W22" s="956">
        <f>IFERROR(INDEX($E$10:$J$209,$N25,COLUMNS($O$7:S46)),"")</f>
        <v>0.80800000000000005</v>
      </c>
      <c r="X22" s="957">
        <f>IFERROR(INDEX($E$10:$J$209,$N25,COLUMNS($O$7:T46)),"")</f>
        <v>0.81300000000000006</v>
      </c>
    </row>
    <row r="23" spans="2:25" x14ac:dyDescent="0.3">
      <c r="C23" s="59" t="s">
        <v>200</v>
      </c>
      <c r="D23" s="90" t="s">
        <v>483</v>
      </c>
      <c r="E23" s="69">
        <v>0.64100000000000001</v>
      </c>
      <c r="F23" s="69">
        <v>0.66700000000000004</v>
      </c>
      <c r="G23" s="69">
        <v>0.62</v>
      </c>
      <c r="H23" s="69">
        <v>0.67400000000000004</v>
      </c>
      <c r="I23" s="69">
        <v>0.67300000000000004</v>
      </c>
      <c r="J23" s="69">
        <v>0.65500000000000003</v>
      </c>
      <c r="K23" s="59" t="s">
        <v>237</v>
      </c>
      <c r="L23" s="59">
        <f>ROWS($K$10:K23)</f>
        <v>14</v>
      </c>
      <c r="M23" s="59" t="str">
        <f t="shared" si="0"/>
        <v/>
      </c>
      <c r="N23" s="59">
        <f>IFERROR(SMALL($M$10:$M$209,ROWS(K$10:K23)),"")</f>
        <v>64</v>
      </c>
      <c r="P23" s="559"/>
      <c r="Q23" s="256"/>
      <c r="R23" s="958" t="s">
        <v>48</v>
      </c>
      <c r="S23" s="956">
        <f>IFERROR(INDEX($E$10:$J$209,$N26,COLUMNS($O$7:O47)),"")</f>
        <v>0.81100000000000005</v>
      </c>
      <c r="T23" s="956">
        <f>IFERROR(INDEX($E$10:$J$209,$N26,COLUMNS($O$7:P47)),"")</f>
        <v>0.82400000000000007</v>
      </c>
      <c r="U23" s="956">
        <f>IFERROR(INDEX($E$10:$J$209,$N26,COLUMNS($O$7:Q47)),"")</f>
        <v>0.84599999999999997</v>
      </c>
      <c r="V23" s="956">
        <f>IFERROR(INDEX($E$10:$J$209,$N26,COLUMNS($O$7:R47)),"")</f>
        <v>0.85299999999999998</v>
      </c>
      <c r="W23" s="956">
        <f>IFERROR(INDEX($E$10:$J$209,$N26,COLUMNS($O$7:S47)),"")</f>
        <v>0.87</v>
      </c>
      <c r="X23" s="957">
        <f>IFERROR(INDEX($E$10:$J$209,$N26,COLUMNS($O$7:T47)),"")</f>
        <v>0.84099999999999997</v>
      </c>
    </row>
    <row r="24" spans="2:25" x14ac:dyDescent="0.3">
      <c r="C24" s="59" t="s">
        <v>200</v>
      </c>
      <c r="D24" s="90" t="s">
        <v>646</v>
      </c>
      <c r="E24" s="17">
        <v>0.63600000000000001</v>
      </c>
      <c r="F24" s="17">
        <v>0.61399999999999999</v>
      </c>
      <c r="G24" s="17">
        <v>0.624</v>
      </c>
      <c r="H24" s="17">
        <v>0.68700000000000006</v>
      </c>
      <c r="I24" s="17">
        <v>0.65100000000000002</v>
      </c>
      <c r="J24" s="69">
        <v>0.63300000000000001</v>
      </c>
      <c r="K24" s="59" t="s">
        <v>237</v>
      </c>
      <c r="L24" s="59">
        <f>ROWS($K$10:K24)</f>
        <v>15</v>
      </c>
      <c r="M24" s="59" t="str">
        <f t="shared" si="0"/>
        <v/>
      </c>
      <c r="N24" s="59">
        <f>IFERROR(SMALL($M$10:$M$209,ROWS(K$10:K24)),"")</f>
        <v>65</v>
      </c>
      <c r="P24" s="559"/>
      <c r="Q24" s="725" t="s">
        <v>182</v>
      </c>
      <c r="R24" s="958" t="s">
        <v>49</v>
      </c>
      <c r="S24" s="956">
        <f>IFERROR(INDEX($E$10:$J$209,$N27,COLUMNS($O$7:O48)),"")</f>
        <v>0.77100000000000002</v>
      </c>
      <c r="T24" s="956">
        <f>IFERROR(INDEX($E$10:$J$209,$N27,COLUMNS($O$7:P48)),"")</f>
        <v>0.80200000000000005</v>
      </c>
      <c r="U24" s="956">
        <f>IFERROR(INDEX($E$10:$J$209,$N27,COLUMNS($O$7:Q48)),"")</f>
        <v>0.83599999999999997</v>
      </c>
      <c r="V24" s="956">
        <f>IFERROR(INDEX($E$10:$J$209,$N27,COLUMNS($O$7:R48)),"")</f>
        <v>0.83899999999999997</v>
      </c>
      <c r="W24" s="956">
        <f>IFERROR(INDEX($E$10:$J$209,$N27,COLUMNS($O$7:S48)),"")</f>
        <v>0.84099999999999997</v>
      </c>
      <c r="X24" s="957">
        <f>IFERROR(INDEX($E$10:$J$209,$N27,COLUMNS($O$7:T48)),"")</f>
        <v>0.81900000000000006</v>
      </c>
    </row>
    <row r="25" spans="2:25" x14ac:dyDescent="0.3">
      <c r="C25" s="59" t="s">
        <v>179</v>
      </c>
      <c r="D25" s="90" t="s">
        <v>47</v>
      </c>
      <c r="E25" s="69">
        <v>0.74299999999999999</v>
      </c>
      <c r="F25" s="69">
        <v>0.76500000000000001</v>
      </c>
      <c r="G25" s="69">
        <v>0.78500000000000003</v>
      </c>
      <c r="H25" s="69">
        <v>0.79800000000000004</v>
      </c>
      <c r="I25" s="69">
        <v>0.80100000000000005</v>
      </c>
      <c r="J25" s="69">
        <v>0.77500000000000002</v>
      </c>
      <c r="K25" s="59" t="s">
        <v>237</v>
      </c>
      <c r="L25" s="59">
        <f>ROWS($K$10:K25)</f>
        <v>16</v>
      </c>
      <c r="M25" s="59" t="str">
        <f t="shared" si="0"/>
        <v/>
      </c>
      <c r="N25" s="59">
        <f>IFERROR(SMALL($M$10:$M$209,ROWS(K$10:K25)),"")</f>
        <v>66</v>
      </c>
      <c r="P25" s="559"/>
      <c r="Q25" s="726"/>
      <c r="R25" s="958" t="s">
        <v>483</v>
      </c>
      <c r="S25" s="956">
        <f>IFERROR(INDEX($E$10:$J$209,$N28,COLUMNS($O$7:O49)),"")</f>
        <v>0.77100000000000002</v>
      </c>
      <c r="T25" s="956">
        <f>IFERROR(INDEX($E$10:$J$209,$N28,COLUMNS($O$7:P49)),"")</f>
        <v>0.80800000000000005</v>
      </c>
      <c r="U25" s="956">
        <f>IFERROR(INDEX($E$10:$J$209,$N28,COLUMNS($O$7:Q49)),"")</f>
        <v>0.83200000000000007</v>
      </c>
      <c r="V25" s="956">
        <f>IFERROR(INDEX($E$10:$J$209,$N28,COLUMNS($O$7:R49)),"")</f>
        <v>0.83299999999999996</v>
      </c>
      <c r="W25" s="956">
        <f>IFERROR(INDEX($E$10:$J$209,$N28,COLUMNS($O$7:S49)),"")</f>
        <v>0.82900000000000007</v>
      </c>
      <c r="X25" s="957">
        <f>IFERROR(INDEX($E$10:$J$209,$N28,COLUMNS($O$7:T49)),"")</f>
        <v>0.81600000000000006</v>
      </c>
    </row>
    <row r="26" spans="2:25" x14ac:dyDescent="0.3">
      <c r="C26" s="59" t="s">
        <v>179</v>
      </c>
      <c r="D26" s="90" t="s">
        <v>48</v>
      </c>
      <c r="E26" s="69">
        <v>0.70799999999999996</v>
      </c>
      <c r="F26" s="69">
        <v>0.73599999999999999</v>
      </c>
      <c r="G26" s="69">
        <v>0.754</v>
      </c>
      <c r="H26" s="69">
        <v>0.77200000000000002</v>
      </c>
      <c r="I26" s="69">
        <v>0.76500000000000001</v>
      </c>
      <c r="J26" s="69">
        <v>0.745</v>
      </c>
      <c r="K26" s="59" t="s">
        <v>237</v>
      </c>
      <c r="L26" s="59">
        <f>ROWS($K$10:K26)</f>
        <v>17</v>
      </c>
      <c r="M26" s="59" t="str">
        <f t="shared" si="0"/>
        <v/>
      </c>
      <c r="N26" s="59">
        <f>IFERROR(SMALL($M$10:$M$209,ROWS(K$10:K26)),"")</f>
        <v>67</v>
      </c>
      <c r="P26" s="694"/>
      <c r="Q26" s="767"/>
      <c r="R26" s="960" t="s">
        <v>646</v>
      </c>
      <c r="S26" s="962">
        <f>IFERROR(INDEX($E$10:$J$209,$N29,COLUMNS($O$7:O50)),"")</f>
        <v>0.81</v>
      </c>
      <c r="T26" s="962">
        <f>IFERROR(INDEX($E$10:$J$209,$N29,COLUMNS($O$7:P50)),"")</f>
        <v>0.80700000000000005</v>
      </c>
      <c r="U26" s="962">
        <f>IFERROR(INDEX($E$10:$J$209,$N29,COLUMNS($O$7:Q50)),"")</f>
        <v>0.82400000000000007</v>
      </c>
      <c r="V26" s="962">
        <f>IFERROR(INDEX($E$10:$J$209,$N29,COLUMNS($O$7:R50)),"")</f>
        <v>0.82700000000000007</v>
      </c>
      <c r="W26" s="962">
        <f>IFERROR(INDEX($E$10:$J$209,$N29,COLUMNS($O$7:S50)),"")</f>
        <v>0.83299999999999996</v>
      </c>
      <c r="X26" s="963">
        <f>IFERROR(INDEX($E$10:$J$209,$N29,COLUMNS($O$7:T50)),"")</f>
        <v>0.82100000000000006</v>
      </c>
    </row>
    <row r="27" spans="2:25" x14ac:dyDescent="0.3">
      <c r="C27" s="59" t="s">
        <v>179</v>
      </c>
      <c r="D27" s="90" t="s">
        <v>49</v>
      </c>
      <c r="E27" s="69">
        <v>0.63400000000000001</v>
      </c>
      <c r="F27" s="69">
        <v>0.65400000000000003</v>
      </c>
      <c r="G27" s="69">
        <v>0.68</v>
      </c>
      <c r="H27" s="69">
        <v>0.70300000000000007</v>
      </c>
      <c r="I27" s="69">
        <v>0.70799999999999996</v>
      </c>
      <c r="J27" s="69">
        <v>0.67200000000000004</v>
      </c>
      <c r="K27" s="59" t="s">
        <v>237</v>
      </c>
      <c r="L27" s="59">
        <f>ROWS($K$10:K27)</f>
        <v>18</v>
      </c>
      <c r="M27" s="59" t="str">
        <f t="shared" si="0"/>
        <v/>
      </c>
      <c r="N27" s="59">
        <f>IFERROR(SMALL($M$10:$M$209,ROWS(K$10:K27)),"")</f>
        <v>68</v>
      </c>
      <c r="P27" s="559" t="s">
        <v>201</v>
      </c>
      <c r="Q27" s="255" t="s">
        <v>202</v>
      </c>
      <c r="R27" s="954" t="s">
        <v>47</v>
      </c>
      <c r="S27" s="956">
        <f>IFERROR(INDEX($E$10:$J$209,$N30,COLUMNS($O$7:O57)),"")</f>
        <v>0.72299999999999998</v>
      </c>
      <c r="T27" s="956">
        <f>IFERROR(INDEX($E$10:$J$209,$N30,COLUMNS($O$7:P57)),"")</f>
        <v>0.72399999999999998</v>
      </c>
      <c r="U27" s="956">
        <f>IFERROR(INDEX($E$10:$J$209,$N30,COLUMNS($O$7:Q57)),"")</f>
        <v>0.78600000000000003</v>
      </c>
      <c r="V27" s="956">
        <f>IFERROR(INDEX($E$10:$J$209,$N30,COLUMNS($O$7:R57)),"")</f>
        <v>0.70599999999999996</v>
      </c>
      <c r="W27" s="956">
        <f>IFERROR(INDEX($E$10:$J$209,$N30,COLUMNS($O$7:S57)),"")</f>
        <v>0.71399999999999997</v>
      </c>
      <c r="X27" s="957">
        <f>IFERROR(INDEX($E$10:$J$209,$N30,COLUMNS($O$7:T57)),"")</f>
        <v>0.73</v>
      </c>
    </row>
    <row r="28" spans="2:25" x14ac:dyDescent="0.3">
      <c r="C28" s="59" t="s">
        <v>179</v>
      </c>
      <c r="D28" s="90" t="s">
        <v>483</v>
      </c>
      <c r="E28" s="69">
        <v>0.66100000000000003</v>
      </c>
      <c r="F28" s="69">
        <v>0.69600000000000006</v>
      </c>
      <c r="G28" s="69">
        <v>0.70899999999999996</v>
      </c>
      <c r="H28" s="69">
        <v>0.72499999999999998</v>
      </c>
      <c r="I28" s="69">
        <v>0.73299999999999998</v>
      </c>
      <c r="J28" s="69">
        <v>0.70100000000000007</v>
      </c>
      <c r="K28" s="59" t="s">
        <v>237</v>
      </c>
      <c r="L28" s="59">
        <f>ROWS($K$10:K28)</f>
        <v>19</v>
      </c>
      <c r="M28" s="59" t="str">
        <f t="shared" si="0"/>
        <v/>
      </c>
      <c r="N28" s="59">
        <f>IFERROR(SMALL($M$10:$M$209,ROWS(K$10:K28)),"")</f>
        <v>69</v>
      </c>
      <c r="P28" s="559"/>
      <c r="Q28" s="255"/>
      <c r="R28" s="958" t="s">
        <v>48</v>
      </c>
      <c r="S28" s="956">
        <f>IFERROR(INDEX($E$10:$J$209,$N31,COLUMNS($O$7:O58)),"")</f>
        <v>0.755</v>
      </c>
      <c r="T28" s="956">
        <f>IFERROR(INDEX($E$10:$J$209,$N31,COLUMNS($O$7:P58)),"")</f>
        <v>0.751</v>
      </c>
      <c r="U28" s="956">
        <f>IFERROR(INDEX($E$10:$J$209,$N31,COLUMNS($O$7:Q58)),"")</f>
        <v>0.79100000000000004</v>
      </c>
      <c r="V28" s="956">
        <f>IFERROR(INDEX($E$10:$J$209,$N31,COLUMNS($O$7:R58)),"")</f>
        <v>0.80100000000000005</v>
      </c>
      <c r="W28" s="956">
        <f>IFERROR(INDEX($E$10:$J$209,$N31,COLUMNS($O$7:S58)),"")</f>
        <v>0.86599999999999999</v>
      </c>
      <c r="X28" s="957">
        <f>IFERROR(INDEX($E$10:$J$209,$N31,COLUMNS($O$7:T58)),"")</f>
        <v>0.79</v>
      </c>
    </row>
    <row r="29" spans="2:25" x14ac:dyDescent="0.3">
      <c r="C29" s="59" t="s">
        <v>179</v>
      </c>
      <c r="D29" s="90" t="s">
        <v>646</v>
      </c>
      <c r="E29" s="17">
        <v>0.624</v>
      </c>
      <c r="F29" s="17">
        <v>0.66400000000000003</v>
      </c>
      <c r="G29" s="17">
        <v>0.68500000000000005</v>
      </c>
      <c r="H29" s="17">
        <v>0.71</v>
      </c>
      <c r="I29" s="17">
        <v>0.71299999999999997</v>
      </c>
      <c r="J29" s="69">
        <v>0.67300000000000004</v>
      </c>
      <c r="K29" s="59" t="s">
        <v>237</v>
      </c>
      <c r="L29" s="59">
        <f>ROWS($K$10:K29)</f>
        <v>20</v>
      </c>
      <c r="M29" s="59" t="str">
        <f t="shared" si="0"/>
        <v/>
      </c>
      <c r="N29" s="59">
        <f>IFERROR(SMALL($M$10:$M$209,ROWS(K$10:K29)),"")</f>
        <v>70</v>
      </c>
      <c r="P29" s="559"/>
      <c r="Q29" s="255"/>
      <c r="R29" s="958" t="s">
        <v>49</v>
      </c>
      <c r="S29" s="956">
        <f>IFERROR(INDEX($E$10:$J$209,$N32,COLUMNS($O$7:O59)),"")</f>
        <v>0.68500000000000005</v>
      </c>
      <c r="T29" s="956">
        <f>IFERROR(INDEX($E$10:$J$209,$N32,COLUMNS($O$7:P59)),"")</f>
        <v>0.754</v>
      </c>
      <c r="U29" s="956">
        <f>IFERROR(INDEX($E$10:$J$209,$N32,COLUMNS($O$7:Q59)),"")</f>
        <v>0.77500000000000002</v>
      </c>
      <c r="V29" s="956">
        <f>IFERROR(INDEX($E$10:$J$209,$N32,COLUMNS($O$7:R59)),"")</f>
        <v>0.81</v>
      </c>
      <c r="W29" s="956">
        <f>IFERROR(INDEX($E$10:$J$209,$N32,COLUMNS($O$7:S59)),"")</f>
        <v>0.79300000000000004</v>
      </c>
      <c r="X29" s="957">
        <f>IFERROR(INDEX($E$10:$J$209,$N32,COLUMNS($O$7:T59)),"")</f>
        <v>0.76</v>
      </c>
    </row>
    <row r="30" spans="2:25" x14ac:dyDescent="0.3">
      <c r="B30" s="59" t="s">
        <v>201</v>
      </c>
      <c r="C30" s="59" t="s">
        <v>203</v>
      </c>
      <c r="D30" s="90" t="s">
        <v>47</v>
      </c>
      <c r="E30" s="69">
        <v>0.70599999999999996</v>
      </c>
      <c r="F30" s="69">
        <v>0.70200000000000007</v>
      </c>
      <c r="G30" s="69">
        <v>0.72099999999999997</v>
      </c>
      <c r="H30" s="69">
        <v>0.749</v>
      </c>
      <c r="I30" s="69">
        <v>0.77500000000000002</v>
      </c>
      <c r="J30" s="69">
        <v>0.72599999999999998</v>
      </c>
      <c r="K30" s="59" t="s">
        <v>237</v>
      </c>
      <c r="L30" s="59">
        <f>ROWS($K$10:K30)</f>
        <v>21</v>
      </c>
      <c r="M30" s="59" t="str">
        <f t="shared" si="0"/>
        <v/>
      </c>
      <c r="N30" s="59">
        <f>IFERROR(SMALL($M$10:$M$209,ROWS(K$10:K30)),"")</f>
        <v>71</v>
      </c>
      <c r="P30" s="559"/>
      <c r="Q30" s="255"/>
      <c r="R30" s="958" t="s">
        <v>483</v>
      </c>
      <c r="S30" s="956">
        <f>IFERROR(INDEX($E$10:$J$209,$N33,COLUMNS($O$7:O60)),"")</f>
        <v>0.69600000000000006</v>
      </c>
      <c r="T30" s="956">
        <f>IFERROR(INDEX($E$10:$J$209,$N33,COLUMNS($O$7:P60)),"")</f>
        <v>0.749</v>
      </c>
      <c r="U30" s="956">
        <f>IFERROR(INDEX($E$10:$J$209,$N33,COLUMNS($O$7:Q60)),"")</f>
        <v>0.80300000000000005</v>
      </c>
      <c r="V30" s="956">
        <f>IFERROR(INDEX($E$10:$J$209,$N33,COLUMNS($O$7:R60)),"")</f>
        <v>0.80100000000000005</v>
      </c>
      <c r="W30" s="956">
        <f>IFERROR(INDEX($E$10:$J$209,$N33,COLUMNS($O$7:S60)),"")</f>
        <v>0.82900000000000007</v>
      </c>
      <c r="X30" s="957">
        <f>IFERROR(INDEX($E$10:$J$209,$N33,COLUMNS($O$7:T60)),"")</f>
        <v>0.77300000000000002</v>
      </c>
      <c r="Y30" s="998" t="s">
        <v>937</v>
      </c>
    </row>
    <row r="31" spans="2:25" x14ac:dyDescent="0.3">
      <c r="C31" s="59" t="s">
        <v>203</v>
      </c>
      <c r="D31" s="90" t="s">
        <v>48</v>
      </c>
      <c r="E31" s="69">
        <v>0.67200000000000004</v>
      </c>
      <c r="F31" s="69">
        <v>0.70200000000000007</v>
      </c>
      <c r="G31" s="69">
        <v>0.71299999999999997</v>
      </c>
      <c r="H31" s="69">
        <v>0.74199999999999999</v>
      </c>
      <c r="I31" s="69">
        <v>0.73699999999999999</v>
      </c>
      <c r="J31" s="69">
        <v>0.70899999999999996</v>
      </c>
      <c r="K31" s="59" t="s">
        <v>237</v>
      </c>
      <c r="L31" s="59">
        <f>ROWS($K$10:K31)</f>
        <v>22</v>
      </c>
      <c r="M31" s="59" t="str">
        <f t="shared" si="0"/>
        <v/>
      </c>
      <c r="N31" s="59">
        <f>IFERROR(SMALL($M$10:$M$209,ROWS(K$10:K31)),"")</f>
        <v>72</v>
      </c>
      <c r="P31" s="559"/>
      <c r="Q31" s="260"/>
      <c r="R31" s="960" t="s">
        <v>646</v>
      </c>
      <c r="S31" s="962">
        <f>IFERROR(INDEX($E$10:$J$209,$N34,COLUMNS($O$7:O61)),"")</f>
        <v>0.749</v>
      </c>
      <c r="T31" s="962">
        <f>IFERROR(INDEX($E$10:$J$209,$N34,COLUMNS($O$7:P61)),"")</f>
        <v>0.79900000000000004</v>
      </c>
      <c r="U31" s="962">
        <f>IFERROR(INDEX($E$10:$J$209,$N34,COLUMNS($O$7:Q61)),"")</f>
        <v>0.76</v>
      </c>
      <c r="V31" s="962">
        <f>IFERROR(INDEX($E$10:$J$209,$N34,COLUMNS($O$7:R61)),"")</f>
        <v>0.81700000000000006</v>
      </c>
      <c r="W31" s="962">
        <f>IFERROR(INDEX($E$10:$J$209,$N34,COLUMNS($O$7:S61)),"")</f>
        <v>0.84499999999999997</v>
      </c>
      <c r="X31" s="963">
        <f>IFERROR(INDEX($E$10:$J$209,$N34,COLUMNS($O$7:T61)),"")</f>
        <v>0.79300000000000004</v>
      </c>
      <c r="Y31" s="998" t="s">
        <v>938</v>
      </c>
    </row>
    <row r="32" spans="2:25" x14ac:dyDescent="0.3">
      <c r="C32" s="59" t="s">
        <v>203</v>
      </c>
      <c r="D32" s="90" t="s">
        <v>49</v>
      </c>
      <c r="E32" s="69">
        <v>0.59099999999999997</v>
      </c>
      <c r="F32" s="69">
        <v>0.629</v>
      </c>
      <c r="G32" s="69">
        <v>0.66600000000000004</v>
      </c>
      <c r="H32" s="69">
        <v>0.68300000000000005</v>
      </c>
      <c r="I32" s="69">
        <v>0.68400000000000005</v>
      </c>
      <c r="J32" s="69">
        <v>0.64400000000000002</v>
      </c>
      <c r="K32" s="59" t="s">
        <v>237</v>
      </c>
      <c r="L32" s="59">
        <f>ROWS($K$10:K32)</f>
        <v>23</v>
      </c>
      <c r="M32" s="59" t="str">
        <f t="shared" si="0"/>
        <v/>
      </c>
      <c r="N32" s="59">
        <f>IFERROR(SMALL($M$10:$M$209,ROWS(K$10:K32)),"")</f>
        <v>73</v>
      </c>
      <c r="P32" s="559"/>
      <c r="Q32" s="255" t="s">
        <v>248</v>
      </c>
      <c r="R32" s="954" t="s">
        <v>47</v>
      </c>
      <c r="S32" s="956">
        <f>IFERROR(INDEX($E$10:$J$209,$N35,COLUMNS($O$7:O68)),"")</f>
        <v>0.81300000000000006</v>
      </c>
      <c r="T32" s="956">
        <f>IFERROR(INDEX($E$10:$J$209,$N35,COLUMNS($O$7:P68)),"")</f>
        <v>0.79900000000000004</v>
      </c>
      <c r="U32" s="956">
        <f>IFERROR(INDEX($E$10:$J$209,$N35,COLUMNS($O$7:Q68)),"")</f>
        <v>0.82700000000000007</v>
      </c>
      <c r="V32" s="956">
        <f>IFERROR(INDEX($E$10:$J$209,$N35,COLUMNS($O$7:R68)),"")</f>
        <v>0.82200000000000006</v>
      </c>
      <c r="W32" s="956">
        <f>IFERROR(INDEX($E$10:$J$209,$N35,COLUMNS($O$7:S68)),"")</f>
        <v>0.81</v>
      </c>
      <c r="X32" s="957">
        <f>IFERROR(INDEX($E$10:$J$209,$N35,COLUMNS($O$7:T68)),"")</f>
        <v>0.81700000000000006</v>
      </c>
      <c r="Y32" s="184"/>
    </row>
    <row r="33" spans="2:25" x14ac:dyDescent="0.3">
      <c r="C33" s="59" t="s">
        <v>203</v>
      </c>
      <c r="D33" s="90" t="s">
        <v>483</v>
      </c>
      <c r="E33" s="69">
        <v>0.64500000000000002</v>
      </c>
      <c r="F33" s="69">
        <v>0.65600000000000003</v>
      </c>
      <c r="G33" s="69">
        <v>0.67300000000000004</v>
      </c>
      <c r="H33" s="69">
        <v>0.69500000000000006</v>
      </c>
      <c r="I33" s="69">
        <v>0.72899999999999998</v>
      </c>
      <c r="J33" s="69">
        <v>0.67500000000000004</v>
      </c>
      <c r="K33" s="59" t="s">
        <v>237</v>
      </c>
      <c r="L33" s="59">
        <f>ROWS($K$10:K33)</f>
        <v>24</v>
      </c>
      <c r="M33" s="59" t="str">
        <f t="shared" si="0"/>
        <v/>
      </c>
      <c r="N33" s="59">
        <f>IFERROR(SMALL($M$10:$M$209,ROWS(K$10:K33)),"")</f>
        <v>74</v>
      </c>
      <c r="P33" s="559"/>
      <c r="Q33" s="255"/>
      <c r="R33" s="958" t="s">
        <v>48</v>
      </c>
      <c r="S33" s="956">
        <f>IFERROR(INDEX($E$10:$J$209,$N36,COLUMNS($O$7:O69)),"")</f>
        <v>0.81300000000000006</v>
      </c>
      <c r="T33" s="956">
        <f>IFERROR(INDEX($E$10:$J$209,$N36,COLUMNS($O$7:P69)),"")</f>
        <v>0.83200000000000007</v>
      </c>
      <c r="U33" s="956">
        <f>IFERROR(INDEX($E$10:$J$209,$N36,COLUMNS($O$7:Q69)),"")</f>
        <v>0.84899999999999998</v>
      </c>
      <c r="V33" s="956">
        <f>IFERROR(INDEX($E$10:$J$209,$N36,COLUMNS($O$7:R69)),"")</f>
        <v>0.85699999999999998</v>
      </c>
      <c r="W33" s="956">
        <f>IFERROR(INDEX($E$10:$J$209,$N36,COLUMNS($O$7:S69)),"")</f>
        <v>0.87</v>
      </c>
      <c r="X33" s="957">
        <f>IFERROR(INDEX($E$10:$J$209,$N36,COLUMNS($O$7:T69)),"")</f>
        <v>0.84399999999999997</v>
      </c>
      <c r="Y33" s="999"/>
    </row>
    <row r="34" spans="2:25" x14ac:dyDescent="0.3">
      <c r="C34" s="59" t="s">
        <v>203</v>
      </c>
      <c r="D34" s="90" t="s">
        <v>646</v>
      </c>
      <c r="E34" s="17">
        <v>0.59</v>
      </c>
      <c r="F34" s="17">
        <v>0.59899999999999998</v>
      </c>
      <c r="G34" s="17">
        <v>0.64500000000000002</v>
      </c>
      <c r="H34" s="17">
        <v>0.67800000000000005</v>
      </c>
      <c r="I34" s="17">
        <v>0.69500000000000006</v>
      </c>
      <c r="J34" s="69">
        <v>0.63</v>
      </c>
      <c r="K34" s="59" t="s">
        <v>237</v>
      </c>
      <c r="L34" s="59">
        <f>ROWS($K$10:K34)</f>
        <v>25</v>
      </c>
      <c r="M34" s="59" t="str">
        <f t="shared" si="0"/>
        <v/>
      </c>
      <c r="N34" s="59">
        <f>IFERROR(SMALL($M$10:$M$209,ROWS(K$10:K34)),"")</f>
        <v>75</v>
      </c>
      <c r="P34" s="485"/>
      <c r="Q34" s="725" t="s">
        <v>513</v>
      </c>
      <c r="R34" s="958" t="s">
        <v>49</v>
      </c>
      <c r="S34" s="956">
        <f>IFERROR(INDEX($E$10:$J$209,$N37,COLUMNS($O$7:O70)),"")</f>
        <v>0.78700000000000003</v>
      </c>
      <c r="T34" s="956">
        <f>IFERROR(INDEX($E$10:$J$209,$N37,COLUMNS($O$7:P70)),"")</f>
        <v>0.80600000000000005</v>
      </c>
      <c r="U34" s="956">
        <f>IFERROR(INDEX($E$10:$J$209,$N37,COLUMNS($O$7:Q70)),"")</f>
        <v>0.84899999999999998</v>
      </c>
      <c r="V34" s="956">
        <f>IFERROR(INDEX($E$10:$J$209,$N37,COLUMNS($O$7:R70)),"")</f>
        <v>0.84</v>
      </c>
      <c r="W34" s="956">
        <f>IFERROR(INDEX($E$10:$J$209,$N37,COLUMNS($O$7:S70)),"")</f>
        <v>0.84299999999999997</v>
      </c>
      <c r="X34" s="957">
        <f>IFERROR(INDEX($E$10:$J$209,$N37,COLUMNS($O$7:T70)),"")</f>
        <v>0.82800000000000007</v>
      </c>
    </row>
    <row r="35" spans="2:25" x14ac:dyDescent="0.3">
      <c r="C35" s="59" t="s">
        <v>205</v>
      </c>
      <c r="D35" s="90" t="s">
        <v>47</v>
      </c>
      <c r="E35" s="69">
        <v>0.749</v>
      </c>
      <c r="F35" s="69">
        <v>0.77800000000000002</v>
      </c>
      <c r="G35" s="69">
        <v>0.79900000000000004</v>
      </c>
      <c r="H35" s="69">
        <v>0.80400000000000005</v>
      </c>
      <c r="I35" s="69">
        <v>0.80500000000000005</v>
      </c>
      <c r="J35" s="69">
        <v>0.78400000000000003</v>
      </c>
      <c r="K35" s="59" t="s">
        <v>237</v>
      </c>
      <c r="L35" s="59">
        <f>ROWS($K$10:K35)</f>
        <v>26</v>
      </c>
      <c r="M35" s="59" t="str">
        <f t="shared" si="0"/>
        <v/>
      </c>
      <c r="N35" s="59">
        <f>IFERROR(SMALL($M$10:$M$209,ROWS(K$10:K35)),"")</f>
        <v>76</v>
      </c>
      <c r="P35" s="485"/>
      <c r="Q35" s="255"/>
      <c r="R35" s="958" t="s">
        <v>483</v>
      </c>
      <c r="S35" s="956">
        <f>IFERROR(INDEX($E$10:$J$209,$N38,COLUMNS($O$7:O71)),"")</f>
        <v>0.77600000000000002</v>
      </c>
      <c r="T35" s="956">
        <f>IFERROR(INDEX($E$10:$J$209,$N38,COLUMNS($O$7:P71)),"")</f>
        <v>0.82000000000000006</v>
      </c>
      <c r="U35" s="956">
        <f>IFERROR(INDEX($E$10:$J$209,$N38,COLUMNS($O$7:Q71)),"")</f>
        <v>0.83200000000000007</v>
      </c>
      <c r="V35" s="956">
        <f>IFERROR(INDEX($E$10:$J$209,$N38,COLUMNS($O$7:R71)),"")</f>
        <v>0.84199999999999997</v>
      </c>
      <c r="W35" s="956">
        <f>IFERROR(INDEX($E$10:$J$209,$N38,COLUMNS($O$7:S71)),"")</f>
        <v>0.82900000000000007</v>
      </c>
      <c r="X35" s="957">
        <f>IFERROR(INDEX($E$10:$J$209,$N38,COLUMNS($O$7:T71)),"")</f>
        <v>0.82100000000000006</v>
      </c>
    </row>
    <row r="36" spans="2:25" x14ac:dyDescent="0.3">
      <c r="C36" s="59" t="s">
        <v>205</v>
      </c>
      <c r="D36" s="90" t="s">
        <v>48</v>
      </c>
      <c r="E36" s="69">
        <v>0.71899999999999997</v>
      </c>
      <c r="F36" s="69">
        <v>0.745</v>
      </c>
      <c r="G36" s="69">
        <v>0.76400000000000001</v>
      </c>
      <c r="H36" s="69">
        <v>0.77800000000000002</v>
      </c>
      <c r="I36" s="69">
        <v>0.77100000000000002</v>
      </c>
      <c r="J36" s="69">
        <v>0.753</v>
      </c>
      <c r="K36" s="59" t="s">
        <v>237</v>
      </c>
      <c r="L36" s="59">
        <f>ROWS($K$10:K36)</f>
        <v>27</v>
      </c>
      <c r="M36" s="59" t="str">
        <f t="shared" si="0"/>
        <v/>
      </c>
      <c r="N36" s="59">
        <f>IFERROR(SMALL($M$10:$M$209,ROWS(K$10:K36)),"")</f>
        <v>77</v>
      </c>
      <c r="P36" s="766"/>
      <c r="Q36" s="260"/>
      <c r="R36" s="960" t="s">
        <v>646</v>
      </c>
      <c r="S36" s="962">
        <f>IFERROR(INDEX($E$10:$J$209,$N39,COLUMNS($O$7:O72)),"")</f>
        <v>0.81200000000000006</v>
      </c>
      <c r="T36" s="962">
        <f>IFERROR(INDEX($E$10:$J$209,$N39,COLUMNS($O$7:P72)),"")</f>
        <v>0.80800000000000005</v>
      </c>
      <c r="U36" s="962">
        <f>IFERROR(INDEX($E$10:$J$209,$N39,COLUMNS($O$7:Q72)),"")</f>
        <v>0.83100000000000007</v>
      </c>
      <c r="V36" s="962">
        <f>IFERROR(INDEX($E$10:$J$209,$N39,COLUMNS($O$7:R72)),"")</f>
        <v>0.82400000000000007</v>
      </c>
      <c r="W36" s="962">
        <f>IFERROR(INDEX($E$10:$J$209,$N39,COLUMNS($O$7:S72)),"")</f>
        <v>0.83000000000000007</v>
      </c>
      <c r="X36" s="963">
        <f>IFERROR(INDEX($E$10:$J$209,$N39,COLUMNS($O$7:T72)),"")</f>
        <v>0.82100000000000006</v>
      </c>
    </row>
    <row r="37" spans="2:25" x14ac:dyDescent="0.3">
      <c r="C37" s="59" t="s">
        <v>205</v>
      </c>
      <c r="D37" s="90" t="s">
        <v>49</v>
      </c>
      <c r="E37" s="69">
        <v>0.64600000000000002</v>
      </c>
      <c r="F37" s="69">
        <v>0.66100000000000003</v>
      </c>
      <c r="G37" s="69">
        <v>0.68</v>
      </c>
      <c r="H37" s="69">
        <v>0.70699999999999996</v>
      </c>
      <c r="I37" s="69">
        <v>0.71</v>
      </c>
      <c r="J37" s="69">
        <v>0.67800000000000005</v>
      </c>
      <c r="K37" s="59" t="s">
        <v>237</v>
      </c>
      <c r="L37" s="59">
        <f>ROWS($K$10:K37)</f>
        <v>28</v>
      </c>
      <c r="M37" s="59" t="str">
        <f t="shared" si="0"/>
        <v/>
      </c>
      <c r="N37" s="59">
        <f>IFERROR(SMALL($M$10:$M$209,ROWS(K$10:K37)),"")</f>
        <v>78</v>
      </c>
      <c r="P37" s="559" t="s">
        <v>249</v>
      </c>
      <c r="Q37" s="255" t="s">
        <v>591</v>
      </c>
      <c r="R37" s="954" t="s">
        <v>47</v>
      </c>
      <c r="S37" s="956">
        <f>IFERROR(INDEX($E$10:$J$209,$N40,COLUMNS($O$7:O79)),"")</f>
        <v>0.67900000000000005</v>
      </c>
      <c r="T37" s="956">
        <f>IFERROR(INDEX($E$10:$J$209,$N40,COLUMNS($O$7:P79)),"")</f>
        <v>0.83000000000000007</v>
      </c>
      <c r="U37" s="956">
        <f>IFERROR(INDEX($E$10:$J$209,$N40,COLUMNS($O$7:Q79)),"")</f>
        <v>0.74399999999999999</v>
      </c>
      <c r="V37" s="956">
        <f>IFERROR(INDEX($E$10:$J$209,$N40,COLUMNS($O$7:R79)),"")</f>
        <v>0.80600000000000005</v>
      </c>
      <c r="W37" s="956">
        <f>IFERROR(INDEX($E$10:$J$209,$N40,COLUMNS($O$7:S79)),"")</f>
        <v>0.65400000000000003</v>
      </c>
      <c r="X37" s="957">
        <f>IFERROR(INDEX($E$10:$J$209,$N40,COLUMNS($O$7:T79)),"")</f>
        <v>0.746</v>
      </c>
    </row>
    <row r="38" spans="2:25" x14ac:dyDescent="0.3">
      <c r="C38" s="59" t="s">
        <v>205</v>
      </c>
      <c r="D38" s="90" t="s">
        <v>483</v>
      </c>
      <c r="E38" s="69">
        <v>0.66300000000000003</v>
      </c>
      <c r="F38" s="69">
        <v>0.70499999999999996</v>
      </c>
      <c r="G38" s="69">
        <v>0.71099999999999997</v>
      </c>
      <c r="H38" s="69">
        <v>0.72899999999999998</v>
      </c>
      <c r="I38" s="69">
        <v>0.72799999999999998</v>
      </c>
      <c r="J38" s="69">
        <v>0.70300000000000007</v>
      </c>
      <c r="K38" s="59" t="s">
        <v>237</v>
      </c>
      <c r="L38" s="59">
        <f>ROWS($K$10:K38)</f>
        <v>29</v>
      </c>
      <c r="M38" s="59" t="str">
        <f t="shared" si="0"/>
        <v/>
      </c>
      <c r="N38" s="59">
        <f>IFERROR(SMALL($M$10:$M$209,ROWS(K$10:K38)),"")</f>
        <v>79</v>
      </c>
      <c r="P38" s="559"/>
      <c r="Q38" s="255"/>
      <c r="R38" s="958" t="s">
        <v>48</v>
      </c>
      <c r="S38" s="956">
        <f>IFERROR(INDEX($E$10:$J$209,$N41,COLUMNS($O$7:O80)),"")</f>
        <v>0.70100000000000007</v>
      </c>
      <c r="T38" s="956">
        <f>IFERROR(INDEX($E$10:$J$209,$N41,COLUMNS($O$7:P80)),"")</f>
        <v>0.69800000000000006</v>
      </c>
      <c r="U38" s="956">
        <f>IFERROR(INDEX($E$10:$J$209,$N41,COLUMNS($O$7:Q80)),"")</f>
        <v>0.82500000000000007</v>
      </c>
      <c r="V38" s="956">
        <f>IFERROR(INDEX($E$10:$J$209,$N41,COLUMNS($O$7:R80)),"")</f>
        <v>0.875</v>
      </c>
      <c r="W38" s="956">
        <f>IFERROR(INDEX($E$10:$J$209,$N41,COLUMNS($O$7:S80)),"")</f>
        <v>0.76700000000000002</v>
      </c>
      <c r="X38" s="957">
        <f>IFERROR(INDEX($E$10:$J$209,$N41,COLUMNS($O$7:T80)),"")</f>
        <v>0.76200000000000001</v>
      </c>
    </row>
    <row r="39" spans="2:25" x14ac:dyDescent="0.3">
      <c r="C39" s="59" t="s">
        <v>205</v>
      </c>
      <c r="D39" s="90" t="s">
        <v>646</v>
      </c>
      <c r="E39" s="17">
        <v>0.63600000000000001</v>
      </c>
      <c r="F39" s="17">
        <v>0.67700000000000005</v>
      </c>
      <c r="G39" s="17">
        <v>0.68800000000000006</v>
      </c>
      <c r="H39" s="17">
        <v>0.71499999999999997</v>
      </c>
      <c r="I39" s="17">
        <v>0.71099999999999997</v>
      </c>
      <c r="J39" s="69">
        <v>0.67900000000000005</v>
      </c>
      <c r="K39" s="59" t="s">
        <v>237</v>
      </c>
      <c r="L39" s="59">
        <f>ROWS($K$10:K39)</f>
        <v>30</v>
      </c>
      <c r="M39" s="59" t="str">
        <f t="shared" ref="M39:M66" si="1">IF($S$4=K39,L39,"")</f>
        <v/>
      </c>
      <c r="N39" s="59">
        <f>IFERROR(SMALL($M$10:$M$209,ROWS(K$10:K39)),"")</f>
        <v>80</v>
      </c>
      <c r="P39" s="485"/>
      <c r="Q39" s="256"/>
      <c r="R39" s="958" t="s">
        <v>49</v>
      </c>
      <c r="S39" s="956">
        <f>IFERROR(INDEX($E$10:$J$209,$N42,COLUMNS($O$7:O81)),"")</f>
        <v>0.67200000000000004</v>
      </c>
      <c r="T39" s="956">
        <f>IFERROR(INDEX($E$10:$J$209,$N42,COLUMNS($O$7:P81)),"")</f>
        <v>0.625</v>
      </c>
      <c r="U39" s="956">
        <f>IFERROR(INDEX($E$10:$J$209,$N42,COLUMNS($O$7:Q81)),"")</f>
        <v>0.90900000000000003</v>
      </c>
      <c r="V39" s="956">
        <f>IFERROR(INDEX($E$10:$J$209,$N42,COLUMNS($O$7:R81)),"")</f>
        <v>0.88900000000000001</v>
      </c>
      <c r="W39" s="956">
        <f>IFERROR(INDEX($E$10:$J$209,$N42,COLUMNS($O$7:S81)),"")</f>
        <v>0.81800000000000006</v>
      </c>
      <c r="X39" s="957">
        <f>IFERROR(INDEX($E$10:$J$209,$N42,COLUMNS($O$7:T81)),"")</f>
        <v>0.751</v>
      </c>
    </row>
    <row r="40" spans="2:25" x14ac:dyDescent="0.3">
      <c r="B40" s="59" t="s">
        <v>206</v>
      </c>
      <c r="C40" s="59" t="s">
        <v>184</v>
      </c>
      <c r="D40" s="90" t="s">
        <v>47</v>
      </c>
      <c r="E40" s="69">
        <v>0.67400000000000004</v>
      </c>
      <c r="F40" s="69">
        <v>0.67900000000000005</v>
      </c>
      <c r="G40" s="69">
        <v>0.61399999999999999</v>
      </c>
      <c r="H40" s="69">
        <v>0.66900000000000004</v>
      </c>
      <c r="I40" s="69">
        <v>0.68900000000000006</v>
      </c>
      <c r="J40" s="69">
        <v>0.66700000000000004</v>
      </c>
      <c r="K40" s="59" t="s">
        <v>237</v>
      </c>
      <c r="L40" s="59">
        <f>ROWS($K$10:K40)</f>
        <v>31</v>
      </c>
      <c r="M40" s="59" t="str">
        <f t="shared" si="1"/>
        <v/>
      </c>
      <c r="N40" s="59">
        <f>IFERROR(SMALL($M$10:$M$209,ROWS(K$10:K40)),"")</f>
        <v>81</v>
      </c>
      <c r="P40" s="485"/>
      <c r="Q40" s="256"/>
      <c r="R40" s="958" t="s">
        <v>483</v>
      </c>
      <c r="S40" s="956">
        <f>IFERROR(INDEX($E$10:$J$209,$N43,COLUMNS($O$7:O82)),"")</f>
        <v>0.56600000000000006</v>
      </c>
      <c r="T40" s="956">
        <f>IFERROR(INDEX($E$10:$J$209,$N43,COLUMNS($O$7:P82)),"")</f>
        <v>0.76600000000000001</v>
      </c>
      <c r="U40" s="956">
        <f>IFERROR(INDEX($E$10:$J$209,$N43,COLUMNS($O$7:Q82)),"")</f>
        <v>0.71399999999999997</v>
      </c>
      <c r="V40" s="956">
        <f>IFERROR(INDEX($E$10:$J$209,$N43,COLUMNS($O$7:R82)),"")</f>
        <v>0.63600000000000001</v>
      </c>
      <c r="W40" s="956">
        <f>IFERROR(INDEX($E$10:$J$209,$N43,COLUMNS($O$7:S82)),"")</f>
        <v>0.76</v>
      </c>
      <c r="X40" s="957">
        <f>IFERROR(INDEX($E$10:$J$209,$N43,COLUMNS($O$7:T82)),"")</f>
        <v>0.68500000000000005</v>
      </c>
    </row>
    <row r="41" spans="2:25" x14ac:dyDescent="0.3">
      <c r="C41" s="59" t="s">
        <v>184</v>
      </c>
      <c r="D41" s="90" t="s">
        <v>48</v>
      </c>
      <c r="E41" s="69">
        <v>0.65</v>
      </c>
      <c r="F41" s="69">
        <v>0.66400000000000003</v>
      </c>
      <c r="G41" s="69">
        <v>0.64900000000000002</v>
      </c>
      <c r="H41" s="69">
        <v>0.68800000000000006</v>
      </c>
      <c r="I41" s="69">
        <v>0.69900000000000007</v>
      </c>
      <c r="J41" s="69">
        <v>0.66300000000000003</v>
      </c>
      <c r="K41" s="59" t="s">
        <v>237</v>
      </c>
      <c r="L41" s="59">
        <f>ROWS($K$10:K41)</f>
        <v>32</v>
      </c>
      <c r="M41" s="59" t="str">
        <f t="shared" si="1"/>
        <v/>
      </c>
      <c r="N41" s="59">
        <f>IFERROR(SMALL($M$10:$M$209,ROWS(K$10:K41)),"")</f>
        <v>82</v>
      </c>
      <c r="P41" s="485"/>
      <c r="Q41" s="261"/>
      <c r="R41" s="960" t="s">
        <v>646</v>
      </c>
      <c r="S41" s="962">
        <f>IFERROR(INDEX($E$10:$J$209,$N44,COLUMNS($O$7:O83)),"")</f>
        <v>0.68900000000000006</v>
      </c>
      <c r="T41" s="962">
        <f>IFERROR(INDEX($E$10:$J$209,$N44,COLUMNS($O$7:P83)),"")</f>
        <v>0.64100000000000001</v>
      </c>
      <c r="U41" s="962">
        <f>IFERROR(INDEX($E$10:$J$209,$N44,COLUMNS($O$7:Q83)),"")</f>
        <v>0.82100000000000006</v>
      </c>
      <c r="V41" s="962">
        <f>IFERROR(INDEX($E$10:$J$209,$N44,COLUMNS($O$7:R83)),"")</f>
        <v>0.68200000000000005</v>
      </c>
      <c r="W41" s="962">
        <f>IFERROR(INDEX($E$10:$J$209,$N44,COLUMNS($O$7:S83)),"")</f>
        <v>0.81300000000000006</v>
      </c>
      <c r="X41" s="963">
        <f>IFERROR(INDEX($E$10:$J$209,$N44,COLUMNS($O$7:T83)),"")</f>
        <v>0.72</v>
      </c>
    </row>
    <row r="42" spans="2:25" ht="28.8" x14ac:dyDescent="0.3">
      <c r="C42" s="59" t="s">
        <v>184</v>
      </c>
      <c r="D42" s="90" t="s">
        <v>49</v>
      </c>
      <c r="E42" s="69">
        <v>0.51500000000000001</v>
      </c>
      <c r="F42" s="69">
        <v>0.56000000000000005</v>
      </c>
      <c r="G42" s="69">
        <v>0.56500000000000006</v>
      </c>
      <c r="H42" s="69">
        <v>0.53100000000000003</v>
      </c>
      <c r="I42" s="69">
        <v>0.56300000000000006</v>
      </c>
      <c r="J42" s="69">
        <v>0.54100000000000004</v>
      </c>
      <c r="K42" s="59" t="s">
        <v>237</v>
      </c>
      <c r="L42" s="59">
        <f>ROWS($K$10:K42)</f>
        <v>33</v>
      </c>
      <c r="M42" s="59" t="str">
        <f t="shared" si="1"/>
        <v/>
      </c>
      <c r="N42" s="59">
        <f>IFERROR(SMALL($M$10:$M$209,ROWS(K$10:K42)),"")</f>
        <v>83</v>
      </c>
      <c r="P42" s="524"/>
      <c r="Q42" s="258" t="s">
        <v>594</v>
      </c>
      <c r="R42" s="954" t="s">
        <v>47</v>
      </c>
      <c r="S42" s="956">
        <f>IFERROR(INDEX($E$10:$J$209,$N45,COLUMNS($O$7:O90)),"")</f>
        <v>0.80600000000000005</v>
      </c>
      <c r="T42" s="956">
        <f>IFERROR(INDEX($E$10:$J$209,$N45,COLUMNS($O$7:P90)),"")</f>
        <v>0.78900000000000003</v>
      </c>
      <c r="U42" s="956">
        <f>IFERROR(INDEX($E$10:$J$209,$N45,COLUMNS($O$7:Q90)),"")</f>
        <v>0.82500000000000007</v>
      </c>
      <c r="V42" s="956">
        <f>IFERROR(INDEX($E$10:$J$209,$N45,COLUMNS($O$7:R90)),"")</f>
        <v>0.81100000000000005</v>
      </c>
      <c r="W42" s="956">
        <f>IFERROR(INDEX($E$10:$J$209,$N45,COLUMNS($O$7:S90)),"")</f>
        <v>0.80200000000000005</v>
      </c>
      <c r="X42" s="957">
        <f>IFERROR(INDEX($E$10:$J$209,$N45,COLUMNS($O$7:T90)),"")</f>
        <v>0.80900000000000005</v>
      </c>
    </row>
    <row r="43" spans="2:25" x14ac:dyDescent="0.3">
      <c r="C43" s="59" t="s">
        <v>184</v>
      </c>
      <c r="D43" s="90" t="s">
        <v>483</v>
      </c>
      <c r="E43" s="69">
        <v>0.56600000000000006</v>
      </c>
      <c r="F43" s="69">
        <v>0.51900000000000002</v>
      </c>
      <c r="G43" s="69">
        <v>0.59599999999999997</v>
      </c>
      <c r="H43" s="69">
        <v>0.58699999999999997</v>
      </c>
      <c r="I43" s="69">
        <v>0.51800000000000002</v>
      </c>
      <c r="J43" s="69">
        <v>0.55700000000000005</v>
      </c>
      <c r="K43" s="59" t="s">
        <v>237</v>
      </c>
      <c r="L43" s="59">
        <f>ROWS($K$10:K43)</f>
        <v>34</v>
      </c>
      <c r="M43" s="59" t="str">
        <f t="shared" si="1"/>
        <v/>
      </c>
      <c r="N43" s="59">
        <f>IFERROR(SMALL($M$10:$M$209,ROWS(K$10:K43)),"")</f>
        <v>84</v>
      </c>
      <c r="P43" s="485"/>
      <c r="Q43" s="277"/>
      <c r="R43" s="958" t="s">
        <v>48</v>
      </c>
      <c r="S43" s="956">
        <f>IFERROR(INDEX($E$10:$J$209,$N46,COLUMNS($O$7:O91)),"")</f>
        <v>0.80800000000000005</v>
      </c>
      <c r="T43" s="956">
        <f>IFERROR(INDEX($E$10:$J$209,$N46,COLUMNS($O$7:P91)),"")</f>
        <v>0.82500000000000007</v>
      </c>
      <c r="U43" s="956">
        <f>IFERROR(INDEX($E$10:$J$209,$N46,COLUMNS($O$7:Q91)),"")</f>
        <v>0.84299999999999997</v>
      </c>
      <c r="V43" s="956">
        <f>IFERROR(INDEX($E$10:$J$209,$N46,COLUMNS($O$7:R91)),"")</f>
        <v>0.85099999999999998</v>
      </c>
      <c r="W43" s="956">
        <f>IFERROR(INDEX($E$10:$J$209,$N46,COLUMNS($O$7:S91)),"")</f>
        <v>0.871</v>
      </c>
      <c r="X43" s="957">
        <f>IFERROR(INDEX($E$10:$J$209,$N46,COLUMNS($O$7:T91)),"")</f>
        <v>0.84</v>
      </c>
    </row>
    <row r="44" spans="2:25" x14ac:dyDescent="0.3">
      <c r="C44" s="59" t="s">
        <v>184</v>
      </c>
      <c r="D44" s="90" t="s">
        <v>646</v>
      </c>
      <c r="E44" s="17">
        <v>0.49099999999999999</v>
      </c>
      <c r="F44" s="17">
        <v>0.55200000000000005</v>
      </c>
      <c r="G44" s="17">
        <v>0.623</v>
      </c>
      <c r="H44" s="17">
        <v>0.56600000000000006</v>
      </c>
      <c r="I44" s="17">
        <v>0.54500000000000004</v>
      </c>
      <c r="J44" s="69">
        <v>0.53900000000000003</v>
      </c>
      <c r="K44" s="59" t="s">
        <v>237</v>
      </c>
      <c r="L44" s="59">
        <f>ROWS($K$10:K44)</f>
        <v>35</v>
      </c>
      <c r="M44" s="59" t="str">
        <f t="shared" si="1"/>
        <v/>
      </c>
      <c r="N44" s="59">
        <f>IFERROR(SMALL($M$10:$M$209,ROWS(K$10:K44)),"")</f>
        <v>85</v>
      </c>
      <c r="P44" s="485"/>
      <c r="Q44" s="256"/>
      <c r="R44" s="958" t="s">
        <v>49</v>
      </c>
      <c r="S44" s="956">
        <f>IFERROR(INDEX($E$10:$J$209,$N47,COLUMNS($O$7:O92)),"")</f>
        <v>0.77400000000000002</v>
      </c>
      <c r="T44" s="956">
        <f>IFERROR(INDEX($E$10:$J$209,$N47,COLUMNS($O$7:P92)),"")</f>
        <v>0.80300000000000005</v>
      </c>
      <c r="U44" s="956">
        <f>IFERROR(INDEX($E$10:$J$209,$N47,COLUMNS($O$7:Q92)),"")</f>
        <v>0.83799999999999997</v>
      </c>
      <c r="V44" s="956">
        <f>IFERROR(INDEX($E$10:$J$209,$N47,COLUMNS($O$7:R92)),"")</f>
        <v>0.83599999999999997</v>
      </c>
      <c r="W44" s="956">
        <f>IFERROR(INDEX($E$10:$J$209,$N47,COLUMNS($O$7:S92)),"")</f>
        <v>0.83699999999999997</v>
      </c>
      <c r="X44" s="957">
        <f>IFERROR(INDEX($E$10:$J$209,$N47,COLUMNS($O$7:T92)),"")</f>
        <v>0.82000000000000006</v>
      </c>
    </row>
    <row r="45" spans="2:25" x14ac:dyDescent="0.3">
      <c r="C45" s="59" t="s">
        <v>185</v>
      </c>
      <c r="D45" s="90" t="s">
        <v>47</v>
      </c>
      <c r="E45" s="69">
        <v>0.745</v>
      </c>
      <c r="F45" s="69">
        <v>0.76700000000000002</v>
      </c>
      <c r="G45" s="69">
        <v>0.79100000000000004</v>
      </c>
      <c r="H45" s="69">
        <v>0.79700000000000004</v>
      </c>
      <c r="I45" s="69">
        <v>0.80200000000000005</v>
      </c>
      <c r="J45" s="69">
        <v>0.77700000000000002</v>
      </c>
      <c r="K45" s="59" t="s">
        <v>237</v>
      </c>
      <c r="L45" s="59">
        <f>ROWS($K$10:K45)</f>
        <v>36</v>
      </c>
      <c r="M45" s="59" t="str">
        <f t="shared" si="1"/>
        <v/>
      </c>
      <c r="N45" s="59">
        <f>IFERROR(SMALL($M$10:$M$209,ROWS(K$10:K45)),"")</f>
        <v>86</v>
      </c>
      <c r="P45" s="485"/>
      <c r="Q45" s="256"/>
      <c r="R45" s="958" t="s">
        <v>483</v>
      </c>
      <c r="S45" s="956">
        <f>IFERROR(INDEX($E$10:$J$209,$N48,COLUMNS($O$7:O93)),"")</f>
        <v>0.77</v>
      </c>
      <c r="T45" s="956">
        <f>IFERROR(INDEX($E$10:$J$209,$N48,COLUMNS($O$7:P93)),"")</f>
        <v>0.81</v>
      </c>
      <c r="U45" s="956">
        <f>IFERROR(INDEX($E$10:$J$209,$N48,COLUMNS($O$7:Q93)),"")</f>
        <v>0.83000000000000007</v>
      </c>
      <c r="V45" s="956">
        <f>IFERROR(INDEX($E$10:$J$209,$N48,COLUMNS($O$7:R93)),"")</f>
        <v>0.83899999999999997</v>
      </c>
      <c r="W45" s="956">
        <f>IFERROR(INDEX($E$10:$J$209,$N48,COLUMNS($O$7:S93)),"")</f>
        <v>0.83000000000000007</v>
      </c>
      <c r="X45" s="957">
        <f>IFERROR(INDEX($E$10:$J$209,$N48,COLUMNS($O$7:T93)),"")</f>
        <v>0.81700000000000006</v>
      </c>
    </row>
    <row r="46" spans="2:25" x14ac:dyDescent="0.3">
      <c r="C46" s="59" t="s">
        <v>185</v>
      </c>
      <c r="D46" s="90" t="s">
        <v>48</v>
      </c>
      <c r="E46" s="69">
        <v>0.71399999999999997</v>
      </c>
      <c r="F46" s="69">
        <v>0.73899999999999999</v>
      </c>
      <c r="G46" s="69">
        <v>0.75700000000000001</v>
      </c>
      <c r="H46" s="69">
        <v>0.77400000000000002</v>
      </c>
      <c r="I46" s="69">
        <v>0.76600000000000001</v>
      </c>
      <c r="J46" s="69">
        <v>0.747</v>
      </c>
      <c r="K46" s="59" t="s">
        <v>237</v>
      </c>
      <c r="L46" s="59">
        <f>ROWS($K$10:K46)</f>
        <v>37</v>
      </c>
      <c r="M46" s="59" t="str">
        <f t="shared" si="1"/>
        <v/>
      </c>
      <c r="N46" s="59">
        <f>IFERROR(SMALL($M$10:$M$209,ROWS(K$10:K46)),"")</f>
        <v>87</v>
      </c>
      <c r="P46" s="485"/>
      <c r="Q46" s="256"/>
      <c r="R46" s="958" t="s">
        <v>646</v>
      </c>
      <c r="S46" s="956">
        <f>IFERROR(INDEX($E$10:$J$209,$N49,COLUMNS($O$7:O94)),"")</f>
        <v>0.80600000000000005</v>
      </c>
      <c r="T46" s="956">
        <f>IFERROR(INDEX($E$10:$J$209,$N49,COLUMNS($O$7:P94)),"")</f>
        <v>0.81</v>
      </c>
      <c r="U46" s="956">
        <f>IFERROR(INDEX($E$10:$J$209,$N49,COLUMNS($O$7:Q94)),"")</f>
        <v>0.82200000000000006</v>
      </c>
      <c r="V46" s="956">
        <f>IFERROR(INDEX($E$10:$J$209,$N49,COLUMNS($O$7:R94)),"")</f>
        <v>0.82500000000000007</v>
      </c>
      <c r="W46" s="956">
        <f>IFERROR(INDEX($E$10:$J$209,$N49,COLUMNS($O$7:S94)),"")</f>
        <v>0.83200000000000007</v>
      </c>
      <c r="X46" s="957">
        <f>IFERROR(INDEX($E$10:$J$209,$N49,COLUMNS($O$7:T94)),"")</f>
        <v>0.81900000000000006</v>
      </c>
    </row>
    <row r="47" spans="2:25" x14ac:dyDescent="0.3">
      <c r="C47" s="59" t="s">
        <v>185</v>
      </c>
      <c r="D47" s="90" t="s">
        <v>49</v>
      </c>
      <c r="E47" s="69">
        <v>0.64100000000000001</v>
      </c>
      <c r="F47" s="69">
        <v>0.65800000000000003</v>
      </c>
      <c r="G47" s="69">
        <v>0.68</v>
      </c>
      <c r="H47" s="69">
        <v>0.70699999999999996</v>
      </c>
      <c r="I47" s="69">
        <v>0.70699999999999996</v>
      </c>
      <c r="J47" s="69">
        <v>0.67500000000000004</v>
      </c>
      <c r="K47" s="59" t="s">
        <v>237</v>
      </c>
      <c r="L47" s="59">
        <f>ROWS($K$10:K47)</f>
        <v>38</v>
      </c>
      <c r="M47" s="59" t="str">
        <f t="shared" si="1"/>
        <v/>
      </c>
      <c r="N47" s="59">
        <f>IFERROR(SMALL($M$10:$M$209,ROWS(K$10:K47)),"")</f>
        <v>88</v>
      </c>
      <c r="P47" s="553" t="s">
        <v>207</v>
      </c>
      <c r="Q47" s="252" t="s">
        <v>115</v>
      </c>
      <c r="R47" s="967" t="s">
        <v>47</v>
      </c>
      <c r="S47" s="968">
        <f>IFERROR(INDEX($E$10:$J$209,$N50,COLUMNS($O$7:O101)),"")</f>
        <v>0.753</v>
      </c>
      <c r="T47" s="968">
        <f>IFERROR(INDEX($E$10:$J$209,$N50,COLUMNS($O$7:P101)),"")</f>
        <v>0.81400000000000006</v>
      </c>
      <c r="U47" s="968">
        <f>IFERROR(INDEX($E$10:$J$209,$N50,COLUMNS($O$7:Q101)),"")</f>
        <v>0.83799999999999997</v>
      </c>
      <c r="V47" s="968">
        <f>IFERROR(INDEX($E$10:$J$209,$N50,COLUMNS($O$7:R101)),"")</f>
        <v>0.78800000000000003</v>
      </c>
      <c r="W47" s="968">
        <f>IFERROR(INDEX($E$10:$J$209,$N50,COLUMNS($O$7:S101)),"")</f>
        <v>0.80900000000000005</v>
      </c>
      <c r="X47" s="969">
        <f>IFERROR(INDEX($E$10:$J$209,$N50,COLUMNS($O$7:T101)),"")</f>
        <v>0.80300000000000005</v>
      </c>
    </row>
    <row r="48" spans="2:25" x14ac:dyDescent="0.3">
      <c r="C48" s="59" t="s">
        <v>185</v>
      </c>
      <c r="D48" s="90" t="s">
        <v>483</v>
      </c>
      <c r="E48" s="69">
        <v>0.66400000000000003</v>
      </c>
      <c r="F48" s="69">
        <v>0.70200000000000007</v>
      </c>
      <c r="G48" s="69">
        <v>0.70599999999999996</v>
      </c>
      <c r="H48" s="69">
        <v>0.72499999999999998</v>
      </c>
      <c r="I48" s="69">
        <v>0.73299999999999998</v>
      </c>
      <c r="J48" s="69">
        <v>0.70200000000000007</v>
      </c>
      <c r="K48" s="59" t="s">
        <v>237</v>
      </c>
      <c r="L48" s="59">
        <f>ROWS($K$10:K48)</f>
        <v>39</v>
      </c>
      <c r="M48" s="59" t="str">
        <f t="shared" si="1"/>
        <v/>
      </c>
      <c r="N48" s="59">
        <f>IFERROR(SMALL($M$10:$M$209,ROWS(K$10:K48)),"")</f>
        <v>89</v>
      </c>
      <c r="P48" s="485"/>
      <c r="Q48" s="256"/>
      <c r="R48" s="958" t="s">
        <v>48</v>
      </c>
      <c r="S48" s="956">
        <f>IFERROR(INDEX($E$10:$J$209,$N51,COLUMNS($O$7:O102)),"")</f>
        <v>0.80800000000000005</v>
      </c>
      <c r="T48" s="956">
        <f>IFERROR(INDEX($E$10:$J$209,$N51,COLUMNS($O$7:P102)),"")</f>
        <v>0.79400000000000004</v>
      </c>
      <c r="U48" s="956">
        <f>IFERROR(INDEX($E$10:$J$209,$N51,COLUMNS($O$7:Q102)),"")</f>
        <v>0.83799999999999997</v>
      </c>
      <c r="V48" s="956">
        <f>IFERROR(INDEX($E$10:$J$209,$N51,COLUMNS($O$7:R102)),"")</f>
        <v>0.878</v>
      </c>
      <c r="W48" s="956">
        <f>IFERROR(INDEX($E$10:$J$209,$N51,COLUMNS($O$7:S102)),"")</f>
        <v>0.85899999999999999</v>
      </c>
      <c r="X48" s="957">
        <f>IFERROR(INDEX($E$10:$J$209,$N51,COLUMNS($O$7:T102)),"")</f>
        <v>0.84</v>
      </c>
    </row>
    <row r="49" spans="2:24" x14ac:dyDescent="0.3">
      <c r="C49" s="59" t="s">
        <v>185</v>
      </c>
      <c r="D49" s="90" t="s">
        <v>646</v>
      </c>
      <c r="E49" s="17">
        <v>0.63400000000000001</v>
      </c>
      <c r="F49" s="17">
        <v>0.66500000000000004</v>
      </c>
      <c r="G49" s="17">
        <v>0.68200000000000005</v>
      </c>
      <c r="H49" s="17">
        <v>0.71299999999999997</v>
      </c>
      <c r="I49" s="17">
        <v>0.71099999999999997</v>
      </c>
      <c r="J49" s="69">
        <v>0.67500000000000004</v>
      </c>
      <c r="K49" s="59" t="s">
        <v>237</v>
      </c>
      <c r="L49" s="59">
        <f>ROWS($K$10:K49)</f>
        <v>40</v>
      </c>
      <c r="M49" s="59" t="str">
        <f t="shared" si="1"/>
        <v/>
      </c>
      <c r="N49" s="59">
        <f>IFERROR(SMALL($M$10:$M$209,ROWS(K$10:K49)),"")</f>
        <v>90</v>
      </c>
      <c r="P49" s="485"/>
      <c r="Q49" s="256"/>
      <c r="R49" s="958" t="s">
        <v>49</v>
      </c>
      <c r="S49" s="956">
        <f>IFERROR(INDEX($E$10:$J$209,$N52,COLUMNS($O$7:O103)),"")</f>
        <v>0.74099999999999999</v>
      </c>
      <c r="T49" s="956">
        <f>IFERROR(INDEX($E$10:$J$209,$N52,COLUMNS($O$7:P103)),"")</f>
        <v>0.78500000000000003</v>
      </c>
      <c r="U49" s="956">
        <f>IFERROR(INDEX($E$10:$J$209,$N52,COLUMNS($O$7:Q103)),"")</f>
        <v>0.80500000000000005</v>
      </c>
      <c r="V49" s="956">
        <f>IFERROR(INDEX($E$10:$J$209,$N52,COLUMNS($O$7:R103)),"")</f>
        <v>0.81</v>
      </c>
      <c r="W49" s="956">
        <f>IFERROR(INDEX($E$10:$J$209,$N52,COLUMNS($O$7:S103)),"")</f>
        <v>0.80900000000000005</v>
      </c>
      <c r="X49" s="957">
        <f>IFERROR(INDEX($E$10:$J$209,$N52,COLUMNS($O$7:T103)),"")</f>
        <v>0.79400000000000004</v>
      </c>
    </row>
    <row r="50" spans="2:24" x14ac:dyDescent="0.3">
      <c r="B50" s="59" t="s">
        <v>207</v>
      </c>
      <c r="C50" s="59" t="s">
        <v>115</v>
      </c>
      <c r="D50" s="90" t="s">
        <v>47</v>
      </c>
      <c r="E50" s="69">
        <v>0.71799999999999997</v>
      </c>
      <c r="F50" s="69">
        <v>0.746</v>
      </c>
      <c r="G50" s="69">
        <v>0.77700000000000002</v>
      </c>
      <c r="H50" s="69">
        <v>0.77400000000000002</v>
      </c>
      <c r="I50" s="69">
        <v>0.78500000000000003</v>
      </c>
      <c r="J50" s="69">
        <v>0.75900000000000001</v>
      </c>
      <c r="K50" s="59" t="s">
        <v>237</v>
      </c>
      <c r="L50" s="59">
        <f>ROWS($K$10:K50)</f>
        <v>41</v>
      </c>
      <c r="M50" s="59" t="str">
        <f t="shared" si="1"/>
        <v/>
      </c>
      <c r="N50" s="59">
        <f>IFERROR(SMALL($M$10:$M$209,ROWS(K$10:K50)),"")</f>
        <v>91</v>
      </c>
      <c r="P50" s="485"/>
      <c r="Q50" s="256"/>
      <c r="R50" s="958" t="s">
        <v>483</v>
      </c>
      <c r="S50" s="956">
        <f>IFERROR(INDEX($E$10:$J$209,$N53,COLUMNS($O$7:O104)),"")</f>
        <v>0.73699999999999999</v>
      </c>
      <c r="T50" s="956">
        <f>IFERROR(INDEX($E$10:$J$209,$N53,COLUMNS($O$7:P104)),"")</f>
        <v>0.81800000000000006</v>
      </c>
      <c r="U50" s="956">
        <f>IFERROR(INDEX($E$10:$J$209,$N53,COLUMNS($O$7:Q104)),"")</f>
        <v>0.82600000000000007</v>
      </c>
      <c r="V50" s="956">
        <f>IFERROR(INDEX($E$10:$J$209,$N53,COLUMNS($O$7:R104)),"")</f>
        <v>0.86399999999999999</v>
      </c>
      <c r="W50" s="956">
        <f>IFERROR(INDEX($E$10:$J$209,$N53,COLUMNS($O$7:S104)),"")</f>
        <v>0.80600000000000005</v>
      </c>
      <c r="X50" s="957">
        <f>IFERROR(INDEX($E$10:$J$209,$N53,COLUMNS($O$7:T104)),"")</f>
        <v>0.81800000000000006</v>
      </c>
    </row>
    <row r="51" spans="2:24" x14ac:dyDescent="0.3">
      <c r="C51" s="59" t="s">
        <v>115</v>
      </c>
      <c r="D51" s="90" t="s">
        <v>48</v>
      </c>
      <c r="E51" s="69">
        <v>0.66800000000000004</v>
      </c>
      <c r="F51" s="69">
        <v>0.70100000000000007</v>
      </c>
      <c r="G51" s="69">
        <v>0.72699999999999998</v>
      </c>
      <c r="H51" s="69">
        <v>0.76200000000000001</v>
      </c>
      <c r="I51" s="69">
        <v>0.73899999999999999</v>
      </c>
      <c r="J51" s="69">
        <v>0.71899999999999997</v>
      </c>
      <c r="K51" s="59" t="s">
        <v>237</v>
      </c>
      <c r="L51" s="59">
        <f>ROWS($K$10:K51)</f>
        <v>42</v>
      </c>
      <c r="M51" s="59" t="str">
        <f t="shared" si="1"/>
        <v/>
      </c>
      <c r="N51" s="59">
        <f>IFERROR(SMALL($M$10:$M$209,ROWS(K$10:K51)),"")</f>
        <v>92</v>
      </c>
      <c r="P51" s="485"/>
      <c r="Q51" s="261"/>
      <c r="R51" s="960" t="s">
        <v>646</v>
      </c>
      <c r="S51" s="962">
        <f>IFERROR(INDEX($E$10:$J$209,$N54,COLUMNS($O$7:O105)),"")</f>
        <v>0.73899999999999999</v>
      </c>
      <c r="T51" s="962">
        <f>IFERROR(INDEX($E$10:$J$209,$N54,COLUMNS($O$7:P105)),"")</f>
        <v>0.76500000000000001</v>
      </c>
      <c r="U51" s="962">
        <f>IFERROR(INDEX($E$10:$J$209,$N54,COLUMNS($O$7:Q105)),"")</f>
        <v>0.79100000000000004</v>
      </c>
      <c r="V51" s="962">
        <f>IFERROR(INDEX($E$10:$J$209,$N54,COLUMNS($O$7:R105)),"")</f>
        <v>0.76200000000000001</v>
      </c>
      <c r="W51" s="962">
        <f>IFERROR(INDEX($E$10:$J$209,$N54,COLUMNS($O$7:S105)),"")</f>
        <v>0.81</v>
      </c>
      <c r="X51" s="963">
        <f>IFERROR(INDEX($E$10:$J$209,$N54,COLUMNS($O$7:T105)),"")</f>
        <v>0.77700000000000002</v>
      </c>
    </row>
    <row r="52" spans="2:24" x14ac:dyDescent="0.3">
      <c r="C52" s="59" t="s">
        <v>115</v>
      </c>
      <c r="D52" s="90" t="s">
        <v>49</v>
      </c>
      <c r="E52" s="69">
        <v>0.58499999999999996</v>
      </c>
      <c r="F52" s="69">
        <v>0.60799999999999998</v>
      </c>
      <c r="G52" s="69">
        <v>0.63700000000000001</v>
      </c>
      <c r="H52" s="69">
        <v>0.66400000000000003</v>
      </c>
      <c r="I52" s="69">
        <v>0.66600000000000004</v>
      </c>
      <c r="J52" s="69">
        <v>0.63100000000000001</v>
      </c>
      <c r="K52" s="59" t="s">
        <v>237</v>
      </c>
      <c r="L52" s="59">
        <f>ROWS($K$10:K52)</f>
        <v>43</v>
      </c>
      <c r="M52" s="59" t="str">
        <f t="shared" si="1"/>
        <v/>
      </c>
      <c r="N52" s="59">
        <f>IFERROR(SMALL($M$10:$M$209,ROWS(K$10:K52)),"")</f>
        <v>93</v>
      </c>
      <c r="P52" s="485"/>
      <c r="Q52" s="255" t="s">
        <v>208</v>
      </c>
      <c r="R52" s="954" t="s">
        <v>47</v>
      </c>
      <c r="S52" s="956">
        <f>IFERROR(INDEX($E$10:$J$209,$N55,COLUMNS($O$7:O106)),"")</f>
        <v>0.81100000000000005</v>
      </c>
      <c r="T52" s="956">
        <f>IFERROR(INDEX($E$10:$J$209,$N55,COLUMNS($O$7:P106)),"")</f>
        <v>0.78500000000000003</v>
      </c>
      <c r="U52" s="956">
        <f>IFERROR(INDEX($E$10:$J$209,$N55,COLUMNS($O$7:Q106)),"")</f>
        <v>0.82000000000000006</v>
      </c>
      <c r="V52" s="956">
        <f>IFERROR(INDEX($E$10:$J$209,$N55,COLUMNS($O$7:R106)),"")</f>
        <v>0.81700000000000006</v>
      </c>
      <c r="W52" s="956">
        <f>IFERROR(INDEX($E$10:$J$209,$N55,COLUMNS($O$7:S106)),"")</f>
        <v>0.79700000000000004</v>
      </c>
      <c r="X52" s="957">
        <f>IFERROR(INDEX($E$10:$J$209,$N55,COLUMNS($O$7:T106)),"")</f>
        <v>0.80900000000000005</v>
      </c>
    </row>
    <row r="53" spans="2:24" x14ac:dyDescent="0.3">
      <c r="C53" s="59" t="s">
        <v>115</v>
      </c>
      <c r="D53" s="90" t="s">
        <v>483</v>
      </c>
      <c r="E53" s="69">
        <v>0.61799999999999999</v>
      </c>
      <c r="F53" s="69">
        <v>0.66200000000000003</v>
      </c>
      <c r="G53" s="69">
        <v>0.67</v>
      </c>
      <c r="H53" s="69">
        <v>0.68500000000000005</v>
      </c>
      <c r="I53" s="69">
        <v>0.69900000000000007</v>
      </c>
      <c r="J53" s="69">
        <v>0.66500000000000004</v>
      </c>
      <c r="K53" s="59" t="s">
        <v>237</v>
      </c>
      <c r="L53" s="59">
        <f>ROWS($K$10:K53)</f>
        <v>44</v>
      </c>
      <c r="M53" s="59" t="str">
        <f t="shared" si="1"/>
        <v/>
      </c>
      <c r="N53" s="59">
        <f>IFERROR(SMALL($M$10:$M$209,ROWS(K$10:K53)),"")</f>
        <v>94</v>
      </c>
      <c r="P53" s="485"/>
      <c r="Q53" s="256"/>
      <c r="R53" s="958" t="s">
        <v>48</v>
      </c>
      <c r="S53" s="956">
        <f>IFERROR(INDEX($E$10:$J$209,$N56,COLUMNS($O$7:O107)),"")</f>
        <v>0.80400000000000005</v>
      </c>
      <c r="T53" s="956">
        <f>IFERROR(INDEX($E$10:$J$209,$N56,COLUMNS($O$7:P107)),"")</f>
        <v>0.82900000000000007</v>
      </c>
      <c r="U53" s="956">
        <f>IFERROR(INDEX($E$10:$J$209,$N56,COLUMNS($O$7:Q107)),"")</f>
        <v>0.84399999999999997</v>
      </c>
      <c r="V53" s="956">
        <f>IFERROR(INDEX($E$10:$J$209,$N56,COLUMNS($O$7:R107)),"")</f>
        <v>0.84299999999999997</v>
      </c>
      <c r="W53" s="956">
        <f>IFERROR(INDEX($E$10:$J$209,$N56,COLUMNS($O$7:S107)),"")</f>
        <v>0.873</v>
      </c>
      <c r="X53" s="957">
        <f>IFERROR(INDEX($E$10:$J$209,$N56,COLUMNS($O$7:T107)),"")</f>
        <v>0.83799999999999997</v>
      </c>
    </row>
    <row r="54" spans="2:24" x14ac:dyDescent="0.3">
      <c r="C54" s="59" t="s">
        <v>115</v>
      </c>
      <c r="D54" s="90" t="s">
        <v>646</v>
      </c>
      <c r="E54" s="17">
        <v>0.59499999999999997</v>
      </c>
      <c r="F54" s="17">
        <v>0.629</v>
      </c>
      <c r="G54" s="17">
        <v>0.64800000000000002</v>
      </c>
      <c r="H54" s="17">
        <v>0.67700000000000005</v>
      </c>
      <c r="I54" s="17">
        <v>0.68200000000000005</v>
      </c>
      <c r="J54" s="69">
        <v>0.64300000000000002</v>
      </c>
      <c r="K54" s="59" t="s">
        <v>237</v>
      </c>
      <c r="L54" s="59">
        <f>ROWS($K$10:K54)</f>
        <v>45</v>
      </c>
      <c r="M54" s="59" t="str">
        <f t="shared" si="1"/>
        <v/>
      </c>
      <c r="N54" s="59">
        <f>IFERROR(SMALL($M$10:$M$209,ROWS(K$10:K54)),"")</f>
        <v>95</v>
      </c>
      <c r="P54" s="485"/>
      <c r="Q54" s="256"/>
      <c r="R54" s="958" t="s">
        <v>49</v>
      </c>
      <c r="S54" s="956">
        <f>IFERROR(INDEX($E$10:$J$209,$N57,COLUMNS($O$7:O108)),"")</f>
        <v>0.77800000000000002</v>
      </c>
      <c r="T54" s="956">
        <f>IFERROR(INDEX($E$10:$J$209,$N57,COLUMNS($O$7:P108)),"")</f>
        <v>0.80200000000000005</v>
      </c>
      <c r="U54" s="956">
        <f>IFERROR(INDEX($E$10:$J$209,$N57,COLUMNS($O$7:Q108)),"")</f>
        <v>0.84799999999999998</v>
      </c>
      <c r="V54" s="956">
        <f>IFERROR(INDEX($E$10:$J$209,$N57,COLUMNS($O$7:R108)),"")</f>
        <v>0.84299999999999997</v>
      </c>
      <c r="W54" s="956">
        <f>IFERROR(INDEX($E$10:$J$209,$N57,COLUMNS($O$7:S108)),"")</f>
        <v>0.84599999999999997</v>
      </c>
      <c r="X54" s="957">
        <f>IFERROR(INDEX($E$10:$J$209,$N57,COLUMNS($O$7:T108)),"")</f>
        <v>0.82600000000000007</v>
      </c>
    </row>
    <row r="55" spans="2:24" x14ac:dyDescent="0.3">
      <c r="C55" s="59" t="s">
        <v>208</v>
      </c>
      <c r="D55" s="90" t="s">
        <v>47</v>
      </c>
      <c r="E55" s="69">
        <v>0.76</v>
      </c>
      <c r="F55" s="69">
        <v>0.78100000000000003</v>
      </c>
      <c r="G55" s="69">
        <v>0.79600000000000004</v>
      </c>
      <c r="H55" s="69">
        <v>0.82600000000000007</v>
      </c>
      <c r="I55" s="69">
        <v>0.82500000000000007</v>
      </c>
      <c r="J55" s="69">
        <v>0.78900000000000003</v>
      </c>
      <c r="K55" s="59" t="s">
        <v>237</v>
      </c>
      <c r="L55" s="59">
        <f>ROWS($K$10:K55)</f>
        <v>46</v>
      </c>
      <c r="M55" s="59" t="str">
        <f t="shared" si="1"/>
        <v/>
      </c>
      <c r="N55" s="59">
        <f>IFERROR(SMALL($M$10:$M$209,ROWS(K$10:K55)),"")</f>
        <v>96</v>
      </c>
      <c r="P55" s="485"/>
      <c r="Q55" s="256"/>
      <c r="R55" s="958" t="s">
        <v>483</v>
      </c>
      <c r="S55" s="956">
        <f>IFERROR(INDEX($E$10:$J$209,$N58,COLUMNS($O$7:O109)),"")</f>
        <v>0.76900000000000002</v>
      </c>
      <c r="T55" s="956">
        <f>IFERROR(INDEX($E$10:$J$209,$N58,COLUMNS($O$7:P109)),"")</f>
        <v>0.80700000000000005</v>
      </c>
      <c r="U55" s="956">
        <f>IFERROR(INDEX($E$10:$J$209,$N58,COLUMNS($O$7:Q109)),"")</f>
        <v>0.82900000000000007</v>
      </c>
      <c r="V55" s="956">
        <f>IFERROR(INDEX($E$10:$J$209,$N58,COLUMNS($O$7:R109)),"")</f>
        <v>0.83000000000000007</v>
      </c>
      <c r="W55" s="956">
        <f>IFERROR(INDEX($E$10:$J$209,$N58,COLUMNS($O$7:S109)),"")</f>
        <v>0.83599999999999997</v>
      </c>
      <c r="X55" s="957">
        <f>IFERROR(INDEX($E$10:$J$209,$N58,COLUMNS($O$7:T109)),"")</f>
        <v>0.81400000000000006</v>
      </c>
    </row>
    <row r="56" spans="2:24" ht="15" thickBot="1" x14ac:dyDescent="0.35">
      <c r="C56" s="59" t="s">
        <v>208</v>
      </c>
      <c r="D56" s="90" t="s">
        <v>48</v>
      </c>
      <c r="E56" s="69">
        <v>0.74299999999999999</v>
      </c>
      <c r="F56" s="69">
        <v>0.76900000000000002</v>
      </c>
      <c r="G56" s="69">
        <v>0.78800000000000003</v>
      </c>
      <c r="H56" s="69">
        <v>0.78600000000000003</v>
      </c>
      <c r="I56" s="69">
        <v>0.80800000000000005</v>
      </c>
      <c r="J56" s="69">
        <v>0.77300000000000002</v>
      </c>
      <c r="K56" s="59" t="s">
        <v>237</v>
      </c>
      <c r="L56" s="59">
        <f>ROWS($K$10:K56)</f>
        <v>47</v>
      </c>
      <c r="M56" s="59" t="str">
        <f t="shared" si="1"/>
        <v/>
      </c>
      <c r="N56" s="59">
        <f>IFERROR(SMALL($M$10:$M$209,ROWS(K$10:K56)),"")</f>
        <v>97</v>
      </c>
      <c r="P56" s="487"/>
      <c r="Q56" s="330"/>
      <c r="R56" s="964" t="s">
        <v>646</v>
      </c>
      <c r="S56" s="965">
        <f>IFERROR(INDEX($E$10:$J$209,$N59,COLUMNS($O$7:O110)),"")</f>
        <v>0.81300000000000006</v>
      </c>
      <c r="T56" s="965">
        <f>IFERROR(INDEX($E$10:$J$209,$N59,COLUMNS($O$7:P110)),"")</f>
        <v>0.81400000000000006</v>
      </c>
      <c r="U56" s="965">
        <f>IFERROR(INDEX($E$10:$J$209,$N59,COLUMNS($O$7:Q110)),"")</f>
        <v>0.82900000000000007</v>
      </c>
      <c r="V56" s="965">
        <f>IFERROR(INDEX($E$10:$J$209,$N59,COLUMNS($O$7:R110)),"")</f>
        <v>0.83799999999999997</v>
      </c>
      <c r="W56" s="965">
        <f>IFERROR(INDEX($E$10:$J$209,$N59,COLUMNS($O$7:S110)),"")</f>
        <v>0.83899999999999997</v>
      </c>
      <c r="X56" s="966">
        <f>IFERROR(INDEX($E$10:$J$209,$N59,COLUMNS($O$7:T110)),"")</f>
        <v>0.82600000000000007</v>
      </c>
    </row>
    <row r="57" spans="2:24" x14ac:dyDescent="0.3">
      <c r="C57" s="59" t="s">
        <v>208</v>
      </c>
      <c r="D57" s="90" t="s">
        <v>49</v>
      </c>
      <c r="E57" s="69">
        <v>0.67200000000000004</v>
      </c>
      <c r="F57" s="69">
        <v>0.69600000000000006</v>
      </c>
      <c r="G57" s="69">
        <v>0.72699999999999998</v>
      </c>
      <c r="H57" s="69">
        <v>0.75800000000000001</v>
      </c>
      <c r="I57" s="69">
        <v>0.77200000000000002</v>
      </c>
      <c r="J57" s="69">
        <v>0.71399999999999997</v>
      </c>
      <c r="K57" s="59" t="s">
        <v>237</v>
      </c>
      <c r="L57" s="59">
        <f>ROWS($K$10:K57)</f>
        <v>48</v>
      </c>
      <c r="M57" s="59" t="str">
        <f t="shared" si="1"/>
        <v/>
      </c>
      <c r="N57" s="59">
        <f>IFERROR(SMALL($M$10:$M$209,ROWS(K$10:K57)),"")</f>
        <v>98</v>
      </c>
      <c r="R57"/>
      <c r="S57" s="85"/>
      <c r="T57" s="85"/>
      <c r="U57" s="85"/>
      <c r="V57" s="85"/>
      <c r="W57" s="85"/>
      <c r="X57" s="85"/>
    </row>
    <row r="58" spans="2:24" x14ac:dyDescent="0.3">
      <c r="C58" s="59" t="s">
        <v>208</v>
      </c>
      <c r="D58" s="90" t="s">
        <v>483</v>
      </c>
      <c r="E58" s="69">
        <v>0.69500000000000006</v>
      </c>
      <c r="F58" s="69">
        <v>0.72599999999999998</v>
      </c>
      <c r="G58" s="69">
        <v>0.747</v>
      </c>
      <c r="H58" s="69">
        <v>0.78</v>
      </c>
      <c r="I58" s="69">
        <v>0.78900000000000003</v>
      </c>
      <c r="J58" s="69">
        <v>0.73599999999999999</v>
      </c>
      <c r="K58" s="59" t="s">
        <v>237</v>
      </c>
      <c r="L58" s="59">
        <f>ROWS($K$10:K58)</f>
        <v>49</v>
      </c>
      <c r="M58" s="59" t="str">
        <f t="shared" si="1"/>
        <v/>
      </c>
      <c r="N58" s="59">
        <f>IFERROR(SMALL($M$10:$M$209,ROWS(K$10:K58)),"")</f>
        <v>99</v>
      </c>
      <c r="P58" s="955" t="s">
        <v>807</v>
      </c>
      <c r="R58"/>
      <c r="S58" s="85"/>
      <c r="T58" s="85"/>
      <c r="U58" s="85"/>
      <c r="V58" s="85"/>
      <c r="W58" s="85"/>
      <c r="X58" s="85"/>
    </row>
    <row r="59" spans="2:24" x14ac:dyDescent="0.3">
      <c r="C59" s="59" t="s">
        <v>208</v>
      </c>
      <c r="D59" s="90" t="s">
        <v>646</v>
      </c>
      <c r="E59" s="17">
        <v>0.65600000000000003</v>
      </c>
      <c r="F59" s="17">
        <v>0.69800000000000006</v>
      </c>
      <c r="G59" s="17">
        <v>0.72899999999999998</v>
      </c>
      <c r="H59" s="17">
        <v>0.76600000000000001</v>
      </c>
      <c r="I59" s="17">
        <v>0.76600000000000001</v>
      </c>
      <c r="J59" s="69">
        <v>0.70699999999999996</v>
      </c>
      <c r="K59" s="59" t="s">
        <v>237</v>
      </c>
      <c r="L59" s="59">
        <f>ROWS($K$10:K59)</f>
        <v>50</v>
      </c>
      <c r="M59" s="59" t="str">
        <f t="shared" si="1"/>
        <v/>
      </c>
      <c r="N59" s="59">
        <f>IFERROR(SMALL($M$10:$M$209,ROWS(K$10:K59)),"")</f>
        <v>100</v>
      </c>
      <c r="S59" s="85"/>
      <c r="T59" s="85"/>
      <c r="U59" s="85"/>
      <c r="V59" s="85"/>
      <c r="W59" s="85"/>
      <c r="X59" s="85"/>
    </row>
    <row r="60" spans="2:24" ht="15" thickBot="1" x14ac:dyDescent="0.35">
      <c r="B60" s="59" t="s">
        <v>199</v>
      </c>
      <c r="C60" s="59" t="s">
        <v>142</v>
      </c>
      <c r="D60" s="90" t="s">
        <v>47</v>
      </c>
      <c r="E60" s="69">
        <v>0.81700000000000006</v>
      </c>
      <c r="F60" s="69">
        <v>0.8</v>
      </c>
      <c r="G60" s="69">
        <v>0.83799999999999997</v>
      </c>
      <c r="H60" s="69">
        <v>0.82400000000000007</v>
      </c>
      <c r="I60" s="69">
        <v>0.81400000000000006</v>
      </c>
      <c r="J60" s="69">
        <v>0.82300000000000006</v>
      </c>
      <c r="K60" s="59" t="s">
        <v>239</v>
      </c>
      <c r="L60" s="59">
        <f>ROWS($K$10:K60)</f>
        <v>51</v>
      </c>
      <c r="M60" s="59">
        <f t="shared" si="1"/>
        <v>51</v>
      </c>
      <c r="N60" s="59" t="str">
        <f>IFERROR(SMALL($M$10:$M$209,ROWS(K$10:K60)),"")</f>
        <v/>
      </c>
      <c r="P60" s="153" t="s">
        <v>816</v>
      </c>
      <c r="S60" s="63"/>
      <c r="T60" s="63"/>
      <c r="U60" s="63"/>
      <c r="V60" s="63"/>
      <c r="W60" s="63"/>
      <c r="X60" s="63"/>
    </row>
    <row r="61" spans="2:24" ht="15" thickBot="1" x14ac:dyDescent="0.35">
      <c r="C61" s="59" t="s">
        <v>142</v>
      </c>
      <c r="D61" s="90" t="s">
        <v>48</v>
      </c>
      <c r="E61" s="69">
        <v>0.80700000000000005</v>
      </c>
      <c r="F61" s="69">
        <v>0.82700000000000007</v>
      </c>
      <c r="G61" s="69">
        <v>0.83499999999999996</v>
      </c>
      <c r="H61" s="69">
        <v>0.84399999999999997</v>
      </c>
      <c r="I61" s="69">
        <v>0.86099999999999999</v>
      </c>
      <c r="J61" s="69">
        <v>0.83699999999999997</v>
      </c>
      <c r="K61" s="59" t="s">
        <v>239</v>
      </c>
      <c r="L61" s="59">
        <f>ROWS($K$10:K61)</f>
        <v>52</v>
      </c>
      <c r="M61" s="59">
        <f t="shared" si="1"/>
        <v>52</v>
      </c>
      <c r="N61" s="59" t="str">
        <f>IFERROR(SMALL($M$10:$M$209,ROWS(K$10:K61)),"")</f>
        <v/>
      </c>
      <c r="P61" s="971" t="s">
        <v>819</v>
      </c>
      <c r="S61" s="63"/>
      <c r="T61" s="63"/>
      <c r="U61" s="63"/>
      <c r="V61" s="63"/>
      <c r="W61" s="63"/>
      <c r="X61" s="63"/>
    </row>
    <row r="62" spans="2:24" ht="15" thickBot="1" x14ac:dyDescent="0.35">
      <c r="C62" s="59" t="s">
        <v>142</v>
      </c>
      <c r="D62" s="90" t="s">
        <v>49</v>
      </c>
      <c r="E62" s="69">
        <v>0.77400000000000002</v>
      </c>
      <c r="F62" s="69">
        <v>0.79800000000000004</v>
      </c>
      <c r="G62" s="69">
        <v>0.83000000000000007</v>
      </c>
      <c r="H62" s="69">
        <v>0.82800000000000007</v>
      </c>
      <c r="I62" s="69">
        <v>0.82900000000000007</v>
      </c>
      <c r="J62" s="69">
        <v>0.81800000000000006</v>
      </c>
      <c r="K62" s="59" t="s">
        <v>239</v>
      </c>
      <c r="L62" s="59">
        <f>ROWS($K$10:K62)</f>
        <v>53</v>
      </c>
      <c r="M62" s="59">
        <f t="shared" si="1"/>
        <v>53</v>
      </c>
      <c r="N62" s="59" t="str">
        <f>IFERROR(SMALL($M$10:$M$209,ROWS(K$10:K62)),"")</f>
        <v/>
      </c>
      <c r="P62" s="971" t="s">
        <v>820</v>
      </c>
      <c r="S62" s="63"/>
      <c r="T62" s="63"/>
      <c r="U62" s="63"/>
      <c r="V62" s="63"/>
      <c r="W62" s="63"/>
      <c r="X62" s="63"/>
    </row>
    <row r="63" spans="2:24" ht="15" thickBot="1" x14ac:dyDescent="0.35">
      <c r="C63" s="59" t="s">
        <v>142</v>
      </c>
      <c r="D63" s="90" t="s">
        <v>483</v>
      </c>
      <c r="E63" s="69">
        <v>0.77700000000000002</v>
      </c>
      <c r="F63" s="69">
        <v>0.79900000000000004</v>
      </c>
      <c r="G63" s="69">
        <v>0.83899999999999997</v>
      </c>
      <c r="H63" s="69">
        <v>0.82200000000000006</v>
      </c>
      <c r="I63" s="69">
        <v>0.82300000000000006</v>
      </c>
      <c r="J63" s="69">
        <v>0.81400000000000006</v>
      </c>
      <c r="K63" s="59" t="s">
        <v>239</v>
      </c>
      <c r="L63" s="59">
        <f>ROWS($K$10:K63)</f>
        <v>54</v>
      </c>
      <c r="M63" s="59">
        <f t="shared" si="1"/>
        <v>54</v>
      </c>
      <c r="N63" s="59" t="str">
        <f>IFERROR(SMALL($M$10:$M$209,ROWS(K$10:K63)),"")</f>
        <v/>
      </c>
      <c r="P63" s="971" t="s">
        <v>821</v>
      </c>
      <c r="S63" s="63"/>
      <c r="T63" s="63"/>
      <c r="U63" s="63"/>
      <c r="V63" s="63"/>
      <c r="W63" s="63"/>
      <c r="X63" s="63"/>
    </row>
    <row r="64" spans="2:24" ht="15" thickBot="1" x14ac:dyDescent="0.35">
      <c r="C64" s="59" t="s">
        <v>142</v>
      </c>
      <c r="D64" s="90" t="s">
        <v>646</v>
      </c>
      <c r="E64" s="17">
        <v>0.80400000000000005</v>
      </c>
      <c r="F64" s="17">
        <v>0.79400000000000004</v>
      </c>
      <c r="G64" s="17">
        <v>0.81900000000000006</v>
      </c>
      <c r="H64" s="17">
        <v>0.8</v>
      </c>
      <c r="I64" s="17">
        <v>0.82100000000000006</v>
      </c>
      <c r="J64" s="69">
        <v>0.80800000000000005</v>
      </c>
      <c r="K64" s="59" t="s">
        <v>239</v>
      </c>
      <c r="L64" s="59">
        <f>ROWS($K$10:K64)</f>
        <v>55</v>
      </c>
      <c r="M64" s="59">
        <f t="shared" si="1"/>
        <v>55</v>
      </c>
      <c r="N64" s="59" t="str">
        <f>IFERROR(SMALL($M$10:$M$209,ROWS(K$10:K64)),"")</f>
        <v/>
      </c>
      <c r="P64" s="971" t="s">
        <v>822</v>
      </c>
    </row>
    <row r="65" spans="2:16" ht="15" thickBot="1" x14ac:dyDescent="0.35">
      <c r="C65" s="59" t="s">
        <v>143</v>
      </c>
      <c r="D65" s="90" t="s">
        <v>47</v>
      </c>
      <c r="E65" s="69">
        <v>0.79200000000000004</v>
      </c>
      <c r="F65" s="69">
        <v>0.78100000000000003</v>
      </c>
      <c r="G65" s="69">
        <v>0.80900000000000005</v>
      </c>
      <c r="H65" s="69">
        <v>0.79800000000000004</v>
      </c>
      <c r="I65" s="69">
        <v>0.78400000000000003</v>
      </c>
      <c r="J65" s="69">
        <v>0.79300000000000004</v>
      </c>
      <c r="K65" s="59" t="s">
        <v>239</v>
      </c>
      <c r="L65" s="59">
        <f>ROWS($K$10:K65)</f>
        <v>56</v>
      </c>
      <c r="M65" s="59">
        <f t="shared" si="1"/>
        <v>56</v>
      </c>
      <c r="N65" s="59" t="str">
        <f>IFERROR(SMALL($M$10:$M$209,ROWS(K$10:K65)),"")</f>
        <v/>
      </c>
      <c r="P65" s="971" t="s">
        <v>823</v>
      </c>
    </row>
    <row r="66" spans="2:16" ht="15" thickBot="1" x14ac:dyDescent="0.35">
      <c r="C66" s="59" t="s">
        <v>143</v>
      </c>
      <c r="D66" s="90" t="s">
        <v>48</v>
      </c>
      <c r="E66" s="69">
        <v>0.80400000000000005</v>
      </c>
      <c r="F66" s="69">
        <v>0.81900000000000006</v>
      </c>
      <c r="G66" s="69">
        <v>0.84899999999999998</v>
      </c>
      <c r="H66" s="69">
        <v>0.86199999999999999</v>
      </c>
      <c r="I66" s="69">
        <v>0.878</v>
      </c>
      <c r="J66" s="69">
        <v>0.84</v>
      </c>
      <c r="K66" s="59" t="s">
        <v>239</v>
      </c>
      <c r="L66" s="59">
        <f>ROWS($K$10:K66)</f>
        <v>57</v>
      </c>
      <c r="M66" s="59">
        <f t="shared" si="1"/>
        <v>57</v>
      </c>
      <c r="N66" s="59" t="str">
        <f>IFERROR(SMALL($M$10:$M$209,ROWS(K$10:K66)),"")</f>
        <v/>
      </c>
      <c r="P66" s="971" t="s">
        <v>830</v>
      </c>
    </row>
    <row r="67" spans="2:16" ht="15" thickBot="1" x14ac:dyDescent="0.35">
      <c r="C67" s="59" t="s">
        <v>143</v>
      </c>
      <c r="D67" s="90" t="s">
        <v>49</v>
      </c>
      <c r="E67" s="69">
        <v>0.76800000000000002</v>
      </c>
      <c r="F67" s="69">
        <v>0.79900000000000004</v>
      </c>
      <c r="G67" s="69">
        <v>0.84899999999999998</v>
      </c>
      <c r="H67" s="69">
        <v>0.84599999999999997</v>
      </c>
      <c r="I67" s="69">
        <v>0.84299999999999997</v>
      </c>
      <c r="J67" s="69">
        <v>0.82000000000000006</v>
      </c>
      <c r="K67" s="59" t="s">
        <v>239</v>
      </c>
      <c r="L67" s="59">
        <f>ROWS($K$10:K67)</f>
        <v>58</v>
      </c>
      <c r="M67" s="59">
        <f t="shared" ref="M67:M94" si="2">IF($S$4=K67,L67,"")</f>
        <v>58</v>
      </c>
      <c r="N67" s="59" t="str">
        <f>IFERROR(SMALL($M$10:$M$209,ROWS(K$10:K67)),"")</f>
        <v/>
      </c>
      <c r="P67" s="971" t="s">
        <v>824</v>
      </c>
    </row>
    <row r="68" spans="2:16" ht="15" thickBot="1" x14ac:dyDescent="0.35">
      <c r="C68" s="59" t="s">
        <v>143</v>
      </c>
      <c r="D68" s="90" t="s">
        <v>483</v>
      </c>
      <c r="E68" s="69">
        <v>0.75700000000000001</v>
      </c>
      <c r="F68" s="69">
        <v>0.82200000000000006</v>
      </c>
      <c r="G68" s="69">
        <v>0.81800000000000006</v>
      </c>
      <c r="H68" s="69">
        <v>0.85099999999999998</v>
      </c>
      <c r="I68" s="69">
        <v>0.83200000000000007</v>
      </c>
      <c r="J68" s="69">
        <v>0.81600000000000006</v>
      </c>
      <c r="K68" s="59" t="s">
        <v>239</v>
      </c>
      <c r="L68" s="59">
        <f>ROWS($K$10:K68)</f>
        <v>59</v>
      </c>
      <c r="M68" s="59">
        <f t="shared" si="2"/>
        <v>59</v>
      </c>
      <c r="N68" s="59" t="str">
        <f>IFERROR(SMALL($M$10:$M$209,ROWS(K$10:K68)),"")</f>
        <v/>
      </c>
      <c r="P68" s="971" t="s">
        <v>825</v>
      </c>
    </row>
    <row r="69" spans="2:16" ht="15" thickBot="1" x14ac:dyDescent="0.35">
      <c r="C69" s="59" t="s">
        <v>143</v>
      </c>
      <c r="D69" s="90" t="s">
        <v>646</v>
      </c>
      <c r="E69" s="17">
        <v>0.80200000000000005</v>
      </c>
      <c r="F69" s="17">
        <v>0.81500000000000006</v>
      </c>
      <c r="G69" s="17">
        <v>0.82500000000000007</v>
      </c>
      <c r="H69" s="17">
        <v>0.84599999999999997</v>
      </c>
      <c r="I69" s="17">
        <v>0.84599999999999997</v>
      </c>
      <c r="J69" s="69">
        <v>0.82600000000000007</v>
      </c>
      <c r="K69" s="59" t="s">
        <v>239</v>
      </c>
      <c r="L69" s="59">
        <f>ROWS($K$10:K69)</f>
        <v>60</v>
      </c>
      <c r="M69" s="59">
        <f t="shared" si="2"/>
        <v>60</v>
      </c>
      <c r="N69" s="59" t="str">
        <f>IFERROR(SMALL($M$10:$M$209,ROWS(K$10:K69)),"")</f>
        <v/>
      </c>
      <c r="P69" s="971" t="s">
        <v>826</v>
      </c>
    </row>
    <row r="70" spans="2:16" ht="15" thickBot="1" x14ac:dyDescent="0.35">
      <c r="B70" s="59" t="s">
        <v>174</v>
      </c>
      <c r="C70" s="59" t="s">
        <v>200</v>
      </c>
      <c r="D70" s="90" t="s">
        <v>47</v>
      </c>
      <c r="E70" s="69">
        <v>0.66500000000000004</v>
      </c>
      <c r="F70" s="69">
        <v>0.67600000000000005</v>
      </c>
      <c r="G70" s="69">
        <v>0.70000000000000007</v>
      </c>
      <c r="H70" s="69">
        <v>0.58699999999999997</v>
      </c>
      <c r="I70" s="69">
        <v>0.64600000000000002</v>
      </c>
      <c r="J70" s="69">
        <v>0.70100000000000007</v>
      </c>
      <c r="K70" s="59" t="s">
        <v>239</v>
      </c>
      <c r="L70" s="59">
        <f>ROWS($K$10:K70)</f>
        <v>61</v>
      </c>
      <c r="M70" s="59">
        <f t="shared" si="2"/>
        <v>61</v>
      </c>
      <c r="N70" s="59" t="str">
        <f>IFERROR(SMALL($M$10:$M$209,ROWS(K$10:K70)),"")</f>
        <v/>
      </c>
      <c r="P70" s="971" t="s">
        <v>827</v>
      </c>
    </row>
    <row r="71" spans="2:16" ht="15" thickBot="1" x14ac:dyDescent="0.35">
      <c r="C71" s="59" t="s">
        <v>200</v>
      </c>
      <c r="D71" s="90" t="s">
        <v>48</v>
      </c>
      <c r="E71" s="69">
        <v>0.73899999999999999</v>
      </c>
      <c r="F71" s="69">
        <v>0.79600000000000004</v>
      </c>
      <c r="G71" s="69">
        <v>0.76200000000000001</v>
      </c>
      <c r="H71" s="69">
        <v>0.82400000000000007</v>
      </c>
      <c r="I71" s="69">
        <v>0.871</v>
      </c>
      <c r="J71" s="69">
        <v>0.80800000000000005</v>
      </c>
      <c r="K71" s="59" t="s">
        <v>239</v>
      </c>
      <c r="L71" s="59">
        <f>ROWS($K$10:K71)</f>
        <v>62</v>
      </c>
      <c r="M71" s="59">
        <f t="shared" si="2"/>
        <v>62</v>
      </c>
      <c r="N71" s="59" t="str">
        <f>IFERROR(SMALL($M$10:$M$209,ROWS(K$10:K71)),"")</f>
        <v/>
      </c>
      <c r="P71" s="971" t="s">
        <v>828</v>
      </c>
    </row>
    <row r="72" spans="2:16" x14ac:dyDescent="0.3">
      <c r="C72" s="59" t="s">
        <v>200</v>
      </c>
      <c r="D72" s="90" t="s">
        <v>49</v>
      </c>
      <c r="E72" s="69">
        <v>0.77700000000000002</v>
      </c>
      <c r="F72" s="69">
        <v>0.68900000000000006</v>
      </c>
      <c r="G72" s="69">
        <v>0.86599999999999999</v>
      </c>
      <c r="H72" s="69">
        <v>0.73899999999999999</v>
      </c>
      <c r="I72" s="69">
        <v>0.76500000000000001</v>
      </c>
      <c r="J72" s="69">
        <v>0.80900000000000005</v>
      </c>
      <c r="K72" s="59" t="s">
        <v>239</v>
      </c>
      <c r="L72" s="59">
        <f>ROWS($K$10:K72)</f>
        <v>63</v>
      </c>
      <c r="M72" s="59">
        <f t="shared" si="2"/>
        <v>63</v>
      </c>
      <c r="N72" s="59" t="str">
        <f>IFERROR(SMALL($M$10:$M$209,ROWS(K$10:K72)),"")</f>
        <v/>
      </c>
      <c r="P72" s="90"/>
    </row>
    <row r="73" spans="2:16" x14ac:dyDescent="0.3">
      <c r="C73" s="59" t="s">
        <v>200</v>
      </c>
      <c r="D73" s="90" t="s">
        <v>483</v>
      </c>
      <c r="E73" s="69">
        <v>0.68200000000000005</v>
      </c>
      <c r="F73" s="69">
        <v>0.78</v>
      </c>
      <c r="G73" s="69">
        <v>0.68900000000000006</v>
      </c>
      <c r="H73" s="69">
        <v>0.81700000000000006</v>
      </c>
      <c r="I73" s="69">
        <v>0.77100000000000002</v>
      </c>
      <c r="J73" s="69">
        <v>0.74399999999999999</v>
      </c>
      <c r="K73" s="59" t="s">
        <v>239</v>
      </c>
      <c r="L73" s="59">
        <f>ROWS($K$10:K73)</f>
        <v>64</v>
      </c>
      <c r="M73" s="59">
        <f t="shared" si="2"/>
        <v>64</v>
      </c>
      <c r="N73" s="59" t="str">
        <f>IFERROR(SMALL($M$10:$M$209,ROWS(K$10:K73)),"")</f>
        <v/>
      </c>
      <c r="P73" s="153" t="s">
        <v>829</v>
      </c>
    </row>
    <row r="74" spans="2:16" x14ac:dyDescent="0.3">
      <c r="C74" s="59" t="s">
        <v>200</v>
      </c>
      <c r="D74" s="90" t="s">
        <v>646</v>
      </c>
      <c r="E74" s="17">
        <v>0.71899999999999997</v>
      </c>
      <c r="F74" s="17">
        <v>0.77900000000000003</v>
      </c>
      <c r="G74" s="17">
        <v>0.75</v>
      </c>
      <c r="H74" s="17">
        <v>0.78100000000000003</v>
      </c>
      <c r="I74" s="17">
        <v>0.77200000000000002</v>
      </c>
      <c r="J74" s="69">
        <v>0.75600000000000001</v>
      </c>
      <c r="K74" s="59" t="s">
        <v>239</v>
      </c>
      <c r="L74" s="59">
        <f>ROWS($K$10:K74)</f>
        <v>65</v>
      </c>
      <c r="M74" s="59">
        <f t="shared" si="2"/>
        <v>65</v>
      </c>
      <c r="N74" s="59" t="str">
        <f>IFERROR(SMALL($M$10:$M$209,ROWS(K$10:K74)),"")</f>
        <v/>
      </c>
    </row>
    <row r="75" spans="2:16" x14ac:dyDescent="0.3">
      <c r="C75" s="59" t="s">
        <v>179</v>
      </c>
      <c r="D75" s="90" t="s">
        <v>47</v>
      </c>
      <c r="E75" s="69">
        <v>0.81600000000000006</v>
      </c>
      <c r="F75" s="69">
        <v>0.79500000000000004</v>
      </c>
      <c r="G75" s="69">
        <v>0.82700000000000007</v>
      </c>
      <c r="H75" s="69">
        <v>0.81800000000000006</v>
      </c>
      <c r="I75" s="69">
        <v>0.80800000000000005</v>
      </c>
      <c r="J75" s="69">
        <v>0.81300000000000006</v>
      </c>
      <c r="K75" s="59" t="s">
        <v>239</v>
      </c>
      <c r="L75" s="59">
        <f>ROWS($K$10:K75)</f>
        <v>66</v>
      </c>
      <c r="M75" s="59">
        <f t="shared" si="2"/>
        <v>66</v>
      </c>
      <c r="N75" s="59" t="str">
        <f>IFERROR(SMALL($M$10:$M$209,ROWS(K$10:K75)),"")</f>
        <v/>
      </c>
      <c r="P75" s="471"/>
    </row>
    <row r="76" spans="2:16" hidden="1" x14ac:dyDescent="0.3">
      <c r="C76" s="59" t="s">
        <v>179</v>
      </c>
      <c r="D76" s="90" t="s">
        <v>48</v>
      </c>
      <c r="E76" s="69">
        <v>0.81100000000000005</v>
      </c>
      <c r="F76" s="69">
        <v>0.82400000000000007</v>
      </c>
      <c r="G76" s="69">
        <v>0.84599999999999997</v>
      </c>
      <c r="H76" s="69">
        <v>0.85299999999999998</v>
      </c>
      <c r="I76" s="69">
        <v>0.87</v>
      </c>
      <c r="J76" s="69">
        <v>0.84099999999999997</v>
      </c>
      <c r="K76" s="59" t="s">
        <v>239</v>
      </c>
      <c r="L76" s="59">
        <f>ROWS($K$10:K76)</f>
        <v>67</v>
      </c>
      <c r="M76" s="59">
        <f t="shared" si="2"/>
        <v>67</v>
      </c>
      <c r="N76" s="59" t="str">
        <f>IFERROR(SMALL($M$10:$M$209,ROWS(K$10:K76)),"")</f>
        <v/>
      </c>
      <c r="P76" s="378"/>
    </row>
    <row r="77" spans="2:16" hidden="1" x14ac:dyDescent="0.3">
      <c r="C77" s="59" t="s">
        <v>179</v>
      </c>
      <c r="D77" s="90" t="s">
        <v>49</v>
      </c>
      <c r="E77" s="69">
        <v>0.77100000000000002</v>
      </c>
      <c r="F77" s="69">
        <v>0.80200000000000005</v>
      </c>
      <c r="G77" s="69">
        <v>0.83599999999999997</v>
      </c>
      <c r="H77" s="69">
        <v>0.83899999999999997</v>
      </c>
      <c r="I77" s="69">
        <v>0.84099999999999997</v>
      </c>
      <c r="J77" s="69">
        <v>0.81900000000000006</v>
      </c>
      <c r="K77" s="59" t="s">
        <v>239</v>
      </c>
      <c r="L77" s="59">
        <f>ROWS($K$10:K77)</f>
        <v>68</v>
      </c>
      <c r="M77" s="59">
        <f t="shared" si="2"/>
        <v>68</v>
      </c>
      <c r="N77" s="59" t="str">
        <f>IFERROR(SMALL($M$10:$M$209,ROWS(K$10:K77)),"")</f>
        <v/>
      </c>
      <c r="P77" s="378"/>
    </row>
    <row r="78" spans="2:16" hidden="1" x14ac:dyDescent="0.3">
      <c r="C78" s="59" t="s">
        <v>179</v>
      </c>
      <c r="D78" s="90" t="s">
        <v>483</v>
      </c>
      <c r="E78" s="69">
        <v>0.77100000000000002</v>
      </c>
      <c r="F78" s="69">
        <v>0.80800000000000005</v>
      </c>
      <c r="G78" s="69">
        <v>0.83200000000000007</v>
      </c>
      <c r="H78" s="69">
        <v>0.83299999999999996</v>
      </c>
      <c r="I78" s="69">
        <v>0.82900000000000007</v>
      </c>
      <c r="J78" s="69">
        <v>0.81600000000000006</v>
      </c>
      <c r="K78" s="59" t="s">
        <v>239</v>
      </c>
      <c r="L78" s="59">
        <f>ROWS($K$10:K78)</f>
        <v>69</v>
      </c>
      <c r="M78" s="59">
        <f t="shared" si="2"/>
        <v>69</v>
      </c>
      <c r="N78" s="59" t="str">
        <f>IFERROR(SMALL($M$10:$M$209,ROWS(K$10:K78)),"")</f>
        <v/>
      </c>
      <c r="P78" s="378"/>
    </row>
    <row r="79" spans="2:16" hidden="1" x14ac:dyDescent="0.3">
      <c r="C79" s="59" t="s">
        <v>179</v>
      </c>
      <c r="D79" s="90" t="s">
        <v>646</v>
      </c>
      <c r="E79" s="17">
        <v>0.81</v>
      </c>
      <c r="F79" s="17">
        <v>0.80700000000000005</v>
      </c>
      <c r="G79" s="17">
        <v>0.82400000000000007</v>
      </c>
      <c r="H79" s="17">
        <v>0.82700000000000007</v>
      </c>
      <c r="I79" s="17">
        <v>0.83299999999999996</v>
      </c>
      <c r="J79" s="69">
        <v>0.82100000000000006</v>
      </c>
      <c r="K79" s="59" t="s">
        <v>239</v>
      </c>
      <c r="L79" s="59">
        <f>ROWS($K$10:K79)</f>
        <v>70</v>
      </c>
      <c r="M79" s="59">
        <f t="shared" si="2"/>
        <v>70</v>
      </c>
      <c r="N79" s="59" t="str">
        <f>IFERROR(SMALL($M$10:$M$209,ROWS(K$10:K79)),"")</f>
        <v/>
      </c>
    </row>
    <row r="80" spans="2:16" hidden="1" x14ac:dyDescent="0.3">
      <c r="B80" s="59" t="s">
        <v>201</v>
      </c>
      <c r="C80" s="59" t="s">
        <v>203</v>
      </c>
      <c r="D80" s="90" t="s">
        <v>47</v>
      </c>
      <c r="E80" s="69">
        <v>0.72299999999999998</v>
      </c>
      <c r="F80" s="69">
        <v>0.72399999999999998</v>
      </c>
      <c r="G80" s="69">
        <v>0.78600000000000003</v>
      </c>
      <c r="H80" s="69">
        <v>0.70599999999999996</v>
      </c>
      <c r="I80" s="69">
        <v>0.71399999999999997</v>
      </c>
      <c r="J80" s="69">
        <v>0.73</v>
      </c>
      <c r="K80" s="59" t="s">
        <v>239</v>
      </c>
      <c r="L80" s="59">
        <f>ROWS($K$10:K80)</f>
        <v>71</v>
      </c>
      <c r="M80" s="59">
        <f t="shared" si="2"/>
        <v>71</v>
      </c>
      <c r="N80" s="59" t="str">
        <f>IFERROR(SMALL($M$10:$M$209,ROWS(K$10:K80)),"")</f>
        <v/>
      </c>
    </row>
    <row r="81" spans="2:14" hidden="1" x14ac:dyDescent="0.3">
      <c r="C81" s="59" t="s">
        <v>203</v>
      </c>
      <c r="D81" s="90" t="s">
        <v>48</v>
      </c>
      <c r="E81" s="69">
        <v>0.755</v>
      </c>
      <c r="F81" s="69">
        <v>0.751</v>
      </c>
      <c r="G81" s="69">
        <v>0.79100000000000004</v>
      </c>
      <c r="H81" s="69">
        <v>0.80100000000000005</v>
      </c>
      <c r="I81" s="69">
        <v>0.86599999999999999</v>
      </c>
      <c r="J81" s="69">
        <v>0.79</v>
      </c>
      <c r="K81" s="59" t="s">
        <v>239</v>
      </c>
      <c r="L81" s="59">
        <f>ROWS($K$10:K81)</f>
        <v>72</v>
      </c>
      <c r="M81" s="59">
        <f t="shared" si="2"/>
        <v>72</v>
      </c>
      <c r="N81" s="59" t="str">
        <f>IFERROR(SMALL($M$10:$M$209,ROWS(K$10:K81)),"")</f>
        <v/>
      </c>
    </row>
    <row r="82" spans="2:14" hidden="1" x14ac:dyDescent="0.3">
      <c r="C82" s="59" t="s">
        <v>203</v>
      </c>
      <c r="D82" s="90" t="s">
        <v>49</v>
      </c>
      <c r="E82" s="69">
        <v>0.68500000000000005</v>
      </c>
      <c r="F82" s="69">
        <v>0.754</v>
      </c>
      <c r="G82" s="69">
        <v>0.77500000000000002</v>
      </c>
      <c r="H82" s="69">
        <v>0.81</v>
      </c>
      <c r="I82" s="69">
        <v>0.79300000000000004</v>
      </c>
      <c r="J82" s="69">
        <v>0.76</v>
      </c>
      <c r="K82" s="59" t="s">
        <v>239</v>
      </c>
      <c r="L82" s="59">
        <f>ROWS($K$10:K82)</f>
        <v>73</v>
      </c>
      <c r="M82" s="59">
        <f t="shared" si="2"/>
        <v>73</v>
      </c>
      <c r="N82" s="59" t="str">
        <f>IFERROR(SMALL($M$10:$M$209,ROWS(K$10:K82)),"")</f>
        <v/>
      </c>
    </row>
    <row r="83" spans="2:14" hidden="1" x14ac:dyDescent="0.3">
      <c r="C83" s="59" t="s">
        <v>203</v>
      </c>
      <c r="D83" s="90" t="s">
        <v>483</v>
      </c>
      <c r="E83" s="69">
        <v>0.69600000000000006</v>
      </c>
      <c r="F83" s="69">
        <v>0.749</v>
      </c>
      <c r="G83" s="69">
        <v>0.80300000000000005</v>
      </c>
      <c r="H83" s="69">
        <v>0.80100000000000005</v>
      </c>
      <c r="I83" s="69">
        <v>0.82900000000000007</v>
      </c>
      <c r="J83" s="69">
        <v>0.77300000000000002</v>
      </c>
      <c r="K83" s="59" t="s">
        <v>239</v>
      </c>
      <c r="L83" s="59">
        <f>ROWS($K$10:K83)</f>
        <v>74</v>
      </c>
      <c r="M83" s="59">
        <f t="shared" si="2"/>
        <v>74</v>
      </c>
      <c r="N83" s="59" t="str">
        <f>IFERROR(SMALL($M$10:$M$209,ROWS(K$10:K83)),"")</f>
        <v/>
      </c>
    </row>
    <row r="84" spans="2:14" hidden="1" x14ac:dyDescent="0.3">
      <c r="C84" s="59" t="s">
        <v>203</v>
      </c>
      <c r="D84" s="90" t="s">
        <v>646</v>
      </c>
      <c r="E84" s="17">
        <v>0.749</v>
      </c>
      <c r="F84" s="17">
        <v>0.79900000000000004</v>
      </c>
      <c r="G84" s="17">
        <v>0.76</v>
      </c>
      <c r="H84" s="17">
        <v>0.81700000000000006</v>
      </c>
      <c r="I84" s="17">
        <v>0.84499999999999997</v>
      </c>
      <c r="J84" s="69">
        <v>0.79300000000000004</v>
      </c>
      <c r="K84" s="59" t="s">
        <v>239</v>
      </c>
      <c r="L84" s="59">
        <f>ROWS($K$10:K84)</f>
        <v>75</v>
      </c>
      <c r="M84" s="59">
        <f t="shared" si="2"/>
        <v>75</v>
      </c>
      <c r="N84" s="59" t="str">
        <f>IFERROR(SMALL($M$10:$M$209,ROWS(K$10:K84)),"")</f>
        <v/>
      </c>
    </row>
    <row r="85" spans="2:14" hidden="1" x14ac:dyDescent="0.3">
      <c r="C85" s="59" t="s">
        <v>205</v>
      </c>
      <c r="D85" s="90" t="s">
        <v>47</v>
      </c>
      <c r="E85" s="69">
        <v>0.81300000000000006</v>
      </c>
      <c r="F85" s="69">
        <v>0.79900000000000004</v>
      </c>
      <c r="G85" s="69">
        <v>0.82700000000000007</v>
      </c>
      <c r="H85" s="69">
        <v>0.82200000000000006</v>
      </c>
      <c r="I85" s="69">
        <v>0.81</v>
      </c>
      <c r="J85" s="69">
        <v>0.81700000000000006</v>
      </c>
      <c r="K85" s="59" t="s">
        <v>239</v>
      </c>
      <c r="L85" s="59">
        <f>ROWS($K$10:K85)</f>
        <v>76</v>
      </c>
      <c r="M85" s="59">
        <f t="shared" si="2"/>
        <v>76</v>
      </c>
      <c r="N85" s="59" t="str">
        <f>IFERROR(SMALL($M$10:$M$209,ROWS(K$10:K85)),"")</f>
        <v/>
      </c>
    </row>
    <row r="86" spans="2:14" hidden="1" x14ac:dyDescent="0.3">
      <c r="C86" s="59" t="s">
        <v>205</v>
      </c>
      <c r="D86" s="90" t="s">
        <v>48</v>
      </c>
      <c r="E86" s="69">
        <v>0.81300000000000006</v>
      </c>
      <c r="F86" s="69">
        <v>0.83200000000000007</v>
      </c>
      <c r="G86" s="69">
        <v>0.84899999999999998</v>
      </c>
      <c r="H86" s="69">
        <v>0.85699999999999998</v>
      </c>
      <c r="I86" s="69">
        <v>0.87</v>
      </c>
      <c r="J86" s="69">
        <v>0.84399999999999997</v>
      </c>
      <c r="K86" s="59" t="s">
        <v>239</v>
      </c>
      <c r="L86" s="59">
        <f>ROWS($K$10:K86)</f>
        <v>77</v>
      </c>
      <c r="M86" s="59">
        <f t="shared" si="2"/>
        <v>77</v>
      </c>
      <c r="N86" s="59" t="str">
        <f>IFERROR(SMALL($M$10:$M$209,ROWS(K$10:K86)),"")</f>
        <v/>
      </c>
    </row>
    <row r="87" spans="2:14" hidden="1" x14ac:dyDescent="0.3">
      <c r="C87" s="59" t="s">
        <v>205</v>
      </c>
      <c r="D87" s="90" t="s">
        <v>49</v>
      </c>
      <c r="E87" s="69">
        <v>0.78700000000000003</v>
      </c>
      <c r="F87" s="69">
        <v>0.80600000000000005</v>
      </c>
      <c r="G87" s="69">
        <v>0.84899999999999998</v>
      </c>
      <c r="H87" s="69">
        <v>0.84</v>
      </c>
      <c r="I87" s="69">
        <v>0.84299999999999997</v>
      </c>
      <c r="J87" s="69">
        <v>0.82800000000000007</v>
      </c>
      <c r="K87" s="59" t="s">
        <v>239</v>
      </c>
      <c r="L87" s="59">
        <f>ROWS($K$10:K87)</f>
        <v>78</v>
      </c>
      <c r="M87" s="59">
        <f t="shared" si="2"/>
        <v>78</v>
      </c>
      <c r="N87" s="59" t="str">
        <f>IFERROR(SMALL($M$10:$M$209,ROWS(K$10:K87)),"")</f>
        <v/>
      </c>
    </row>
    <row r="88" spans="2:14" hidden="1" x14ac:dyDescent="0.3">
      <c r="C88" s="59" t="s">
        <v>205</v>
      </c>
      <c r="D88" s="90" t="s">
        <v>483</v>
      </c>
      <c r="E88" s="69">
        <v>0.77600000000000002</v>
      </c>
      <c r="F88" s="69">
        <v>0.82000000000000006</v>
      </c>
      <c r="G88" s="69">
        <v>0.83200000000000007</v>
      </c>
      <c r="H88" s="69">
        <v>0.84199999999999997</v>
      </c>
      <c r="I88" s="69">
        <v>0.82900000000000007</v>
      </c>
      <c r="J88" s="69">
        <v>0.82100000000000006</v>
      </c>
      <c r="K88" s="59" t="s">
        <v>239</v>
      </c>
      <c r="L88" s="59">
        <f>ROWS($K$10:K88)</f>
        <v>79</v>
      </c>
      <c r="M88" s="59">
        <f t="shared" si="2"/>
        <v>79</v>
      </c>
      <c r="N88" s="59" t="str">
        <f>IFERROR(SMALL($M$10:$M$209,ROWS(K$10:K88)),"")</f>
        <v/>
      </c>
    </row>
    <row r="89" spans="2:14" hidden="1" x14ac:dyDescent="0.3">
      <c r="C89" s="59" t="s">
        <v>205</v>
      </c>
      <c r="D89" s="90" t="s">
        <v>646</v>
      </c>
      <c r="E89" s="17">
        <v>0.81200000000000006</v>
      </c>
      <c r="F89" s="17">
        <v>0.80800000000000005</v>
      </c>
      <c r="G89" s="17">
        <v>0.83100000000000007</v>
      </c>
      <c r="H89" s="17">
        <v>0.82400000000000007</v>
      </c>
      <c r="I89" s="17">
        <v>0.83000000000000007</v>
      </c>
      <c r="J89" s="69">
        <v>0.82100000000000006</v>
      </c>
      <c r="K89" s="59" t="s">
        <v>239</v>
      </c>
      <c r="L89" s="59">
        <f>ROWS($K$10:K89)</f>
        <v>80</v>
      </c>
      <c r="M89" s="59">
        <f t="shared" si="2"/>
        <v>80</v>
      </c>
      <c r="N89" s="59" t="str">
        <f>IFERROR(SMALL($M$10:$M$209,ROWS(K$10:K89)),"")</f>
        <v/>
      </c>
    </row>
    <row r="90" spans="2:14" hidden="1" x14ac:dyDescent="0.3">
      <c r="B90" s="59" t="s">
        <v>805</v>
      </c>
      <c r="C90" s="59" t="s">
        <v>184</v>
      </c>
      <c r="D90" s="90" t="s">
        <v>47</v>
      </c>
      <c r="E90" s="69">
        <v>0.67900000000000005</v>
      </c>
      <c r="F90" s="69">
        <v>0.83000000000000007</v>
      </c>
      <c r="G90" s="69">
        <v>0.74399999999999999</v>
      </c>
      <c r="H90" s="69">
        <v>0.80600000000000005</v>
      </c>
      <c r="I90" s="69">
        <v>0.65400000000000003</v>
      </c>
      <c r="J90" s="69">
        <v>0.746</v>
      </c>
      <c r="K90" s="59" t="s">
        <v>239</v>
      </c>
      <c r="L90" s="59">
        <f>ROWS($K$10:K90)</f>
        <v>81</v>
      </c>
      <c r="M90" s="59">
        <f t="shared" si="2"/>
        <v>81</v>
      </c>
      <c r="N90" s="59" t="str">
        <f>IFERROR(SMALL($M$10:$M$209,ROWS(K$10:K90)),"")</f>
        <v/>
      </c>
    </row>
    <row r="91" spans="2:14" hidden="1" x14ac:dyDescent="0.3">
      <c r="C91" s="59" t="s">
        <v>184</v>
      </c>
      <c r="D91" s="90" t="s">
        <v>48</v>
      </c>
      <c r="E91" s="69">
        <v>0.70100000000000007</v>
      </c>
      <c r="F91" s="69">
        <v>0.69800000000000006</v>
      </c>
      <c r="G91" s="69">
        <v>0.82500000000000007</v>
      </c>
      <c r="H91" s="69">
        <v>0.875</v>
      </c>
      <c r="I91" s="69">
        <v>0.76700000000000002</v>
      </c>
      <c r="J91" s="69">
        <v>0.76200000000000001</v>
      </c>
      <c r="K91" s="59" t="s">
        <v>239</v>
      </c>
      <c r="L91" s="59">
        <f>ROWS($K$10:K91)</f>
        <v>82</v>
      </c>
      <c r="M91" s="59">
        <f t="shared" si="2"/>
        <v>82</v>
      </c>
      <c r="N91" s="59" t="str">
        <f>IFERROR(SMALL($M$10:$M$209,ROWS(K$10:K91)),"")</f>
        <v/>
      </c>
    </row>
    <row r="92" spans="2:14" hidden="1" x14ac:dyDescent="0.3">
      <c r="C92" s="59" t="s">
        <v>184</v>
      </c>
      <c r="D92" s="90" t="s">
        <v>49</v>
      </c>
      <c r="E92" s="69">
        <v>0.67200000000000004</v>
      </c>
      <c r="F92" s="69">
        <v>0.625</v>
      </c>
      <c r="G92" s="69">
        <v>0.90900000000000003</v>
      </c>
      <c r="H92" s="69">
        <v>0.88900000000000001</v>
      </c>
      <c r="I92" s="69">
        <v>0.81800000000000006</v>
      </c>
      <c r="J92" s="69">
        <v>0.751</v>
      </c>
      <c r="K92" s="59" t="s">
        <v>239</v>
      </c>
      <c r="L92" s="59">
        <f>ROWS($K$10:K92)</f>
        <v>83</v>
      </c>
      <c r="M92" s="59">
        <f t="shared" si="2"/>
        <v>83</v>
      </c>
      <c r="N92" s="59" t="str">
        <f>IFERROR(SMALL($M$10:$M$209,ROWS(K$10:K92)),"")</f>
        <v/>
      </c>
    </row>
    <row r="93" spans="2:14" hidden="1" x14ac:dyDescent="0.3">
      <c r="C93" s="59" t="s">
        <v>184</v>
      </c>
      <c r="D93" s="90" t="s">
        <v>483</v>
      </c>
      <c r="E93" s="69">
        <v>0.56600000000000006</v>
      </c>
      <c r="F93" s="69">
        <v>0.76600000000000001</v>
      </c>
      <c r="G93" s="69">
        <v>0.71399999999999997</v>
      </c>
      <c r="H93" s="69">
        <v>0.63600000000000001</v>
      </c>
      <c r="I93" s="69">
        <v>0.76</v>
      </c>
      <c r="J93" s="69">
        <v>0.68500000000000005</v>
      </c>
      <c r="K93" s="59" t="s">
        <v>239</v>
      </c>
      <c r="L93" s="59">
        <f>ROWS($K$10:K93)</f>
        <v>84</v>
      </c>
      <c r="M93" s="59">
        <f t="shared" si="2"/>
        <v>84</v>
      </c>
      <c r="N93" s="59" t="str">
        <f>IFERROR(SMALL($M$10:$M$209,ROWS(K$10:K93)),"")</f>
        <v/>
      </c>
    </row>
    <row r="94" spans="2:14" hidden="1" x14ac:dyDescent="0.3">
      <c r="C94" s="59" t="s">
        <v>184</v>
      </c>
      <c r="D94" s="90" t="s">
        <v>646</v>
      </c>
      <c r="E94" s="17">
        <v>0.68900000000000006</v>
      </c>
      <c r="F94" s="17">
        <v>0.64100000000000001</v>
      </c>
      <c r="G94" s="17">
        <v>0.82100000000000006</v>
      </c>
      <c r="H94" s="17">
        <v>0.68200000000000005</v>
      </c>
      <c r="I94" s="17">
        <v>0.81300000000000006</v>
      </c>
      <c r="J94" s="69">
        <v>0.72</v>
      </c>
      <c r="K94" s="59" t="s">
        <v>239</v>
      </c>
      <c r="L94" s="59">
        <f>ROWS($K$10:K94)</f>
        <v>85</v>
      </c>
      <c r="M94" s="59">
        <f t="shared" si="2"/>
        <v>85</v>
      </c>
      <c r="N94" s="59" t="str">
        <f>IFERROR(SMALL($M$10:$M$209,ROWS(K$10:K94)),"")</f>
        <v/>
      </c>
    </row>
    <row r="95" spans="2:14" hidden="1" x14ac:dyDescent="0.3">
      <c r="C95" s="59" t="s">
        <v>185</v>
      </c>
      <c r="D95" s="90" t="s">
        <v>47</v>
      </c>
      <c r="E95" s="69">
        <v>0.80600000000000005</v>
      </c>
      <c r="F95" s="69">
        <v>0.78900000000000003</v>
      </c>
      <c r="G95" s="69">
        <v>0.82500000000000007</v>
      </c>
      <c r="H95" s="69">
        <v>0.81100000000000005</v>
      </c>
      <c r="I95" s="69">
        <v>0.80200000000000005</v>
      </c>
      <c r="J95" s="69">
        <v>0.80900000000000005</v>
      </c>
      <c r="K95" s="59" t="s">
        <v>239</v>
      </c>
      <c r="L95" s="59">
        <f>ROWS($K$10:K95)</f>
        <v>86</v>
      </c>
      <c r="M95" s="59">
        <f t="shared" ref="M95:M124" si="3">IF($S$4=K95,L95,"")</f>
        <v>86</v>
      </c>
      <c r="N95" s="59" t="str">
        <f>IFERROR(SMALL($M$10:$M$209,ROWS(K$10:K95)),"")</f>
        <v/>
      </c>
    </row>
    <row r="96" spans="2:14" hidden="1" x14ac:dyDescent="0.3">
      <c r="C96" s="59" t="s">
        <v>185</v>
      </c>
      <c r="D96" s="90" t="s">
        <v>48</v>
      </c>
      <c r="E96" s="69">
        <v>0.80800000000000005</v>
      </c>
      <c r="F96" s="69">
        <v>0.82500000000000007</v>
      </c>
      <c r="G96" s="69">
        <v>0.84299999999999997</v>
      </c>
      <c r="H96" s="69">
        <v>0.85099999999999998</v>
      </c>
      <c r="I96" s="69">
        <v>0.871</v>
      </c>
      <c r="J96" s="69">
        <v>0.84</v>
      </c>
      <c r="K96" s="59" t="s">
        <v>239</v>
      </c>
      <c r="L96" s="59">
        <f>ROWS($K$10:K96)</f>
        <v>87</v>
      </c>
      <c r="M96" s="59">
        <f t="shared" si="3"/>
        <v>87</v>
      </c>
      <c r="N96" s="59" t="str">
        <f>IFERROR(SMALL($M$10:$M$209,ROWS(K$10:K96)),"")</f>
        <v/>
      </c>
    </row>
    <row r="97" spans="2:14" hidden="1" x14ac:dyDescent="0.3">
      <c r="C97" s="59" t="s">
        <v>185</v>
      </c>
      <c r="D97" s="90" t="s">
        <v>49</v>
      </c>
      <c r="E97" s="69">
        <v>0.77400000000000002</v>
      </c>
      <c r="F97" s="69">
        <v>0.80300000000000005</v>
      </c>
      <c r="G97" s="69">
        <v>0.83799999999999997</v>
      </c>
      <c r="H97" s="69">
        <v>0.83599999999999997</v>
      </c>
      <c r="I97" s="69">
        <v>0.83699999999999997</v>
      </c>
      <c r="J97" s="69">
        <v>0.82000000000000006</v>
      </c>
      <c r="K97" s="59" t="s">
        <v>239</v>
      </c>
      <c r="L97" s="59">
        <f>ROWS($K$10:K97)</f>
        <v>88</v>
      </c>
      <c r="M97" s="59">
        <f t="shared" si="3"/>
        <v>88</v>
      </c>
      <c r="N97" s="59" t="str">
        <f>IFERROR(SMALL($M$10:$M$209,ROWS(K$10:K97)),"")</f>
        <v/>
      </c>
    </row>
    <row r="98" spans="2:14" hidden="1" x14ac:dyDescent="0.3">
      <c r="C98" s="59" t="s">
        <v>185</v>
      </c>
      <c r="D98" s="90" t="s">
        <v>483</v>
      </c>
      <c r="E98" s="69">
        <v>0.77</v>
      </c>
      <c r="F98" s="69">
        <v>0.81</v>
      </c>
      <c r="G98" s="69">
        <v>0.83000000000000007</v>
      </c>
      <c r="H98" s="69">
        <v>0.83899999999999997</v>
      </c>
      <c r="I98" s="69">
        <v>0.83000000000000007</v>
      </c>
      <c r="J98" s="69">
        <v>0.81700000000000006</v>
      </c>
      <c r="K98" s="59" t="s">
        <v>239</v>
      </c>
      <c r="L98" s="59">
        <f>ROWS($K$10:K98)</f>
        <v>89</v>
      </c>
      <c r="M98" s="59">
        <f t="shared" si="3"/>
        <v>89</v>
      </c>
      <c r="N98" s="59" t="str">
        <f>IFERROR(SMALL($M$10:$M$209,ROWS(K$10:K98)),"")</f>
        <v/>
      </c>
    </row>
    <row r="99" spans="2:14" hidden="1" x14ac:dyDescent="0.3">
      <c r="C99" s="59" t="s">
        <v>185</v>
      </c>
      <c r="D99" s="90" t="s">
        <v>646</v>
      </c>
      <c r="E99" s="17">
        <v>0.80600000000000005</v>
      </c>
      <c r="F99" s="17">
        <v>0.81</v>
      </c>
      <c r="G99" s="17">
        <v>0.82200000000000006</v>
      </c>
      <c r="H99" s="17">
        <v>0.82500000000000007</v>
      </c>
      <c r="I99" s="17">
        <v>0.83200000000000007</v>
      </c>
      <c r="J99" s="69">
        <v>0.81900000000000006</v>
      </c>
      <c r="K99" s="59" t="s">
        <v>239</v>
      </c>
      <c r="L99" s="59">
        <f>ROWS($K$10:K99)</f>
        <v>90</v>
      </c>
      <c r="M99" s="59">
        <f t="shared" si="3"/>
        <v>90</v>
      </c>
      <c r="N99" s="59" t="str">
        <f>IFERROR(SMALL($M$10:$M$209,ROWS(K$10:K99)),"")</f>
        <v/>
      </c>
    </row>
    <row r="100" spans="2:14" hidden="1" x14ac:dyDescent="0.3">
      <c r="B100" s="59" t="s">
        <v>207</v>
      </c>
      <c r="C100" s="59" t="s">
        <v>115</v>
      </c>
      <c r="D100" s="90" t="s">
        <v>47</v>
      </c>
      <c r="E100" s="69">
        <v>0.753</v>
      </c>
      <c r="F100" s="69">
        <v>0.81400000000000006</v>
      </c>
      <c r="G100" s="69">
        <v>0.83799999999999997</v>
      </c>
      <c r="H100" s="69">
        <v>0.78800000000000003</v>
      </c>
      <c r="I100" s="69">
        <v>0.80900000000000005</v>
      </c>
      <c r="J100" s="69">
        <v>0.80300000000000005</v>
      </c>
      <c r="K100" s="59" t="s">
        <v>239</v>
      </c>
      <c r="L100" s="59">
        <f>ROWS($K$10:K100)</f>
        <v>91</v>
      </c>
      <c r="M100" s="59">
        <f t="shared" si="3"/>
        <v>91</v>
      </c>
      <c r="N100" s="59" t="str">
        <f>IFERROR(SMALL($M$10:$M$209,ROWS(K$10:K100)),"")</f>
        <v/>
      </c>
    </row>
    <row r="101" spans="2:14" hidden="1" x14ac:dyDescent="0.3">
      <c r="C101" s="59" t="s">
        <v>115</v>
      </c>
      <c r="D101" s="90" t="s">
        <v>48</v>
      </c>
      <c r="E101" s="69">
        <v>0.80800000000000005</v>
      </c>
      <c r="F101" s="69">
        <v>0.79400000000000004</v>
      </c>
      <c r="G101" s="69">
        <v>0.83799999999999997</v>
      </c>
      <c r="H101" s="69">
        <v>0.878</v>
      </c>
      <c r="I101" s="69">
        <v>0.85899999999999999</v>
      </c>
      <c r="J101" s="69">
        <v>0.84</v>
      </c>
      <c r="K101" s="59" t="s">
        <v>239</v>
      </c>
      <c r="L101" s="59">
        <f>ROWS($K$10:K101)</f>
        <v>92</v>
      </c>
      <c r="M101" s="59">
        <f t="shared" si="3"/>
        <v>92</v>
      </c>
      <c r="N101" s="59" t="str">
        <f>IFERROR(SMALL($M$10:$M$209,ROWS(K$10:K101)),"")</f>
        <v/>
      </c>
    </row>
    <row r="102" spans="2:14" hidden="1" x14ac:dyDescent="0.3">
      <c r="C102" s="59" t="s">
        <v>115</v>
      </c>
      <c r="D102" s="90" t="s">
        <v>49</v>
      </c>
      <c r="E102" s="69">
        <v>0.74099999999999999</v>
      </c>
      <c r="F102" s="69">
        <v>0.78500000000000003</v>
      </c>
      <c r="G102" s="69">
        <v>0.80500000000000005</v>
      </c>
      <c r="H102" s="69">
        <v>0.81</v>
      </c>
      <c r="I102" s="69">
        <v>0.80900000000000005</v>
      </c>
      <c r="J102" s="69">
        <v>0.79400000000000004</v>
      </c>
      <c r="K102" s="59" t="s">
        <v>239</v>
      </c>
      <c r="L102" s="59">
        <f>ROWS($K$10:K102)</f>
        <v>93</v>
      </c>
      <c r="M102" s="59">
        <f t="shared" si="3"/>
        <v>93</v>
      </c>
      <c r="N102" s="59" t="str">
        <f>IFERROR(SMALL($M$10:$M$209,ROWS(K$10:K102)),"")</f>
        <v/>
      </c>
    </row>
    <row r="103" spans="2:14" hidden="1" x14ac:dyDescent="0.3">
      <c r="C103" s="59" t="s">
        <v>115</v>
      </c>
      <c r="D103" s="90" t="s">
        <v>483</v>
      </c>
      <c r="E103" s="69">
        <v>0.73699999999999999</v>
      </c>
      <c r="F103" s="69">
        <v>0.81800000000000006</v>
      </c>
      <c r="G103" s="69">
        <v>0.82600000000000007</v>
      </c>
      <c r="H103" s="69">
        <v>0.86399999999999999</v>
      </c>
      <c r="I103" s="69">
        <v>0.80600000000000005</v>
      </c>
      <c r="J103" s="69">
        <v>0.81800000000000006</v>
      </c>
      <c r="K103" s="59" t="s">
        <v>239</v>
      </c>
      <c r="L103" s="59">
        <f>ROWS($K$10:K103)</f>
        <v>94</v>
      </c>
      <c r="M103" s="59">
        <f t="shared" si="3"/>
        <v>94</v>
      </c>
      <c r="N103" s="59" t="str">
        <f>IFERROR(SMALL($M$10:$M$209,ROWS(K$10:K103)),"")</f>
        <v/>
      </c>
    </row>
    <row r="104" spans="2:14" hidden="1" x14ac:dyDescent="0.3">
      <c r="C104" s="59" t="s">
        <v>115</v>
      </c>
      <c r="D104" s="90" t="s">
        <v>646</v>
      </c>
      <c r="E104" s="17">
        <v>0.73899999999999999</v>
      </c>
      <c r="F104" s="17">
        <v>0.76500000000000001</v>
      </c>
      <c r="G104" s="17">
        <v>0.79100000000000004</v>
      </c>
      <c r="H104" s="17">
        <v>0.76200000000000001</v>
      </c>
      <c r="I104" s="17">
        <v>0.81</v>
      </c>
      <c r="J104" s="69">
        <v>0.77700000000000002</v>
      </c>
      <c r="K104" s="59" t="s">
        <v>239</v>
      </c>
      <c r="L104" s="59">
        <f>ROWS($K$10:K104)</f>
        <v>95</v>
      </c>
      <c r="M104" s="59">
        <f t="shared" si="3"/>
        <v>95</v>
      </c>
      <c r="N104" s="59" t="str">
        <f>IFERROR(SMALL($M$10:$M$209,ROWS(K$10:K104)),"")</f>
        <v/>
      </c>
    </row>
    <row r="105" spans="2:14" hidden="1" x14ac:dyDescent="0.3">
      <c r="C105" s="59" t="s">
        <v>208</v>
      </c>
      <c r="D105" s="90" t="s">
        <v>47</v>
      </c>
      <c r="E105" s="69">
        <v>0.81100000000000005</v>
      </c>
      <c r="F105" s="69">
        <v>0.78500000000000003</v>
      </c>
      <c r="G105" s="69">
        <v>0.82000000000000006</v>
      </c>
      <c r="H105" s="69">
        <v>0.81700000000000006</v>
      </c>
      <c r="I105" s="69">
        <v>0.79700000000000004</v>
      </c>
      <c r="J105" s="69">
        <v>0.80900000000000005</v>
      </c>
      <c r="K105" s="59" t="s">
        <v>239</v>
      </c>
      <c r="L105" s="59">
        <f>ROWS($K$10:K105)</f>
        <v>96</v>
      </c>
      <c r="M105" s="59">
        <f t="shared" si="3"/>
        <v>96</v>
      </c>
      <c r="N105" s="59" t="str">
        <f>IFERROR(SMALL($M$10:$M$209,ROWS(K$10:K105)),"")</f>
        <v/>
      </c>
    </row>
    <row r="106" spans="2:14" hidden="1" x14ac:dyDescent="0.3">
      <c r="C106" s="59" t="s">
        <v>208</v>
      </c>
      <c r="D106" s="90" t="s">
        <v>48</v>
      </c>
      <c r="E106" s="69">
        <v>0.80400000000000005</v>
      </c>
      <c r="F106" s="69">
        <v>0.82900000000000007</v>
      </c>
      <c r="G106" s="69">
        <v>0.84399999999999997</v>
      </c>
      <c r="H106" s="69">
        <v>0.84299999999999997</v>
      </c>
      <c r="I106" s="69">
        <v>0.873</v>
      </c>
      <c r="J106" s="69">
        <v>0.83799999999999997</v>
      </c>
      <c r="K106" s="59" t="s">
        <v>239</v>
      </c>
      <c r="L106" s="59">
        <f>ROWS($K$10:K106)</f>
        <v>97</v>
      </c>
      <c r="M106" s="59">
        <f t="shared" si="3"/>
        <v>97</v>
      </c>
      <c r="N106" s="59" t="str">
        <f>IFERROR(SMALL($M$10:$M$209,ROWS(K$10:K106)),"")</f>
        <v/>
      </c>
    </row>
    <row r="107" spans="2:14" hidden="1" x14ac:dyDescent="0.3">
      <c r="C107" s="59" t="s">
        <v>208</v>
      </c>
      <c r="D107" s="90" t="s">
        <v>49</v>
      </c>
      <c r="E107" s="69">
        <v>0.77800000000000002</v>
      </c>
      <c r="F107" s="69">
        <v>0.80200000000000005</v>
      </c>
      <c r="G107" s="69">
        <v>0.84799999999999998</v>
      </c>
      <c r="H107" s="69">
        <v>0.84299999999999997</v>
      </c>
      <c r="I107" s="69">
        <v>0.84599999999999997</v>
      </c>
      <c r="J107" s="69">
        <v>0.82600000000000007</v>
      </c>
      <c r="K107" s="59" t="s">
        <v>239</v>
      </c>
      <c r="L107" s="59">
        <f>ROWS($K$10:K107)</f>
        <v>98</v>
      </c>
      <c r="M107" s="59">
        <f t="shared" si="3"/>
        <v>98</v>
      </c>
      <c r="N107" s="59" t="str">
        <f>IFERROR(SMALL($M$10:$M$209,ROWS(K$10:K107)),"")</f>
        <v/>
      </c>
    </row>
    <row r="108" spans="2:14" hidden="1" x14ac:dyDescent="0.3">
      <c r="C108" s="59" t="s">
        <v>208</v>
      </c>
      <c r="D108" s="90" t="s">
        <v>483</v>
      </c>
      <c r="E108" s="69">
        <v>0.76900000000000002</v>
      </c>
      <c r="F108" s="69">
        <v>0.80700000000000005</v>
      </c>
      <c r="G108" s="69">
        <v>0.82900000000000007</v>
      </c>
      <c r="H108" s="69">
        <v>0.83000000000000007</v>
      </c>
      <c r="I108" s="69">
        <v>0.83599999999999997</v>
      </c>
      <c r="J108" s="69">
        <v>0.81400000000000006</v>
      </c>
      <c r="K108" s="59" t="s">
        <v>239</v>
      </c>
      <c r="L108" s="59">
        <f>ROWS($K$10:K108)</f>
        <v>99</v>
      </c>
      <c r="M108" s="59">
        <f t="shared" si="3"/>
        <v>99</v>
      </c>
      <c r="N108" s="59" t="str">
        <f>IFERROR(SMALL($M$10:$M$209,ROWS(K$10:K108)),"")</f>
        <v/>
      </c>
    </row>
    <row r="109" spans="2:14" hidden="1" x14ac:dyDescent="0.3">
      <c r="C109" s="59" t="s">
        <v>208</v>
      </c>
      <c r="D109" s="90" t="s">
        <v>646</v>
      </c>
      <c r="E109" s="17">
        <v>0.81300000000000006</v>
      </c>
      <c r="F109" s="17">
        <v>0.81400000000000006</v>
      </c>
      <c r="G109" s="17">
        <v>0.82900000000000007</v>
      </c>
      <c r="H109" s="17">
        <v>0.83799999999999997</v>
      </c>
      <c r="I109" s="17">
        <v>0.83899999999999997</v>
      </c>
      <c r="J109" s="69">
        <v>0.82600000000000007</v>
      </c>
      <c r="K109" s="59" t="s">
        <v>239</v>
      </c>
      <c r="L109" s="59">
        <f>ROWS($K$10:K109)</f>
        <v>100</v>
      </c>
      <c r="M109" s="59">
        <f t="shared" si="3"/>
        <v>100</v>
      </c>
      <c r="N109" s="59" t="str">
        <f>IFERROR(SMALL($M$10:$M$209,ROWS(K$10:K109)),"")</f>
        <v/>
      </c>
    </row>
    <row r="110" spans="2:14" hidden="1" x14ac:dyDescent="0.3">
      <c r="B110" s="59" t="s">
        <v>199</v>
      </c>
      <c r="C110" s="59" t="s">
        <v>142</v>
      </c>
      <c r="D110" s="90" t="s">
        <v>47</v>
      </c>
      <c r="E110" s="69">
        <v>0.68500000000000005</v>
      </c>
      <c r="F110" s="69">
        <v>0.69200000000000006</v>
      </c>
      <c r="G110" s="69">
        <v>0.72</v>
      </c>
      <c r="H110" s="69">
        <v>0.74199999999999999</v>
      </c>
      <c r="I110" s="69">
        <v>0.74399999999999999</v>
      </c>
      <c r="J110" s="69">
        <v>0.70799999999999996</v>
      </c>
      <c r="K110" s="59" t="s">
        <v>240</v>
      </c>
      <c r="L110" s="59">
        <f>ROWS($K$10:K110)</f>
        <v>101</v>
      </c>
      <c r="M110" s="59" t="str">
        <f t="shared" si="3"/>
        <v/>
      </c>
      <c r="N110" s="59" t="str">
        <f>IFERROR(SMALL($M$10:$M$209,ROWS(K$10:K110)),"")</f>
        <v/>
      </c>
    </row>
    <row r="111" spans="2:14" hidden="1" x14ac:dyDescent="0.3">
      <c r="C111" s="59" t="s">
        <v>142</v>
      </c>
      <c r="D111" s="90" t="s">
        <v>48</v>
      </c>
      <c r="E111" s="69">
        <v>0.59</v>
      </c>
      <c r="F111" s="69">
        <v>0.60699999999999998</v>
      </c>
      <c r="G111" s="69">
        <v>0.64900000000000002</v>
      </c>
      <c r="H111" s="69">
        <v>0.66800000000000004</v>
      </c>
      <c r="I111" s="69">
        <v>0.68200000000000005</v>
      </c>
      <c r="J111" s="69">
        <v>0.63</v>
      </c>
      <c r="K111" s="59" t="s">
        <v>240</v>
      </c>
      <c r="L111" s="59">
        <f>ROWS($K$10:K111)</f>
        <v>102</v>
      </c>
      <c r="M111" s="59" t="str">
        <f t="shared" si="3"/>
        <v/>
      </c>
      <c r="N111" s="59" t="str">
        <f>IFERROR(SMALL($M$10:$M$209,ROWS(K$10:K111)),"")</f>
        <v/>
      </c>
    </row>
    <row r="112" spans="2:14" hidden="1" x14ac:dyDescent="0.3">
      <c r="C112" s="59" t="s">
        <v>142</v>
      </c>
      <c r="D112" s="90" t="s">
        <v>49</v>
      </c>
      <c r="E112" s="69">
        <v>0.63200000000000001</v>
      </c>
      <c r="F112" s="69">
        <v>0.65600000000000003</v>
      </c>
      <c r="G112" s="69">
        <v>0.69000000000000006</v>
      </c>
      <c r="H112" s="69">
        <v>0.70499999999999996</v>
      </c>
      <c r="I112" s="69">
        <v>0.70499999999999996</v>
      </c>
      <c r="J112" s="69">
        <v>0.67</v>
      </c>
      <c r="K112" s="59" t="s">
        <v>240</v>
      </c>
      <c r="L112" s="59">
        <f>ROWS($K$10:K112)</f>
        <v>103</v>
      </c>
      <c r="M112" s="59" t="str">
        <f t="shared" si="3"/>
        <v/>
      </c>
      <c r="N112" s="59" t="str">
        <f>IFERROR(SMALL($M$10:$M$209,ROWS(K$10:K112)),"")</f>
        <v/>
      </c>
    </row>
    <row r="113" spans="2:14" hidden="1" x14ac:dyDescent="0.3">
      <c r="C113" s="59" t="s">
        <v>142</v>
      </c>
      <c r="D113" s="90" t="s">
        <v>483</v>
      </c>
      <c r="E113" s="69">
        <v>0.67900000000000005</v>
      </c>
      <c r="F113" s="69">
        <v>0.70599999999999996</v>
      </c>
      <c r="G113" s="69">
        <v>0.73799999999999999</v>
      </c>
      <c r="H113" s="69">
        <v>0.745</v>
      </c>
      <c r="I113" s="69">
        <v>0.75600000000000001</v>
      </c>
      <c r="J113" s="69">
        <v>0.71799999999999997</v>
      </c>
      <c r="K113" s="59" t="s">
        <v>240</v>
      </c>
      <c r="L113" s="59">
        <f>ROWS($K$10:K113)</f>
        <v>104</v>
      </c>
      <c r="M113" s="59" t="str">
        <f t="shared" si="3"/>
        <v/>
      </c>
      <c r="N113" s="59" t="str">
        <f>IFERROR(SMALL($M$10:$M$209,ROWS(K$10:K113)),"")</f>
        <v/>
      </c>
    </row>
    <row r="114" spans="2:14" hidden="1" x14ac:dyDescent="0.3">
      <c r="C114" s="59" t="s">
        <v>142</v>
      </c>
      <c r="D114" s="90" t="s">
        <v>646</v>
      </c>
      <c r="E114" s="17">
        <v>0.65100000000000002</v>
      </c>
      <c r="F114" s="17">
        <v>0.67300000000000004</v>
      </c>
      <c r="G114" s="17">
        <v>0.72199999999999998</v>
      </c>
      <c r="H114" s="17">
        <v>0.72699999999999998</v>
      </c>
      <c r="I114" s="17">
        <v>0.75</v>
      </c>
      <c r="J114" s="69">
        <v>0.69300000000000006</v>
      </c>
      <c r="K114" s="59" t="s">
        <v>240</v>
      </c>
      <c r="L114" s="59">
        <f>ROWS($K$10:K114)</f>
        <v>105</v>
      </c>
      <c r="M114" s="59" t="str">
        <f t="shared" si="3"/>
        <v/>
      </c>
      <c r="N114" s="59" t="str">
        <f>IFERROR(SMALL($M$10:$M$209,ROWS(K$10:K114)),"")</f>
        <v/>
      </c>
    </row>
    <row r="115" spans="2:14" hidden="1" x14ac:dyDescent="0.3">
      <c r="C115" s="59" t="s">
        <v>143</v>
      </c>
      <c r="D115" s="90" t="s">
        <v>47</v>
      </c>
      <c r="E115" s="69">
        <v>0.71699999999999997</v>
      </c>
      <c r="F115" s="69">
        <v>0.72599999999999998</v>
      </c>
      <c r="G115" s="69">
        <v>0.74399999999999999</v>
      </c>
      <c r="H115" s="69">
        <v>0.752</v>
      </c>
      <c r="I115" s="69">
        <v>0.78800000000000003</v>
      </c>
      <c r="J115" s="69">
        <v>0.73399999999999999</v>
      </c>
      <c r="K115" s="59" t="s">
        <v>240</v>
      </c>
      <c r="L115" s="59">
        <f>ROWS($K$10:K115)</f>
        <v>106</v>
      </c>
      <c r="M115" s="59" t="str">
        <f t="shared" si="3"/>
        <v/>
      </c>
      <c r="N115" s="59" t="str">
        <f>IFERROR(SMALL($M$10:$M$209,ROWS(K$10:K115)),"")</f>
        <v/>
      </c>
    </row>
    <row r="116" spans="2:14" hidden="1" x14ac:dyDescent="0.3">
      <c r="C116" s="59" t="s">
        <v>143</v>
      </c>
      <c r="D116" s="90" t="s">
        <v>48</v>
      </c>
      <c r="E116" s="69">
        <v>0.66200000000000003</v>
      </c>
      <c r="F116" s="69">
        <v>0.67300000000000004</v>
      </c>
      <c r="G116" s="69">
        <v>0.69400000000000006</v>
      </c>
      <c r="H116" s="69">
        <v>0.70499999999999996</v>
      </c>
      <c r="I116" s="69">
        <v>0.72899999999999998</v>
      </c>
      <c r="J116" s="69">
        <v>0.68200000000000005</v>
      </c>
      <c r="K116" s="59" t="s">
        <v>240</v>
      </c>
      <c r="L116" s="59">
        <f>ROWS($K$10:K116)</f>
        <v>107</v>
      </c>
      <c r="M116" s="59" t="str">
        <f t="shared" si="3"/>
        <v/>
      </c>
      <c r="N116" s="59" t="str">
        <f>IFERROR(SMALL($M$10:$M$209,ROWS(K$10:K116)),"")</f>
        <v/>
      </c>
    </row>
    <row r="117" spans="2:14" hidden="1" x14ac:dyDescent="0.3">
      <c r="C117" s="59" t="s">
        <v>143</v>
      </c>
      <c r="D117" s="90" t="s">
        <v>49</v>
      </c>
      <c r="E117" s="69">
        <v>0.621</v>
      </c>
      <c r="F117" s="69">
        <v>0.64900000000000002</v>
      </c>
      <c r="G117" s="69">
        <v>0.65100000000000002</v>
      </c>
      <c r="H117" s="69">
        <v>0.66300000000000003</v>
      </c>
      <c r="I117" s="69">
        <v>0.69400000000000006</v>
      </c>
      <c r="J117" s="69">
        <v>0.64500000000000002</v>
      </c>
      <c r="K117" s="59" t="s">
        <v>240</v>
      </c>
      <c r="L117" s="59">
        <f>ROWS($K$10:K117)</f>
        <v>108</v>
      </c>
      <c r="M117" s="59" t="str">
        <f t="shared" si="3"/>
        <v/>
      </c>
      <c r="N117" s="59" t="str">
        <f>IFERROR(SMALL($M$10:$M$209,ROWS(K$10:K117)),"")</f>
        <v/>
      </c>
    </row>
    <row r="118" spans="2:14" hidden="1" x14ac:dyDescent="0.3">
      <c r="C118" s="59" t="s">
        <v>143</v>
      </c>
      <c r="D118" s="90" t="s">
        <v>483</v>
      </c>
      <c r="E118" s="69">
        <v>0.66</v>
      </c>
      <c r="F118" s="69">
        <v>0.67</v>
      </c>
      <c r="G118" s="69">
        <v>0.68900000000000006</v>
      </c>
      <c r="H118" s="69">
        <v>0.69700000000000006</v>
      </c>
      <c r="I118" s="69">
        <v>0.73199999999999998</v>
      </c>
      <c r="J118" s="69">
        <v>0.67900000000000005</v>
      </c>
      <c r="K118" s="59" t="s">
        <v>240</v>
      </c>
      <c r="L118" s="59">
        <f>ROWS($K$10:K118)</f>
        <v>109</v>
      </c>
      <c r="M118" s="59" t="str">
        <f t="shared" si="3"/>
        <v/>
      </c>
      <c r="N118" s="59" t="str">
        <f>IFERROR(SMALL($M$10:$M$209,ROWS(K$10:K118)),"")</f>
        <v/>
      </c>
    </row>
    <row r="119" spans="2:14" hidden="1" x14ac:dyDescent="0.3">
      <c r="C119" s="59" t="s">
        <v>143</v>
      </c>
      <c r="D119" s="90" t="s">
        <v>646</v>
      </c>
      <c r="E119" s="17">
        <v>0.63</v>
      </c>
      <c r="F119" s="17">
        <v>0.63</v>
      </c>
      <c r="G119" s="17">
        <v>0.66400000000000003</v>
      </c>
      <c r="H119" s="17">
        <v>0.67100000000000004</v>
      </c>
      <c r="I119" s="17">
        <v>0.69500000000000006</v>
      </c>
      <c r="J119" s="69">
        <v>0.64700000000000002</v>
      </c>
      <c r="K119" s="59" t="s">
        <v>240</v>
      </c>
      <c r="L119" s="59">
        <f>ROWS($K$10:K119)</f>
        <v>110</v>
      </c>
      <c r="M119" s="59" t="str">
        <f t="shared" si="3"/>
        <v/>
      </c>
      <c r="N119" s="59" t="str">
        <f>IFERROR(SMALL($M$10:$M$209,ROWS(K$10:K119)),"")</f>
        <v/>
      </c>
    </row>
    <row r="120" spans="2:14" hidden="1" x14ac:dyDescent="0.3">
      <c r="B120" s="59" t="s">
        <v>174</v>
      </c>
      <c r="C120" s="59" t="s">
        <v>200</v>
      </c>
      <c r="D120" s="90" t="s">
        <v>47</v>
      </c>
      <c r="E120" s="69">
        <v>0.748</v>
      </c>
      <c r="F120" s="69">
        <v>0.71599999999999997</v>
      </c>
      <c r="G120" s="69">
        <v>0.74299999999999999</v>
      </c>
      <c r="H120" s="69">
        <v>0.71099999999999997</v>
      </c>
      <c r="I120" s="69">
        <v>0.72199999999999998</v>
      </c>
      <c r="J120" s="69">
        <v>0.73399999999999999</v>
      </c>
      <c r="K120" s="59" t="s">
        <v>240</v>
      </c>
      <c r="L120" s="59">
        <f>ROWS($K$10:K120)</f>
        <v>111</v>
      </c>
      <c r="M120" s="59" t="str">
        <f t="shared" si="3"/>
        <v/>
      </c>
      <c r="N120" s="59" t="str">
        <f>IFERROR(SMALL($M$10:$M$209,ROWS(K$10:K120)),"")</f>
        <v/>
      </c>
    </row>
    <row r="121" spans="2:14" hidden="1" x14ac:dyDescent="0.3">
      <c r="C121" s="59" t="s">
        <v>200</v>
      </c>
      <c r="D121" s="90" t="s">
        <v>48</v>
      </c>
      <c r="E121" s="69">
        <v>0.69500000000000006</v>
      </c>
      <c r="F121" s="69">
        <v>0.69400000000000006</v>
      </c>
      <c r="G121" s="69">
        <v>0.66600000000000004</v>
      </c>
      <c r="H121" s="69">
        <v>0.69500000000000006</v>
      </c>
      <c r="I121" s="69">
        <v>0.755</v>
      </c>
      <c r="J121" s="69">
        <v>0.69700000000000006</v>
      </c>
      <c r="K121" s="59" t="s">
        <v>240</v>
      </c>
      <c r="L121" s="59">
        <f>ROWS($K$10:K121)</f>
        <v>112</v>
      </c>
      <c r="M121" s="59" t="str">
        <f t="shared" si="3"/>
        <v/>
      </c>
      <c r="N121" s="59" t="str">
        <f>IFERROR(SMALL($M$10:$M$209,ROWS(K$10:K121)),"")</f>
        <v/>
      </c>
    </row>
    <row r="122" spans="2:14" hidden="1" x14ac:dyDescent="0.3">
      <c r="C122" s="59" t="s">
        <v>200</v>
      </c>
      <c r="D122" s="90" t="s">
        <v>49</v>
      </c>
      <c r="E122" s="69">
        <v>0.68700000000000006</v>
      </c>
      <c r="F122" s="69">
        <v>0.66100000000000003</v>
      </c>
      <c r="G122" s="69">
        <v>0.627</v>
      </c>
      <c r="H122" s="69">
        <v>0.67800000000000005</v>
      </c>
      <c r="I122" s="69">
        <v>0.68400000000000005</v>
      </c>
      <c r="J122" s="69">
        <v>0.67100000000000004</v>
      </c>
      <c r="K122" s="59" t="s">
        <v>240</v>
      </c>
      <c r="L122" s="59">
        <f>ROWS($K$10:K122)</f>
        <v>113</v>
      </c>
      <c r="M122" s="59" t="str">
        <f t="shared" si="3"/>
        <v/>
      </c>
      <c r="N122" s="59" t="str">
        <f>IFERROR(SMALL($M$10:$M$209,ROWS(K$10:K122)),"")</f>
        <v/>
      </c>
    </row>
    <row r="123" spans="2:14" hidden="1" x14ac:dyDescent="0.3">
      <c r="C123" s="59" t="s">
        <v>200</v>
      </c>
      <c r="D123" s="90" t="s">
        <v>483</v>
      </c>
      <c r="E123" s="69">
        <v>0.68900000000000006</v>
      </c>
      <c r="F123" s="69">
        <v>0.69000000000000006</v>
      </c>
      <c r="G123" s="69">
        <v>0.70799999999999996</v>
      </c>
      <c r="H123" s="69">
        <v>0.63400000000000001</v>
      </c>
      <c r="I123" s="69">
        <v>0.71399999999999997</v>
      </c>
      <c r="J123" s="69">
        <v>0.69000000000000006</v>
      </c>
      <c r="K123" s="59" t="s">
        <v>240</v>
      </c>
      <c r="L123" s="59">
        <f>ROWS($K$10:K123)</f>
        <v>114</v>
      </c>
      <c r="M123" s="59" t="str">
        <f t="shared" si="3"/>
        <v/>
      </c>
      <c r="N123" s="59" t="str">
        <f>IFERROR(SMALL($M$10:$M$209,ROWS(K$10:K123)),"")</f>
        <v/>
      </c>
    </row>
    <row r="124" spans="2:14" hidden="1" x14ac:dyDescent="0.3">
      <c r="C124" s="59" t="s">
        <v>200</v>
      </c>
      <c r="D124" s="90" t="s">
        <v>646</v>
      </c>
      <c r="E124" s="17">
        <v>0.67400000000000004</v>
      </c>
      <c r="F124" s="17">
        <v>0.69000000000000006</v>
      </c>
      <c r="G124" s="17">
        <v>0.70200000000000007</v>
      </c>
      <c r="H124" s="17">
        <v>0.69300000000000006</v>
      </c>
      <c r="I124" s="17">
        <v>0.72799999999999998</v>
      </c>
      <c r="J124" s="69">
        <v>0.68800000000000006</v>
      </c>
      <c r="K124" s="59" t="s">
        <v>240</v>
      </c>
      <c r="L124" s="59">
        <f>ROWS($K$10:K124)</f>
        <v>115</v>
      </c>
      <c r="M124" s="59" t="str">
        <f t="shared" si="3"/>
        <v/>
      </c>
      <c r="N124" s="59" t="str">
        <f>IFERROR(SMALL($M$10:$M$209,ROWS(K$10:K124)),"")</f>
        <v/>
      </c>
    </row>
    <row r="125" spans="2:14" hidden="1" x14ac:dyDescent="0.3">
      <c r="C125" s="59" t="s">
        <v>179</v>
      </c>
      <c r="D125" s="90" t="s">
        <v>47</v>
      </c>
      <c r="E125" s="69">
        <v>0.69700000000000006</v>
      </c>
      <c r="F125" s="69">
        <v>0.70899999999999996</v>
      </c>
      <c r="G125" s="69">
        <v>0.73</v>
      </c>
      <c r="H125" s="69">
        <v>0.749</v>
      </c>
      <c r="I125" s="69">
        <v>0.76600000000000001</v>
      </c>
      <c r="J125" s="69">
        <v>0.72</v>
      </c>
      <c r="K125" s="59" t="s">
        <v>240</v>
      </c>
      <c r="L125" s="59">
        <f>ROWS($K$10:K125)</f>
        <v>116</v>
      </c>
      <c r="M125" s="59" t="str">
        <f t="shared" ref="M125:M154" si="4">IF($S$4=K125,L125,"")</f>
        <v/>
      </c>
      <c r="N125" s="59" t="str">
        <f>IFERROR(SMALL($M$10:$M$209,ROWS(K$10:K125)),"")</f>
        <v/>
      </c>
    </row>
    <row r="126" spans="2:14" hidden="1" x14ac:dyDescent="0.3">
      <c r="C126" s="59" t="s">
        <v>179</v>
      </c>
      <c r="D126" s="90" t="s">
        <v>48</v>
      </c>
      <c r="E126" s="69">
        <v>0.625</v>
      </c>
      <c r="F126" s="69">
        <v>0.64100000000000001</v>
      </c>
      <c r="G126" s="69">
        <v>0.67100000000000004</v>
      </c>
      <c r="H126" s="69">
        <v>0.68400000000000005</v>
      </c>
      <c r="I126" s="69">
        <v>0.69900000000000007</v>
      </c>
      <c r="J126" s="69">
        <v>0.65400000000000003</v>
      </c>
      <c r="K126" s="59" t="s">
        <v>240</v>
      </c>
      <c r="L126" s="59">
        <f>ROWS($K$10:K126)</f>
        <v>117</v>
      </c>
      <c r="M126" s="59" t="str">
        <f t="shared" si="4"/>
        <v/>
      </c>
      <c r="N126" s="59" t="str">
        <f>IFERROR(SMALL($M$10:$M$209,ROWS(K$10:K126)),"")</f>
        <v/>
      </c>
    </row>
    <row r="127" spans="2:14" hidden="1" x14ac:dyDescent="0.3">
      <c r="C127" s="59" t="s">
        <v>179</v>
      </c>
      <c r="D127" s="90" t="s">
        <v>49</v>
      </c>
      <c r="E127" s="69">
        <v>0.61699999999999999</v>
      </c>
      <c r="F127" s="69">
        <v>0.65100000000000002</v>
      </c>
      <c r="G127" s="69">
        <v>0.67300000000000004</v>
      </c>
      <c r="H127" s="69">
        <v>0.68600000000000005</v>
      </c>
      <c r="I127" s="69">
        <v>0.70000000000000007</v>
      </c>
      <c r="J127" s="69">
        <v>0.65500000000000003</v>
      </c>
      <c r="K127" s="59" t="s">
        <v>240</v>
      </c>
      <c r="L127" s="59">
        <f>ROWS($K$10:K127)</f>
        <v>118</v>
      </c>
      <c r="M127" s="59" t="str">
        <f t="shared" si="4"/>
        <v/>
      </c>
      <c r="N127" s="59" t="str">
        <f>IFERROR(SMALL($M$10:$M$209,ROWS(K$10:K127)),"")</f>
        <v/>
      </c>
    </row>
    <row r="128" spans="2:14" hidden="1" x14ac:dyDescent="0.3">
      <c r="C128" s="59" t="s">
        <v>179</v>
      </c>
      <c r="D128" s="90" t="s">
        <v>483</v>
      </c>
      <c r="E128" s="69">
        <v>0.66400000000000003</v>
      </c>
      <c r="F128" s="69">
        <v>0.68800000000000006</v>
      </c>
      <c r="G128" s="69">
        <v>0.71399999999999997</v>
      </c>
      <c r="H128" s="69">
        <v>0.72799999999999998</v>
      </c>
      <c r="I128" s="69">
        <v>0.746</v>
      </c>
      <c r="J128" s="69">
        <v>0.69800000000000006</v>
      </c>
      <c r="K128" s="59" t="s">
        <v>240</v>
      </c>
      <c r="L128" s="59">
        <f>ROWS($K$10:K128)</f>
        <v>119</v>
      </c>
      <c r="M128" s="59" t="str">
        <f t="shared" si="4"/>
        <v/>
      </c>
      <c r="N128" s="59" t="str">
        <f>IFERROR(SMALL($M$10:$M$209,ROWS(K$10:K128)),"")</f>
        <v/>
      </c>
    </row>
    <row r="129" spans="2:14" hidden="1" x14ac:dyDescent="0.3">
      <c r="C129" s="59" t="s">
        <v>179</v>
      </c>
      <c r="D129" s="90" t="s">
        <v>646</v>
      </c>
      <c r="E129" s="17">
        <v>0.63200000000000001</v>
      </c>
      <c r="F129" s="17">
        <v>0.64800000000000002</v>
      </c>
      <c r="G129" s="17">
        <v>0.69400000000000006</v>
      </c>
      <c r="H129" s="17">
        <v>0.70200000000000007</v>
      </c>
      <c r="I129" s="17">
        <v>0.72499999999999998</v>
      </c>
      <c r="J129" s="69">
        <v>0.66700000000000004</v>
      </c>
      <c r="K129" s="59" t="s">
        <v>240</v>
      </c>
      <c r="L129" s="59">
        <f>ROWS($K$10:K129)</f>
        <v>120</v>
      </c>
      <c r="M129" s="59" t="str">
        <f t="shared" si="4"/>
        <v/>
      </c>
      <c r="N129" s="59" t="str">
        <f>IFERROR(SMALL($M$10:$M$209,ROWS(K$10:K129)),"")</f>
        <v/>
      </c>
    </row>
    <row r="130" spans="2:14" hidden="1" x14ac:dyDescent="0.3">
      <c r="B130" s="59" t="s">
        <v>201</v>
      </c>
      <c r="C130" s="59" t="s">
        <v>203</v>
      </c>
      <c r="D130" s="90" t="s">
        <v>47</v>
      </c>
      <c r="E130" s="69">
        <v>0.68200000000000005</v>
      </c>
      <c r="F130" s="69">
        <v>0.69600000000000006</v>
      </c>
      <c r="G130" s="69">
        <v>0.69800000000000006</v>
      </c>
      <c r="H130" s="69">
        <v>0.70000000000000007</v>
      </c>
      <c r="I130" s="69">
        <v>0.75800000000000001</v>
      </c>
      <c r="J130" s="69">
        <v>0.69800000000000006</v>
      </c>
      <c r="K130" s="59" t="s">
        <v>240</v>
      </c>
      <c r="L130" s="59">
        <f>ROWS($K$10:K130)</f>
        <v>121</v>
      </c>
      <c r="M130" s="59" t="str">
        <f t="shared" si="4"/>
        <v/>
      </c>
      <c r="N130" s="59" t="str">
        <f>IFERROR(SMALL($M$10:$M$209,ROWS(K$10:K130)),"")</f>
        <v/>
      </c>
    </row>
    <row r="131" spans="2:14" hidden="1" x14ac:dyDescent="0.3">
      <c r="C131" s="59" t="s">
        <v>203</v>
      </c>
      <c r="D131" s="90" t="s">
        <v>48</v>
      </c>
      <c r="E131" s="69">
        <v>0.61899999999999999</v>
      </c>
      <c r="F131" s="69">
        <v>0.61799999999999999</v>
      </c>
      <c r="G131" s="69">
        <v>0.64500000000000002</v>
      </c>
      <c r="H131" s="69">
        <v>0.63600000000000001</v>
      </c>
      <c r="I131" s="69">
        <v>0.68900000000000006</v>
      </c>
      <c r="J131" s="69">
        <v>0.63300000000000001</v>
      </c>
      <c r="K131" s="59" t="s">
        <v>240</v>
      </c>
      <c r="L131" s="59">
        <f>ROWS($K$10:K131)</f>
        <v>122</v>
      </c>
      <c r="M131" s="59" t="str">
        <f t="shared" si="4"/>
        <v/>
      </c>
      <c r="N131" s="59" t="str">
        <f>IFERROR(SMALL($M$10:$M$209,ROWS(K$10:K131)),"")</f>
        <v/>
      </c>
    </row>
    <row r="132" spans="2:14" hidden="1" x14ac:dyDescent="0.3">
      <c r="C132" s="59" t="s">
        <v>203</v>
      </c>
      <c r="D132" s="90" t="s">
        <v>49</v>
      </c>
      <c r="E132" s="69">
        <v>0.63100000000000001</v>
      </c>
      <c r="F132" s="69">
        <v>0.64300000000000002</v>
      </c>
      <c r="G132" s="69">
        <v>0.65400000000000003</v>
      </c>
      <c r="H132" s="69">
        <v>0.67</v>
      </c>
      <c r="I132" s="69">
        <v>0.69100000000000006</v>
      </c>
      <c r="J132" s="69">
        <v>0.65</v>
      </c>
      <c r="K132" s="59" t="s">
        <v>240</v>
      </c>
      <c r="L132" s="59">
        <f>ROWS($K$10:K132)</f>
        <v>123</v>
      </c>
      <c r="M132" s="59" t="str">
        <f t="shared" si="4"/>
        <v/>
      </c>
      <c r="N132" s="59" t="str">
        <f>IFERROR(SMALL($M$10:$M$209,ROWS(K$10:K132)),"")</f>
        <v/>
      </c>
    </row>
    <row r="133" spans="2:14" hidden="1" x14ac:dyDescent="0.3">
      <c r="C133" s="59" t="s">
        <v>203</v>
      </c>
      <c r="D133" s="90" t="s">
        <v>483</v>
      </c>
      <c r="E133" s="69">
        <v>0.64500000000000002</v>
      </c>
      <c r="F133" s="69">
        <v>0.66600000000000004</v>
      </c>
      <c r="G133" s="69">
        <v>0.68500000000000005</v>
      </c>
      <c r="H133" s="69">
        <v>0.69500000000000006</v>
      </c>
      <c r="I133" s="69">
        <v>0.71299999999999997</v>
      </c>
      <c r="J133" s="69">
        <v>0.67300000000000004</v>
      </c>
      <c r="K133" s="59" t="s">
        <v>240</v>
      </c>
      <c r="L133" s="59">
        <f>ROWS($K$10:K133)</f>
        <v>124</v>
      </c>
      <c r="M133" s="59" t="str">
        <f t="shared" si="4"/>
        <v/>
      </c>
      <c r="N133" s="59" t="str">
        <f>IFERROR(SMALL($M$10:$M$209,ROWS(K$10:K133)),"")</f>
        <v/>
      </c>
    </row>
    <row r="134" spans="2:14" hidden="1" x14ac:dyDescent="0.3">
      <c r="C134" s="59" t="s">
        <v>203</v>
      </c>
      <c r="D134" s="90" t="s">
        <v>646</v>
      </c>
      <c r="E134" s="17">
        <v>0.61799999999999999</v>
      </c>
      <c r="F134" s="17">
        <v>0.625</v>
      </c>
      <c r="G134" s="17">
        <v>0.64100000000000001</v>
      </c>
      <c r="H134" s="17">
        <v>0.66</v>
      </c>
      <c r="I134" s="17">
        <v>0.70100000000000007</v>
      </c>
      <c r="J134" s="69">
        <v>0.63800000000000001</v>
      </c>
      <c r="K134" s="59" t="s">
        <v>240</v>
      </c>
      <c r="L134" s="59">
        <f>ROWS($K$10:K134)</f>
        <v>125</v>
      </c>
      <c r="M134" s="59" t="str">
        <f t="shared" si="4"/>
        <v/>
      </c>
      <c r="N134" s="59" t="str">
        <f>IFERROR(SMALL($M$10:$M$209,ROWS(K$10:K134)),"")</f>
        <v/>
      </c>
    </row>
    <row r="135" spans="2:14" hidden="1" x14ac:dyDescent="0.3">
      <c r="C135" s="59" t="s">
        <v>205</v>
      </c>
      <c r="D135" s="90" t="s">
        <v>47</v>
      </c>
      <c r="E135" s="69">
        <v>0.71</v>
      </c>
      <c r="F135" s="69">
        <v>0.71499999999999997</v>
      </c>
      <c r="G135" s="69">
        <v>0.74299999999999999</v>
      </c>
      <c r="H135" s="69">
        <v>0.76200000000000001</v>
      </c>
      <c r="I135" s="69">
        <v>0.76500000000000001</v>
      </c>
      <c r="J135" s="69">
        <v>0.73</v>
      </c>
      <c r="K135" s="59" t="s">
        <v>240</v>
      </c>
      <c r="L135" s="59">
        <f>ROWS($K$10:K135)</f>
        <v>126</v>
      </c>
      <c r="M135" s="59" t="str">
        <f t="shared" si="4"/>
        <v/>
      </c>
      <c r="N135" s="59" t="str">
        <f>IFERROR(SMALL($M$10:$M$209,ROWS(K$10:K135)),"")</f>
        <v/>
      </c>
    </row>
    <row r="136" spans="2:14" hidden="1" x14ac:dyDescent="0.3">
      <c r="C136" s="59" t="s">
        <v>205</v>
      </c>
      <c r="D136" s="90" t="s">
        <v>48</v>
      </c>
      <c r="E136" s="69">
        <v>0.63700000000000001</v>
      </c>
      <c r="F136" s="69">
        <v>0.65400000000000003</v>
      </c>
      <c r="G136" s="69">
        <v>0.68200000000000005</v>
      </c>
      <c r="H136" s="69">
        <v>0.70399999999999996</v>
      </c>
      <c r="I136" s="69">
        <v>0.70799999999999996</v>
      </c>
      <c r="J136" s="69">
        <v>0.66700000000000004</v>
      </c>
      <c r="K136" s="59" t="s">
        <v>240</v>
      </c>
      <c r="L136" s="59">
        <f>ROWS($K$10:K136)</f>
        <v>127</v>
      </c>
      <c r="M136" s="59" t="str">
        <f t="shared" si="4"/>
        <v/>
      </c>
      <c r="N136" s="59" t="str">
        <f>IFERROR(SMALL($M$10:$M$209,ROWS(K$10:K136)),"")</f>
        <v/>
      </c>
    </row>
    <row r="137" spans="2:14" hidden="1" x14ac:dyDescent="0.3">
      <c r="C137" s="59" t="s">
        <v>205</v>
      </c>
      <c r="D137" s="90" t="s">
        <v>49</v>
      </c>
      <c r="E137" s="69">
        <v>0.623</v>
      </c>
      <c r="F137" s="69">
        <v>0.65600000000000003</v>
      </c>
      <c r="G137" s="69">
        <v>0.67800000000000005</v>
      </c>
      <c r="H137" s="69">
        <v>0.69300000000000006</v>
      </c>
      <c r="I137" s="69">
        <v>0.70399999999999996</v>
      </c>
      <c r="J137" s="69">
        <v>0.66</v>
      </c>
      <c r="K137" s="59" t="s">
        <v>240</v>
      </c>
      <c r="L137" s="59">
        <f>ROWS($K$10:K137)</f>
        <v>128</v>
      </c>
      <c r="M137" s="59" t="str">
        <f t="shared" si="4"/>
        <v/>
      </c>
      <c r="N137" s="59" t="str">
        <f>IFERROR(SMALL($M$10:$M$209,ROWS(K$10:K137)),"")</f>
        <v/>
      </c>
    </row>
    <row r="138" spans="2:14" hidden="1" x14ac:dyDescent="0.3">
      <c r="C138" s="59" t="s">
        <v>205</v>
      </c>
      <c r="D138" s="90" t="s">
        <v>483</v>
      </c>
      <c r="E138" s="69">
        <v>0.67700000000000005</v>
      </c>
      <c r="F138" s="69">
        <v>0.69800000000000006</v>
      </c>
      <c r="G138" s="69">
        <v>0.72799999999999998</v>
      </c>
      <c r="H138" s="69">
        <v>0.73699999999999999</v>
      </c>
      <c r="I138" s="69">
        <v>0.75900000000000001</v>
      </c>
      <c r="J138" s="69">
        <v>0.71</v>
      </c>
      <c r="K138" s="59" t="s">
        <v>240</v>
      </c>
      <c r="L138" s="59">
        <f>ROWS($K$10:K138)</f>
        <v>129</v>
      </c>
      <c r="M138" s="59" t="str">
        <f t="shared" si="4"/>
        <v/>
      </c>
      <c r="N138" s="59" t="str">
        <f>IFERROR(SMALL($M$10:$M$209,ROWS(K$10:K138)),"")</f>
        <v/>
      </c>
    </row>
    <row r="139" spans="2:14" hidden="1" x14ac:dyDescent="0.3">
      <c r="C139" s="59" t="s">
        <v>205</v>
      </c>
      <c r="D139" s="90" t="s">
        <v>646</v>
      </c>
      <c r="E139" s="17">
        <v>0.64800000000000002</v>
      </c>
      <c r="F139" s="17">
        <v>0.66300000000000003</v>
      </c>
      <c r="G139" s="17">
        <v>0.71699999999999997</v>
      </c>
      <c r="H139" s="17">
        <v>0.71899999999999997</v>
      </c>
      <c r="I139" s="17">
        <v>0.73499999999999999</v>
      </c>
      <c r="J139" s="69">
        <v>0.68400000000000005</v>
      </c>
      <c r="K139" s="59" t="s">
        <v>240</v>
      </c>
      <c r="L139" s="59">
        <f>ROWS($K$10:K139)</f>
        <v>130</v>
      </c>
      <c r="M139" s="59" t="str">
        <f t="shared" si="4"/>
        <v/>
      </c>
      <c r="N139" s="59" t="str">
        <f>IFERROR(SMALL($M$10:$M$209,ROWS(K$10:K139)),"")</f>
        <v/>
      </c>
    </row>
    <row r="140" spans="2:14" hidden="1" x14ac:dyDescent="0.3">
      <c r="B140" s="59" t="s">
        <v>806</v>
      </c>
      <c r="C140" s="59" t="s">
        <v>184</v>
      </c>
      <c r="D140" s="90" t="s">
        <v>47</v>
      </c>
      <c r="E140" s="69">
        <v>0.63600000000000001</v>
      </c>
      <c r="F140" s="69">
        <v>0.63600000000000001</v>
      </c>
      <c r="G140" s="69">
        <v>0.66400000000000003</v>
      </c>
      <c r="H140" s="69">
        <v>0.60799999999999998</v>
      </c>
      <c r="I140" s="69">
        <v>0.64800000000000002</v>
      </c>
      <c r="J140" s="69">
        <v>0.63800000000000001</v>
      </c>
      <c r="K140" s="59" t="s">
        <v>240</v>
      </c>
      <c r="L140" s="59">
        <f>ROWS($K$10:K140)</f>
        <v>131</v>
      </c>
      <c r="M140" s="59" t="str">
        <f t="shared" si="4"/>
        <v/>
      </c>
      <c r="N140" s="59" t="str">
        <f>IFERROR(SMALL($M$10:$M$209,ROWS(K$10:K140)),"")</f>
        <v/>
      </c>
    </row>
    <row r="141" spans="2:14" hidden="1" x14ac:dyDescent="0.3">
      <c r="C141" s="59" t="s">
        <v>184</v>
      </c>
      <c r="D141" s="90" t="s">
        <v>48</v>
      </c>
      <c r="E141" s="69">
        <v>0.55000000000000004</v>
      </c>
      <c r="F141" s="69">
        <v>0.54900000000000004</v>
      </c>
      <c r="G141" s="69">
        <v>0.55600000000000005</v>
      </c>
      <c r="H141" s="69">
        <v>0.55800000000000005</v>
      </c>
      <c r="I141" s="69">
        <v>0.624</v>
      </c>
      <c r="J141" s="69">
        <v>0.55700000000000005</v>
      </c>
      <c r="K141" s="59" t="s">
        <v>240</v>
      </c>
      <c r="L141" s="59">
        <f>ROWS($K$10:K141)</f>
        <v>132</v>
      </c>
      <c r="M141" s="59" t="str">
        <f t="shared" si="4"/>
        <v/>
      </c>
      <c r="N141" s="59" t="str">
        <f>IFERROR(SMALL($M$10:$M$209,ROWS(K$10:K141)),"")</f>
        <v/>
      </c>
    </row>
    <row r="142" spans="2:14" hidden="1" x14ac:dyDescent="0.3">
      <c r="C142" s="59" t="s">
        <v>184</v>
      </c>
      <c r="D142" s="90" t="s">
        <v>49</v>
      </c>
      <c r="E142" s="69">
        <v>0.52200000000000002</v>
      </c>
      <c r="F142" s="69">
        <v>0.53600000000000003</v>
      </c>
      <c r="G142" s="69">
        <v>0.54800000000000004</v>
      </c>
      <c r="H142" s="69">
        <v>0.54</v>
      </c>
      <c r="I142" s="69">
        <v>0.57999999999999996</v>
      </c>
      <c r="J142" s="69">
        <v>0.53600000000000003</v>
      </c>
      <c r="K142" s="59" t="s">
        <v>240</v>
      </c>
      <c r="L142" s="59">
        <f>ROWS($K$10:K142)</f>
        <v>133</v>
      </c>
      <c r="M142" s="59" t="str">
        <f t="shared" si="4"/>
        <v/>
      </c>
      <c r="N142" s="59" t="str">
        <f>IFERROR(SMALL($M$10:$M$209,ROWS(K$10:K142)),"")</f>
        <v/>
      </c>
    </row>
    <row r="143" spans="2:14" hidden="1" x14ac:dyDescent="0.3">
      <c r="C143" s="59" t="s">
        <v>184</v>
      </c>
      <c r="D143" s="90" t="s">
        <v>483</v>
      </c>
      <c r="E143" s="69">
        <v>0.59199999999999997</v>
      </c>
      <c r="F143" s="69">
        <v>0.57300000000000006</v>
      </c>
      <c r="G143" s="69">
        <v>0.626</v>
      </c>
      <c r="H143" s="69">
        <v>0.60699999999999998</v>
      </c>
      <c r="I143" s="69">
        <v>0.60099999999999998</v>
      </c>
      <c r="J143" s="69">
        <v>0.59599999999999997</v>
      </c>
      <c r="K143" s="59" t="s">
        <v>240</v>
      </c>
      <c r="L143" s="59">
        <f>ROWS($K$10:K143)</f>
        <v>134</v>
      </c>
      <c r="M143" s="59" t="str">
        <f t="shared" si="4"/>
        <v/>
      </c>
      <c r="N143" s="59" t="str">
        <f>IFERROR(SMALL($M$10:$M$209,ROWS(K$10:K143)),"")</f>
        <v/>
      </c>
    </row>
    <row r="144" spans="2:14" hidden="1" x14ac:dyDescent="0.3">
      <c r="C144" s="59" t="s">
        <v>184</v>
      </c>
      <c r="D144" s="90" t="s">
        <v>646</v>
      </c>
      <c r="E144" s="17">
        <v>0.56000000000000005</v>
      </c>
      <c r="F144" s="17">
        <v>0.53400000000000003</v>
      </c>
      <c r="G144" s="17">
        <v>0.60199999999999998</v>
      </c>
      <c r="H144" s="17">
        <v>0.58099999999999996</v>
      </c>
      <c r="I144" s="17">
        <v>0.58599999999999997</v>
      </c>
      <c r="J144" s="69">
        <v>0.56400000000000006</v>
      </c>
      <c r="K144" s="59" t="s">
        <v>240</v>
      </c>
      <c r="L144" s="59">
        <f>ROWS($K$10:K144)</f>
        <v>135</v>
      </c>
      <c r="M144" s="59" t="str">
        <f t="shared" si="4"/>
        <v/>
      </c>
      <c r="N144" s="59" t="str">
        <f>IFERROR(SMALL($M$10:$M$209,ROWS(K$10:K144)),"")</f>
        <v/>
      </c>
    </row>
    <row r="145" spans="2:14" hidden="1" x14ac:dyDescent="0.3">
      <c r="C145" s="59" t="s">
        <v>185</v>
      </c>
      <c r="D145" s="90" t="s">
        <v>47</v>
      </c>
      <c r="E145" s="69">
        <v>0.67800000000000005</v>
      </c>
      <c r="F145" s="69">
        <v>0.70100000000000007</v>
      </c>
      <c r="G145" s="69">
        <v>0.72199999999999998</v>
      </c>
      <c r="H145" s="69">
        <v>0.73199999999999998</v>
      </c>
      <c r="I145" s="69">
        <v>0.755</v>
      </c>
      <c r="J145" s="69">
        <v>0.70899999999999996</v>
      </c>
      <c r="K145" s="59" t="s">
        <v>240</v>
      </c>
      <c r="L145" s="59">
        <f>ROWS($K$10:K145)</f>
        <v>136</v>
      </c>
      <c r="M145" s="59" t="str">
        <f t="shared" si="4"/>
        <v/>
      </c>
      <c r="N145" s="59" t="str">
        <f>IFERROR(SMALL($M$10:$M$209,ROWS(K$10:K145)),"")</f>
        <v/>
      </c>
    </row>
    <row r="146" spans="2:14" hidden="1" x14ac:dyDescent="0.3">
      <c r="C146" s="59" t="s">
        <v>185</v>
      </c>
      <c r="D146" s="90" t="s">
        <v>48</v>
      </c>
      <c r="E146" s="69">
        <v>0.63900000000000001</v>
      </c>
      <c r="F146" s="69">
        <v>0.66400000000000003</v>
      </c>
      <c r="G146" s="69">
        <v>0.68300000000000005</v>
      </c>
      <c r="H146" s="69">
        <v>0.69700000000000006</v>
      </c>
      <c r="I146" s="69">
        <v>0.70799999999999996</v>
      </c>
      <c r="J146" s="69">
        <v>0.66900000000000004</v>
      </c>
      <c r="K146" s="59" t="s">
        <v>240</v>
      </c>
      <c r="L146" s="59">
        <f>ROWS($K$10:K146)</f>
        <v>137</v>
      </c>
      <c r="M146" s="59" t="str">
        <f t="shared" si="4"/>
        <v/>
      </c>
      <c r="N146" s="59" t="str">
        <f>IFERROR(SMALL($M$10:$M$209,ROWS(K$10:K146)),"")</f>
        <v/>
      </c>
    </row>
    <row r="147" spans="2:14" hidden="1" x14ac:dyDescent="0.3">
      <c r="C147" s="59" t="s">
        <v>185</v>
      </c>
      <c r="D147" s="90" t="s">
        <v>49</v>
      </c>
      <c r="E147" s="69">
        <v>0.64300000000000002</v>
      </c>
      <c r="F147" s="69">
        <v>0.65400000000000003</v>
      </c>
      <c r="G147" s="69">
        <v>0.68300000000000005</v>
      </c>
      <c r="H147" s="69">
        <v>0.69500000000000006</v>
      </c>
      <c r="I147" s="69">
        <v>0.70799999999999996</v>
      </c>
      <c r="J147" s="69">
        <v>0.66800000000000004</v>
      </c>
      <c r="K147" s="59" t="s">
        <v>240</v>
      </c>
      <c r="L147" s="59">
        <f>ROWS($K$10:K147)</f>
        <v>138</v>
      </c>
      <c r="M147" s="59" t="str">
        <f t="shared" si="4"/>
        <v/>
      </c>
      <c r="N147" s="59" t="str">
        <f>IFERROR(SMALL($M$10:$M$209,ROWS(K$10:K147)),"")</f>
        <v/>
      </c>
    </row>
    <row r="148" spans="2:14" hidden="1" x14ac:dyDescent="0.3">
      <c r="C148" s="59" t="s">
        <v>185</v>
      </c>
      <c r="D148" s="90" t="s">
        <v>483</v>
      </c>
      <c r="E148" s="69">
        <v>0.65</v>
      </c>
      <c r="F148" s="69">
        <v>0.66500000000000004</v>
      </c>
      <c r="G148" s="69">
        <v>0.70499999999999996</v>
      </c>
      <c r="H148" s="69">
        <v>0.71299999999999997</v>
      </c>
      <c r="I148" s="69">
        <v>0.73499999999999999</v>
      </c>
      <c r="J148" s="69">
        <v>0.68300000000000005</v>
      </c>
      <c r="K148" s="59" t="s">
        <v>240</v>
      </c>
      <c r="L148" s="59">
        <f>ROWS($K$10:K148)</f>
        <v>139</v>
      </c>
      <c r="M148" s="59" t="str">
        <f t="shared" si="4"/>
        <v/>
      </c>
      <c r="N148" s="59" t="str">
        <f>IFERROR(SMALL($M$10:$M$209,ROWS(K$10:K148)),"")</f>
        <v/>
      </c>
    </row>
    <row r="149" spans="2:14" hidden="1" x14ac:dyDescent="0.3">
      <c r="C149" s="59" t="s">
        <v>185</v>
      </c>
      <c r="D149" s="90" t="s">
        <v>646</v>
      </c>
      <c r="E149" s="17">
        <v>0.71099999999999997</v>
      </c>
      <c r="F149" s="17">
        <v>0.71699999999999997</v>
      </c>
      <c r="G149" s="17">
        <v>0.73799999999999999</v>
      </c>
      <c r="H149" s="17">
        <v>0.75600000000000001</v>
      </c>
      <c r="I149" s="17">
        <v>0.77</v>
      </c>
      <c r="J149" s="69">
        <v>0.73</v>
      </c>
      <c r="K149" s="59" t="s">
        <v>240</v>
      </c>
      <c r="L149" s="59">
        <f>ROWS($K$10:K149)</f>
        <v>140</v>
      </c>
      <c r="M149" s="59" t="str">
        <f t="shared" si="4"/>
        <v/>
      </c>
      <c r="N149" s="59" t="str">
        <f>IFERROR(SMALL($M$10:$M$209,ROWS(K$10:K149)),"")</f>
        <v/>
      </c>
    </row>
    <row r="150" spans="2:14" hidden="1" x14ac:dyDescent="0.3">
      <c r="B150" s="59" t="s">
        <v>207</v>
      </c>
      <c r="C150" s="59" t="s">
        <v>115</v>
      </c>
      <c r="D150" s="90" t="s">
        <v>47</v>
      </c>
      <c r="E150" s="69">
        <v>0.65600000000000003</v>
      </c>
      <c r="F150" s="69">
        <v>0.67900000000000005</v>
      </c>
      <c r="G150" s="69">
        <v>0.70200000000000007</v>
      </c>
      <c r="H150" s="69">
        <v>0.72099999999999997</v>
      </c>
      <c r="I150" s="69">
        <v>0.73799999999999999</v>
      </c>
      <c r="J150" s="69">
        <v>0.68900000000000006</v>
      </c>
      <c r="K150" s="59" t="s">
        <v>240</v>
      </c>
      <c r="L150" s="59">
        <f>ROWS($K$10:K150)</f>
        <v>141</v>
      </c>
      <c r="M150" s="59" t="str">
        <f t="shared" si="4"/>
        <v/>
      </c>
      <c r="N150" s="59" t="str">
        <f>IFERROR(SMALL($M$10:$M$209,ROWS(K$10:K150)),"")</f>
        <v/>
      </c>
    </row>
    <row r="151" spans="2:14" hidden="1" x14ac:dyDescent="0.3">
      <c r="C151" s="59" t="s">
        <v>115</v>
      </c>
      <c r="D151" s="90" t="s">
        <v>48</v>
      </c>
      <c r="E151" s="69">
        <v>0.56900000000000006</v>
      </c>
      <c r="F151" s="69">
        <v>0.59499999999999997</v>
      </c>
      <c r="G151" s="69">
        <v>0.628</v>
      </c>
      <c r="H151" s="69">
        <v>0.65100000000000002</v>
      </c>
      <c r="I151" s="69">
        <v>0.66400000000000003</v>
      </c>
      <c r="J151" s="69">
        <v>0.61099999999999999</v>
      </c>
      <c r="K151" s="59" t="s">
        <v>240</v>
      </c>
      <c r="L151" s="59">
        <f>ROWS($K$10:K151)</f>
        <v>142</v>
      </c>
      <c r="M151" s="59" t="str">
        <f t="shared" si="4"/>
        <v/>
      </c>
      <c r="N151" s="59" t="str">
        <f>IFERROR(SMALL($M$10:$M$209,ROWS(K$10:K151)),"")</f>
        <v/>
      </c>
    </row>
    <row r="152" spans="2:14" hidden="1" x14ac:dyDescent="0.3">
      <c r="C152" s="59" t="s">
        <v>115</v>
      </c>
      <c r="D152" s="90" t="s">
        <v>49</v>
      </c>
      <c r="E152" s="69">
        <v>0.56700000000000006</v>
      </c>
      <c r="F152" s="69">
        <v>0.59799999999999998</v>
      </c>
      <c r="G152" s="69">
        <v>0.628</v>
      </c>
      <c r="H152" s="69">
        <v>0.65100000000000002</v>
      </c>
      <c r="I152" s="69">
        <v>0.66</v>
      </c>
      <c r="J152" s="69">
        <v>0.61</v>
      </c>
      <c r="K152" s="59" t="s">
        <v>240</v>
      </c>
      <c r="L152" s="59">
        <f>ROWS($K$10:K152)</f>
        <v>143</v>
      </c>
      <c r="M152" s="59" t="str">
        <f t="shared" si="4"/>
        <v/>
      </c>
      <c r="N152" s="59" t="str">
        <f>IFERROR(SMALL($M$10:$M$209,ROWS(K$10:K152)),"")</f>
        <v/>
      </c>
    </row>
    <row r="153" spans="2:14" hidden="1" x14ac:dyDescent="0.3">
      <c r="C153" s="59" t="s">
        <v>115</v>
      </c>
      <c r="D153" s="90" t="s">
        <v>483</v>
      </c>
      <c r="E153" s="69">
        <v>0.61699999999999999</v>
      </c>
      <c r="F153" s="69">
        <v>0.64400000000000002</v>
      </c>
      <c r="G153" s="69">
        <v>0.68700000000000006</v>
      </c>
      <c r="H153" s="69">
        <v>0.69300000000000006</v>
      </c>
      <c r="I153" s="69">
        <v>0.71899999999999997</v>
      </c>
      <c r="J153" s="69">
        <v>0.66200000000000003</v>
      </c>
      <c r="K153" s="59" t="s">
        <v>240</v>
      </c>
      <c r="L153" s="59">
        <f>ROWS($K$10:K153)</f>
        <v>144</v>
      </c>
      <c r="M153" s="59" t="str">
        <f t="shared" si="4"/>
        <v/>
      </c>
      <c r="N153" s="59" t="str">
        <f>IFERROR(SMALL($M$10:$M$209,ROWS(K$10:K153)),"")</f>
        <v/>
      </c>
    </row>
    <row r="154" spans="2:14" hidden="1" x14ac:dyDescent="0.3">
      <c r="C154" s="59" t="s">
        <v>115</v>
      </c>
      <c r="D154" s="90" t="s">
        <v>646</v>
      </c>
      <c r="E154" s="17">
        <v>0.59699999999999998</v>
      </c>
      <c r="F154" s="17">
        <v>0.61799999999999999</v>
      </c>
      <c r="G154" s="17">
        <v>0.66700000000000004</v>
      </c>
      <c r="H154" s="17">
        <v>0.67700000000000005</v>
      </c>
      <c r="I154" s="17">
        <v>0.69800000000000006</v>
      </c>
      <c r="J154" s="69">
        <v>0.63900000000000001</v>
      </c>
      <c r="K154" s="59" t="s">
        <v>240</v>
      </c>
      <c r="L154" s="59">
        <f>ROWS($K$10:K154)</f>
        <v>145</v>
      </c>
      <c r="M154" s="59" t="str">
        <f t="shared" si="4"/>
        <v/>
      </c>
      <c r="N154" s="59" t="str">
        <f>IFERROR(SMALL($M$10:$M$209,ROWS(K$10:K154)),"")</f>
        <v/>
      </c>
    </row>
    <row r="155" spans="2:14" hidden="1" x14ac:dyDescent="0.3">
      <c r="C155" s="59" t="s">
        <v>208</v>
      </c>
      <c r="D155" s="90" t="s">
        <v>47</v>
      </c>
      <c r="E155" s="69">
        <v>0.76100000000000001</v>
      </c>
      <c r="F155" s="69">
        <v>0.75600000000000001</v>
      </c>
      <c r="G155" s="69">
        <v>0.78800000000000003</v>
      </c>
      <c r="H155" s="69">
        <v>0.79800000000000004</v>
      </c>
      <c r="I155" s="69">
        <v>0.81600000000000006</v>
      </c>
      <c r="J155" s="69">
        <v>0.77300000000000002</v>
      </c>
      <c r="K155" s="59" t="s">
        <v>240</v>
      </c>
      <c r="L155" s="59">
        <f>ROWS($K$10:K155)</f>
        <v>146</v>
      </c>
      <c r="M155" s="59" t="str">
        <f t="shared" ref="M155:M184" si="5">IF($S$4=K155,L155,"")</f>
        <v/>
      </c>
      <c r="N155" s="59" t="str">
        <f>IFERROR(SMALL($M$10:$M$209,ROWS(K$10:K155)),"")</f>
        <v/>
      </c>
    </row>
    <row r="156" spans="2:14" hidden="1" x14ac:dyDescent="0.3">
      <c r="C156" s="59" t="s">
        <v>208</v>
      </c>
      <c r="D156" s="90" t="s">
        <v>48</v>
      </c>
      <c r="E156" s="69">
        <v>0.70899999999999996</v>
      </c>
      <c r="F156" s="69">
        <v>0.71699999999999997</v>
      </c>
      <c r="G156" s="69">
        <v>0.749</v>
      </c>
      <c r="H156" s="69">
        <v>0.75800000000000001</v>
      </c>
      <c r="I156" s="69">
        <v>0.78100000000000003</v>
      </c>
      <c r="J156" s="69">
        <v>0.73</v>
      </c>
      <c r="K156" s="59" t="s">
        <v>240</v>
      </c>
      <c r="L156" s="59">
        <f>ROWS($K$10:K156)</f>
        <v>147</v>
      </c>
      <c r="M156" s="59" t="str">
        <f t="shared" si="5"/>
        <v/>
      </c>
      <c r="N156" s="59" t="str">
        <f>IFERROR(SMALL($M$10:$M$209,ROWS(K$10:K156)),"")</f>
        <v/>
      </c>
    </row>
    <row r="157" spans="2:14" hidden="1" x14ac:dyDescent="0.3">
      <c r="C157" s="59" t="s">
        <v>208</v>
      </c>
      <c r="D157" s="90" t="s">
        <v>49</v>
      </c>
      <c r="E157" s="69">
        <v>0.70200000000000007</v>
      </c>
      <c r="F157" s="69">
        <v>0.73199999999999998</v>
      </c>
      <c r="G157" s="69">
        <v>0.748</v>
      </c>
      <c r="H157" s="69">
        <v>0.75700000000000001</v>
      </c>
      <c r="I157" s="69">
        <v>0.77800000000000002</v>
      </c>
      <c r="J157" s="69">
        <v>0.73199999999999998</v>
      </c>
      <c r="K157" s="59" t="s">
        <v>240</v>
      </c>
      <c r="L157" s="59">
        <f>ROWS($K$10:K157)</f>
        <v>148</v>
      </c>
      <c r="M157" s="59" t="str">
        <f t="shared" si="5"/>
        <v/>
      </c>
      <c r="N157" s="59" t="str">
        <f>IFERROR(SMALL($M$10:$M$209,ROWS(K$10:K157)),"")</f>
        <v/>
      </c>
    </row>
    <row r="158" spans="2:14" hidden="1" x14ac:dyDescent="0.3">
      <c r="C158" s="59" t="s">
        <v>208</v>
      </c>
      <c r="D158" s="90" t="s">
        <v>483</v>
      </c>
      <c r="E158" s="69">
        <v>0.74299999999999999</v>
      </c>
      <c r="F158" s="69">
        <v>0.76800000000000002</v>
      </c>
      <c r="G158" s="69">
        <v>0.77700000000000002</v>
      </c>
      <c r="H158" s="69">
        <v>0.79800000000000004</v>
      </c>
      <c r="I158" s="69">
        <v>0.80500000000000005</v>
      </c>
      <c r="J158" s="69">
        <v>0.76800000000000002</v>
      </c>
      <c r="K158" s="59" t="s">
        <v>240</v>
      </c>
      <c r="L158" s="59">
        <f>ROWS($K$10:K158)</f>
        <v>149</v>
      </c>
      <c r="M158" s="59" t="str">
        <f t="shared" si="5"/>
        <v/>
      </c>
      <c r="N158" s="59" t="str">
        <f>IFERROR(SMALL($M$10:$M$209,ROWS(K$10:K158)),"")</f>
        <v/>
      </c>
    </row>
    <row r="159" spans="2:14" hidden="1" x14ac:dyDescent="0.3">
      <c r="C159" s="59" t="s">
        <v>208</v>
      </c>
      <c r="D159" s="90" t="s">
        <v>646</v>
      </c>
      <c r="E159" s="17">
        <v>0.70699999999999996</v>
      </c>
      <c r="F159" s="17">
        <v>0.72099999999999997</v>
      </c>
      <c r="G159" s="17">
        <v>0.76800000000000002</v>
      </c>
      <c r="H159" s="17">
        <v>0.77100000000000002</v>
      </c>
      <c r="I159" s="17">
        <v>0.80400000000000005</v>
      </c>
      <c r="J159" s="69">
        <v>0.73599999999999999</v>
      </c>
      <c r="K159" s="59" t="s">
        <v>240</v>
      </c>
      <c r="L159" s="59">
        <f>ROWS($K$10:K159)</f>
        <v>150</v>
      </c>
      <c r="M159" s="59" t="str">
        <f t="shared" si="5"/>
        <v/>
      </c>
      <c r="N159" s="59" t="str">
        <f>IFERROR(SMALL($M$10:$M$209,ROWS(K$10:K159)),"")</f>
        <v/>
      </c>
    </row>
    <row r="160" spans="2:14" hidden="1" x14ac:dyDescent="0.3">
      <c r="B160" s="59" t="s">
        <v>199</v>
      </c>
      <c r="C160" s="59" t="s">
        <v>142</v>
      </c>
      <c r="D160" s="90" t="s">
        <v>47</v>
      </c>
      <c r="E160" s="69">
        <v>0.78700000000000003</v>
      </c>
      <c r="F160" s="69">
        <v>0.80800000000000005</v>
      </c>
      <c r="G160" s="69">
        <v>0.84599999999999997</v>
      </c>
      <c r="H160" s="69">
        <v>0.86199999999999999</v>
      </c>
      <c r="I160" s="69">
        <v>0.83100000000000007</v>
      </c>
      <c r="J160" s="69">
        <v>0.82600000000000007</v>
      </c>
      <c r="K160" s="59" t="s">
        <v>241</v>
      </c>
      <c r="L160" s="59">
        <f>ROWS($K$10:K160)</f>
        <v>151</v>
      </c>
      <c r="M160" s="59" t="str">
        <f t="shared" si="5"/>
        <v/>
      </c>
      <c r="N160" s="59" t="str">
        <f>IFERROR(SMALL($M$10:$M$209,ROWS(K$10:K160)),"")</f>
        <v/>
      </c>
    </row>
    <row r="161" spans="2:14" hidden="1" x14ac:dyDescent="0.3">
      <c r="C161" s="59" t="s">
        <v>142</v>
      </c>
      <c r="D161" s="90" t="s">
        <v>48</v>
      </c>
      <c r="E161" s="69">
        <v>0.75700000000000001</v>
      </c>
      <c r="F161" s="69">
        <v>0.79800000000000004</v>
      </c>
      <c r="G161" s="69">
        <v>0.82600000000000007</v>
      </c>
      <c r="H161" s="69">
        <v>0.85</v>
      </c>
      <c r="I161" s="69">
        <v>0.82800000000000007</v>
      </c>
      <c r="J161" s="69">
        <v>0.81100000000000005</v>
      </c>
      <c r="K161" s="59" t="s">
        <v>241</v>
      </c>
      <c r="L161" s="59">
        <f>ROWS($K$10:K161)</f>
        <v>152</v>
      </c>
      <c r="M161" s="59" t="str">
        <f t="shared" si="5"/>
        <v/>
      </c>
      <c r="N161" s="59" t="str">
        <f>IFERROR(SMALL($M$10:$M$209,ROWS(K$10:K161)),"")</f>
        <v/>
      </c>
    </row>
    <row r="162" spans="2:14" hidden="1" x14ac:dyDescent="0.3">
      <c r="C162" s="59" t="s">
        <v>142</v>
      </c>
      <c r="D162" s="90" t="s">
        <v>49</v>
      </c>
      <c r="E162" s="69">
        <v>0.77200000000000002</v>
      </c>
      <c r="F162" s="69">
        <v>0.81500000000000006</v>
      </c>
      <c r="G162" s="69">
        <v>0.84199999999999997</v>
      </c>
      <c r="H162" s="69">
        <v>0.85799999999999998</v>
      </c>
      <c r="I162" s="69">
        <v>0.84499999999999997</v>
      </c>
      <c r="J162" s="69">
        <v>0.82500000000000007</v>
      </c>
      <c r="K162" s="59" t="s">
        <v>241</v>
      </c>
      <c r="L162" s="59">
        <f>ROWS($K$10:K162)</f>
        <v>153</v>
      </c>
      <c r="M162" s="59" t="str">
        <f t="shared" si="5"/>
        <v/>
      </c>
      <c r="N162" s="59" t="str">
        <f>IFERROR(SMALL($M$10:$M$209,ROWS(K$10:K162)),"")</f>
        <v/>
      </c>
    </row>
    <row r="163" spans="2:14" hidden="1" x14ac:dyDescent="0.3">
      <c r="C163" s="59" t="s">
        <v>142</v>
      </c>
      <c r="D163" s="90" t="s">
        <v>483</v>
      </c>
      <c r="E163" s="69">
        <v>0.78100000000000003</v>
      </c>
      <c r="F163" s="69">
        <v>0.82700000000000007</v>
      </c>
      <c r="G163" s="69">
        <v>0.85099999999999998</v>
      </c>
      <c r="H163" s="69">
        <v>0.86799999999999999</v>
      </c>
      <c r="I163" s="69">
        <v>0.85399999999999998</v>
      </c>
      <c r="J163" s="69">
        <v>0.83399999999999996</v>
      </c>
      <c r="K163" s="59" t="s">
        <v>241</v>
      </c>
      <c r="L163" s="59">
        <f>ROWS($K$10:K163)</f>
        <v>154</v>
      </c>
      <c r="M163" s="59" t="str">
        <f t="shared" si="5"/>
        <v/>
      </c>
      <c r="N163" s="59" t="str">
        <f>IFERROR(SMALL($M$10:$M$209,ROWS(K$10:K163)),"")</f>
        <v/>
      </c>
    </row>
    <row r="164" spans="2:14" hidden="1" x14ac:dyDescent="0.3">
      <c r="C164" s="59" t="s">
        <v>142</v>
      </c>
      <c r="D164" s="90" t="s">
        <v>646</v>
      </c>
      <c r="E164" s="17">
        <v>0.78300000000000003</v>
      </c>
      <c r="F164" s="17">
        <v>0.83699999999999997</v>
      </c>
      <c r="G164" s="17">
        <v>0.85099999999999998</v>
      </c>
      <c r="H164" s="17">
        <v>0.86099999999999999</v>
      </c>
      <c r="I164" s="17">
        <v>0.85599999999999998</v>
      </c>
      <c r="J164" s="69">
        <v>0.83599999999999997</v>
      </c>
      <c r="K164" s="59" t="s">
        <v>241</v>
      </c>
      <c r="L164" s="59">
        <f>ROWS($K$10:K164)</f>
        <v>155</v>
      </c>
      <c r="M164" s="59" t="str">
        <f t="shared" si="5"/>
        <v/>
      </c>
      <c r="N164" s="59" t="str">
        <f>IFERROR(SMALL($M$10:$M$209,ROWS(K$10:K164)),"")</f>
        <v/>
      </c>
    </row>
    <row r="165" spans="2:14" hidden="1" x14ac:dyDescent="0.3">
      <c r="C165" s="59" t="s">
        <v>143</v>
      </c>
      <c r="D165" s="90" t="s">
        <v>47</v>
      </c>
      <c r="E165" s="69">
        <v>0.76800000000000002</v>
      </c>
      <c r="F165" s="69">
        <v>0.78</v>
      </c>
      <c r="G165" s="69">
        <v>0.79900000000000004</v>
      </c>
      <c r="H165" s="69">
        <v>0.82400000000000007</v>
      </c>
      <c r="I165" s="69">
        <v>0.81200000000000006</v>
      </c>
      <c r="J165" s="69">
        <v>0.79200000000000004</v>
      </c>
      <c r="K165" s="59" t="s">
        <v>241</v>
      </c>
      <c r="L165" s="59">
        <f>ROWS($K$10:K165)</f>
        <v>156</v>
      </c>
      <c r="M165" s="59" t="str">
        <f t="shared" si="5"/>
        <v/>
      </c>
      <c r="N165" s="59" t="str">
        <f>IFERROR(SMALL($M$10:$M$209,ROWS(K$10:K165)),"")</f>
        <v/>
      </c>
    </row>
    <row r="166" spans="2:14" hidden="1" x14ac:dyDescent="0.3">
      <c r="C166" s="59" t="s">
        <v>143</v>
      </c>
      <c r="D166" s="90" t="s">
        <v>48</v>
      </c>
      <c r="E166" s="69">
        <v>0.72399999999999998</v>
      </c>
      <c r="F166" s="69">
        <v>0.749</v>
      </c>
      <c r="G166" s="69">
        <v>0.76100000000000001</v>
      </c>
      <c r="H166" s="69">
        <v>0.78300000000000003</v>
      </c>
      <c r="I166" s="69">
        <v>0.79400000000000004</v>
      </c>
      <c r="J166" s="69">
        <v>0.75700000000000001</v>
      </c>
      <c r="K166" s="59" t="s">
        <v>241</v>
      </c>
      <c r="L166" s="59">
        <f>ROWS($K$10:K166)</f>
        <v>157</v>
      </c>
      <c r="M166" s="59" t="str">
        <f t="shared" si="5"/>
        <v/>
      </c>
      <c r="N166" s="59" t="str">
        <f>IFERROR(SMALL($M$10:$M$209,ROWS(K$10:K166)),"")</f>
        <v/>
      </c>
    </row>
    <row r="167" spans="2:14" hidden="1" x14ac:dyDescent="0.3">
      <c r="C167" s="59" t="s">
        <v>143</v>
      </c>
      <c r="D167" s="90" t="s">
        <v>49</v>
      </c>
      <c r="E167" s="69">
        <v>0.73099999999999998</v>
      </c>
      <c r="F167" s="69">
        <v>0.74299999999999999</v>
      </c>
      <c r="G167" s="69">
        <v>0.76800000000000002</v>
      </c>
      <c r="H167" s="69">
        <v>0.78400000000000003</v>
      </c>
      <c r="I167" s="69">
        <v>0.78800000000000003</v>
      </c>
      <c r="J167" s="69">
        <v>0.75800000000000001</v>
      </c>
      <c r="K167" s="59" t="s">
        <v>241</v>
      </c>
      <c r="L167" s="59">
        <f>ROWS($K$10:K167)</f>
        <v>158</v>
      </c>
      <c r="M167" s="59" t="str">
        <f t="shared" si="5"/>
        <v/>
      </c>
      <c r="N167" s="59" t="str">
        <f>IFERROR(SMALL($M$10:$M$209,ROWS(K$10:K167)),"")</f>
        <v/>
      </c>
    </row>
    <row r="168" spans="2:14" hidden="1" x14ac:dyDescent="0.3">
      <c r="C168" s="59" t="s">
        <v>143</v>
      </c>
      <c r="D168" s="90" t="s">
        <v>483</v>
      </c>
      <c r="E168" s="69">
        <v>0.73899999999999999</v>
      </c>
      <c r="F168" s="69">
        <v>0.753</v>
      </c>
      <c r="G168" s="69">
        <v>0.78500000000000003</v>
      </c>
      <c r="H168" s="69">
        <v>0.79700000000000004</v>
      </c>
      <c r="I168" s="69">
        <v>0.80100000000000005</v>
      </c>
      <c r="J168" s="69">
        <v>0.77</v>
      </c>
      <c r="K168" s="59" t="s">
        <v>241</v>
      </c>
      <c r="L168" s="59">
        <f>ROWS($K$10:K168)</f>
        <v>159</v>
      </c>
      <c r="M168" s="59" t="str">
        <f t="shared" si="5"/>
        <v/>
      </c>
      <c r="N168" s="59" t="str">
        <f>IFERROR(SMALL($M$10:$M$209,ROWS(K$10:K168)),"")</f>
        <v/>
      </c>
    </row>
    <row r="169" spans="2:14" hidden="1" x14ac:dyDescent="0.3">
      <c r="C169" s="59" t="s">
        <v>143</v>
      </c>
      <c r="D169" s="90" t="s">
        <v>646</v>
      </c>
      <c r="E169" s="17">
        <v>0.74099999999999999</v>
      </c>
      <c r="F169" s="17">
        <v>0.753</v>
      </c>
      <c r="G169" s="17">
        <v>0.77600000000000002</v>
      </c>
      <c r="H169" s="17">
        <v>0.79400000000000004</v>
      </c>
      <c r="I169" s="17">
        <v>0.80400000000000005</v>
      </c>
      <c r="J169" s="69">
        <v>0.76800000000000002</v>
      </c>
      <c r="K169" s="59" t="s">
        <v>241</v>
      </c>
      <c r="L169" s="59">
        <f>ROWS($K$10:K169)</f>
        <v>160</v>
      </c>
      <c r="M169" s="59" t="str">
        <f t="shared" si="5"/>
        <v/>
      </c>
      <c r="N169" s="59" t="str">
        <f>IFERROR(SMALL($M$10:$M$209,ROWS(K$10:K169)),"")</f>
        <v/>
      </c>
    </row>
    <row r="170" spans="2:14" hidden="1" x14ac:dyDescent="0.3">
      <c r="B170" s="59" t="s">
        <v>174</v>
      </c>
      <c r="C170" s="59" t="s">
        <v>200</v>
      </c>
      <c r="D170" s="90" t="s">
        <v>47</v>
      </c>
      <c r="E170" s="69">
        <v>0.83499999999999996</v>
      </c>
      <c r="F170" s="69">
        <v>0.77800000000000002</v>
      </c>
      <c r="G170" s="69">
        <v>0.79900000000000004</v>
      </c>
      <c r="H170" s="69">
        <v>0.81800000000000006</v>
      </c>
      <c r="I170" s="69">
        <v>0.77900000000000003</v>
      </c>
      <c r="J170" s="69">
        <v>0.81600000000000006</v>
      </c>
      <c r="K170" s="59" t="s">
        <v>241</v>
      </c>
      <c r="L170" s="59">
        <f>ROWS($K$10:K170)</f>
        <v>161</v>
      </c>
      <c r="M170" s="59" t="str">
        <f t="shared" si="5"/>
        <v/>
      </c>
      <c r="N170" s="59" t="str">
        <f>IFERROR(SMALL($M$10:$M$209,ROWS(K$10:K170)),"")</f>
        <v/>
      </c>
    </row>
    <row r="171" spans="2:14" hidden="1" x14ac:dyDescent="0.3">
      <c r="C171" s="59" t="s">
        <v>200</v>
      </c>
      <c r="D171" s="90" t="s">
        <v>48</v>
      </c>
      <c r="E171" s="69">
        <v>0.81600000000000006</v>
      </c>
      <c r="F171" s="69">
        <v>0.78400000000000003</v>
      </c>
      <c r="G171" s="69">
        <v>0.76300000000000001</v>
      </c>
      <c r="H171" s="69">
        <v>0.76400000000000001</v>
      </c>
      <c r="I171" s="69">
        <v>0.79700000000000004</v>
      </c>
      <c r="J171" s="69">
        <v>0.79600000000000004</v>
      </c>
      <c r="K171" s="59" t="s">
        <v>241</v>
      </c>
      <c r="L171" s="59">
        <f>ROWS($K$10:K171)</f>
        <v>162</v>
      </c>
      <c r="M171" s="59" t="str">
        <f t="shared" si="5"/>
        <v/>
      </c>
      <c r="N171" s="59" t="str">
        <f>IFERROR(SMALL($M$10:$M$209,ROWS(K$10:K171)),"")</f>
        <v/>
      </c>
    </row>
    <row r="172" spans="2:14" hidden="1" x14ac:dyDescent="0.3">
      <c r="C172" s="59" t="s">
        <v>200</v>
      </c>
      <c r="D172" s="90" t="s">
        <v>49</v>
      </c>
      <c r="E172" s="69">
        <v>0.80900000000000005</v>
      </c>
      <c r="F172" s="69">
        <v>0.78900000000000003</v>
      </c>
      <c r="G172" s="69">
        <v>0.80500000000000005</v>
      </c>
      <c r="H172" s="69">
        <v>0.77900000000000003</v>
      </c>
      <c r="I172" s="69">
        <v>0.76200000000000001</v>
      </c>
      <c r="J172" s="69">
        <v>0.8</v>
      </c>
      <c r="K172" s="59" t="s">
        <v>241</v>
      </c>
      <c r="L172" s="59">
        <f>ROWS($K$10:K172)</f>
        <v>163</v>
      </c>
      <c r="M172" s="59" t="str">
        <f t="shared" si="5"/>
        <v/>
      </c>
      <c r="N172" s="59" t="str">
        <f>IFERROR(SMALL($M$10:$M$209,ROWS(K$10:K172)),"")</f>
        <v/>
      </c>
    </row>
    <row r="173" spans="2:14" hidden="1" x14ac:dyDescent="0.3">
      <c r="C173" s="59" t="s">
        <v>200</v>
      </c>
      <c r="D173" s="90" t="s">
        <v>483</v>
      </c>
      <c r="E173" s="69">
        <v>0.78600000000000003</v>
      </c>
      <c r="F173" s="69">
        <v>0.77800000000000002</v>
      </c>
      <c r="G173" s="69">
        <v>0.77200000000000002</v>
      </c>
      <c r="H173" s="69">
        <v>0.77100000000000002</v>
      </c>
      <c r="I173" s="69">
        <v>0.79500000000000004</v>
      </c>
      <c r="J173" s="69">
        <v>0.78300000000000003</v>
      </c>
      <c r="K173" s="59" t="s">
        <v>241</v>
      </c>
      <c r="L173" s="59">
        <f>ROWS($K$10:K173)</f>
        <v>164</v>
      </c>
      <c r="M173" s="59" t="str">
        <f t="shared" si="5"/>
        <v/>
      </c>
      <c r="N173" s="59" t="str">
        <f>IFERROR(SMALL($M$10:$M$209,ROWS(K$10:K173)),"")</f>
        <v/>
      </c>
    </row>
    <row r="174" spans="2:14" hidden="1" x14ac:dyDescent="0.3">
      <c r="C174" s="59" t="s">
        <v>200</v>
      </c>
      <c r="D174" s="90" t="s">
        <v>646</v>
      </c>
      <c r="E174" s="17">
        <v>0.76700000000000002</v>
      </c>
      <c r="F174" s="17">
        <v>0.77100000000000002</v>
      </c>
      <c r="G174" s="17">
        <v>0.77200000000000002</v>
      </c>
      <c r="H174" s="17">
        <v>0.75600000000000001</v>
      </c>
      <c r="I174" s="17">
        <v>0.78800000000000003</v>
      </c>
      <c r="J174" s="69">
        <v>0.77</v>
      </c>
      <c r="K174" s="59" t="s">
        <v>241</v>
      </c>
      <c r="L174" s="59">
        <f>ROWS($K$10:K174)</f>
        <v>165</v>
      </c>
      <c r="M174" s="59" t="str">
        <f t="shared" si="5"/>
        <v/>
      </c>
      <c r="N174" s="59" t="str">
        <f>IFERROR(SMALL($M$10:$M$209,ROWS(K$10:K174)),"")</f>
        <v/>
      </c>
    </row>
    <row r="175" spans="2:14" hidden="1" x14ac:dyDescent="0.3">
      <c r="C175" s="59" t="s">
        <v>179</v>
      </c>
      <c r="D175" s="90" t="s">
        <v>47</v>
      </c>
      <c r="E175" s="69">
        <v>0.76200000000000001</v>
      </c>
      <c r="F175" s="69">
        <v>0.79500000000000004</v>
      </c>
      <c r="G175" s="69">
        <v>0.82300000000000006</v>
      </c>
      <c r="H175" s="69">
        <v>0.84499999999999997</v>
      </c>
      <c r="I175" s="69">
        <v>0.82400000000000007</v>
      </c>
      <c r="J175" s="69">
        <v>0.80800000000000005</v>
      </c>
      <c r="K175" s="59" t="s">
        <v>241</v>
      </c>
      <c r="L175" s="59">
        <f>ROWS($K$10:K175)</f>
        <v>166</v>
      </c>
      <c r="M175" s="59" t="str">
        <f t="shared" si="5"/>
        <v/>
      </c>
      <c r="N175" s="59" t="str">
        <f>IFERROR(SMALL($M$10:$M$209,ROWS(K$10:K175)),"")</f>
        <v/>
      </c>
    </row>
    <row r="176" spans="2:14" hidden="1" x14ac:dyDescent="0.3">
      <c r="C176" s="59" t="s">
        <v>179</v>
      </c>
      <c r="D176" s="90" t="s">
        <v>48</v>
      </c>
      <c r="E176" s="69">
        <v>0.72299999999999998</v>
      </c>
      <c r="F176" s="69">
        <v>0.77100000000000002</v>
      </c>
      <c r="G176" s="69">
        <v>0.79600000000000004</v>
      </c>
      <c r="H176" s="69">
        <v>0.82100000000000006</v>
      </c>
      <c r="I176" s="69">
        <v>0.81100000000000005</v>
      </c>
      <c r="J176" s="69">
        <v>0.78200000000000003</v>
      </c>
      <c r="K176" s="59" t="s">
        <v>241</v>
      </c>
      <c r="L176" s="59">
        <f>ROWS($K$10:K176)</f>
        <v>167</v>
      </c>
      <c r="M176" s="59" t="str">
        <f t="shared" si="5"/>
        <v/>
      </c>
      <c r="N176" s="59" t="str">
        <f>IFERROR(SMALL($M$10:$M$209,ROWS(K$10:K176)),"")</f>
        <v/>
      </c>
    </row>
    <row r="177" spans="2:14" hidden="1" x14ac:dyDescent="0.3">
      <c r="C177" s="59" t="s">
        <v>179</v>
      </c>
      <c r="D177" s="90" t="s">
        <v>49</v>
      </c>
      <c r="E177" s="69">
        <v>0.73499999999999999</v>
      </c>
      <c r="F177" s="69">
        <v>0.77700000000000002</v>
      </c>
      <c r="G177" s="69">
        <v>0.80700000000000005</v>
      </c>
      <c r="H177" s="69">
        <v>0.82700000000000007</v>
      </c>
      <c r="I177" s="69">
        <v>0.82200000000000006</v>
      </c>
      <c r="J177" s="69">
        <v>0.79100000000000004</v>
      </c>
      <c r="K177" s="59" t="s">
        <v>241</v>
      </c>
      <c r="L177" s="59">
        <f>ROWS($K$10:K177)</f>
        <v>168</v>
      </c>
      <c r="M177" s="59" t="str">
        <f t="shared" si="5"/>
        <v/>
      </c>
      <c r="N177" s="59" t="str">
        <f>IFERROR(SMALL($M$10:$M$209,ROWS(K$10:K177)),"")</f>
        <v/>
      </c>
    </row>
    <row r="178" spans="2:14" hidden="1" x14ac:dyDescent="0.3">
      <c r="C178" s="59" t="s">
        <v>179</v>
      </c>
      <c r="D178" s="90" t="s">
        <v>483</v>
      </c>
      <c r="E178" s="69">
        <v>0.751</v>
      </c>
      <c r="F178" s="69">
        <v>0.78800000000000003</v>
      </c>
      <c r="G178" s="69">
        <v>0.82000000000000006</v>
      </c>
      <c r="H178" s="69">
        <v>0.83799999999999997</v>
      </c>
      <c r="I178" s="69">
        <v>0.82700000000000007</v>
      </c>
      <c r="J178" s="69">
        <v>0.80300000000000005</v>
      </c>
      <c r="K178" s="59" t="s">
        <v>241</v>
      </c>
      <c r="L178" s="59">
        <f>ROWS($K$10:K178)</f>
        <v>169</v>
      </c>
      <c r="M178" s="59" t="str">
        <f t="shared" si="5"/>
        <v/>
      </c>
      <c r="N178" s="59" t="str">
        <f>IFERROR(SMALL($M$10:$M$209,ROWS(K$10:K178)),"")</f>
        <v/>
      </c>
    </row>
    <row r="179" spans="2:14" hidden="1" x14ac:dyDescent="0.3">
      <c r="C179" s="59" t="s">
        <v>179</v>
      </c>
      <c r="D179" s="90" t="s">
        <v>646</v>
      </c>
      <c r="E179" s="17">
        <v>0.752</v>
      </c>
      <c r="F179" s="17">
        <v>0.79</v>
      </c>
      <c r="G179" s="17">
        <v>0.81700000000000006</v>
      </c>
      <c r="H179" s="17">
        <v>0.83000000000000007</v>
      </c>
      <c r="I179" s="17">
        <v>0.82600000000000007</v>
      </c>
      <c r="J179" s="69">
        <v>0.8</v>
      </c>
      <c r="K179" s="59" t="s">
        <v>241</v>
      </c>
      <c r="L179" s="59">
        <f>ROWS($K$10:K179)</f>
        <v>170</v>
      </c>
      <c r="M179" s="59" t="str">
        <f t="shared" si="5"/>
        <v/>
      </c>
      <c r="N179" s="59" t="str">
        <f>IFERROR(SMALL($M$10:$M$209,ROWS(K$10:K179)),"")</f>
        <v/>
      </c>
    </row>
    <row r="180" spans="2:14" hidden="1" x14ac:dyDescent="0.3">
      <c r="B180" s="59" t="s">
        <v>201</v>
      </c>
      <c r="C180" s="59" t="s">
        <v>203</v>
      </c>
      <c r="D180" s="90" t="s">
        <v>47</v>
      </c>
      <c r="E180" s="69">
        <v>0.71299999999999997</v>
      </c>
      <c r="F180" s="69">
        <v>0.71299999999999997</v>
      </c>
      <c r="G180" s="69">
        <v>0.74399999999999999</v>
      </c>
      <c r="H180" s="69">
        <v>0.76300000000000001</v>
      </c>
      <c r="I180" s="69">
        <v>0.76</v>
      </c>
      <c r="J180" s="69">
        <v>0.73299999999999998</v>
      </c>
      <c r="K180" s="59" t="s">
        <v>241</v>
      </c>
      <c r="L180" s="59">
        <f>ROWS($K$10:K180)</f>
        <v>171</v>
      </c>
      <c r="M180" s="59" t="str">
        <f t="shared" si="5"/>
        <v/>
      </c>
      <c r="N180" s="59" t="str">
        <f>IFERROR(SMALL($M$10:$M$209,ROWS(K$10:K180)),"")</f>
        <v/>
      </c>
    </row>
    <row r="181" spans="2:14" hidden="1" x14ac:dyDescent="0.3">
      <c r="C181" s="59" t="s">
        <v>203</v>
      </c>
      <c r="D181" s="90" t="s">
        <v>48</v>
      </c>
      <c r="E181" s="69">
        <v>0.68500000000000005</v>
      </c>
      <c r="F181" s="69">
        <v>0.71199999999999997</v>
      </c>
      <c r="G181" s="69">
        <v>0.73099999999999998</v>
      </c>
      <c r="H181" s="69">
        <v>0.749</v>
      </c>
      <c r="I181" s="69">
        <v>0.76400000000000001</v>
      </c>
      <c r="J181" s="69">
        <v>0.72099999999999997</v>
      </c>
      <c r="K181" s="59" t="s">
        <v>241</v>
      </c>
      <c r="L181" s="59">
        <f>ROWS($K$10:K181)</f>
        <v>172</v>
      </c>
      <c r="M181" s="59" t="str">
        <f t="shared" si="5"/>
        <v/>
      </c>
      <c r="N181" s="59" t="str">
        <f>IFERROR(SMALL($M$10:$M$209,ROWS(K$10:K181)),"")</f>
        <v/>
      </c>
    </row>
    <row r="182" spans="2:14" hidden="1" x14ac:dyDescent="0.3">
      <c r="C182" s="59" t="s">
        <v>203</v>
      </c>
      <c r="D182" s="90" t="s">
        <v>49</v>
      </c>
      <c r="E182" s="69">
        <v>0.71</v>
      </c>
      <c r="F182" s="69">
        <v>0.74199999999999999</v>
      </c>
      <c r="G182" s="69">
        <v>0.74299999999999999</v>
      </c>
      <c r="H182" s="69">
        <v>0.76500000000000001</v>
      </c>
      <c r="I182" s="69">
        <v>0.76900000000000002</v>
      </c>
      <c r="J182" s="69">
        <v>0.74099999999999999</v>
      </c>
      <c r="K182" s="59" t="s">
        <v>241</v>
      </c>
      <c r="L182" s="59">
        <f>ROWS($K$10:K182)</f>
        <v>173</v>
      </c>
      <c r="M182" s="59" t="str">
        <f t="shared" si="5"/>
        <v/>
      </c>
      <c r="N182" s="59" t="str">
        <f>IFERROR(SMALL($M$10:$M$209,ROWS(K$10:K182)),"")</f>
        <v/>
      </c>
    </row>
    <row r="183" spans="2:14" hidden="1" x14ac:dyDescent="0.3">
      <c r="C183" s="59" t="s">
        <v>203</v>
      </c>
      <c r="D183" s="90" t="s">
        <v>483</v>
      </c>
      <c r="E183" s="69">
        <v>0.72399999999999998</v>
      </c>
      <c r="F183" s="69">
        <v>0.73499999999999999</v>
      </c>
      <c r="G183" s="69">
        <v>0.76200000000000001</v>
      </c>
      <c r="H183" s="69">
        <v>0.78300000000000003</v>
      </c>
      <c r="I183" s="69">
        <v>0.77900000000000003</v>
      </c>
      <c r="J183" s="69">
        <v>0.75</v>
      </c>
      <c r="K183" s="59" t="s">
        <v>241</v>
      </c>
      <c r="L183" s="59">
        <f>ROWS($K$10:K183)</f>
        <v>174</v>
      </c>
      <c r="M183" s="59" t="str">
        <f t="shared" si="5"/>
        <v/>
      </c>
      <c r="N183" s="59" t="str">
        <f>IFERROR(SMALL($M$10:$M$209,ROWS(K$10:K183)),"")</f>
        <v/>
      </c>
    </row>
    <row r="184" spans="2:14" hidden="1" x14ac:dyDescent="0.3">
      <c r="C184" s="59" t="s">
        <v>203</v>
      </c>
      <c r="D184" s="90" t="s">
        <v>646</v>
      </c>
      <c r="E184" s="17">
        <v>0.71499999999999997</v>
      </c>
      <c r="F184" s="17">
        <v>0.73599999999999999</v>
      </c>
      <c r="G184" s="17">
        <v>0.76500000000000001</v>
      </c>
      <c r="H184" s="17">
        <v>0.77700000000000002</v>
      </c>
      <c r="I184" s="17">
        <v>0.77500000000000002</v>
      </c>
      <c r="J184" s="69">
        <v>0.746</v>
      </c>
      <c r="K184" s="59" t="s">
        <v>241</v>
      </c>
      <c r="L184" s="59">
        <f>ROWS($K$10:K184)</f>
        <v>175</v>
      </c>
      <c r="M184" s="59" t="str">
        <f t="shared" si="5"/>
        <v/>
      </c>
      <c r="N184" s="59" t="str">
        <f>IFERROR(SMALL($M$10:$M$209,ROWS(K$10:K184)),"")</f>
        <v/>
      </c>
    </row>
    <row r="185" spans="2:14" hidden="1" x14ac:dyDescent="0.3">
      <c r="C185" s="59" t="s">
        <v>205</v>
      </c>
      <c r="D185" s="90" t="s">
        <v>47</v>
      </c>
      <c r="E185" s="69">
        <v>0.79300000000000004</v>
      </c>
      <c r="F185" s="69">
        <v>0.81100000000000005</v>
      </c>
      <c r="G185" s="69">
        <v>0.83699999999999997</v>
      </c>
      <c r="H185" s="69">
        <v>0.85799999999999998</v>
      </c>
      <c r="I185" s="69">
        <v>0.83200000000000007</v>
      </c>
      <c r="J185" s="69">
        <v>0.82400000000000007</v>
      </c>
      <c r="K185" s="59" t="s">
        <v>241</v>
      </c>
      <c r="L185" s="59">
        <f>ROWS($K$10:K185)</f>
        <v>176</v>
      </c>
      <c r="M185" s="59" t="str">
        <f t="shared" ref="M185:M209" si="6">IF($S$4=K185,L185,"")</f>
        <v/>
      </c>
      <c r="N185" s="59" t="str">
        <f>IFERROR(SMALL($M$10:$M$209,ROWS(K$10:K185)),"")</f>
        <v/>
      </c>
    </row>
    <row r="186" spans="2:14" hidden="1" x14ac:dyDescent="0.3">
      <c r="C186" s="59" t="s">
        <v>205</v>
      </c>
      <c r="D186" s="90" t="s">
        <v>48</v>
      </c>
      <c r="E186" s="69">
        <v>0.752</v>
      </c>
      <c r="F186" s="69">
        <v>0.78600000000000003</v>
      </c>
      <c r="G186" s="69">
        <v>0.80700000000000005</v>
      </c>
      <c r="H186" s="69">
        <v>0.83100000000000007</v>
      </c>
      <c r="I186" s="69">
        <v>0.81900000000000006</v>
      </c>
      <c r="J186" s="69">
        <v>0.79600000000000004</v>
      </c>
      <c r="K186" s="59" t="s">
        <v>241</v>
      </c>
      <c r="L186" s="59">
        <f>ROWS($K$10:K186)</f>
        <v>177</v>
      </c>
      <c r="M186" s="59" t="str">
        <f t="shared" si="6"/>
        <v/>
      </c>
      <c r="N186" s="59" t="str">
        <f>IFERROR(SMALL($M$10:$M$209,ROWS(K$10:K186)),"")</f>
        <v/>
      </c>
    </row>
    <row r="187" spans="2:14" hidden="1" x14ac:dyDescent="0.3">
      <c r="C187" s="59" t="s">
        <v>205</v>
      </c>
      <c r="D187" s="90" t="s">
        <v>49</v>
      </c>
      <c r="E187" s="69">
        <v>0.76100000000000001</v>
      </c>
      <c r="F187" s="69">
        <v>0.78800000000000003</v>
      </c>
      <c r="G187" s="69">
        <v>0.82100000000000006</v>
      </c>
      <c r="H187" s="69">
        <v>0.83799999999999997</v>
      </c>
      <c r="I187" s="69">
        <v>0.82800000000000007</v>
      </c>
      <c r="J187" s="69">
        <v>0.80500000000000005</v>
      </c>
      <c r="K187" s="59" t="s">
        <v>241</v>
      </c>
      <c r="L187" s="59">
        <f>ROWS($K$10:K187)</f>
        <v>178</v>
      </c>
      <c r="M187" s="59" t="str">
        <f t="shared" si="6"/>
        <v/>
      </c>
      <c r="N187" s="59" t="str">
        <f>IFERROR(SMALL($M$10:$M$209,ROWS(K$10:K187)),"")</f>
        <v/>
      </c>
    </row>
    <row r="188" spans="2:14" hidden="1" x14ac:dyDescent="0.3">
      <c r="C188" s="59" t="s">
        <v>205</v>
      </c>
      <c r="D188" s="90" t="s">
        <v>483</v>
      </c>
      <c r="E188" s="69">
        <v>0.76900000000000002</v>
      </c>
      <c r="F188" s="69">
        <v>0.80700000000000005</v>
      </c>
      <c r="G188" s="69">
        <v>0.83399999999999996</v>
      </c>
      <c r="H188" s="69">
        <v>0.84799999999999998</v>
      </c>
      <c r="I188" s="69">
        <v>0.83899999999999997</v>
      </c>
      <c r="J188" s="69">
        <v>0.81700000000000006</v>
      </c>
      <c r="K188" s="59" t="s">
        <v>241</v>
      </c>
      <c r="L188" s="59">
        <f>ROWS($K$10:K188)</f>
        <v>179</v>
      </c>
      <c r="M188" s="59" t="str">
        <f t="shared" si="6"/>
        <v/>
      </c>
      <c r="N188" s="59" t="str">
        <f>IFERROR(SMALL($M$10:$M$209,ROWS(K$10:K188)),"")</f>
        <v/>
      </c>
    </row>
    <row r="189" spans="2:14" hidden="1" x14ac:dyDescent="0.3">
      <c r="C189" s="59" t="s">
        <v>205</v>
      </c>
      <c r="D189" s="90" t="s">
        <v>646</v>
      </c>
      <c r="E189" s="17">
        <v>0.77400000000000002</v>
      </c>
      <c r="F189" s="17">
        <v>0.81200000000000006</v>
      </c>
      <c r="G189" s="17">
        <v>0.83000000000000007</v>
      </c>
      <c r="H189" s="17">
        <v>0.84199999999999997</v>
      </c>
      <c r="I189" s="17">
        <v>0.84399999999999997</v>
      </c>
      <c r="J189" s="69">
        <v>0.81800000000000006</v>
      </c>
      <c r="K189" s="59" t="s">
        <v>241</v>
      </c>
      <c r="L189" s="59">
        <f>ROWS($K$10:K189)</f>
        <v>180</v>
      </c>
      <c r="M189" s="59" t="str">
        <f t="shared" si="6"/>
        <v/>
      </c>
      <c r="N189" s="59" t="str">
        <f>IFERROR(SMALL($M$10:$M$209,ROWS(K$10:K189)),"")</f>
        <v/>
      </c>
    </row>
    <row r="190" spans="2:14" hidden="1" x14ac:dyDescent="0.3">
      <c r="B190" s="59" t="s">
        <v>206</v>
      </c>
      <c r="C190" s="59" t="s">
        <v>184</v>
      </c>
      <c r="D190" s="90" t="s">
        <v>47</v>
      </c>
      <c r="E190" s="69">
        <v>0.73</v>
      </c>
      <c r="F190" s="69">
        <v>0.72599999999999998</v>
      </c>
      <c r="G190" s="69">
        <v>0.73099999999999998</v>
      </c>
      <c r="H190" s="69">
        <v>0.76</v>
      </c>
      <c r="I190" s="69">
        <v>0.72</v>
      </c>
      <c r="J190" s="69">
        <v>0.73199999999999998</v>
      </c>
      <c r="K190" s="59" t="s">
        <v>241</v>
      </c>
      <c r="L190" s="59">
        <f>ROWS($K$10:K190)</f>
        <v>181</v>
      </c>
      <c r="M190" s="59" t="str">
        <f t="shared" si="6"/>
        <v/>
      </c>
      <c r="N190" s="59" t="str">
        <f>IFERROR(SMALL($M$10:$M$209,ROWS(K$10:K190)),"")</f>
        <v/>
      </c>
    </row>
    <row r="191" spans="2:14" hidden="1" x14ac:dyDescent="0.3">
      <c r="C191" s="59" t="s">
        <v>184</v>
      </c>
      <c r="D191" s="90" t="s">
        <v>48</v>
      </c>
      <c r="E191" s="69">
        <v>0.64</v>
      </c>
      <c r="F191" s="69">
        <v>0.65900000000000003</v>
      </c>
      <c r="G191" s="69">
        <v>0.65900000000000003</v>
      </c>
      <c r="H191" s="69">
        <v>0.69700000000000006</v>
      </c>
      <c r="I191" s="69">
        <v>0.72799999999999998</v>
      </c>
      <c r="J191" s="69">
        <v>0.66200000000000003</v>
      </c>
      <c r="K191" s="59" t="s">
        <v>241</v>
      </c>
      <c r="L191" s="59">
        <f>ROWS($K$10:K191)</f>
        <v>182</v>
      </c>
      <c r="M191" s="59" t="str">
        <f t="shared" si="6"/>
        <v/>
      </c>
      <c r="N191" s="59" t="str">
        <f>IFERROR(SMALL($M$10:$M$209,ROWS(K$10:K191)),"")</f>
        <v/>
      </c>
    </row>
    <row r="192" spans="2:14" hidden="1" x14ac:dyDescent="0.3">
      <c r="C192" s="59" t="s">
        <v>184</v>
      </c>
      <c r="D192" s="90" t="s">
        <v>49</v>
      </c>
      <c r="E192" s="69">
        <v>0.65500000000000003</v>
      </c>
      <c r="F192" s="69">
        <v>0.66400000000000003</v>
      </c>
      <c r="G192" s="69">
        <v>0.70200000000000007</v>
      </c>
      <c r="H192" s="69">
        <v>0.72399999999999998</v>
      </c>
      <c r="I192" s="69">
        <v>0.70799999999999996</v>
      </c>
      <c r="J192" s="69">
        <v>0.67800000000000005</v>
      </c>
      <c r="K192" s="59" t="s">
        <v>241</v>
      </c>
      <c r="L192" s="59">
        <f>ROWS($K$10:K192)</f>
        <v>183</v>
      </c>
      <c r="M192" s="59" t="str">
        <f t="shared" si="6"/>
        <v/>
      </c>
      <c r="N192" s="59" t="str">
        <f>IFERROR(SMALL($M$10:$M$209,ROWS(K$10:K192)),"")</f>
        <v/>
      </c>
    </row>
    <row r="193" spans="2:14" hidden="1" x14ac:dyDescent="0.3">
      <c r="C193" s="59" t="s">
        <v>184</v>
      </c>
      <c r="D193" s="90" t="s">
        <v>483</v>
      </c>
      <c r="E193" s="69">
        <v>0.68200000000000005</v>
      </c>
      <c r="F193" s="69">
        <v>0.64</v>
      </c>
      <c r="G193" s="69">
        <v>0.68600000000000005</v>
      </c>
      <c r="H193" s="69">
        <v>0.70200000000000007</v>
      </c>
      <c r="I193" s="69">
        <v>0.69600000000000006</v>
      </c>
      <c r="J193" s="69">
        <v>0.67700000000000005</v>
      </c>
      <c r="K193" s="59" t="s">
        <v>241</v>
      </c>
      <c r="L193" s="59">
        <f>ROWS($K$10:K193)</f>
        <v>184</v>
      </c>
      <c r="M193" s="59" t="str">
        <f t="shared" si="6"/>
        <v/>
      </c>
      <c r="N193" s="59" t="str">
        <f>IFERROR(SMALL($M$10:$M$209,ROWS(K$10:K193)),"")</f>
        <v/>
      </c>
    </row>
    <row r="194" spans="2:14" hidden="1" x14ac:dyDescent="0.3">
      <c r="C194" s="59" t="s">
        <v>184</v>
      </c>
      <c r="D194" s="90" t="s">
        <v>646</v>
      </c>
      <c r="E194" s="17">
        <v>0.69200000000000006</v>
      </c>
      <c r="F194" s="17">
        <v>0.72</v>
      </c>
      <c r="G194" s="17">
        <v>0.71099999999999997</v>
      </c>
      <c r="H194" s="17">
        <v>0.70899999999999996</v>
      </c>
      <c r="I194" s="17">
        <v>0.75600000000000001</v>
      </c>
      <c r="J194" s="69">
        <v>0.70899999999999996</v>
      </c>
      <c r="K194" s="59" t="s">
        <v>241</v>
      </c>
      <c r="L194" s="59">
        <f>ROWS($K$10:K194)</f>
        <v>185</v>
      </c>
      <c r="M194" s="59" t="str">
        <f t="shared" si="6"/>
        <v/>
      </c>
      <c r="N194" s="59" t="str">
        <f>IFERROR(SMALL($M$10:$M$209,ROWS(K$10:K194)),"")</f>
        <v/>
      </c>
    </row>
    <row r="195" spans="2:14" hidden="1" x14ac:dyDescent="0.3">
      <c r="C195" s="59" t="s">
        <v>185</v>
      </c>
      <c r="D195" s="90" t="s">
        <v>47</v>
      </c>
      <c r="E195" s="69">
        <v>0.78</v>
      </c>
      <c r="F195" s="69">
        <v>0.79600000000000004</v>
      </c>
      <c r="G195" s="69">
        <v>0.82500000000000007</v>
      </c>
      <c r="H195" s="69">
        <v>0.84599999999999997</v>
      </c>
      <c r="I195" s="69">
        <v>0.82400000000000007</v>
      </c>
      <c r="J195" s="69">
        <v>0.81200000000000006</v>
      </c>
      <c r="K195" s="59" t="s">
        <v>241</v>
      </c>
      <c r="L195" s="59">
        <f>ROWS($K$10:K195)</f>
        <v>186</v>
      </c>
      <c r="M195" s="59" t="str">
        <f t="shared" si="6"/>
        <v/>
      </c>
      <c r="N195" s="59" t="str">
        <f>IFERROR(SMALL($M$10:$M$209,ROWS(K$10:K195)),"")</f>
        <v/>
      </c>
    </row>
    <row r="196" spans="2:14" hidden="1" x14ac:dyDescent="0.3">
      <c r="C196" s="59" t="s">
        <v>185</v>
      </c>
      <c r="D196" s="90" t="s">
        <v>48</v>
      </c>
      <c r="E196" s="69">
        <v>0.746</v>
      </c>
      <c r="F196" s="69">
        <v>0.77900000000000003</v>
      </c>
      <c r="G196" s="69">
        <v>0.79900000000000004</v>
      </c>
      <c r="H196" s="69">
        <v>0.82300000000000006</v>
      </c>
      <c r="I196" s="69">
        <v>0.81400000000000006</v>
      </c>
      <c r="J196" s="69">
        <v>0.78900000000000003</v>
      </c>
      <c r="K196" s="59" t="s">
        <v>241</v>
      </c>
      <c r="L196" s="59">
        <f>ROWS($K$10:K196)</f>
        <v>187</v>
      </c>
      <c r="M196" s="59" t="str">
        <f t="shared" si="6"/>
        <v/>
      </c>
      <c r="N196" s="59" t="str">
        <f>IFERROR(SMALL($M$10:$M$209,ROWS(K$10:K196)),"")</f>
        <v/>
      </c>
    </row>
    <row r="197" spans="2:14" hidden="1" x14ac:dyDescent="0.3">
      <c r="C197" s="59" t="s">
        <v>185</v>
      </c>
      <c r="D197" s="90" t="s">
        <v>49</v>
      </c>
      <c r="E197" s="69">
        <v>0.75600000000000001</v>
      </c>
      <c r="F197" s="69">
        <v>0.78400000000000003</v>
      </c>
      <c r="G197" s="69">
        <v>0.81</v>
      </c>
      <c r="H197" s="69">
        <v>0.82800000000000007</v>
      </c>
      <c r="I197" s="69">
        <v>0.82100000000000006</v>
      </c>
      <c r="J197" s="69">
        <v>0.79700000000000004</v>
      </c>
      <c r="K197" s="59" t="s">
        <v>241</v>
      </c>
      <c r="L197" s="59">
        <f>ROWS($K$10:K197)</f>
        <v>188</v>
      </c>
      <c r="M197" s="59" t="str">
        <f t="shared" si="6"/>
        <v/>
      </c>
      <c r="N197" s="59" t="str">
        <f>IFERROR(SMALL($M$10:$M$209,ROWS(K$10:K197)),"")</f>
        <v/>
      </c>
    </row>
    <row r="198" spans="2:14" hidden="1" x14ac:dyDescent="0.3">
      <c r="C198" s="59" t="s">
        <v>185</v>
      </c>
      <c r="D198" s="90" t="s">
        <v>483</v>
      </c>
      <c r="E198" s="69">
        <v>0.76400000000000001</v>
      </c>
      <c r="F198" s="69">
        <v>0.79800000000000004</v>
      </c>
      <c r="G198" s="69">
        <v>0.82400000000000007</v>
      </c>
      <c r="H198" s="69">
        <v>0.84</v>
      </c>
      <c r="I198" s="69">
        <v>0.83100000000000007</v>
      </c>
      <c r="J198" s="69">
        <v>0.80900000000000005</v>
      </c>
      <c r="K198" s="59" t="s">
        <v>241</v>
      </c>
      <c r="L198" s="59">
        <f>ROWS($K$10:K198)</f>
        <v>189</v>
      </c>
      <c r="M198" s="59" t="str">
        <f t="shared" si="6"/>
        <v/>
      </c>
      <c r="N198" s="59" t="str">
        <f>IFERROR(SMALL($M$10:$M$209,ROWS(K$10:K198)),"")</f>
        <v/>
      </c>
    </row>
    <row r="199" spans="2:14" hidden="1" x14ac:dyDescent="0.3">
      <c r="C199" s="59" t="s">
        <v>185</v>
      </c>
      <c r="D199" s="90" t="s">
        <v>646</v>
      </c>
      <c r="E199" s="17">
        <v>0.76600000000000001</v>
      </c>
      <c r="F199" s="17">
        <v>0.8</v>
      </c>
      <c r="G199" s="17">
        <v>0.82200000000000006</v>
      </c>
      <c r="H199" s="17">
        <v>0.83499999999999996</v>
      </c>
      <c r="I199" s="17">
        <v>0.83499999999999996</v>
      </c>
      <c r="J199" s="69">
        <v>0.80800000000000005</v>
      </c>
      <c r="K199" s="59" t="s">
        <v>241</v>
      </c>
      <c r="L199" s="59">
        <f>ROWS($K$10:K199)</f>
        <v>190</v>
      </c>
      <c r="M199" s="59" t="str">
        <f t="shared" si="6"/>
        <v/>
      </c>
      <c r="N199" s="59" t="str">
        <f>IFERROR(SMALL($M$10:$M$209,ROWS(K$10:K199)),"")</f>
        <v/>
      </c>
    </row>
    <row r="200" spans="2:14" hidden="1" x14ac:dyDescent="0.3">
      <c r="B200" s="59" t="s">
        <v>207</v>
      </c>
      <c r="C200" s="59" t="s">
        <v>115</v>
      </c>
      <c r="D200" s="90" t="s">
        <v>47</v>
      </c>
      <c r="E200" s="69">
        <v>0.71399999999999997</v>
      </c>
      <c r="F200" s="69">
        <v>0.74199999999999999</v>
      </c>
      <c r="G200" s="69">
        <v>0.78</v>
      </c>
      <c r="H200" s="69">
        <v>0.80400000000000005</v>
      </c>
      <c r="I200" s="69">
        <v>0.79100000000000004</v>
      </c>
      <c r="J200" s="69">
        <v>0.76300000000000001</v>
      </c>
      <c r="K200" s="59" t="s">
        <v>241</v>
      </c>
      <c r="L200" s="59">
        <f>ROWS($K$10:K200)</f>
        <v>191</v>
      </c>
      <c r="M200" s="59" t="str">
        <f t="shared" si="6"/>
        <v/>
      </c>
      <c r="N200" s="59" t="str">
        <f>IFERROR(SMALL($M$10:$M$209,ROWS(K$10:K200)),"")</f>
        <v/>
      </c>
    </row>
    <row r="201" spans="2:14" hidden="1" x14ac:dyDescent="0.3">
      <c r="C201" s="59" t="s">
        <v>115</v>
      </c>
      <c r="D201" s="90" t="s">
        <v>48</v>
      </c>
      <c r="E201" s="69">
        <v>0.65900000000000003</v>
      </c>
      <c r="F201" s="69">
        <v>0.70699999999999996</v>
      </c>
      <c r="G201" s="69">
        <v>0.73599999999999999</v>
      </c>
      <c r="H201" s="69">
        <v>0.76300000000000001</v>
      </c>
      <c r="I201" s="69">
        <v>0.754</v>
      </c>
      <c r="J201" s="69">
        <v>0.72</v>
      </c>
      <c r="K201" s="59" t="s">
        <v>241</v>
      </c>
      <c r="L201" s="59">
        <f>ROWS($K$10:K201)</f>
        <v>192</v>
      </c>
      <c r="M201" s="59" t="str">
        <f t="shared" si="6"/>
        <v/>
      </c>
      <c r="N201" s="59" t="str">
        <f>IFERROR(SMALL($M$10:$M$209,ROWS(K$10:K201)),"")</f>
        <v/>
      </c>
    </row>
    <row r="202" spans="2:14" hidden="1" x14ac:dyDescent="0.3">
      <c r="C202" s="59" t="s">
        <v>115</v>
      </c>
      <c r="D202" s="90" t="s">
        <v>49</v>
      </c>
      <c r="E202" s="69">
        <v>0.66600000000000004</v>
      </c>
      <c r="F202" s="69">
        <v>0.71399999999999997</v>
      </c>
      <c r="G202" s="69">
        <v>0.74099999999999999</v>
      </c>
      <c r="H202" s="69">
        <v>0.76200000000000001</v>
      </c>
      <c r="I202" s="69">
        <v>0.76700000000000002</v>
      </c>
      <c r="J202" s="69">
        <v>0.72599999999999998</v>
      </c>
      <c r="K202" s="59" t="s">
        <v>241</v>
      </c>
      <c r="L202" s="59">
        <f>ROWS($K$10:K202)</f>
        <v>193</v>
      </c>
      <c r="M202" s="59" t="str">
        <f t="shared" si="6"/>
        <v/>
      </c>
      <c r="N202" s="59" t="str">
        <f>IFERROR(SMALL($M$10:$M$209,ROWS(K$10:K202)),"")</f>
        <v/>
      </c>
    </row>
    <row r="203" spans="2:14" hidden="1" x14ac:dyDescent="0.3">
      <c r="C203" s="59" t="s">
        <v>115</v>
      </c>
      <c r="D203" s="90" t="s">
        <v>483</v>
      </c>
      <c r="E203" s="69">
        <v>0.68300000000000005</v>
      </c>
      <c r="F203" s="69">
        <v>0.73199999999999998</v>
      </c>
      <c r="G203" s="69">
        <v>0.76200000000000001</v>
      </c>
      <c r="H203" s="69">
        <v>0.78600000000000003</v>
      </c>
      <c r="I203" s="69">
        <v>0.78500000000000003</v>
      </c>
      <c r="J203" s="69">
        <v>0.74399999999999999</v>
      </c>
      <c r="K203" s="59" t="s">
        <v>241</v>
      </c>
      <c r="L203" s="59">
        <f>ROWS($K$10:K203)</f>
        <v>194</v>
      </c>
      <c r="M203" s="59" t="str">
        <f t="shared" si="6"/>
        <v/>
      </c>
      <c r="N203" s="59" t="str">
        <f>IFERROR(SMALL($M$10:$M$209,ROWS(K$10:K203)),"")</f>
        <v/>
      </c>
    </row>
    <row r="204" spans="2:14" hidden="1" x14ac:dyDescent="0.3">
      <c r="C204" s="59" t="s">
        <v>115</v>
      </c>
      <c r="D204" s="90" t="s">
        <v>646</v>
      </c>
      <c r="E204" s="17">
        <v>0.70699999999999996</v>
      </c>
      <c r="F204" s="17">
        <v>0.75700000000000001</v>
      </c>
      <c r="G204" s="17">
        <v>0.77400000000000002</v>
      </c>
      <c r="H204" s="17">
        <v>0.78900000000000003</v>
      </c>
      <c r="I204" s="17">
        <v>0.80800000000000005</v>
      </c>
      <c r="J204" s="69">
        <v>0.76300000000000001</v>
      </c>
      <c r="K204" s="59" t="s">
        <v>241</v>
      </c>
      <c r="L204" s="59">
        <f>ROWS($K$10:K204)</f>
        <v>195</v>
      </c>
      <c r="M204" s="59" t="str">
        <f t="shared" si="6"/>
        <v/>
      </c>
      <c r="N204" s="59" t="str">
        <f>IFERROR(SMALL($M$10:$M$209,ROWS(K$10:K204)),"")</f>
        <v/>
      </c>
    </row>
    <row r="205" spans="2:14" hidden="1" x14ac:dyDescent="0.3">
      <c r="C205" s="59" t="s">
        <v>208</v>
      </c>
      <c r="D205" s="90" t="s">
        <v>47</v>
      </c>
      <c r="E205" s="69">
        <v>0.81800000000000006</v>
      </c>
      <c r="F205" s="69">
        <v>0.83100000000000007</v>
      </c>
      <c r="G205" s="69">
        <v>0.85499999999999998</v>
      </c>
      <c r="H205" s="69">
        <v>0.875</v>
      </c>
      <c r="I205" s="69">
        <v>0.84699999999999998</v>
      </c>
      <c r="J205" s="69">
        <v>0.84299999999999997</v>
      </c>
      <c r="K205" s="59" t="s">
        <v>241</v>
      </c>
      <c r="L205" s="59">
        <f>ROWS($K$10:K205)</f>
        <v>196</v>
      </c>
      <c r="M205" s="59" t="str">
        <f t="shared" si="6"/>
        <v/>
      </c>
      <c r="N205" s="59" t="str">
        <f>IFERROR(SMALL($M$10:$M$209,ROWS(K$10:K205)),"")</f>
        <v/>
      </c>
    </row>
    <row r="206" spans="2:14" hidden="1" x14ac:dyDescent="0.3">
      <c r="C206" s="59" t="s">
        <v>208</v>
      </c>
      <c r="D206" s="90" t="s">
        <v>48</v>
      </c>
      <c r="E206" s="69">
        <v>0.79500000000000004</v>
      </c>
      <c r="F206" s="69">
        <v>0.82200000000000006</v>
      </c>
      <c r="G206" s="69">
        <v>0.84599999999999997</v>
      </c>
      <c r="H206" s="69">
        <v>0.86499999999999999</v>
      </c>
      <c r="I206" s="69">
        <v>0.86199999999999999</v>
      </c>
      <c r="J206" s="69">
        <v>0.83399999999999996</v>
      </c>
      <c r="K206" s="59" t="s">
        <v>241</v>
      </c>
      <c r="L206" s="59">
        <f>ROWS($K$10:K206)</f>
        <v>197</v>
      </c>
      <c r="M206" s="59" t="str">
        <f t="shared" si="6"/>
        <v/>
      </c>
      <c r="N206" s="59" t="str">
        <f>IFERROR(SMALL($M$10:$M$209,ROWS(K$10:K206)),"")</f>
        <v/>
      </c>
    </row>
    <row r="207" spans="2:14" hidden="1" x14ac:dyDescent="0.3">
      <c r="C207" s="59" t="s">
        <v>208</v>
      </c>
      <c r="D207" s="90" t="s">
        <v>49</v>
      </c>
      <c r="E207" s="69">
        <v>0.80600000000000005</v>
      </c>
      <c r="F207" s="69">
        <v>0.82700000000000007</v>
      </c>
      <c r="G207" s="69">
        <v>0.85799999999999998</v>
      </c>
      <c r="H207" s="69">
        <v>0.872</v>
      </c>
      <c r="I207" s="69">
        <v>0.86499999999999999</v>
      </c>
      <c r="J207" s="69">
        <v>0.84199999999999997</v>
      </c>
      <c r="K207" s="59" t="s">
        <v>241</v>
      </c>
      <c r="L207" s="59">
        <f>ROWS($K$10:K207)</f>
        <v>198</v>
      </c>
      <c r="M207" s="59" t="str">
        <f t="shared" si="6"/>
        <v/>
      </c>
      <c r="N207" s="59" t="str">
        <f>IFERROR(SMALL($M$10:$M$209,ROWS(K$10:K207)),"")</f>
        <v/>
      </c>
    </row>
    <row r="208" spans="2:14" hidden="1" x14ac:dyDescent="0.3">
      <c r="C208" s="59" t="s">
        <v>208</v>
      </c>
      <c r="D208" s="90" t="s">
        <v>483</v>
      </c>
      <c r="E208" s="69">
        <v>0.81600000000000006</v>
      </c>
      <c r="F208" s="69">
        <v>0.83899999999999997</v>
      </c>
      <c r="G208" s="69">
        <v>0.86599999999999999</v>
      </c>
      <c r="H208" s="69">
        <v>0.878</v>
      </c>
      <c r="I208" s="69">
        <v>0.86699999999999999</v>
      </c>
      <c r="J208" s="69">
        <v>0.85099999999999998</v>
      </c>
      <c r="K208" s="59" t="s">
        <v>241</v>
      </c>
      <c r="L208" s="59">
        <f>ROWS($K$10:K208)</f>
        <v>199</v>
      </c>
      <c r="M208" s="59" t="str">
        <f t="shared" si="6"/>
        <v/>
      </c>
      <c r="N208" s="59" t="str">
        <f>IFERROR(SMALL($M$10:$M$209,ROWS(K$10:K208)),"")</f>
        <v/>
      </c>
    </row>
    <row r="209" spans="3:14" hidden="1" x14ac:dyDescent="0.3">
      <c r="C209" s="59" t="s">
        <v>208</v>
      </c>
      <c r="D209" s="90" t="s">
        <v>646</v>
      </c>
      <c r="E209" s="17">
        <v>0.80400000000000005</v>
      </c>
      <c r="F209" s="17">
        <v>0.83299999999999996</v>
      </c>
      <c r="G209" s="17">
        <v>0.85899999999999999</v>
      </c>
      <c r="H209" s="17">
        <v>0.872</v>
      </c>
      <c r="I209" s="17">
        <v>0.86199999999999999</v>
      </c>
      <c r="J209" s="69">
        <v>0.84199999999999997</v>
      </c>
      <c r="K209" s="59" t="s">
        <v>241</v>
      </c>
      <c r="L209" s="59">
        <f>ROWS($K$10:K209)</f>
        <v>200</v>
      </c>
      <c r="M209" s="59" t="str">
        <f t="shared" si="6"/>
        <v/>
      </c>
      <c r="N209" s="59" t="str">
        <f>IFERROR(SMALL($M$10:$M$209,ROWS(K$10:K209)),"")</f>
        <v/>
      </c>
    </row>
    <row r="214" spans="3:14" hidden="1" x14ac:dyDescent="0.3">
      <c r="E214" s="973"/>
      <c r="F214" s="973"/>
      <c r="G214" s="973"/>
      <c r="H214" s="973"/>
      <c r="I214" s="973"/>
      <c r="J214" s="973"/>
    </row>
    <row r="215" spans="3:14" hidden="1" x14ac:dyDescent="0.3">
      <c r="E215" s="973"/>
      <c r="F215" s="973"/>
      <c r="G215" s="973"/>
      <c r="H215" s="973"/>
      <c r="I215" s="973"/>
      <c r="J215" s="973"/>
    </row>
    <row r="216" spans="3:14" hidden="1" x14ac:dyDescent="0.3">
      <c r="E216" s="973"/>
      <c r="F216" s="973"/>
      <c r="G216" s="973"/>
      <c r="H216" s="973"/>
      <c r="I216" s="973"/>
      <c r="J216" s="973"/>
    </row>
    <row r="217" spans="3:14" hidden="1" x14ac:dyDescent="0.3">
      <c r="E217" s="973"/>
      <c r="F217" s="973"/>
      <c r="G217" s="973"/>
      <c r="H217" s="973"/>
      <c r="I217" s="973"/>
      <c r="J217" s="973"/>
    </row>
    <row r="218" spans="3:14" hidden="1" x14ac:dyDescent="0.3">
      <c r="E218" s="973"/>
      <c r="F218" s="973"/>
      <c r="G218" s="973"/>
      <c r="H218" s="973"/>
      <c r="I218" s="973"/>
      <c r="J218" s="973"/>
    </row>
    <row r="219" spans="3:14" hidden="1" x14ac:dyDescent="0.3">
      <c r="E219" s="973"/>
      <c r="F219" s="973"/>
      <c r="G219" s="973"/>
      <c r="H219" s="973"/>
      <c r="I219" s="973"/>
      <c r="J219" s="973"/>
    </row>
    <row r="220" spans="3:14" hidden="1" x14ac:dyDescent="0.3">
      <c r="E220" s="973"/>
      <c r="F220" s="973"/>
      <c r="G220" s="973"/>
      <c r="H220" s="973"/>
      <c r="I220" s="973"/>
      <c r="J220" s="973"/>
    </row>
    <row r="221" spans="3:14" hidden="1" x14ac:dyDescent="0.3">
      <c r="E221" s="973"/>
      <c r="F221" s="973"/>
      <c r="G221" s="973"/>
      <c r="H221" s="973"/>
      <c r="I221" s="973"/>
      <c r="J221" s="973"/>
    </row>
    <row r="222" spans="3:14" hidden="1" x14ac:dyDescent="0.3">
      <c r="E222" s="973"/>
      <c r="F222" s="973"/>
      <c r="G222" s="973"/>
      <c r="H222" s="973"/>
      <c r="I222" s="973"/>
      <c r="J222" s="973"/>
    </row>
    <row r="223" spans="3:14" hidden="1" x14ac:dyDescent="0.3">
      <c r="E223" s="973"/>
      <c r="F223" s="973"/>
      <c r="G223" s="973"/>
      <c r="H223" s="973"/>
      <c r="I223" s="973"/>
      <c r="J223" s="973"/>
    </row>
    <row r="224" spans="3:14" hidden="1" x14ac:dyDescent="0.3">
      <c r="E224" s="973"/>
      <c r="F224" s="973"/>
      <c r="G224" s="973"/>
      <c r="H224" s="973"/>
      <c r="I224" s="973"/>
      <c r="J224" s="973"/>
    </row>
    <row r="225" spans="5:10" hidden="1" x14ac:dyDescent="0.3">
      <c r="E225" s="973"/>
      <c r="F225" s="973"/>
      <c r="G225" s="973"/>
      <c r="H225" s="973"/>
      <c r="I225" s="973"/>
      <c r="J225" s="973"/>
    </row>
    <row r="226" spans="5:10" hidden="1" x14ac:dyDescent="0.3">
      <c r="E226" s="973"/>
      <c r="F226" s="973"/>
      <c r="G226" s="973"/>
      <c r="H226" s="973"/>
      <c r="I226" s="973"/>
      <c r="J226" s="973"/>
    </row>
    <row r="227" spans="5:10" hidden="1" x14ac:dyDescent="0.3">
      <c r="E227" s="973"/>
      <c r="F227" s="973"/>
      <c r="G227" s="973"/>
      <c r="H227" s="973"/>
      <c r="I227" s="973"/>
      <c r="J227" s="973"/>
    </row>
    <row r="228" spans="5:10" hidden="1" x14ac:dyDescent="0.3">
      <c r="E228" s="973"/>
      <c r="F228" s="973"/>
      <c r="G228" s="973"/>
      <c r="H228" s="973"/>
      <c r="I228" s="973"/>
      <c r="J228" s="973"/>
    </row>
    <row r="229" spans="5:10" hidden="1" x14ac:dyDescent="0.3">
      <c r="E229" s="973"/>
      <c r="F229" s="973"/>
      <c r="G229" s="973"/>
      <c r="H229" s="973"/>
      <c r="I229" s="973"/>
      <c r="J229" s="973"/>
    </row>
    <row r="230" spans="5:10" hidden="1" x14ac:dyDescent="0.3">
      <c r="E230" s="973"/>
      <c r="F230" s="973"/>
      <c r="G230" s="973"/>
      <c r="H230" s="973"/>
      <c r="I230" s="973"/>
      <c r="J230" s="973"/>
    </row>
    <row r="231" spans="5:10" hidden="1" x14ac:dyDescent="0.3">
      <c r="E231" s="973"/>
      <c r="F231" s="973"/>
      <c r="G231" s="973"/>
      <c r="H231" s="973"/>
      <c r="I231" s="973"/>
      <c r="J231" s="973"/>
    </row>
    <row r="232" spans="5:10" hidden="1" x14ac:dyDescent="0.3">
      <c r="E232" s="973"/>
      <c r="F232" s="973"/>
      <c r="G232" s="973"/>
      <c r="H232" s="973"/>
      <c r="I232" s="973"/>
      <c r="J232" s="973"/>
    </row>
    <row r="233" spans="5:10" hidden="1" x14ac:dyDescent="0.3">
      <c r="E233" s="973"/>
      <c r="F233" s="973"/>
      <c r="G233" s="973"/>
      <c r="H233" s="973"/>
      <c r="I233" s="973"/>
      <c r="J233" s="973"/>
    </row>
    <row r="234" spans="5:10" hidden="1" x14ac:dyDescent="0.3">
      <c r="E234" s="973"/>
      <c r="F234" s="973"/>
      <c r="G234" s="973"/>
      <c r="H234" s="973"/>
      <c r="I234" s="973"/>
      <c r="J234" s="973"/>
    </row>
    <row r="235" spans="5:10" hidden="1" x14ac:dyDescent="0.3">
      <c r="E235" s="973"/>
      <c r="F235" s="973"/>
      <c r="G235" s="973"/>
      <c r="H235" s="973"/>
      <c r="I235" s="973"/>
      <c r="J235" s="973"/>
    </row>
    <row r="236" spans="5:10" hidden="1" x14ac:dyDescent="0.3">
      <c r="E236" s="973"/>
      <c r="F236" s="973"/>
      <c r="G236" s="973"/>
      <c r="H236" s="973"/>
      <c r="I236" s="973"/>
      <c r="J236" s="973"/>
    </row>
    <row r="237" spans="5:10" hidden="1" x14ac:dyDescent="0.3">
      <c r="E237" s="973"/>
      <c r="F237" s="973"/>
      <c r="G237" s="973"/>
      <c r="H237" s="973"/>
      <c r="I237" s="973"/>
      <c r="J237" s="973"/>
    </row>
    <row r="238" spans="5:10" hidden="1" x14ac:dyDescent="0.3">
      <c r="E238" s="973"/>
      <c r="F238" s="973"/>
      <c r="G238" s="973"/>
      <c r="H238" s="973"/>
      <c r="I238" s="973"/>
      <c r="J238" s="973"/>
    </row>
    <row r="239" spans="5:10" hidden="1" x14ac:dyDescent="0.3">
      <c r="E239" s="973"/>
      <c r="F239" s="973"/>
      <c r="G239" s="973"/>
      <c r="H239" s="973"/>
      <c r="I239" s="973"/>
      <c r="J239" s="973"/>
    </row>
    <row r="240" spans="5:10" hidden="1" x14ac:dyDescent="0.3">
      <c r="E240" s="973"/>
      <c r="F240" s="973"/>
      <c r="G240" s="973"/>
      <c r="H240" s="973"/>
      <c r="I240" s="973"/>
      <c r="J240" s="973"/>
    </row>
    <row r="241" spans="5:10" hidden="1" x14ac:dyDescent="0.3">
      <c r="E241" s="973"/>
      <c r="F241" s="973"/>
      <c r="G241" s="973"/>
      <c r="H241" s="973"/>
      <c r="I241" s="973"/>
      <c r="J241" s="973"/>
    </row>
    <row r="242" spans="5:10" hidden="1" x14ac:dyDescent="0.3">
      <c r="E242" s="973"/>
      <c r="F242" s="973"/>
      <c r="G242" s="973"/>
      <c r="H242" s="973"/>
      <c r="I242" s="973"/>
      <c r="J242" s="973"/>
    </row>
    <row r="243" spans="5:10" hidden="1" x14ac:dyDescent="0.3">
      <c r="E243" s="973"/>
      <c r="F243" s="973"/>
      <c r="G243" s="973"/>
      <c r="H243" s="973"/>
      <c r="I243" s="973"/>
      <c r="J243" s="973"/>
    </row>
    <row r="244" spans="5:10" hidden="1" x14ac:dyDescent="0.3">
      <c r="E244" s="973"/>
      <c r="F244" s="973"/>
      <c r="G244" s="973"/>
      <c r="H244" s="973"/>
      <c r="I244" s="973"/>
      <c r="J244" s="973"/>
    </row>
    <row r="245" spans="5:10" hidden="1" x14ac:dyDescent="0.3">
      <c r="E245" s="973"/>
      <c r="F245" s="973"/>
      <c r="G245" s="973"/>
      <c r="H245" s="973"/>
      <c r="I245" s="973"/>
      <c r="J245" s="973"/>
    </row>
    <row r="246" spans="5:10" hidden="1" x14ac:dyDescent="0.3">
      <c r="E246" s="973"/>
      <c r="F246" s="973"/>
      <c r="G246" s="973"/>
      <c r="H246" s="973"/>
      <c r="I246" s="973"/>
      <c r="J246" s="973"/>
    </row>
    <row r="247" spans="5:10" hidden="1" x14ac:dyDescent="0.3">
      <c r="E247" s="973"/>
      <c r="F247" s="973"/>
      <c r="G247" s="973"/>
      <c r="H247" s="973"/>
      <c r="I247" s="973"/>
      <c r="J247" s="973"/>
    </row>
    <row r="248" spans="5:10" hidden="1" x14ac:dyDescent="0.3">
      <c r="E248" s="973"/>
      <c r="F248" s="973"/>
      <c r="G248" s="973"/>
      <c r="H248" s="973"/>
      <c r="I248" s="973"/>
      <c r="J248" s="973"/>
    </row>
    <row r="249" spans="5:10" hidden="1" x14ac:dyDescent="0.3">
      <c r="E249" s="973"/>
      <c r="F249" s="973"/>
      <c r="G249" s="973"/>
      <c r="H249" s="973"/>
      <c r="I249" s="973"/>
      <c r="J249" s="973"/>
    </row>
    <row r="250" spans="5:10" hidden="1" x14ac:dyDescent="0.3">
      <c r="E250" s="973"/>
      <c r="F250" s="973"/>
      <c r="G250" s="973"/>
      <c r="H250" s="973"/>
      <c r="I250" s="973"/>
      <c r="J250" s="973"/>
    </row>
    <row r="251" spans="5:10" hidden="1" x14ac:dyDescent="0.3">
      <c r="E251" s="973"/>
      <c r="F251" s="973"/>
      <c r="G251" s="973"/>
      <c r="H251" s="973"/>
      <c r="I251" s="973"/>
      <c r="J251" s="973"/>
    </row>
    <row r="252" spans="5:10" hidden="1" x14ac:dyDescent="0.3">
      <c r="E252" s="973"/>
      <c r="F252" s="973"/>
      <c r="G252" s="973"/>
      <c r="H252" s="973"/>
      <c r="I252" s="973"/>
      <c r="J252" s="973"/>
    </row>
    <row r="253" spans="5:10" hidden="1" x14ac:dyDescent="0.3">
      <c r="E253" s="973"/>
      <c r="F253" s="973"/>
      <c r="G253" s="973"/>
      <c r="H253" s="973"/>
      <c r="I253" s="973"/>
      <c r="J253" s="973"/>
    </row>
    <row r="254" spans="5:10" hidden="1" x14ac:dyDescent="0.3">
      <c r="E254" s="973"/>
      <c r="F254" s="973"/>
      <c r="G254" s="973"/>
      <c r="H254" s="973"/>
      <c r="I254" s="973"/>
      <c r="J254" s="973"/>
    </row>
    <row r="255" spans="5:10" hidden="1" x14ac:dyDescent="0.3">
      <c r="E255" s="973"/>
      <c r="F255" s="973"/>
      <c r="G255" s="973"/>
      <c r="H255" s="973"/>
      <c r="I255" s="973"/>
      <c r="J255" s="973"/>
    </row>
    <row r="256" spans="5:10" hidden="1" x14ac:dyDescent="0.3">
      <c r="E256" s="973"/>
      <c r="F256" s="973"/>
      <c r="G256" s="973"/>
      <c r="H256" s="973"/>
      <c r="I256" s="973"/>
      <c r="J256" s="973"/>
    </row>
    <row r="257" spans="5:10" hidden="1" x14ac:dyDescent="0.3">
      <c r="E257" s="973"/>
      <c r="F257" s="973"/>
      <c r="G257" s="973"/>
      <c r="H257" s="973"/>
      <c r="I257" s="973"/>
      <c r="J257" s="973"/>
    </row>
    <row r="258" spans="5:10" hidden="1" x14ac:dyDescent="0.3">
      <c r="E258" s="973"/>
      <c r="F258" s="973"/>
      <c r="G258" s="973"/>
      <c r="H258" s="973"/>
      <c r="I258" s="973"/>
      <c r="J258" s="973"/>
    </row>
    <row r="259" spans="5:10" hidden="1" x14ac:dyDescent="0.3">
      <c r="E259" s="973"/>
      <c r="F259" s="973"/>
      <c r="G259" s="973"/>
      <c r="H259" s="973"/>
      <c r="I259" s="973"/>
      <c r="J259" s="973"/>
    </row>
    <row r="260" spans="5:10" hidden="1" x14ac:dyDescent="0.3">
      <c r="E260" s="973"/>
      <c r="F260" s="973"/>
      <c r="G260" s="973"/>
      <c r="H260" s="973"/>
      <c r="I260" s="973"/>
      <c r="J260" s="973"/>
    </row>
    <row r="261" spans="5:10" hidden="1" x14ac:dyDescent="0.3">
      <c r="E261" s="973"/>
      <c r="F261" s="973"/>
      <c r="G261" s="973"/>
      <c r="H261" s="973"/>
      <c r="I261" s="973"/>
      <c r="J261" s="973"/>
    </row>
    <row r="262" spans="5:10" hidden="1" x14ac:dyDescent="0.3">
      <c r="E262" s="973"/>
      <c r="F262" s="973"/>
      <c r="G262" s="973"/>
      <c r="H262" s="973"/>
      <c r="I262" s="973"/>
      <c r="J262" s="973"/>
    </row>
    <row r="263" spans="5:10" hidden="1" x14ac:dyDescent="0.3">
      <c r="E263" s="973"/>
      <c r="F263" s="973"/>
      <c r="G263" s="973"/>
      <c r="H263" s="973"/>
      <c r="I263" s="973"/>
      <c r="J263" s="973"/>
    </row>
    <row r="264" spans="5:10" hidden="1" x14ac:dyDescent="0.3">
      <c r="E264" s="973"/>
      <c r="F264" s="973"/>
      <c r="G264" s="973"/>
      <c r="H264" s="973"/>
      <c r="I264" s="973"/>
      <c r="J264" s="973"/>
    </row>
    <row r="265" spans="5:10" hidden="1" x14ac:dyDescent="0.3">
      <c r="E265" s="973"/>
      <c r="F265" s="973"/>
      <c r="G265" s="973"/>
      <c r="H265" s="973"/>
      <c r="I265" s="973"/>
      <c r="J265" s="973"/>
    </row>
    <row r="266" spans="5:10" hidden="1" x14ac:dyDescent="0.3">
      <c r="E266" s="973"/>
      <c r="F266" s="973"/>
      <c r="G266" s="973"/>
      <c r="H266" s="973"/>
      <c r="I266" s="973"/>
      <c r="J266" s="973"/>
    </row>
    <row r="267" spans="5:10" hidden="1" x14ac:dyDescent="0.3">
      <c r="E267" s="973"/>
      <c r="F267" s="973"/>
      <c r="G267" s="973"/>
      <c r="H267" s="973"/>
      <c r="I267" s="973"/>
      <c r="J267" s="973"/>
    </row>
    <row r="268" spans="5:10" hidden="1" x14ac:dyDescent="0.3">
      <c r="E268" s="973"/>
      <c r="F268" s="973"/>
      <c r="G268" s="973"/>
      <c r="H268" s="973"/>
      <c r="I268" s="973"/>
      <c r="J268" s="973"/>
    </row>
    <row r="269" spans="5:10" hidden="1" x14ac:dyDescent="0.3">
      <c r="E269" s="973"/>
      <c r="F269" s="973"/>
      <c r="G269" s="973"/>
      <c r="H269" s="973"/>
      <c r="I269" s="973"/>
      <c r="J269" s="973"/>
    </row>
    <row r="270" spans="5:10" hidden="1" x14ac:dyDescent="0.3">
      <c r="E270" s="973"/>
      <c r="F270" s="973"/>
      <c r="G270" s="973"/>
      <c r="H270" s="973"/>
      <c r="I270" s="973"/>
      <c r="J270" s="973"/>
    </row>
    <row r="271" spans="5:10" hidden="1" x14ac:dyDescent="0.3">
      <c r="E271" s="973"/>
      <c r="F271" s="973"/>
      <c r="G271" s="973"/>
      <c r="H271" s="973"/>
      <c r="I271" s="973"/>
      <c r="J271" s="973"/>
    </row>
    <row r="272" spans="5:10" hidden="1" x14ac:dyDescent="0.3">
      <c r="E272" s="973"/>
      <c r="F272" s="973"/>
      <c r="G272" s="973"/>
      <c r="H272" s="973"/>
      <c r="I272" s="973"/>
      <c r="J272" s="973"/>
    </row>
    <row r="273" spans="5:10" hidden="1" x14ac:dyDescent="0.3">
      <c r="E273" s="973"/>
      <c r="F273" s="973"/>
      <c r="G273" s="973"/>
      <c r="H273" s="973"/>
      <c r="I273" s="973"/>
      <c r="J273" s="973"/>
    </row>
    <row r="274" spans="5:10" hidden="1" x14ac:dyDescent="0.3">
      <c r="E274" s="973"/>
      <c r="F274" s="973"/>
      <c r="G274" s="973"/>
      <c r="H274" s="973"/>
      <c r="I274" s="973"/>
      <c r="J274" s="973"/>
    </row>
    <row r="275" spans="5:10" hidden="1" x14ac:dyDescent="0.3">
      <c r="E275" s="973"/>
      <c r="F275" s="973"/>
      <c r="G275" s="973"/>
      <c r="H275" s="973"/>
      <c r="I275" s="973"/>
      <c r="J275" s="973"/>
    </row>
    <row r="276" spans="5:10" hidden="1" x14ac:dyDescent="0.3">
      <c r="E276" s="973"/>
      <c r="F276" s="973"/>
      <c r="G276" s="973"/>
      <c r="H276" s="973"/>
      <c r="I276" s="973"/>
      <c r="J276" s="973"/>
    </row>
    <row r="277" spans="5:10" hidden="1" x14ac:dyDescent="0.3">
      <c r="E277" s="973"/>
      <c r="F277" s="973"/>
      <c r="G277" s="973"/>
      <c r="H277" s="973"/>
      <c r="I277" s="973"/>
      <c r="J277" s="973"/>
    </row>
    <row r="278" spans="5:10" hidden="1" x14ac:dyDescent="0.3">
      <c r="E278" s="973"/>
      <c r="F278" s="973"/>
      <c r="G278" s="973"/>
      <c r="H278" s="973"/>
      <c r="I278" s="973"/>
      <c r="J278" s="973"/>
    </row>
    <row r="279" spans="5:10" hidden="1" x14ac:dyDescent="0.3">
      <c r="E279" s="973"/>
      <c r="F279" s="973"/>
      <c r="G279" s="973"/>
      <c r="H279" s="973"/>
      <c r="I279" s="973"/>
      <c r="J279" s="973"/>
    </row>
    <row r="280" spans="5:10" hidden="1" x14ac:dyDescent="0.3">
      <c r="E280" s="973"/>
      <c r="F280" s="973"/>
      <c r="G280" s="973"/>
      <c r="H280" s="973"/>
      <c r="I280" s="973"/>
      <c r="J280" s="973"/>
    </row>
    <row r="281" spans="5:10" hidden="1" x14ac:dyDescent="0.3">
      <c r="E281" s="973"/>
      <c r="F281" s="973"/>
      <c r="G281" s="973"/>
      <c r="H281" s="973"/>
      <c r="I281" s="973"/>
      <c r="J281" s="973"/>
    </row>
    <row r="282" spans="5:10" hidden="1" x14ac:dyDescent="0.3">
      <c r="E282" s="973"/>
      <c r="F282" s="973"/>
      <c r="G282" s="973"/>
      <c r="H282" s="973"/>
      <c r="I282" s="973"/>
      <c r="J282" s="973"/>
    </row>
    <row r="283" spans="5:10" hidden="1" x14ac:dyDescent="0.3">
      <c r="E283" s="973"/>
      <c r="F283" s="973"/>
      <c r="G283" s="973"/>
      <c r="H283" s="973"/>
      <c r="I283" s="973"/>
      <c r="J283" s="973"/>
    </row>
    <row r="284" spans="5:10" hidden="1" x14ac:dyDescent="0.3">
      <c r="E284" s="973"/>
      <c r="F284" s="973"/>
      <c r="G284" s="973"/>
      <c r="H284" s="973"/>
      <c r="I284" s="973"/>
      <c r="J284" s="973"/>
    </row>
    <row r="285" spans="5:10" hidden="1" x14ac:dyDescent="0.3">
      <c r="E285" s="973"/>
      <c r="F285" s="973"/>
      <c r="G285" s="973"/>
      <c r="H285" s="973"/>
      <c r="I285" s="973"/>
      <c r="J285" s="973"/>
    </row>
    <row r="286" spans="5:10" hidden="1" x14ac:dyDescent="0.3">
      <c r="E286" s="973"/>
      <c r="F286" s="973"/>
      <c r="G286" s="973"/>
      <c r="H286" s="973"/>
      <c r="I286" s="973"/>
      <c r="J286" s="973"/>
    </row>
    <row r="287" spans="5:10" hidden="1" x14ac:dyDescent="0.3">
      <c r="E287" s="973"/>
      <c r="F287" s="973"/>
      <c r="G287" s="973"/>
      <c r="H287" s="973"/>
      <c r="I287" s="973"/>
      <c r="J287" s="973"/>
    </row>
    <row r="288" spans="5:10" hidden="1" x14ac:dyDescent="0.3">
      <c r="E288" s="973"/>
      <c r="F288" s="973"/>
      <c r="G288" s="973"/>
      <c r="H288" s="973"/>
      <c r="I288" s="973"/>
      <c r="J288" s="973"/>
    </row>
    <row r="289" spans="5:10" hidden="1" x14ac:dyDescent="0.3">
      <c r="E289" s="973"/>
      <c r="F289" s="973"/>
      <c r="G289" s="973"/>
      <c r="H289" s="973"/>
      <c r="I289" s="973"/>
      <c r="J289" s="973"/>
    </row>
    <row r="290" spans="5:10" hidden="1" x14ac:dyDescent="0.3">
      <c r="E290" s="973"/>
      <c r="F290" s="973"/>
      <c r="G290" s="973"/>
      <c r="H290" s="973"/>
      <c r="I290" s="973"/>
      <c r="J290" s="973"/>
    </row>
    <row r="291" spans="5:10" hidden="1" x14ac:dyDescent="0.3">
      <c r="E291" s="973"/>
      <c r="F291" s="973"/>
      <c r="G291" s="973"/>
      <c r="H291" s="973"/>
      <c r="I291" s="973"/>
      <c r="J291" s="973"/>
    </row>
    <row r="292" spans="5:10" hidden="1" x14ac:dyDescent="0.3">
      <c r="E292" s="973"/>
      <c r="F292" s="973"/>
      <c r="G292" s="973"/>
      <c r="H292" s="973"/>
      <c r="I292" s="973"/>
      <c r="J292" s="973"/>
    </row>
    <row r="293" spans="5:10" hidden="1" x14ac:dyDescent="0.3">
      <c r="E293" s="973"/>
      <c r="F293" s="973"/>
      <c r="G293" s="973"/>
      <c r="H293" s="973"/>
      <c r="I293" s="973"/>
      <c r="J293" s="973"/>
    </row>
    <row r="294" spans="5:10" hidden="1" x14ac:dyDescent="0.3">
      <c r="E294" s="973"/>
      <c r="F294" s="973"/>
      <c r="G294" s="973"/>
      <c r="H294" s="973"/>
      <c r="I294" s="973"/>
      <c r="J294" s="973"/>
    </row>
    <row r="295" spans="5:10" hidden="1" x14ac:dyDescent="0.3">
      <c r="E295" s="973"/>
      <c r="F295" s="973"/>
      <c r="G295" s="973"/>
      <c r="H295" s="973"/>
      <c r="I295" s="973"/>
      <c r="J295" s="973"/>
    </row>
    <row r="296" spans="5:10" hidden="1" x14ac:dyDescent="0.3">
      <c r="E296" s="973"/>
      <c r="F296" s="973"/>
      <c r="G296" s="973"/>
      <c r="H296" s="973"/>
      <c r="I296" s="973"/>
      <c r="J296" s="973"/>
    </row>
    <row r="297" spans="5:10" hidden="1" x14ac:dyDescent="0.3">
      <c r="E297" s="973"/>
      <c r="F297" s="973"/>
      <c r="G297" s="973"/>
      <c r="H297" s="973"/>
      <c r="I297" s="973"/>
      <c r="J297" s="973"/>
    </row>
    <row r="298" spans="5:10" hidden="1" x14ac:dyDescent="0.3">
      <c r="E298" s="973"/>
      <c r="F298" s="973"/>
      <c r="G298" s="973"/>
      <c r="H298" s="973"/>
      <c r="I298" s="973"/>
      <c r="J298" s="973"/>
    </row>
    <row r="299" spans="5:10" hidden="1" x14ac:dyDescent="0.3">
      <c r="E299" s="973"/>
      <c r="F299" s="973"/>
      <c r="G299" s="973"/>
      <c r="H299" s="973"/>
      <c r="I299" s="973"/>
      <c r="J299" s="973"/>
    </row>
    <row r="300" spans="5:10" hidden="1" x14ac:dyDescent="0.3">
      <c r="E300" s="973"/>
      <c r="F300" s="973"/>
      <c r="G300" s="973"/>
      <c r="H300" s="973"/>
      <c r="I300" s="973"/>
      <c r="J300" s="973"/>
    </row>
    <row r="301" spans="5:10" hidden="1" x14ac:dyDescent="0.3">
      <c r="E301" s="973"/>
      <c r="F301" s="973"/>
      <c r="G301" s="973"/>
      <c r="H301" s="973"/>
      <c r="I301" s="973"/>
      <c r="J301" s="973"/>
    </row>
    <row r="302" spans="5:10" hidden="1" x14ac:dyDescent="0.3">
      <c r="E302" s="973"/>
      <c r="F302" s="973"/>
      <c r="G302" s="973"/>
      <c r="H302" s="973"/>
      <c r="I302" s="973"/>
      <c r="J302" s="973"/>
    </row>
    <row r="303" spans="5:10" hidden="1" x14ac:dyDescent="0.3">
      <c r="E303" s="973"/>
      <c r="F303" s="973"/>
      <c r="G303" s="973"/>
      <c r="H303" s="973"/>
      <c r="I303" s="973"/>
      <c r="J303" s="973"/>
    </row>
    <row r="304" spans="5:10" hidden="1" x14ac:dyDescent="0.3">
      <c r="E304" s="973"/>
      <c r="F304" s="973"/>
      <c r="G304" s="973"/>
      <c r="H304" s="973"/>
      <c r="I304" s="973"/>
      <c r="J304" s="973"/>
    </row>
    <row r="305" spans="5:10" hidden="1" x14ac:dyDescent="0.3">
      <c r="E305" s="973"/>
      <c r="F305" s="973"/>
      <c r="G305" s="973"/>
      <c r="H305" s="973"/>
      <c r="I305" s="973"/>
      <c r="J305" s="973"/>
    </row>
    <row r="306" spans="5:10" hidden="1" x14ac:dyDescent="0.3">
      <c r="E306" s="973"/>
      <c r="F306" s="973"/>
      <c r="G306" s="973"/>
      <c r="H306" s="973"/>
      <c r="I306" s="973"/>
      <c r="J306" s="973"/>
    </row>
    <row r="307" spans="5:10" hidden="1" x14ac:dyDescent="0.3">
      <c r="E307" s="973"/>
      <c r="F307" s="973"/>
      <c r="G307" s="973"/>
      <c r="H307" s="973"/>
      <c r="I307" s="973"/>
      <c r="J307" s="973"/>
    </row>
    <row r="308" spans="5:10" hidden="1" x14ac:dyDescent="0.3">
      <c r="E308" s="973"/>
      <c r="F308" s="973"/>
      <c r="G308" s="973"/>
      <c r="H308" s="973"/>
      <c r="I308" s="973"/>
      <c r="J308" s="973"/>
    </row>
    <row r="309" spans="5:10" hidden="1" x14ac:dyDescent="0.3">
      <c r="E309" s="973"/>
      <c r="F309" s="973"/>
      <c r="G309" s="973"/>
      <c r="H309" s="973"/>
      <c r="I309" s="973"/>
      <c r="J309" s="973"/>
    </row>
    <row r="310" spans="5:10" hidden="1" x14ac:dyDescent="0.3">
      <c r="E310" s="973"/>
      <c r="F310" s="973"/>
      <c r="G310" s="973"/>
      <c r="H310" s="973"/>
      <c r="I310" s="973"/>
      <c r="J310" s="973"/>
    </row>
    <row r="311" spans="5:10" hidden="1" x14ac:dyDescent="0.3">
      <c r="E311" s="973"/>
      <c r="F311" s="973"/>
      <c r="G311" s="973"/>
      <c r="H311" s="973"/>
      <c r="I311" s="973"/>
      <c r="J311" s="973"/>
    </row>
    <row r="312" spans="5:10" hidden="1" x14ac:dyDescent="0.3">
      <c r="E312" s="973"/>
      <c r="F312" s="973"/>
      <c r="G312" s="973"/>
      <c r="H312" s="973"/>
      <c r="I312" s="973"/>
      <c r="J312" s="973"/>
    </row>
    <row r="313" spans="5:10" hidden="1" x14ac:dyDescent="0.3">
      <c r="E313" s="973"/>
      <c r="F313" s="973"/>
      <c r="G313" s="973"/>
      <c r="H313" s="973"/>
      <c r="I313" s="973"/>
      <c r="J313" s="973"/>
    </row>
    <row r="314" spans="5:10" hidden="1" x14ac:dyDescent="0.3">
      <c r="E314" s="973"/>
      <c r="F314" s="973"/>
      <c r="G314" s="973"/>
      <c r="H314" s="973"/>
      <c r="I314" s="973"/>
      <c r="J314" s="973"/>
    </row>
    <row r="315" spans="5:10" hidden="1" x14ac:dyDescent="0.3">
      <c r="E315" s="973"/>
      <c r="F315" s="973"/>
      <c r="G315" s="973"/>
      <c r="H315" s="973"/>
      <c r="I315" s="973"/>
      <c r="J315" s="973"/>
    </row>
    <row r="316" spans="5:10" hidden="1" x14ac:dyDescent="0.3">
      <c r="E316" s="973"/>
      <c r="F316" s="973"/>
      <c r="G316" s="973"/>
      <c r="H316" s="973"/>
      <c r="I316" s="973"/>
      <c r="J316" s="973"/>
    </row>
    <row r="317" spans="5:10" hidden="1" x14ac:dyDescent="0.3">
      <c r="E317" s="973"/>
      <c r="F317" s="973"/>
      <c r="G317" s="973"/>
      <c r="H317" s="973"/>
      <c r="I317" s="973"/>
      <c r="J317" s="973"/>
    </row>
    <row r="318" spans="5:10" hidden="1" x14ac:dyDescent="0.3">
      <c r="E318" s="973"/>
      <c r="F318" s="973"/>
      <c r="G318" s="973"/>
      <c r="H318" s="973"/>
      <c r="I318" s="973"/>
      <c r="J318" s="973"/>
    </row>
    <row r="319" spans="5:10" hidden="1" x14ac:dyDescent="0.3">
      <c r="E319" s="973"/>
      <c r="F319" s="973"/>
      <c r="G319" s="973"/>
      <c r="H319" s="973"/>
      <c r="I319" s="973"/>
      <c r="J319" s="973"/>
    </row>
    <row r="320" spans="5:10" hidden="1" x14ac:dyDescent="0.3">
      <c r="E320" s="973"/>
      <c r="F320" s="973"/>
      <c r="G320" s="973"/>
      <c r="H320" s="973"/>
      <c r="I320" s="973"/>
      <c r="J320" s="973"/>
    </row>
    <row r="321" spans="5:10" hidden="1" x14ac:dyDescent="0.3">
      <c r="E321" s="973"/>
      <c r="F321" s="973"/>
      <c r="G321" s="973"/>
      <c r="H321" s="973"/>
      <c r="I321" s="973"/>
      <c r="J321" s="973"/>
    </row>
    <row r="322" spans="5:10" hidden="1" x14ac:dyDescent="0.3">
      <c r="E322" s="973"/>
      <c r="F322" s="973"/>
      <c r="G322" s="973"/>
      <c r="H322" s="973"/>
      <c r="I322" s="973"/>
      <c r="J322" s="973"/>
    </row>
    <row r="323" spans="5:10" hidden="1" x14ac:dyDescent="0.3">
      <c r="E323" s="973"/>
      <c r="F323" s="973"/>
      <c r="G323" s="973"/>
      <c r="H323" s="973"/>
      <c r="I323" s="973"/>
      <c r="J323" s="973"/>
    </row>
    <row r="324" spans="5:10" hidden="1" x14ac:dyDescent="0.3">
      <c r="E324" s="973"/>
      <c r="F324" s="973"/>
      <c r="G324" s="973"/>
      <c r="H324" s="973"/>
      <c r="I324" s="973"/>
      <c r="J324" s="973"/>
    </row>
    <row r="325" spans="5:10" hidden="1" x14ac:dyDescent="0.3">
      <c r="E325" s="973"/>
      <c r="F325" s="973"/>
      <c r="G325" s="973"/>
      <c r="H325" s="973"/>
      <c r="I325" s="973"/>
      <c r="J325" s="973"/>
    </row>
    <row r="326" spans="5:10" hidden="1" x14ac:dyDescent="0.3">
      <c r="E326" s="973"/>
      <c r="F326" s="973"/>
      <c r="G326" s="973"/>
      <c r="H326" s="973"/>
      <c r="I326" s="973"/>
      <c r="J326" s="973"/>
    </row>
    <row r="327" spans="5:10" hidden="1" x14ac:dyDescent="0.3">
      <c r="E327" s="973"/>
      <c r="F327" s="973"/>
      <c r="G327" s="973"/>
      <c r="H327" s="973"/>
      <c r="I327" s="973"/>
      <c r="J327" s="973"/>
    </row>
    <row r="328" spans="5:10" hidden="1" x14ac:dyDescent="0.3">
      <c r="E328" s="973"/>
      <c r="F328" s="973"/>
      <c r="G328" s="973"/>
      <c r="H328" s="973"/>
      <c r="I328" s="973"/>
      <c r="J328" s="973"/>
    </row>
    <row r="329" spans="5:10" hidden="1" x14ac:dyDescent="0.3">
      <c r="E329" s="973"/>
      <c r="F329" s="973"/>
      <c r="G329" s="973"/>
      <c r="H329" s="973"/>
      <c r="I329" s="973"/>
      <c r="J329" s="973"/>
    </row>
    <row r="330" spans="5:10" hidden="1" x14ac:dyDescent="0.3">
      <c r="E330" s="973"/>
      <c r="F330" s="973"/>
      <c r="G330" s="973"/>
      <c r="H330" s="973"/>
      <c r="I330" s="973"/>
      <c r="J330" s="973"/>
    </row>
    <row r="331" spans="5:10" hidden="1" x14ac:dyDescent="0.3">
      <c r="E331" s="973"/>
      <c r="F331" s="973"/>
      <c r="G331" s="973"/>
      <c r="H331" s="973"/>
      <c r="I331" s="973"/>
      <c r="J331" s="973"/>
    </row>
    <row r="332" spans="5:10" hidden="1" x14ac:dyDescent="0.3">
      <c r="E332" s="973"/>
      <c r="F332" s="973"/>
      <c r="G332" s="973"/>
      <c r="H332" s="973"/>
      <c r="I332" s="973"/>
      <c r="J332" s="973"/>
    </row>
    <row r="333" spans="5:10" hidden="1" x14ac:dyDescent="0.3">
      <c r="E333" s="973"/>
      <c r="F333" s="973"/>
      <c r="G333" s="973"/>
      <c r="H333" s="973"/>
      <c r="I333" s="973"/>
      <c r="J333" s="973"/>
    </row>
    <row r="334" spans="5:10" hidden="1" x14ac:dyDescent="0.3">
      <c r="E334" s="973"/>
      <c r="F334" s="973"/>
      <c r="G334" s="973"/>
      <c r="H334" s="973"/>
      <c r="I334" s="973"/>
      <c r="J334" s="973"/>
    </row>
    <row r="335" spans="5:10" ht="15" hidden="1" customHeight="1" x14ac:dyDescent="0.3">
      <c r="E335" s="973"/>
      <c r="F335" s="973"/>
      <c r="G335" s="973"/>
      <c r="H335" s="973"/>
      <c r="I335" s="973"/>
      <c r="J335" s="973"/>
    </row>
    <row r="336" spans="5:10" ht="15" hidden="1" customHeight="1" x14ac:dyDescent="0.3">
      <c r="E336" s="973"/>
      <c r="F336" s="973"/>
      <c r="G336" s="973"/>
      <c r="H336" s="973"/>
      <c r="I336" s="973"/>
      <c r="J336" s="973"/>
    </row>
    <row r="337" spans="5:10" ht="15" hidden="1" customHeight="1" x14ac:dyDescent="0.3">
      <c r="E337" s="973"/>
      <c r="F337" s="973"/>
      <c r="G337" s="973"/>
      <c r="H337" s="973"/>
      <c r="I337" s="973"/>
      <c r="J337" s="973"/>
    </row>
    <row r="338" spans="5:10" ht="15" hidden="1" customHeight="1" x14ac:dyDescent="0.3">
      <c r="E338" s="973"/>
      <c r="F338" s="973"/>
      <c r="G338" s="973"/>
      <c r="H338" s="973"/>
      <c r="I338" s="973"/>
      <c r="J338" s="973"/>
    </row>
    <row r="339" spans="5:10" ht="15" hidden="1" customHeight="1" x14ac:dyDescent="0.3">
      <c r="E339" s="973"/>
      <c r="F339" s="973"/>
      <c r="G339" s="973"/>
      <c r="H339" s="973"/>
      <c r="I339" s="973"/>
      <c r="J339" s="973"/>
    </row>
    <row r="340" spans="5:10" ht="15" hidden="1" customHeight="1" x14ac:dyDescent="0.3">
      <c r="E340" s="973"/>
      <c r="F340" s="973"/>
      <c r="G340" s="973"/>
      <c r="H340" s="973"/>
      <c r="I340" s="973"/>
      <c r="J340" s="973"/>
    </row>
    <row r="341" spans="5:10" ht="15" hidden="1" customHeight="1" x14ac:dyDescent="0.3">
      <c r="E341" s="973"/>
      <c r="F341" s="973"/>
      <c r="G341" s="973"/>
      <c r="H341" s="973"/>
      <c r="I341" s="973"/>
      <c r="J341" s="973"/>
    </row>
    <row r="342" spans="5:10" ht="15" hidden="1" customHeight="1" x14ac:dyDescent="0.3">
      <c r="E342" s="973"/>
      <c r="F342" s="973"/>
      <c r="G342" s="973"/>
      <c r="H342" s="973"/>
      <c r="I342" s="973"/>
      <c r="J342" s="973"/>
    </row>
    <row r="343" spans="5:10" ht="15" hidden="1" customHeight="1" x14ac:dyDescent="0.3">
      <c r="E343" s="973"/>
      <c r="F343" s="973"/>
      <c r="G343" s="973"/>
      <c r="H343" s="973"/>
      <c r="I343" s="973"/>
      <c r="J343" s="973"/>
    </row>
    <row r="344" spans="5:10" ht="15" hidden="1" customHeight="1" x14ac:dyDescent="0.3">
      <c r="E344" s="973"/>
      <c r="F344" s="973"/>
      <c r="G344" s="973"/>
      <c r="H344" s="973"/>
      <c r="I344" s="973"/>
      <c r="J344" s="973"/>
    </row>
    <row r="345" spans="5:10" ht="15" hidden="1" customHeight="1" x14ac:dyDescent="0.3">
      <c r="E345" s="973"/>
      <c r="F345" s="973"/>
      <c r="G345" s="973"/>
      <c r="H345" s="973"/>
      <c r="I345" s="973"/>
      <c r="J345" s="973"/>
    </row>
    <row r="346" spans="5:10" ht="15" hidden="1" customHeight="1" x14ac:dyDescent="0.3">
      <c r="E346" s="973"/>
      <c r="F346" s="973"/>
      <c r="G346" s="973"/>
      <c r="H346" s="973"/>
      <c r="I346" s="973"/>
      <c r="J346" s="973"/>
    </row>
    <row r="347" spans="5:10" ht="15" hidden="1" customHeight="1" x14ac:dyDescent="0.3">
      <c r="E347" s="973"/>
      <c r="F347" s="973"/>
      <c r="G347" s="973"/>
      <c r="H347" s="973"/>
      <c r="I347" s="973"/>
      <c r="J347" s="973"/>
    </row>
    <row r="348" spans="5:10" ht="15" hidden="1" customHeight="1" x14ac:dyDescent="0.3">
      <c r="E348" s="973"/>
      <c r="F348" s="973"/>
      <c r="G348" s="973"/>
      <c r="H348" s="973"/>
      <c r="I348" s="973"/>
      <c r="J348" s="973"/>
    </row>
    <row r="349" spans="5:10" ht="15" hidden="1" customHeight="1" x14ac:dyDescent="0.3">
      <c r="E349" s="973"/>
      <c r="F349" s="973"/>
      <c r="G349" s="973"/>
      <c r="H349" s="973"/>
      <c r="I349" s="973"/>
      <c r="J349" s="973"/>
    </row>
    <row r="350" spans="5:10" ht="15" hidden="1" customHeight="1" x14ac:dyDescent="0.3">
      <c r="E350" s="973"/>
      <c r="F350" s="973"/>
      <c r="G350" s="973"/>
      <c r="H350" s="973"/>
      <c r="I350" s="973"/>
      <c r="J350" s="973"/>
    </row>
    <row r="351" spans="5:10" ht="15" hidden="1" customHeight="1" x14ac:dyDescent="0.3">
      <c r="E351" s="973"/>
      <c r="F351" s="973"/>
      <c r="G351" s="973"/>
      <c r="H351" s="973"/>
      <c r="I351" s="973"/>
      <c r="J351" s="973"/>
    </row>
    <row r="352" spans="5:10" ht="15" hidden="1" customHeight="1" x14ac:dyDescent="0.3">
      <c r="E352" s="973"/>
      <c r="F352" s="973"/>
      <c r="G352" s="973"/>
      <c r="H352" s="973"/>
      <c r="I352" s="973"/>
      <c r="J352" s="973"/>
    </row>
    <row r="353" spans="5:10" ht="15" hidden="1" customHeight="1" x14ac:dyDescent="0.3">
      <c r="E353" s="973"/>
      <c r="F353" s="973"/>
      <c r="G353" s="973"/>
      <c r="H353" s="973"/>
      <c r="I353" s="973"/>
      <c r="J353" s="973"/>
    </row>
    <row r="354" spans="5:10" ht="15" hidden="1" customHeight="1" x14ac:dyDescent="0.3">
      <c r="E354" s="973"/>
      <c r="F354" s="973"/>
      <c r="G354" s="973"/>
      <c r="H354" s="973"/>
      <c r="I354" s="973"/>
      <c r="J354" s="973"/>
    </row>
    <row r="355" spans="5:10" ht="15" hidden="1" customHeight="1" x14ac:dyDescent="0.3">
      <c r="E355" s="973"/>
      <c r="F355" s="973"/>
      <c r="G355" s="973"/>
      <c r="H355" s="973"/>
      <c r="I355" s="973"/>
      <c r="J355" s="973"/>
    </row>
    <row r="356" spans="5:10" ht="15" hidden="1" customHeight="1" x14ac:dyDescent="0.3">
      <c r="E356" s="973"/>
      <c r="F356" s="973"/>
      <c r="G356" s="973"/>
      <c r="H356" s="973"/>
      <c r="I356" s="973"/>
      <c r="J356" s="973"/>
    </row>
    <row r="357" spans="5:10" ht="15" hidden="1" customHeight="1" x14ac:dyDescent="0.3">
      <c r="E357" s="973"/>
      <c r="F357" s="973"/>
      <c r="G357" s="973"/>
      <c r="H357" s="973"/>
      <c r="I357" s="973"/>
      <c r="J357" s="973"/>
    </row>
    <row r="358" spans="5:10" ht="15" hidden="1" customHeight="1" x14ac:dyDescent="0.3">
      <c r="E358" s="973"/>
      <c r="F358" s="973"/>
      <c r="G358" s="973"/>
      <c r="H358" s="973"/>
      <c r="I358" s="973"/>
      <c r="J358" s="973"/>
    </row>
    <row r="359" spans="5:10" ht="15" hidden="1" customHeight="1" x14ac:dyDescent="0.3">
      <c r="E359" s="973"/>
      <c r="F359" s="973"/>
      <c r="G359" s="973"/>
      <c r="H359" s="973"/>
      <c r="I359" s="973"/>
      <c r="J359" s="973"/>
    </row>
    <row r="360" spans="5:10" ht="15" hidden="1" customHeight="1" x14ac:dyDescent="0.3">
      <c r="E360" s="973"/>
      <c r="F360" s="973"/>
      <c r="G360" s="973"/>
      <c r="H360" s="973"/>
      <c r="I360" s="973"/>
      <c r="J360" s="973"/>
    </row>
    <row r="361" spans="5:10" ht="15" hidden="1" customHeight="1" x14ac:dyDescent="0.3">
      <c r="E361" s="973"/>
      <c r="F361" s="973"/>
      <c r="G361" s="973"/>
      <c r="H361" s="973"/>
      <c r="I361" s="973"/>
      <c r="J361" s="973"/>
    </row>
    <row r="362" spans="5:10" ht="15" hidden="1" customHeight="1" x14ac:dyDescent="0.3">
      <c r="E362" s="973"/>
      <c r="F362" s="973"/>
      <c r="G362" s="973"/>
      <c r="H362" s="973"/>
      <c r="I362" s="973"/>
      <c r="J362" s="973"/>
    </row>
    <row r="363" spans="5:10" ht="15" hidden="1" customHeight="1" x14ac:dyDescent="0.3">
      <c r="E363" s="973"/>
      <c r="F363" s="973"/>
      <c r="G363" s="973"/>
      <c r="H363" s="973"/>
      <c r="I363" s="973"/>
      <c r="J363" s="973"/>
    </row>
    <row r="364" spans="5:10" ht="15" hidden="1" customHeight="1" x14ac:dyDescent="0.3">
      <c r="E364" s="973"/>
      <c r="F364" s="973"/>
      <c r="G364" s="973"/>
      <c r="H364" s="973"/>
      <c r="I364" s="973"/>
      <c r="J364" s="973"/>
    </row>
    <row r="365" spans="5:10" ht="15" hidden="1" customHeight="1" x14ac:dyDescent="0.3">
      <c r="E365" s="973"/>
      <c r="F365" s="973"/>
      <c r="G365" s="973"/>
      <c r="H365" s="973"/>
      <c r="I365" s="973"/>
      <c r="J365" s="973"/>
    </row>
    <row r="366" spans="5:10" ht="15" hidden="1" customHeight="1" x14ac:dyDescent="0.3">
      <c r="E366" s="973"/>
      <c r="F366" s="973"/>
      <c r="G366" s="973"/>
      <c r="H366" s="973"/>
      <c r="I366" s="973"/>
      <c r="J366" s="973"/>
    </row>
    <row r="367" spans="5:10" ht="15" hidden="1" customHeight="1" x14ac:dyDescent="0.3">
      <c r="E367" s="973"/>
      <c r="F367" s="973"/>
      <c r="G367" s="973"/>
      <c r="H367" s="973"/>
      <c r="I367" s="973"/>
      <c r="J367" s="973"/>
    </row>
    <row r="368" spans="5:10" ht="15" hidden="1" customHeight="1" x14ac:dyDescent="0.3">
      <c r="E368" s="973"/>
      <c r="F368" s="973"/>
      <c r="G368" s="973"/>
      <c r="H368" s="973"/>
      <c r="I368" s="973"/>
      <c r="J368" s="973"/>
    </row>
    <row r="369" spans="5:10" ht="15" hidden="1" customHeight="1" x14ac:dyDescent="0.3">
      <c r="E369" s="973"/>
      <c r="F369" s="973"/>
      <c r="G369" s="973"/>
      <c r="H369" s="973"/>
      <c r="I369" s="973"/>
      <c r="J369" s="973"/>
    </row>
    <row r="370" spans="5:10" ht="15" hidden="1" customHeight="1" x14ac:dyDescent="0.3">
      <c r="E370" s="973"/>
      <c r="F370" s="973"/>
      <c r="G370" s="973"/>
      <c r="H370" s="973"/>
      <c r="I370" s="973"/>
      <c r="J370" s="973"/>
    </row>
    <row r="371" spans="5:10" ht="15" hidden="1" customHeight="1" x14ac:dyDescent="0.3">
      <c r="E371" s="973"/>
      <c r="F371" s="973"/>
      <c r="G371" s="973"/>
      <c r="H371" s="973"/>
      <c r="I371" s="973"/>
      <c r="J371" s="973"/>
    </row>
    <row r="372" spans="5:10" ht="15" hidden="1" customHeight="1" x14ac:dyDescent="0.3">
      <c r="E372" s="973"/>
      <c r="F372" s="973"/>
      <c r="G372" s="973"/>
      <c r="H372" s="973"/>
      <c r="I372" s="973"/>
      <c r="J372" s="973"/>
    </row>
    <row r="373" spans="5:10" ht="15" hidden="1" customHeight="1" x14ac:dyDescent="0.3">
      <c r="E373" s="973"/>
      <c r="F373" s="973"/>
      <c r="G373" s="973"/>
      <c r="H373" s="973"/>
      <c r="I373" s="973"/>
      <c r="J373" s="973"/>
    </row>
    <row r="374" spans="5:10" hidden="1" x14ac:dyDescent="0.3">
      <c r="E374" s="973"/>
      <c r="F374" s="973"/>
      <c r="G374" s="973"/>
      <c r="H374" s="973"/>
      <c r="I374" s="973"/>
      <c r="J374" s="973"/>
    </row>
    <row r="375" spans="5:10" hidden="1" x14ac:dyDescent="0.3">
      <c r="E375" s="973"/>
      <c r="F375" s="973"/>
      <c r="G375" s="973"/>
      <c r="H375" s="973"/>
      <c r="I375" s="973"/>
      <c r="J375" s="973"/>
    </row>
    <row r="376" spans="5:10" hidden="1" x14ac:dyDescent="0.3">
      <c r="E376" s="973"/>
      <c r="F376" s="973"/>
      <c r="G376" s="973"/>
      <c r="H376" s="973"/>
      <c r="I376" s="973"/>
      <c r="J376" s="973"/>
    </row>
    <row r="377" spans="5:10" hidden="1" x14ac:dyDescent="0.3">
      <c r="E377" s="973"/>
      <c r="F377" s="973"/>
      <c r="G377" s="973"/>
      <c r="H377" s="973"/>
      <c r="I377" s="973"/>
      <c r="J377" s="973"/>
    </row>
    <row r="378" spans="5:10" hidden="1" x14ac:dyDescent="0.3">
      <c r="E378" s="973"/>
      <c r="F378" s="973"/>
      <c r="G378" s="973"/>
      <c r="H378" s="973"/>
      <c r="I378" s="973"/>
      <c r="J378" s="973"/>
    </row>
    <row r="379" spans="5:10" hidden="1" x14ac:dyDescent="0.3">
      <c r="E379" s="973"/>
      <c r="F379" s="973"/>
      <c r="G379" s="973"/>
      <c r="H379" s="973"/>
      <c r="I379" s="973"/>
      <c r="J379" s="973"/>
    </row>
    <row r="380" spans="5:10" hidden="1" x14ac:dyDescent="0.3">
      <c r="E380" s="973"/>
      <c r="F380" s="973"/>
      <c r="G380" s="973"/>
      <c r="H380" s="973"/>
      <c r="I380" s="973"/>
      <c r="J380" s="973"/>
    </row>
    <row r="381" spans="5:10" hidden="1" x14ac:dyDescent="0.3">
      <c r="E381" s="973"/>
      <c r="F381" s="973"/>
      <c r="G381" s="973"/>
      <c r="H381" s="973"/>
      <c r="I381" s="973"/>
      <c r="J381" s="973"/>
    </row>
    <row r="382" spans="5:10" hidden="1" x14ac:dyDescent="0.3">
      <c r="E382" s="973"/>
      <c r="F382" s="973"/>
      <c r="G382" s="973"/>
      <c r="H382" s="973"/>
      <c r="I382" s="973"/>
      <c r="J382" s="973"/>
    </row>
    <row r="383" spans="5:10" hidden="1" x14ac:dyDescent="0.3">
      <c r="E383" s="973"/>
      <c r="F383" s="973"/>
      <c r="G383" s="973"/>
      <c r="H383" s="973"/>
      <c r="I383" s="973"/>
      <c r="J383" s="973"/>
    </row>
    <row r="384" spans="5:10" hidden="1" x14ac:dyDescent="0.3">
      <c r="E384" s="973"/>
      <c r="F384" s="973"/>
      <c r="G384" s="973"/>
      <c r="H384" s="973"/>
      <c r="I384" s="973"/>
      <c r="J384" s="973"/>
    </row>
    <row r="385" spans="5:10" hidden="1" x14ac:dyDescent="0.3">
      <c r="E385" s="973"/>
      <c r="F385" s="973"/>
      <c r="G385" s="973"/>
      <c r="H385" s="973"/>
      <c r="I385" s="973"/>
      <c r="J385" s="973"/>
    </row>
    <row r="386" spans="5:10" hidden="1" x14ac:dyDescent="0.3">
      <c r="E386" s="973"/>
      <c r="F386" s="973"/>
      <c r="G386" s="973"/>
      <c r="H386" s="973"/>
      <c r="I386" s="973"/>
      <c r="J386" s="973"/>
    </row>
    <row r="387" spans="5:10" hidden="1" x14ac:dyDescent="0.3">
      <c r="E387" s="973"/>
      <c r="F387" s="973"/>
      <c r="G387" s="973"/>
      <c r="H387" s="973"/>
      <c r="I387" s="973"/>
      <c r="J387" s="973"/>
    </row>
    <row r="388" spans="5:10" hidden="1" x14ac:dyDescent="0.3">
      <c r="E388" s="973"/>
      <c r="F388" s="973"/>
      <c r="G388" s="973"/>
      <c r="H388" s="973"/>
      <c r="I388" s="973"/>
      <c r="J388" s="973"/>
    </row>
    <row r="389" spans="5:10" hidden="1" x14ac:dyDescent="0.3">
      <c r="E389" s="973"/>
      <c r="F389" s="973"/>
      <c r="G389" s="973"/>
      <c r="H389" s="973"/>
      <c r="I389" s="973"/>
      <c r="J389" s="973"/>
    </row>
    <row r="390" spans="5:10" hidden="1" x14ac:dyDescent="0.3">
      <c r="E390" s="973"/>
      <c r="F390" s="973"/>
      <c r="G390" s="973"/>
      <c r="H390" s="973"/>
      <c r="I390" s="973"/>
      <c r="J390" s="973"/>
    </row>
    <row r="391" spans="5:10" hidden="1" x14ac:dyDescent="0.3">
      <c r="E391" s="973"/>
      <c r="F391" s="973"/>
      <c r="G391" s="973"/>
      <c r="H391" s="973"/>
      <c r="I391" s="973"/>
      <c r="J391" s="973"/>
    </row>
    <row r="392" spans="5:10" hidden="1" x14ac:dyDescent="0.3">
      <c r="E392" s="973"/>
      <c r="F392" s="973"/>
      <c r="G392" s="973"/>
      <c r="H392" s="973"/>
      <c r="I392" s="973"/>
      <c r="J392" s="973"/>
    </row>
    <row r="393" spans="5:10" hidden="1" x14ac:dyDescent="0.3">
      <c r="E393" s="973"/>
      <c r="F393" s="973"/>
      <c r="G393" s="973"/>
      <c r="H393" s="973"/>
      <c r="I393" s="973"/>
      <c r="J393" s="973"/>
    </row>
    <row r="394" spans="5:10" hidden="1" x14ac:dyDescent="0.3">
      <c r="E394" s="973"/>
      <c r="F394" s="973"/>
      <c r="G394" s="973"/>
      <c r="H394" s="973"/>
      <c r="I394" s="973"/>
      <c r="J394" s="973"/>
    </row>
    <row r="395" spans="5:10" hidden="1" x14ac:dyDescent="0.3">
      <c r="E395" s="973"/>
      <c r="F395" s="973"/>
      <c r="G395" s="973"/>
      <c r="H395" s="973"/>
      <c r="I395" s="973"/>
      <c r="J395" s="973"/>
    </row>
    <row r="396" spans="5:10" hidden="1" x14ac:dyDescent="0.3">
      <c r="E396" s="973"/>
      <c r="F396" s="973"/>
      <c r="G396" s="973"/>
      <c r="H396" s="973"/>
      <c r="I396" s="973"/>
      <c r="J396" s="973"/>
    </row>
    <row r="397" spans="5:10" hidden="1" x14ac:dyDescent="0.3">
      <c r="E397" s="973"/>
      <c r="F397" s="973"/>
      <c r="G397" s="973"/>
      <c r="H397" s="973"/>
      <c r="I397" s="973"/>
      <c r="J397" s="973"/>
    </row>
    <row r="398" spans="5:10" hidden="1" x14ac:dyDescent="0.3">
      <c r="E398" s="973"/>
      <c r="F398" s="973"/>
      <c r="G398" s="973"/>
      <c r="H398" s="973"/>
      <c r="I398" s="973"/>
      <c r="J398" s="973"/>
    </row>
    <row r="399" spans="5:10" hidden="1" x14ac:dyDescent="0.3">
      <c r="E399" s="973"/>
      <c r="F399" s="973"/>
      <c r="G399" s="973"/>
      <c r="H399" s="973"/>
      <c r="I399" s="973"/>
      <c r="J399" s="973"/>
    </row>
    <row r="400" spans="5:10" hidden="1" x14ac:dyDescent="0.3">
      <c r="E400" s="973"/>
      <c r="F400" s="973"/>
      <c r="G400" s="973"/>
      <c r="H400" s="973"/>
      <c r="I400" s="973"/>
      <c r="J400" s="973"/>
    </row>
    <row r="401" spans="5:10" hidden="1" x14ac:dyDescent="0.3">
      <c r="E401" s="973"/>
      <c r="F401" s="973"/>
      <c r="G401" s="973"/>
      <c r="H401" s="973"/>
      <c r="I401" s="973"/>
      <c r="J401" s="973"/>
    </row>
    <row r="402" spans="5:10" hidden="1" x14ac:dyDescent="0.3">
      <c r="E402" s="973"/>
      <c r="F402" s="973"/>
      <c r="G402" s="973"/>
      <c r="H402" s="973"/>
      <c r="I402" s="973"/>
      <c r="J402" s="973"/>
    </row>
    <row r="403" spans="5:10" hidden="1" x14ac:dyDescent="0.3">
      <c r="E403" s="973"/>
      <c r="F403" s="973"/>
      <c r="G403" s="973"/>
      <c r="H403" s="973"/>
      <c r="I403" s="973"/>
      <c r="J403" s="973"/>
    </row>
    <row r="404" spans="5:10" hidden="1" x14ac:dyDescent="0.3">
      <c r="E404" s="973"/>
      <c r="F404" s="973"/>
      <c r="G404" s="973"/>
      <c r="H404" s="973"/>
      <c r="I404" s="973"/>
      <c r="J404" s="973"/>
    </row>
    <row r="405" spans="5:10" hidden="1" x14ac:dyDescent="0.3">
      <c r="E405" s="973"/>
      <c r="F405" s="973"/>
      <c r="G405" s="973"/>
      <c r="H405" s="973"/>
      <c r="I405" s="973"/>
      <c r="J405" s="973"/>
    </row>
    <row r="406" spans="5:10" hidden="1" x14ac:dyDescent="0.3">
      <c r="E406" s="973"/>
      <c r="F406" s="973"/>
      <c r="G406" s="973"/>
      <c r="H406" s="973"/>
      <c r="I406" s="973"/>
      <c r="J406" s="973"/>
    </row>
    <row r="407" spans="5:10" hidden="1" x14ac:dyDescent="0.3">
      <c r="E407" s="973"/>
      <c r="F407" s="973"/>
      <c r="G407" s="973"/>
      <c r="H407" s="973"/>
      <c r="I407" s="973"/>
      <c r="J407" s="973"/>
    </row>
    <row r="408" spans="5:10" hidden="1" x14ac:dyDescent="0.3">
      <c r="E408" s="973"/>
      <c r="F408" s="973"/>
      <c r="G408" s="973"/>
      <c r="H408" s="973"/>
      <c r="I408" s="973"/>
      <c r="J408" s="973"/>
    </row>
    <row r="409" spans="5:10" hidden="1" x14ac:dyDescent="0.3">
      <c r="E409" s="973"/>
      <c r="F409" s="973"/>
      <c r="G409" s="973"/>
      <c r="H409" s="973"/>
      <c r="I409" s="973"/>
      <c r="J409" s="973"/>
    </row>
    <row r="410" spans="5:10" hidden="1" x14ac:dyDescent="0.3">
      <c r="E410" s="973"/>
      <c r="F410" s="973"/>
      <c r="G410" s="973"/>
      <c r="H410" s="973"/>
      <c r="I410" s="973"/>
      <c r="J410" s="973"/>
    </row>
    <row r="411" spans="5:10" hidden="1" x14ac:dyDescent="0.3">
      <c r="E411" s="973"/>
      <c r="F411" s="973"/>
      <c r="G411" s="973"/>
      <c r="H411" s="973"/>
      <c r="I411" s="973"/>
      <c r="J411" s="973"/>
    </row>
    <row r="412" spans="5:10" hidden="1" x14ac:dyDescent="0.3">
      <c r="E412" s="973"/>
      <c r="F412" s="973"/>
      <c r="G412" s="973"/>
      <c r="H412" s="973"/>
      <c r="I412" s="973"/>
      <c r="J412" s="973"/>
    </row>
    <row r="413" spans="5:10" hidden="1" x14ac:dyDescent="0.3">
      <c r="E413" s="973"/>
      <c r="F413" s="973"/>
      <c r="G413" s="973"/>
      <c r="H413" s="973"/>
      <c r="I413" s="973"/>
      <c r="J413" s="973"/>
    </row>
    <row r="414" spans="5:10" hidden="1" x14ac:dyDescent="0.3">
      <c r="E414" s="973"/>
      <c r="F414" s="973"/>
      <c r="G414" s="973"/>
      <c r="H414" s="973"/>
      <c r="I414" s="973"/>
      <c r="J414" s="973"/>
    </row>
    <row r="415" spans="5:10" hidden="1" x14ac:dyDescent="0.3">
      <c r="E415" s="973"/>
      <c r="F415" s="973"/>
      <c r="G415" s="973"/>
      <c r="H415" s="973"/>
      <c r="I415" s="973"/>
      <c r="J415" s="973"/>
    </row>
    <row r="416" spans="5:10" hidden="1" x14ac:dyDescent="0.3">
      <c r="E416" s="973"/>
      <c r="F416" s="973"/>
      <c r="G416" s="973"/>
      <c r="H416" s="973"/>
      <c r="I416" s="973"/>
      <c r="J416" s="973"/>
    </row>
    <row r="417" spans="5:10" hidden="1" x14ac:dyDescent="0.3">
      <c r="E417" s="973"/>
      <c r="F417" s="973"/>
      <c r="G417" s="973"/>
      <c r="H417" s="973"/>
      <c r="I417" s="973"/>
      <c r="J417" s="973"/>
    </row>
    <row r="418" spans="5:10" hidden="1" x14ac:dyDescent="0.3">
      <c r="E418" s="973"/>
      <c r="F418" s="973"/>
      <c r="G418" s="973"/>
      <c r="H418" s="973"/>
      <c r="I418" s="973"/>
      <c r="J418" s="973"/>
    </row>
    <row r="419" spans="5:10" hidden="1" x14ac:dyDescent="0.3">
      <c r="E419" s="973"/>
      <c r="F419" s="973"/>
      <c r="G419" s="973"/>
      <c r="H419" s="973"/>
      <c r="I419" s="973"/>
      <c r="J419" s="973"/>
    </row>
    <row r="420" spans="5:10" hidden="1" x14ac:dyDescent="0.3">
      <c r="E420" s="973"/>
      <c r="F420" s="973"/>
      <c r="G420" s="973"/>
      <c r="H420" s="973"/>
      <c r="I420" s="973"/>
      <c r="J420" s="973"/>
    </row>
    <row r="421" spans="5:10" hidden="1" x14ac:dyDescent="0.3">
      <c r="E421" s="973"/>
      <c r="F421" s="973"/>
      <c r="G421" s="973"/>
      <c r="H421" s="973"/>
      <c r="I421" s="973"/>
      <c r="J421" s="973"/>
    </row>
    <row r="422" spans="5:10" x14ac:dyDescent="0.3"/>
    <row r="423" spans="5:10" x14ac:dyDescent="0.3"/>
  </sheetData>
  <sheetProtection algorithmName="SHA-512" hashValue="xs98oylpLFWezkgeOmQaa1CV0kJcQmEFSCzHSy1ZmVL+/jfUY1zTLWfarXKTXDK7/pCSOineGPF1ImK8OOdWdg==" saltValue="IwhfHerdMaCC+yOkdg6l4A==" spinCount="100000" sheet="1" objects="1" scenarios="1"/>
  <mergeCells count="2">
    <mergeCell ref="P3:X3"/>
    <mergeCell ref="P6:Q6"/>
  </mergeCells>
  <dataValidations count="1">
    <dataValidation type="list" allowBlank="1" showInputMessage="1" showErrorMessage="1" sqref="S4:S5" xr:uid="{7BFE0A9C-1E88-43A4-849A-3E2243B98C9D}">
      <formula1>$A$3:$A$6</formula1>
    </dataValidation>
  </dataValidations>
  <hyperlinks>
    <hyperlink ref="Z1" location="Contents!A1" display="Return to Contents" xr:uid="{2AF7C7CA-B57A-4E5E-B3CD-7316435DCDAF}"/>
    <hyperlink ref="Y30" r:id="rId1" xr:uid="{B4258D7D-8FC4-47F4-96D9-F1CCF4BE6578}"/>
    <hyperlink ref="Y31" r:id="rId2" xr:uid="{5A1A95D4-9FDB-4E88-A5FC-BBFFF8DEB6BE}"/>
  </hyperlinks>
  <pageMargins left="0.7" right="0.7" top="0.75" bottom="0.75" header="0.3" footer="0.3"/>
  <pageSetup paperSize="9"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105"/>
  <sheetViews>
    <sheetView showGridLines="0" topLeftCell="AS1" zoomScaleNormal="100" workbookViewId="0">
      <selection activeCell="BF1" sqref="BF1"/>
    </sheetView>
  </sheetViews>
  <sheetFormatPr defaultColWidth="0" defaultRowHeight="15" customHeight="1" x14ac:dyDescent="0.3"/>
  <cols>
    <col min="1" max="2" width="9.109375" style="90" hidden="1" customWidth="1"/>
    <col min="3" max="3" width="22.109375" style="90" hidden="1" customWidth="1"/>
    <col min="4" max="17" width="9.109375" style="90" hidden="1" customWidth="1"/>
    <col min="18" max="25" width="11" style="90" hidden="1" customWidth="1"/>
    <col min="26" max="30" width="9.109375" style="90" hidden="1" customWidth="1"/>
    <col min="31" max="38" width="11.5546875" style="90" hidden="1" customWidth="1"/>
    <col min="39" max="39" width="11.5546875" style="302" hidden="1" customWidth="1"/>
    <col min="40" max="41" width="9.109375" style="302" hidden="1" customWidth="1"/>
    <col min="42" max="42" width="9.109375" style="90" customWidth="1"/>
    <col min="43" max="43" width="55.44140625" style="90" bestFit="1" customWidth="1"/>
    <col min="44" max="48" width="9.44140625" style="90" customWidth="1"/>
    <col min="49" max="50" width="9.109375" style="90" customWidth="1"/>
    <col min="51" max="51" width="55.44140625" style="90" bestFit="1" customWidth="1"/>
    <col min="52" max="57" width="10.33203125" style="90" customWidth="1"/>
    <col min="58" max="59" width="8.5546875" style="90" customWidth="1"/>
    <col min="60" max="60" width="9.109375" style="90" customWidth="1"/>
    <col min="61" max="16384" width="9.109375" style="90" hidden="1"/>
  </cols>
  <sheetData>
    <row r="1" spans="1:59" ht="14.4" x14ac:dyDescent="0.3">
      <c r="AK1" s="100"/>
      <c r="AL1" s="100"/>
      <c r="AM1" s="301"/>
      <c r="AN1" s="301"/>
      <c r="AO1" s="301"/>
      <c r="AP1" s="100"/>
      <c r="AQ1" s="152" t="s">
        <v>586</v>
      </c>
      <c r="BF1" s="674" t="s">
        <v>570</v>
      </c>
    </row>
    <row r="2" spans="1:59" ht="21.75" customHeight="1" x14ac:dyDescent="0.55000000000000004">
      <c r="AK2" s="100"/>
      <c r="AL2" s="100"/>
      <c r="AM2" s="301"/>
      <c r="AN2" s="301"/>
      <c r="AO2" s="301"/>
      <c r="AP2" s="100"/>
      <c r="AQ2" s="73" t="s">
        <v>124</v>
      </c>
      <c r="AR2" s="192" t="s">
        <v>125</v>
      </c>
      <c r="AV2" s="100"/>
      <c r="AW2" s="193"/>
      <c r="AX2" s="193"/>
      <c r="AY2" s="194"/>
      <c r="AZ2" s="193"/>
    </row>
    <row r="3" spans="1:59" ht="15" customHeight="1" x14ac:dyDescent="0.55000000000000004">
      <c r="A3" s="90" t="s">
        <v>238</v>
      </c>
      <c r="C3" s="102" t="s">
        <v>791</v>
      </c>
      <c r="Q3" s="102" t="s">
        <v>858</v>
      </c>
      <c r="AK3" s="100"/>
      <c r="AL3" s="100"/>
      <c r="AM3" s="301"/>
      <c r="AN3" s="301"/>
      <c r="AO3" s="301"/>
      <c r="AP3" s="100"/>
      <c r="AR3" s="100"/>
      <c r="AV3" s="100"/>
      <c r="AW3" s="193"/>
      <c r="AX3" s="193"/>
      <c r="AY3" s="193"/>
      <c r="AZ3" s="193"/>
    </row>
    <row r="4" spans="1:59" ht="14.4" x14ac:dyDescent="0.3">
      <c r="A4" s="90" t="s">
        <v>131</v>
      </c>
      <c r="AK4" s="100"/>
      <c r="AL4" s="100"/>
      <c r="AM4" s="301"/>
      <c r="AN4" s="301"/>
      <c r="AO4" s="301"/>
      <c r="AP4" s="100"/>
      <c r="AS4" s="100"/>
      <c r="AT4" s="100"/>
      <c r="AU4" s="100"/>
      <c r="AV4" s="100"/>
      <c r="AW4" s="100"/>
      <c r="AY4" s="100"/>
      <c r="AZ4" s="100"/>
      <c r="BA4" s="100" t="s">
        <v>0</v>
      </c>
      <c r="BB4" s="100" t="str">
        <f>IFERROR(INDEX($C$8:$H$51,$L31,COLUMNS($AM$8:AS31)),"")</f>
        <v/>
      </c>
      <c r="BC4" s="100" t="str">
        <f>IFERROR(INDEX($C$8:$H$51,$L31,COLUMNS($AM$8:AT31)),"")</f>
        <v/>
      </c>
      <c r="BD4" s="100" t="str">
        <f>IFERROR(INDEX($C$8:$H$51,$L31,COLUMNS($AM$8:AU31)),"")</f>
        <v/>
      </c>
      <c r="BE4" s="100"/>
    </row>
    <row r="5" spans="1:59" ht="14.4" x14ac:dyDescent="0.3">
      <c r="A5" s="90" t="s">
        <v>125</v>
      </c>
      <c r="AK5" s="100"/>
      <c r="AL5" s="100"/>
      <c r="AM5" s="301"/>
      <c r="AN5" s="301"/>
      <c r="AO5" s="301"/>
      <c r="AP5" s="100"/>
      <c r="AQ5" s="1086" t="s">
        <v>667</v>
      </c>
      <c r="AR5" s="1086"/>
      <c r="AS5" s="1086"/>
      <c r="AT5" s="1086"/>
      <c r="AU5" s="1086"/>
      <c r="AV5" s="1086"/>
      <c r="AW5" s="1086"/>
      <c r="AX5" s="1086"/>
      <c r="AY5" s="1086"/>
      <c r="AZ5" s="1086"/>
      <c r="BA5" s="1086"/>
      <c r="BB5" s="1086"/>
      <c r="BC5" s="1086"/>
      <c r="BD5" s="1086"/>
      <c r="BE5" s="1086"/>
      <c r="BF5" s="1086"/>
      <c r="BG5" s="1086"/>
    </row>
    <row r="6" spans="1:59" thickBot="1" x14ac:dyDescent="0.35">
      <c r="AK6" s="100"/>
      <c r="AL6" s="100"/>
      <c r="AM6" s="301"/>
      <c r="AN6" s="301"/>
      <c r="AO6" s="301"/>
      <c r="AP6" s="100"/>
      <c r="AQ6" s="100"/>
      <c r="AR6" s="100"/>
      <c r="AS6" s="100"/>
      <c r="AT6" s="100"/>
      <c r="AU6" s="100"/>
      <c r="AV6" s="100"/>
      <c r="AW6" s="100"/>
      <c r="AY6" s="100"/>
      <c r="AZ6" s="100"/>
      <c r="BA6" s="100"/>
      <c r="BB6" s="100"/>
      <c r="BC6" s="100"/>
      <c r="BD6" s="100"/>
      <c r="BE6" s="100"/>
    </row>
    <row r="7" spans="1:59" ht="28.8" x14ac:dyDescent="0.3">
      <c r="C7" s="90" t="s">
        <v>251</v>
      </c>
      <c r="D7" s="90" t="s">
        <v>252</v>
      </c>
      <c r="E7" s="90" t="s">
        <v>253</v>
      </c>
      <c r="F7" s="90" t="s">
        <v>254</v>
      </c>
      <c r="G7" s="90" t="s">
        <v>255</v>
      </c>
      <c r="H7" s="90" t="s">
        <v>256</v>
      </c>
      <c r="I7" s="102" t="s">
        <v>127</v>
      </c>
      <c r="J7" s="102" t="s">
        <v>128</v>
      </c>
      <c r="K7" s="102" t="s">
        <v>129</v>
      </c>
      <c r="L7" s="102" t="s">
        <v>130</v>
      </c>
      <c r="Q7" s="90" t="s">
        <v>251</v>
      </c>
      <c r="R7" s="181" t="s">
        <v>258</v>
      </c>
      <c r="S7" s="181" t="s">
        <v>259</v>
      </c>
      <c r="T7" s="181" t="s">
        <v>260</v>
      </c>
      <c r="U7" s="181" t="s">
        <v>261</v>
      </c>
      <c r="V7" s="181" t="s">
        <v>137</v>
      </c>
      <c r="W7" s="181" t="s">
        <v>186</v>
      </c>
      <c r="X7" s="181" t="s">
        <v>262</v>
      </c>
      <c r="Y7" s="181" t="s">
        <v>263</v>
      </c>
      <c r="Z7" s="102" t="s">
        <v>127</v>
      </c>
      <c r="AA7" s="102" t="s">
        <v>128</v>
      </c>
      <c r="AB7" s="102" t="s">
        <v>129</v>
      </c>
      <c r="AC7" s="102" t="s">
        <v>130</v>
      </c>
      <c r="AD7" s="102"/>
      <c r="AF7" s="181"/>
      <c r="AG7" s="181"/>
      <c r="AH7" s="181"/>
      <c r="AI7" s="181"/>
      <c r="AJ7" s="181"/>
      <c r="AK7" s="551"/>
      <c r="AL7" s="551"/>
      <c r="AM7" s="552"/>
      <c r="AN7" s="301"/>
      <c r="AO7" s="301"/>
      <c r="AP7" s="100"/>
      <c r="AQ7" s="727" t="s">
        <v>251</v>
      </c>
      <c r="AR7" s="768" t="s">
        <v>252</v>
      </c>
      <c r="AS7" s="768" t="s">
        <v>253</v>
      </c>
      <c r="AT7" s="768" t="s">
        <v>254</v>
      </c>
      <c r="AU7" s="768" t="s">
        <v>255</v>
      </c>
      <c r="AV7" s="769" t="s">
        <v>256</v>
      </c>
      <c r="AW7" s="100"/>
      <c r="AY7" s="727" t="s">
        <v>251</v>
      </c>
      <c r="AZ7" s="768" t="s">
        <v>252</v>
      </c>
      <c r="BA7" s="768" t="s">
        <v>253</v>
      </c>
      <c r="BB7" s="768" t="s">
        <v>254</v>
      </c>
      <c r="BC7" s="768" t="s">
        <v>255</v>
      </c>
      <c r="BD7" s="768" t="s">
        <v>256</v>
      </c>
      <c r="BE7" s="778" t="s">
        <v>186</v>
      </c>
      <c r="BF7" s="779" t="s">
        <v>262</v>
      </c>
      <c r="BG7" s="780" t="s">
        <v>263</v>
      </c>
    </row>
    <row r="8" spans="1:59" ht="15" customHeight="1" x14ac:dyDescent="0.3">
      <c r="C8" s="90" t="s">
        <v>264</v>
      </c>
      <c r="D8" s="69">
        <v>0.13600000000000001</v>
      </c>
      <c r="E8" s="69">
        <v>0.17200000000000001</v>
      </c>
      <c r="F8" s="69">
        <v>0.308</v>
      </c>
      <c r="G8" s="69">
        <v>0.247</v>
      </c>
      <c r="H8" s="69">
        <v>0.13600000000000001</v>
      </c>
      <c r="I8" s="90" t="s">
        <v>125</v>
      </c>
      <c r="J8" s="90">
        <f>ROWS($I$8:I8)</f>
        <v>1</v>
      </c>
      <c r="K8" s="90">
        <f t="shared" ref="K8:K55" si="0">IF($AR$2=I8,J8,"")</f>
        <v>1</v>
      </c>
      <c r="L8" s="90">
        <f>IFERROR(SMALL($K$8:$K$55,ROWS($K$8:K8)),"")</f>
        <v>1</v>
      </c>
      <c r="Q8" s="90" t="s">
        <v>264</v>
      </c>
      <c r="R8" s="214">
        <v>25</v>
      </c>
      <c r="S8" s="214">
        <v>35</v>
      </c>
      <c r="T8" s="214">
        <v>60</v>
      </c>
      <c r="U8" s="214">
        <v>50</v>
      </c>
      <c r="V8" s="214">
        <v>25</v>
      </c>
      <c r="W8" s="214">
        <v>0</v>
      </c>
      <c r="X8" s="214">
        <v>200</v>
      </c>
      <c r="Y8" s="214">
        <v>200</v>
      </c>
      <c r="Z8" s="90" t="s">
        <v>125</v>
      </c>
      <c r="AA8" s="90">
        <f>ROWS($I$8:Z8)</f>
        <v>1</v>
      </c>
      <c r="AB8" s="90">
        <f t="shared" ref="AB8:AB51" si="1">IF($AR$2=Z8,AA8,"")</f>
        <v>1</v>
      </c>
      <c r="AC8" s="90">
        <f>IFERROR(SMALL($AB$8:$AB$55,ROWS($AB$8:AB8)),"")</f>
        <v>1</v>
      </c>
      <c r="AM8" s="301"/>
      <c r="AO8" s="301"/>
      <c r="AP8" s="100"/>
      <c r="AQ8" s="196" t="str">
        <f>IFERROR(INDEX($C$8:$H$55,$L8,COLUMNS($AM$8:AM8)),"")</f>
        <v>agriculture, food and related studies</v>
      </c>
      <c r="AR8" s="257">
        <f>IFERROR(INDEX($C$8:$H$55,$L8,COLUMNS($AN$8:AO8)),"")</f>
        <v>0.13600000000000001</v>
      </c>
      <c r="AS8" s="257">
        <f>IFERROR(INDEX($C$8:$H$55,$L8,COLUMNS($AN$8:AP8)),"")</f>
        <v>0.17200000000000001</v>
      </c>
      <c r="AT8" s="257">
        <f>IFERROR(INDEX($C$8:$H$55,$L8,COLUMNS($AN$8:AQ8)),"")</f>
        <v>0.308</v>
      </c>
      <c r="AU8" s="257">
        <f>IFERROR(INDEX($C$8:$H$55,$L8,COLUMNS($AN$8:AR8)),"")</f>
        <v>0.247</v>
      </c>
      <c r="AV8" s="478">
        <f>IFERROR(INDEX($C$8:$H$55,$L8,COLUMNS($AN$8:AS8)),"")</f>
        <v>0.13600000000000001</v>
      </c>
      <c r="AW8" s="100"/>
      <c r="AY8" s="191" t="str">
        <f>IFERROR(INDEX($Q$8:$Y$55,$AC8,COLUMNS($AM$32:AM33)),"")</f>
        <v>agriculture, food and related studies</v>
      </c>
      <c r="AZ8" s="677">
        <f>IFERROR(INDEX($Q$8:$Y$55,$AC8,COLUMNS($AO$33:AP34)),"")</f>
        <v>25</v>
      </c>
      <c r="BA8" s="677">
        <f>IFERROR(INDEX($Q$8:$Y$55,$AC8,COLUMNS($AO$33:AQ34)),"")</f>
        <v>35</v>
      </c>
      <c r="BB8" s="677">
        <f>IFERROR(INDEX($Q$8:$Y$55,$AC8,COLUMNS($AO$33:AR34)),"")</f>
        <v>60</v>
      </c>
      <c r="BC8" s="677">
        <f>IFERROR(INDEX($Q$8:$Y$55,$AC8,COLUMNS($AO$33:AS34)),"")</f>
        <v>50</v>
      </c>
      <c r="BD8" s="677">
        <f>IFERROR(INDEX($Q$8:$Y$55,$AC8,COLUMNS($AO$33:AT34)),"")</f>
        <v>25</v>
      </c>
      <c r="BE8" s="773">
        <f>IFERROR(INDEX($Q$8:$Y$55,$AC8,COLUMNS($AO$33:AU34)),"")</f>
        <v>0</v>
      </c>
      <c r="BF8" s="677">
        <f>IFERROR(INDEX($Q$8:$Y$55,$AC8,COLUMNS($AO$33:AV34)),"")</f>
        <v>200</v>
      </c>
      <c r="BG8" s="678">
        <f>IFERROR(INDEX($Q$8:$Y$55,$AC8,COLUMNS($AO$33:AW34)),"")</f>
        <v>200</v>
      </c>
    </row>
    <row r="9" spans="1:59" ht="15" customHeight="1" x14ac:dyDescent="0.3">
      <c r="C9" s="90" t="s">
        <v>265</v>
      </c>
      <c r="D9" s="69">
        <v>0.13100000000000001</v>
      </c>
      <c r="E9" s="69">
        <v>0.15</v>
      </c>
      <c r="F9" s="69">
        <v>0.17599999999999999</v>
      </c>
      <c r="G9" s="69">
        <v>0.247</v>
      </c>
      <c r="H9" s="69">
        <v>0.29699999999999999</v>
      </c>
      <c r="I9" s="90" t="s">
        <v>125</v>
      </c>
      <c r="J9" s="90">
        <f>ROWS($I$8:I9)</f>
        <v>2</v>
      </c>
      <c r="K9" s="90">
        <f t="shared" si="0"/>
        <v>2</v>
      </c>
      <c r="L9" s="90">
        <f>IFERROR(SMALL($K$8:$K$55,ROWS($K$8:K9)),"")</f>
        <v>2</v>
      </c>
      <c r="Q9" s="90" t="s">
        <v>265</v>
      </c>
      <c r="R9" s="214">
        <v>110</v>
      </c>
      <c r="S9" s="214">
        <v>125</v>
      </c>
      <c r="T9" s="214">
        <v>145</v>
      </c>
      <c r="U9" s="214">
        <v>205</v>
      </c>
      <c r="V9" s="214">
        <v>245</v>
      </c>
      <c r="W9" s="214">
        <v>10</v>
      </c>
      <c r="X9" s="214">
        <v>840</v>
      </c>
      <c r="Y9" s="214">
        <v>830</v>
      </c>
      <c r="Z9" s="90" t="s">
        <v>125</v>
      </c>
      <c r="AA9" s="90">
        <f>ROWS($I$8:Z9)</f>
        <v>2</v>
      </c>
      <c r="AB9" s="90">
        <f t="shared" si="1"/>
        <v>2</v>
      </c>
      <c r="AC9" s="90">
        <f>IFERROR(SMALL($AB$8:$AB$55,ROWS($AB$8:AB9)),"")</f>
        <v>2</v>
      </c>
      <c r="AM9" s="301"/>
      <c r="AN9" s="301"/>
      <c r="AO9" s="301"/>
      <c r="AP9" s="100"/>
      <c r="AQ9" s="196" t="str">
        <f>IFERROR(INDEX($C$8:$H$55,$L9,COLUMNS($AM$8:AM9)),"")</f>
        <v>architecture, building and planning</v>
      </c>
      <c r="AR9" s="257">
        <f>IFERROR(INDEX($C$8:$H$55,$L9,COLUMNS($AN$8:AO9)),"")</f>
        <v>0.13100000000000001</v>
      </c>
      <c r="AS9" s="257">
        <f>IFERROR(INDEX($C$8:$H$55,$L9,COLUMNS($AN$8:AP9)),"")</f>
        <v>0.15</v>
      </c>
      <c r="AT9" s="257">
        <f>IFERROR(INDEX($C$8:$H$55,$L9,COLUMNS($AN$8:AQ9)),"")</f>
        <v>0.17599999999999999</v>
      </c>
      <c r="AU9" s="257">
        <f>IFERROR(INDEX($C$8:$H$55,$L9,COLUMNS($AN$8:AR9)),"")</f>
        <v>0.247</v>
      </c>
      <c r="AV9" s="478">
        <f>IFERROR(INDEX($C$8:$H$55,$L9,COLUMNS($AN$8:AS9)),"")</f>
        <v>0.29699999999999999</v>
      </c>
      <c r="AW9" s="100"/>
      <c r="AY9" s="191" t="str">
        <f>IFERROR(INDEX($Q$8:$Y$55,$AC9,COLUMNS($AM$32:AM34)),"")</f>
        <v>architecture, building and planning</v>
      </c>
      <c r="AZ9" s="677">
        <f>IFERROR(INDEX($Q$8:$Y$55,$AC9,COLUMNS($AO$33:AP35)),"")</f>
        <v>110</v>
      </c>
      <c r="BA9" s="677">
        <f>IFERROR(INDEX($Q$8:$Y$55,$AC9,COLUMNS($AO$33:AQ35)),"")</f>
        <v>125</v>
      </c>
      <c r="BB9" s="677">
        <f>IFERROR(INDEX($Q$8:$Y$55,$AC9,COLUMNS($AO$33:AR35)),"")</f>
        <v>145</v>
      </c>
      <c r="BC9" s="677">
        <f>IFERROR(INDEX($Q$8:$Y$55,$AC9,COLUMNS($AO$33:AS35)),"")</f>
        <v>205</v>
      </c>
      <c r="BD9" s="677">
        <f>IFERROR(INDEX($Q$8:$Y$55,$AC9,COLUMNS($AO$33:AT35)),"")</f>
        <v>245</v>
      </c>
      <c r="BE9" s="773">
        <f>IFERROR(INDEX($Q$8:$Y$55,$AC9,COLUMNS($AO$33:AU35)),"")</f>
        <v>10</v>
      </c>
      <c r="BF9" s="677">
        <f>IFERROR(INDEX($Q$8:$Y$55,$AC9,COLUMNS($AO$33:AV35)),"")</f>
        <v>840</v>
      </c>
      <c r="BG9" s="678">
        <f>IFERROR(INDEX($Q$8:$Y$55,$AC9,COLUMNS($AO$33:AW35)),"")</f>
        <v>830</v>
      </c>
    </row>
    <row r="10" spans="1:59" ht="15" customHeight="1" x14ac:dyDescent="0.3">
      <c r="C10" s="90" t="s">
        <v>266</v>
      </c>
      <c r="D10" s="69">
        <v>0.14499999999999999</v>
      </c>
      <c r="E10" s="69">
        <v>0.14899999999999999</v>
      </c>
      <c r="F10" s="69">
        <v>0.17200000000000001</v>
      </c>
      <c r="G10" s="69">
        <v>0.23700000000000002</v>
      </c>
      <c r="H10" s="69">
        <v>0.29699999999999999</v>
      </c>
      <c r="I10" s="90" t="s">
        <v>125</v>
      </c>
      <c r="J10" s="90">
        <f>ROWS($I$8:I10)</f>
        <v>3</v>
      </c>
      <c r="K10" s="90">
        <f t="shared" si="0"/>
        <v>3</v>
      </c>
      <c r="L10" s="90">
        <f>IFERROR(SMALL($K$8:$K$55,ROWS($K$8:K10)),"")</f>
        <v>3</v>
      </c>
      <c r="Q10" s="90" t="s">
        <v>266</v>
      </c>
      <c r="R10" s="214">
        <v>300</v>
      </c>
      <c r="S10" s="214">
        <v>310</v>
      </c>
      <c r="T10" s="214">
        <v>355</v>
      </c>
      <c r="U10" s="214">
        <v>490</v>
      </c>
      <c r="V10" s="214">
        <v>615</v>
      </c>
      <c r="W10" s="214">
        <v>25</v>
      </c>
      <c r="X10" s="214">
        <v>2100</v>
      </c>
      <c r="Y10" s="214">
        <v>2075</v>
      </c>
      <c r="Z10" s="90" t="s">
        <v>125</v>
      </c>
      <c r="AA10" s="90">
        <f>ROWS($I$8:Z10)</f>
        <v>3</v>
      </c>
      <c r="AB10" s="90">
        <f t="shared" si="1"/>
        <v>3</v>
      </c>
      <c r="AC10" s="90">
        <f>IFERROR(SMALL($AB$8:$AB$55,ROWS($AB$8:AB10)),"")</f>
        <v>3</v>
      </c>
      <c r="AM10" s="301"/>
      <c r="AN10" s="301"/>
      <c r="AO10" s="301"/>
      <c r="AP10" s="100"/>
      <c r="AQ10" s="196" t="str">
        <f>IFERROR(INDEX($C$8:$H$55,$L10,COLUMNS($AM$8:AM10)),"")</f>
        <v>biological and sport sciences</v>
      </c>
      <c r="AR10" s="257">
        <f>IFERROR(INDEX($C$8:$H$55,$L10,COLUMNS($AN$8:AO10)),"")</f>
        <v>0.14499999999999999</v>
      </c>
      <c r="AS10" s="257">
        <f>IFERROR(INDEX($C$8:$H$55,$L10,COLUMNS($AN$8:AP10)),"")</f>
        <v>0.14899999999999999</v>
      </c>
      <c r="AT10" s="257">
        <f>IFERROR(INDEX($C$8:$H$55,$L10,COLUMNS($AN$8:AQ10)),"")</f>
        <v>0.17200000000000001</v>
      </c>
      <c r="AU10" s="257">
        <f>IFERROR(INDEX($C$8:$H$55,$L10,COLUMNS($AN$8:AR10)),"")</f>
        <v>0.23700000000000002</v>
      </c>
      <c r="AV10" s="478">
        <f>IFERROR(INDEX($C$8:$H$55,$L10,COLUMNS($AN$8:AS10)),"")</f>
        <v>0.29699999999999999</v>
      </c>
      <c r="AW10" s="100"/>
      <c r="AY10" s="191" t="str">
        <f>IFERROR(INDEX($Q$8:$Y$55,$AC10,COLUMNS($AM$32:AM35)),"")</f>
        <v>biological and sport sciences</v>
      </c>
      <c r="AZ10" s="677">
        <f>IFERROR(INDEX($Q$8:$Y$55,$AC10,COLUMNS($AO$33:AP36)),"")</f>
        <v>300</v>
      </c>
      <c r="BA10" s="677">
        <f>IFERROR(INDEX($Q$8:$Y$55,$AC10,COLUMNS($AO$33:AQ36)),"")</f>
        <v>310</v>
      </c>
      <c r="BB10" s="677">
        <f>IFERROR(INDEX($Q$8:$Y$55,$AC10,COLUMNS($AO$33:AR36)),"")</f>
        <v>355</v>
      </c>
      <c r="BC10" s="677">
        <f>IFERROR(INDEX($Q$8:$Y$55,$AC10,COLUMNS($AO$33:AS36)),"")</f>
        <v>490</v>
      </c>
      <c r="BD10" s="677">
        <f>IFERROR(INDEX($Q$8:$Y$55,$AC10,COLUMNS($AO$33:AT36)),"")</f>
        <v>615</v>
      </c>
      <c r="BE10" s="773">
        <f>IFERROR(INDEX($Q$8:$Y$55,$AC10,COLUMNS($AO$33:AU36)),"")</f>
        <v>25</v>
      </c>
      <c r="BF10" s="677">
        <f>IFERROR(INDEX($Q$8:$Y$55,$AC10,COLUMNS($AO$33:AV36)),"")</f>
        <v>2100</v>
      </c>
      <c r="BG10" s="678">
        <f>IFERROR(INDEX($Q$8:$Y$55,$AC10,COLUMNS($AO$33:AW36)),"")</f>
        <v>2075</v>
      </c>
    </row>
    <row r="11" spans="1:59" ht="15" customHeight="1" x14ac:dyDescent="0.3">
      <c r="C11" s="90" t="s">
        <v>267</v>
      </c>
      <c r="D11" s="69">
        <v>0.153</v>
      </c>
      <c r="E11" s="69">
        <v>0.14400000000000002</v>
      </c>
      <c r="F11" s="69">
        <v>0.155</v>
      </c>
      <c r="G11" s="69">
        <v>0.22800000000000001</v>
      </c>
      <c r="H11" s="69">
        <v>0.32</v>
      </c>
      <c r="I11" s="90" t="s">
        <v>125</v>
      </c>
      <c r="J11" s="90">
        <f>ROWS($I$8:I11)</f>
        <v>4</v>
      </c>
      <c r="K11" s="90">
        <f t="shared" si="0"/>
        <v>4</v>
      </c>
      <c r="L11" s="90">
        <f>IFERROR(SMALL($K$8:$K$55,ROWS($K$8:K11)),"")</f>
        <v>4</v>
      </c>
      <c r="Q11" s="90" t="s">
        <v>267</v>
      </c>
      <c r="R11" s="214">
        <v>665</v>
      </c>
      <c r="S11" s="214">
        <v>625</v>
      </c>
      <c r="T11" s="214">
        <v>675</v>
      </c>
      <c r="U11" s="214">
        <v>990</v>
      </c>
      <c r="V11" s="214">
        <v>1385</v>
      </c>
      <c r="W11" s="214">
        <v>10</v>
      </c>
      <c r="X11" s="214">
        <v>4350</v>
      </c>
      <c r="Y11" s="214">
        <v>4340</v>
      </c>
      <c r="Z11" s="90" t="s">
        <v>125</v>
      </c>
      <c r="AA11" s="90">
        <f>ROWS($I$8:Z11)</f>
        <v>4</v>
      </c>
      <c r="AB11" s="90">
        <f t="shared" si="1"/>
        <v>4</v>
      </c>
      <c r="AC11" s="90">
        <f>IFERROR(SMALL($AB$8:$AB$55,ROWS($AB$8:AB11)),"")</f>
        <v>4</v>
      </c>
      <c r="AM11" s="301"/>
      <c r="AN11" s="301"/>
      <c r="AO11" s="301"/>
      <c r="AP11" s="100"/>
      <c r="AQ11" s="196" t="str">
        <f>IFERROR(INDEX($C$8:$H$55,$L11,COLUMNS($AM$8:AM11)),"")</f>
        <v>business and management</v>
      </c>
      <c r="AR11" s="257">
        <f>IFERROR(INDEX($C$8:$H$55,$L11,COLUMNS($AN$8:AO11)),"")</f>
        <v>0.153</v>
      </c>
      <c r="AS11" s="257">
        <f>IFERROR(INDEX($C$8:$H$55,$L11,COLUMNS($AN$8:AP11)),"")</f>
        <v>0.14400000000000002</v>
      </c>
      <c r="AT11" s="257">
        <f>IFERROR(INDEX($C$8:$H$55,$L11,COLUMNS($AN$8:AQ11)),"")</f>
        <v>0.155</v>
      </c>
      <c r="AU11" s="257">
        <f>IFERROR(INDEX($C$8:$H$55,$L11,COLUMNS($AN$8:AR11)),"")</f>
        <v>0.22800000000000001</v>
      </c>
      <c r="AV11" s="478">
        <f>IFERROR(INDEX($C$8:$H$55,$L11,COLUMNS($AN$8:AS11)),"")</f>
        <v>0.32</v>
      </c>
      <c r="AW11" s="100"/>
      <c r="AY11" s="191" t="str">
        <f>IFERROR(INDEX($Q$8:$Y$55,$AC11,COLUMNS($AM$32:AM36)),"")</f>
        <v>business and management</v>
      </c>
      <c r="AZ11" s="677">
        <f>IFERROR(INDEX($Q$8:$Y$55,$AC11,COLUMNS($AO$33:AP37)),"")</f>
        <v>665</v>
      </c>
      <c r="BA11" s="677">
        <f>IFERROR(INDEX($Q$8:$Y$55,$AC11,COLUMNS($AO$33:AQ37)),"")</f>
        <v>625</v>
      </c>
      <c r="BB11" s="677">
        <f>IFERROR(INDEX($Q$8:$Y$55,$AC11,COLUMNS($AO$33:AR37)),"")</f>
        <v>675</v>
      </c>
      <c r="BC11" s="677">
        <f>IFERROR(INDEX($Q$8:$Y$55,$AC11,COLUMNS($AO$33:AS37)),"")</f>
        <v>990</v>
      </c>
      <c r="BD11" s="677">
        <f>IFERROR(INDEX($Q$8:$Y$55,$AC11,COLUMNS($AO$33:AT37)),"")</f>
        <v>1385</v>
      </c>
      <c r="BE11" s="773">
        <f>IFERROR(INDEX($Q$8:$Y$55,$AC11,COLUMNS($AO$33:AU37)),"")</f>
        <v>10</v>
      </c>
      <c r="BF11" s="677">
        <f>IFERROR(INDEX($Q$8:$Y$55,$AC11,COLUMNS($AO$33:AV37)),"")</f>
        <v>4350</v>
      </c>
      <c r="BG11" s="678">
        <f>IFERROR(INDEX($Q$8:$Y$55,$AC11,COLUMNS($AO$33:AW37)),"")</f>
        <v>4340</v>
      </c>
    </row>
    <row r="12" spans="1:59" ht="15" customHeight="1" x14ac:dyDescent="0.3">
      <c r="C12" s="90" t="s">
        <v>268</v>
      </c>
      <c r="D12" s="69">
        <v>0.27400000000000002</v>
      </c>
      <c r="E12" s="69">
        <v>0.19800000000000001</v>
      </c>
      <c r="F12" s="69">
        <v>0.122</v>
      </c>
      <c r="G12" s="69">
        <v>0.17699999999999999</v>
      </c>
      <c r="H12" s="69">
        <v>0.22800000000000001</v>
      </c>
      <c r="I12" s="90" t="s">
        <v>125</v>
      </c>
      <c r="J12" s="90">
        <f>ROWS($I$8:I12)</f>
        <v>5</v>
      </c>
      <c r="K12" s="90">
        <f t="shared" si="0"/>
        <v>5</v>
      </c>
      <c r="L12" s="90">
        <f>IFERROR(SMALL($K$8:$K$55,ROWS($K$8:K12)),"")</f>
        <v>5</v>
      </c>
      <c r="Q12" s="90" t="s">
        <v>268</v>
      </c>
      <c r="R12" s="214">
        <v>35</v>
      </c>
      <c r="S12" s="214">
        <v>25</v>
      </c>
      <c r="T12" s="214">
        <v>15</v>
      </c>
      <c r="U12" s="214">
        <v>20</v>
      </c>
      <c r="V12" s="214">
        <v>25</v>
      </c>
      <c r="W12" s="214">
        <v>0</v>
      </c>
      <c r="X12" s="214">
        <v>120</v>
      </c>
      <c r="Y12" s="214">
        <v>120</v>
      </c>
      <c r="Z12" s="90" t="s">
        <v>125</v>
      </c>
      <c r="AA12" s="90">
        <f>ROWS($I$8:Z12)</f>
        <v>5</v>
      </c>
      <c r="AB12" s="90">
        <f t="shared" si="1"/>
        <v>5</v>
      </c>
      <c r="AC12" s="90">
        <f>IFERROR(SMALL($AB$8:$AB$55,ROWS($AB$8:AB12)),"")</f>
        <v>5</v>
      </c>
      <c r="AM12" s="301"/>
      <c r="AN12" s="301"/>
      <c r="AO12" s="301"/>
      <c r="AP12" s="100"/>
      <c r="AQ12" s="196" t="str">
        <f>IFERROR(INDEX($C$8:$H$55,$L12,COLUMNS($AM$8:AM12)),"")</f>
        <v>combined and general studies</v>
      </c>
      <c r="AR12" s="257">
        <f>IFERROR(INDEX($C$8:$H$55,$L12,COLUMNS($AN$8:AO12)),"")</f>
        <v>0.27400000000000002</v>
      </c>
      <c r="AS12" s="257">
        <f>IFERROR(INDEX($C$8:$H$55,$L12,COLUMNS($AN$8:AP12)),"")</f>
        <v>0.19800000000000001</v>
      </c>
      <c r="AT12" s="257">
        <f>IFERROR(INDEX($C$8:$H$55,$L12,COLUMNS($AN$8:AQ12)),"")</f>
        <v>0.122</v>
      </c>
      <c r="AU12" s="257">
        <f>IFERROR(INDEX($C$8:$H$55,$L12,COLUMNS($AN$8:AR12)),"")</f>
        <v>0.17699999999999999</v>
      </c>
      <c r="AV12" s="478">
        <f>IFERROR(INDEX($C$8:$H$55,$L12,COLUMNS($AN$8:AS12)),"")</f>
        <v>0.22800000000000001</v>
      </c>
      <c r="AW12" s="100"/>
      <c r="AY12" s="191" t="str">
        <f>IFERROR(INDEX($Q$8:$Y$55,$AC12,COLUMNS($AM$32:AM37)),"")</f>
        <v>combined and general studies</v>
      </c>
      <c r="AZ12" s="677">
        <f>IFERROR(INDEX($Q$8:$Y$55,$AC12,COLUMNS($AO$33:AP38)),"")</f>
        <v>35</v>
      </c>
      <c r="BA12" s="677">
        <f>IFERROR(INDEX($Q$8:$Y$55,$AC12,COLUMNS($AO$33:AQ38)),"")</f>
        <v>25</v>
      </c>
      <c r="BB12" s="677">
        <f>IFERROR(INDEX($Q$8:$Y$55,$AC12,COLUMNS($AO$33:AR38)),"")</f>
        <v>15</v>
      </c>
      <c r="BC12" s="677">
        <f>IFERROR(INDEX($Q$8:$Y$55,$AC12,COLUMNS($AO$33:AS38)),"")</f>
        <v>20</v>
      </c>
      <c r="BD12" s="677">
        <f>IFERROR(INDEX($Q$8:$Y$55,$AC12,COLUMNS($AO$33:AT38)),"")</f>
        <v>25</v>
      </c>
      <c r="BE12" s="773">
        <f>IFERROR(INDEX($Q$8:$Y$55,$AC12,COLUMNS($AO$33:AU38)),"")</f>
        <v>0</v>
      </c>
      <c r="BF12" s="677">
        <f>IFERROR(INDEX($Q$8:$Y$55,$AC12,COLUMNS($AO$33:AV38)),"")</f>
        <v>120</v>
      </c>
      <c r="BG12" s="678">
        <f>IFERROR(INDEX($Q$8:$Y$55,$AC12,COLUMNS($AO$33:AW38)),"")</f>
        <v>120</v>
      </c>
    </row>
    <row r="13" spans="1:59" ht="15" customHeight="1" x14ac:dyDescent="0.3">
      <c r="C13" s="90" t="s">
        <v>269</v>
      </c>
      <c r="D13" s="69">
        <v>0.20400000000000001</v>
      </c>
      <c r="E13" s="69">
        <v>0.192</v>
      </c>
      <c r="F13" s="69">
        <v>0.14300000000000002</v>
      </c>
      <c r="G13" s="69">
        <v>0.21</v>
      </c>
      <c r="H13" s="69">
        <v>0.251</v>
      </c>
      <c r="I13" s="90" t="s">
        <v>125</v>
      </c>
      <c r="J13" s="90">
        <f>ROWS($I$8:I13)</f>
        <v>6</v>
      </c>
      <c r="K13" s="90">
        <f t="shared" si="0"/>
        <v>6</v>
      </c>
      <c r="L13" s="90">
        <f>IFERROR(SMALL($K$8:$K$55,ROWS($K$8:K13)),"")</f>
        <v>6</v>
      </c>
      <c r="Q13" s="90" t="s">
        <v>269</v>
      </c>
      <c r="R13" s="214">
        <v>460</v>
      </c>
      <c r="S13" s="214">
        <v>430</v>
      </c>
      <c r="T13" s="214">
        <v>325</v>
      </c>
      <c r="U13" s="214">
        <v>475</v>
      </c>
      <c r="V13" s="214">
        <v>565</v>
      </c>
      <c r="W13" s="214">
        <v>80</v>
      </c>
      <c r="X13" s="214">
        <v>2335</v>
      </c>
      <c r="Y13" s="214">
        <v>2255</v>
      </c>
      <c r="Z13" s="90" t="s">
        <v>125</v>
      </c>
      <c r="AA13" s="90">
        <f>ROWS($I$8:Z13)</f>
        <v>6</v>
      </c>
      <c r="AB13" s="90">
        <f t="shared" si="1"/>
        <v>6</v>
      </c>
      <c r="AC13" s="90">
        <f>IFERROR(SMALL($AB$8:$AB$55,ROWS($AB$8:AB13)),"")</f>
        <v>6</v>
      </c>
      <c r="AM13" s="301"/>
      <c r="AN13" s="301"/>
      <c r="AO13" s="301"/>
      <c r="AP13" s="100"/>
      <c r="AQ13" s="196" t="str">
        <f>IFERROR(INDEX($C$8:$H$55,$L13,COLUMNS($AM$8:AM13)),"")</f>
        <v>computing</v>
      </c>
      <c r="AR13" s="257">
        <f>IFERROR(INDEX($C$8:$H$55,$L13,COLUMNS($AN$8:AO13)),"")</f>
        <v>0.20400000000000001</v>
      </c>
      <c r="AS13" s="257">
        <f>IFERROR(INDEX($C$8:$H$55,$L13,COLUMNS($AN$8:AP13)),"")</f>
        <v>0.192</v>
      </c>
      <c r="AT13" s="257">
        <f>IFERROR(INDEX($C$8:$H$55,$L13,COLUMNS($AN$8:AQ13)),"")</f>
        <v>0.14300000000000002</v>
      </c>
      <c r="AU13" s="257">
        <f>IFERROR(INDEX($C$8:$H$55,$L13,COLUMNS($AN$8:AR13)),"")</f>
        <v>0.21</v>
      </c>
      <c r="AV13" s="478">
        <f>IFERROR(INDEX($C$8:$H$55,$L13,COLUMNS($AN$8:AS13)),"")</f>
        <v>0.251</v>
      </c>
      <c r="AW13" s="100"/>
      <c r="AY13" s="191" t="str">
        <f>IFERROR(INDEX($Q$8:$Y$55,$AC13,COLUMNS($AM$32:AM38)),"")</f>
        <v>computing</v>
      </c>
      <c r="AZ13" s="677">
        <f>IFERROR(INDEX($Q$8:$Y$55,$AC13,COLUMNS($AO$33:AP39)),"")</f>
        <v>460</v>
      </c>
      <c r="BA13" s="677">
        <f>IFERROR(INDEX($Q$8:$Y$55,$AC13,COLUMNS($AO$33:AQ39)),"")</f>
        <v>430</v>
      </c>
      <c r="BB13" s="677">
        <f>IFERROR(INDEX($Q$8:$Y$55,$AC13,COLUMNS($AO$33:AR39)),"")</f>
        <v>325</v>
      </c>
      <c r="BC13" s="677">
        <f>IFERROR(INDEX($Q$8:$Y$55,$AC13,COLUMNS($AO$33:AS39)),"")</f>
        <v>475</v>
      </c>
      <c r="BD13" s="677">
        <f>IFERROR(INDEX($Q$8:$Y$55,$AC13,COLUMNS($AO$33:AT39)),"")</f>
        <v>565</v>
      </c>
      <c r="BE13" s="773">
        <f>IFERROR(INDEX($Q$8:$Y$55,$AC13,COLUMNS($AO$33:AU39)),"")</f>
        <v>80</v>
      </c>
      <c r="BF13" s="677">
        <f>IFERROR(INDEX($Q$8:$Y$55,$AC13,COLUMNS($AO$33:AV39)),"")</f>
        <v>2335</v>
      </c>
      <c r="BG13" s="678">
        <f>IFERROR(INDEX($Q$8:$Y$55,$AC13,COLUMNS($AO$33:AW39)),"")</f>
        <v>2255</v>
      </c>
    </row>
    <row r="14" spans="1:59" ht="15" customHeight="1" x14ac:dyDescent="0.3">
      <c r="C14" s="90" t="s">
        <v>503</v>
      </c>
      <c r="D14" s="69">
        <v>0.155</v>
      </c>
      <c r="E14" s="69">
        <v>0.16800000000000001</v>
      </c>
      <c r="F14" s="69">
        <v>0.16900000000000001</v>
      </c>
      <c r="G14" s="69">
        <v>0.23800000000000002</v>
      </c>
      <c r="H14" s="69">
        <v>0.27</v>
      </c>
      <c r="I14" s="90" t="s">
        <v>125</v>
      </c>
      <c r="J14" s="90">
        <f>ROWS($I$8:I14)</f>
        <v>7</v>
      </c>
      <c r="K14" s="90">
        <f t="shared" si="0"/>
        <v>7</v>
      </c>
      <c r="L14" s="90">
        <f>IFERROR(SMALL($K$8:$K$55,ROWS($K$8:K14)),"")</f>
        <v>7</v>
      </c>
      <c r="Q14" s="90" t="s">
        <v>503</v>
      </c>
      <c r="R14" s="214">
        <v>350</v>
      </c>
      <c r="S14" s="214">
        <v>385</v>
      </c>
      <c r="T14" s="214">
        <v>385</v>
      </c>
      <c r="U14" s="214">
        <v>545</v>
      </c>
      <c r="V14" s="214">
        <v>615</v>
      </c>
      <c r="W14" s="214">
        <v>0</v>
      </c>
      <c r="X14" s="214">
        <v>2280</v>
      </c>
      <c r="Y14" s="214">
        <v>2280</v>
      </c>
      <c r="Z14" s="90" t="s">
        <v>125</v>
      </c>
      <c r="AA14" s="90">
        <f>ROWS($I$8:Z14)</f>
        <v>7</v>
      </c>
      <c r="AB14" s="90">
        <f t="shared" si="1"/>
        <v>7</v>
      </c>
      <c r="AC14" s="90">
        <f>IFERROR(SMALL($AB$8:$AB$55,ROWS($AB$8:AB14)),"")</f>
        <v>7</v>
      </c>
      <c r="AM14" s="301"/>
      <c r="AN14" s="301"/>
      <c r="AO14" s="301"/>
      <c r="AP14" s="100"/>
      <c r="AQ14" s="196" t="str">
        <f>IFERROR(INDEX($C$8:$H$55,$L14,COLUMNS($AM$8:AM14)),"")</f>
        <v>design, and creative and performing arts</v>
      </c>
      <c r="AR14" s="257">
        <f>IFERROR(INDEX($C$8:$H$55,$L14,COLUMNS($AN$8:AO14)),"")</f>
        <v>0.155</v>
      </c>
      <c r="AS14" s="257">
        <f>IFERROR(INDEX($C$8:$H$55,$L14,COLUMNS($AN$8:AP14)),"")</f>
        <v>0.16800000000000001</v>
      </c>
      <c r="AT14" s="257">
        <f>IFERROR(INDEX($C$8:$H$55,$L14,COLUMNS($AN$8:AQ14)),"")</f>
        <v>0.16900000000000001</v>
      </c>
      <c r="AU14" s="257">
        <f>IFERROR(INDEX($C$8:$H$55,$L14,COLUMNS($AN$8:AR14)),"")</f>
        <v>0.23800000000000002</v>
      </c>
      <c r="AV14" s="478">
        <f>IFERROR(INDEX($C$8:$H$55,$L14,COLUMNS($AN$8:AS14)),"")</f>
        <v>0.27</v>
      </c>
      <c r="AW14" s="100"/>
      <c r="AY14" s="191" t="str">
        <f>IFERROR(INDEX($Q$8:$Y$55,$AC14,COLUMNS($AM$32:AM39)),"")</f>
        <v>design, and creative and performing arts</v>
      </c>
      <c r="AZ14" s="677">
        <f>IFERROR(INDEX($Q$8:$Y$55,$AC14,COLUMNS($AO$33:AP40)),"")</f>
        <v>350</v>
      </c>
      <c r="BA14" s="677">
        <f>IFERROR(INDEX($Q$8:$Y$55,$AC14,COLUMNS($AO$33:AQ40)),"")</f>
        <v>385</v>
      </c>
      <c r="BB14" s="677">
        <f>IFERROR(INDEX($Q$8:$Y$55,$AC14,COLUMNS($AO$33:AR40)),"")</f>
        <v>385</v>
      </c>
      <c r="BC14" s="677">
        <f>IFERROR(INDEX($Q$8:$Y$55,$AC14,COLUMNS($AO$33:AS40)),"")</f>
        <v>545</v>
      </c>
      <c r="BD14" s="677">
        <f>IFERROR(INDEX($Q$8:$Y$55,$AC14,COLUMNS($AO$33:AT40)),"")</f>
        <v>615</v>
      </c>
      <c r="BE14" s="773">
        <f>IFERROR(INDEX($Q$8:$Y$55,$AC14,COLUMNS($AO$33:AU40)),"")</f>
        <v>0</v>
      </c>
      <c r="BF14" s="677">
        <f>IFERROR(INDEX($Q$8:$Y$55,$AC14,COLUMNS($AO$33:AV40)),"")</f>
        <v>2280</v>
      </c>
      <c r="BG14" s="678">
        <f>IFERROR(INDEX($Q$8:$Y$55,$AC14,COLUMNS($AO$33:AW40)),"")</f>
        <v>2280</v>
      </c>
    </row>
    <row r="15" spans="1:59" ht="15" customHeight="1" x14ac:dyDescent="0.3">
      <c r="C15" s="90" t="s">
        <v>270</v>
      </c>
      <c r="D15" s="69">
        <v>0.17200000000000001</v>
      </c>
      <c r="E15" s="69">
        <v>0.16800000000000001</v>
      </c>
      <c r="F15" s="69">
        <v>0.188</v>
      </c>
      <c r="G15" s="69">
        <v>0.248</v>
      </c>
      <c r="H15" s="69">
        <v>0.22500000000000001</v>
      </c>
      <c r="I15" s="90" t="s">
        <v>125</v>
      </c>
      <c r="J15" s="90">
        <f>ROWS($I$8:I15)</f>
        <v>8</v>
      </c>
      <c r="K15" s="90">
        <f t="shared" si="0"/>
        <v>8</v>
      </c>
      <c r="L15" s="90">
        <f>IFERROR(SMALL($K$8:$K$55,ROWS($K$8:K15)),"")</f>
        <v>8</v>
      </c>
      <c r="Q15" s="90" t="s">
        <v>270</v>
      </c>
      <c r="R15" s="214">
        <v>200</v>
      </c>
      <c r="S15" s="214">
        <v>195</v>
      </c>
      <c r="T15" s="214">
        <v>220</v>
      </c>
      <c r="U15" s="214">
        <v>290</v>
      </c>
      <c r="V15" s="214">
        <v>265</v>
      </c>
      <c r="W15" s="214">
        <v>0</v>
      </c>
      <c r="X15" s="214">
        <v>1170</v>
      </c>
      <c r="Y15" s="214">
        <v>1170</v>
      </c>
      <c r="Z15" s="90" t="s">
        <v>125</v>
      </c>
      <c r="AA15" s="90">
        <f>ROWS($I$8:Z15)</f>
        <v>8</v>
      </c>
      <c r="AB15" s="90">
        <f t="shared" si="1"/>
        <v>8</v>
      </c>
      <c r="AC15" s="90">
        <f>IFERROR(SMALL($AB$8:$AB$55,ROWS($AB$8:AB15)),"")</f>
        <v>8</v>
      </c>
      <c r="AM15" s="301"/>
      <c r="AN15" s="301"/>
      <c r="AO15" s="301"/>
      <c r="AP15" s="100"/>
      <c r="AQ15" s="196" t="str">
        <f>IFERROR(INDEX($C$8:$H$55,$L15,COLUMNS($AM$8:AM15)),"")</f>
        <v>education and teaching</v>
      </c>
      <c r="AR15" s="257">
        <f>IFERROR(INDEX($C$8:$H$55,$L15,COLUMNS($AN$8:AO15)),"")</f>
        <v>0.17200000000000001</v>
      </c>
      <c r="AS15" s="257">
        <f>IFERROR(INDEX($C$8:$H$55,$L15,COLUMNS($AN$8:AP15)),"")</f>
        <v>0.16800000000000001</v>
      </c>
      <c r="AT15" s="257">
        <f>IFERROR(INDEX($C$8:$H$55,$L15,COLUMNS($AN$8:AQ15)),"")</f>
        <v>0.188</v>
      </c>
      <c r="AU15" s="257">
        <f>IFERROR(INDEX($C$8:$H$55,$L15,COLUMNS($AN$8:AR15)),"")</f>
        <v>0.248</v>
      </c>
      <c r="AV15" s="478">
        <f>IFERROR(INDEX($C$8:$H$55,$L15,COLUMNS($AN$8:AS15)),"")</f>
        <v>0.22500000000000001</v>
      </c>
      <c r="AW15" s="100"/>
      <c r="AY15" s="191" t="str">
        <f>IFERROR(INDEX($Q$8:$Y$55,$AC15,COLUMNS($AM$32:AM40)),"")</f>
        <v>education and teaching</v>
      </c>
      <c r="AZ15" s="677">
        <f>IFERROR(INDEX($Q$8:$Y$55,$AC15,COLUMNS($AO$33:AP41)),"")</f>
        <v>200</v>
      </c>
      <c r="BA15" s="677">
        <f>IFERROR(INDEX($Q$8:$Y$55,$AC15,COLUMNS($AO$33:AQ41)),"")</f>
        <v>195</v>
      </c>
      <c r="BB15" s="677">
        <f>IFERROR(INDEX($Q$8:$Y$55,$AC15,COLUMNS($AO$33:AR41)),"")</f>
        <v>220</v>
      </c>
      <c r="BC15" s="677">
        <f>IFERROR(INDEX($Q$8:$Y$55,$AC15,COLUMNS($AO$33:AS41)),"")</f>
        <v>290</v>
      </c>
      <c r="BD15" s="677">
        <f>IFERROR(INDEX($Q$8:$Y$55,$AC15,COLUMNS($AO$33:AT41)),"")</f>
        <v>265</v>
      </c>
      <c r="BE15" s="773">
        <f>IFERROR(INDEX($Q$8:$Y$55,$AC15,COLUMNS($AO$33:AU41)),"")</f>
        <v>0</v>
      </c>
      <c r="BF15" s="677">
        <f>IFERROR(INDEX($Q$8:$Y$55,$AC15,COLUMNS($AO$33:AV41)),"")</f>
        <v>1170</v>
      </c>
      <c r="BG15" s="678">
        <f>IFERROR(INDEX($Q$8:$Y$55,$AC15,COLUMNS($AO$33:AW41)),"")</f>
        <v>1170</v>
      </c>
    </row>
    <row r="16" spans="1:59" ht="15" customHeight="1" x14ac:dyDescent="0.3">
      <c r="C16" s="90" t="s">
        <v>271</v>
      </c>
      <c r="D16" s="69">
        <v>0.13600000000000001</v>
      </c>
      <c r="E16" s="69">
        <v>0.14000000000000001</v>
      </c>
      <c r="F16" s="69">
        <v>0.16900000000000001</v>
      </c>
      <c r="G16" s="69">
        <v>0.24099999999999999</v>
      </c>
      <c r="H16" s="69">
        <v>0.314</v>
      </c>
      <c r="I16" s="90" t="s">
        <v>125</v>
      </c>
      <c r="J16" s="90">
        <f>ROWS($I$8:I16)</f>
        <v>9</v>
      </c>
      <c r="K16" s="90">
        <f t="shared" si="0"/>
        <v>9</v>
      </c>
      <c r="L16" s="90">
        <f>IFERROR(SMALL($K$8:$K$55,ROWS($K$8:K16)),"")</f>
        <v>9</v>
      </c>
      <c r="Q16" s="90" t="s">
        <v>271</v>
      </c>
      <c r="R16" s="214">
        <v>340</v>
      </c>
      <c r="S16" s="214">
        <v>350</v>
      </c>
      <c r="T16" s="214">
        <v>425</v>
      </c>
      <c r="U16" s="214">
        <v>605</v>
      </c>
      <c r="V16" s="214">
        <v>790</v>
      </c>
      <c r="W16" s="214">
        <v>15</v>
      </c>
      <c r="X16" s="214">
        <v>2525</v>
      </c>
      <c r="Y16" s="214">
        <v>2510</v>
      </c>
      <c r="Z16" s="90" t="s">
        <v>125</v>
      </c>
      <c r="AA16" s="90">
        <f>ROWS($I$8:Z16)</f>
        <v>9</v>
      </c>
      <c r="AB16" s="90">
        <f t="shared" si="1"/>
        <v>9</v>
      </c>
      <c r="AC16" s="90">
        <f>IFERROR(SMALL($AB$8:$AB$55,ROWS($AB$8:AB16)),"")</f>
        <v>9</v>
      </c>
      <c r="AM16" s="301"/>
      <c r="AN16" s="301"/>
      <c r="AO16" s="301"/>
      <c r="AP16" s="100"/>
      <c r="AQ16" s="196" t="str">
        <f>IFERROR(INDEX($C$8:$H$55,$L16,COLUMNS($AM$8:AM16)),"")</f>
        <v>engineering and technology</v>
      </c>
      <c r="AR16" s="257">
        <f>IFERROR(INDEX($C$8:$H$55,$L16,COLUMNS($AN$8:AO16)),"")</f>
        <v>0.13600000000000001</v>
      </c>
      <c r="AS16" s="257">
        <f>IFERROR(INDEX($C$8:$H$55,$L16,COLUMNS($AN$8:AP16)),"")</f>
        <v>0.14000000000000001</v>
      </c>
      <c r="AT16" s="257">
        <f>IFERROR(INDEX($C$8:$H$55,$L16,COLUMNS($AN$8:AQ16)),"")</f>
        <v>0.16900000000000001</v>
      </c>
      <c r="AU16" s="257">
        <f>IFERROR(INDEX($C$8:$H$55,$L16,COLUMNS($AN$8:AR16)),"")</f>
        <v>0.24099999999999999</v>
      </c>
      <c r="AV16" s="478">
        <f>IFERROR(INDEX($C$8:$H$55,$L16,COLUMNS($AN$8:AS16)),"")</f>
        <v>0.314</v>
      </c>
      <c r="AW16" s="100"/>
      <c r="AY16" s="191" t="str">
        <f>IFERROR(INDEX($Q$8:$Y$55,$AC16,COLUMNS($AM$32:AM41)),"")</f>
        <v>engineering and technology</v>
      </c>
      <c r="AZ16" s="677">
        <f>IFERROR(INDEX($Q$8:$Y$55,$AC16,COLUMNS($AO$33:AP42)),"")</f>
        <v>340</v>
      </c>
      <c r="BA16" s="677">
        <f>IFERROR(INDEX($Q$8:$Y$55,$AC16,COLUMNS($AO$33:AQ42)),"")</f>
        <v>350</v>
      </c>
      <c r="BB16" s="677">
        <f>IFERROR(INDEX($Q$8:$Y$55,$AC16,COLUMNS($AO$33:AR42)),"")</f>
        <v>425</v>
      </c>
      <c r="BC16" s="677">
        <f>IFERROR(INDEX($Q$8:$Y$55,$AC16,COLUMNS($AO$33:AS42)),"")</f>
        <v>605</v>
      </c>
      <c r="BD16" s="677">
        <f>IFERROR(INDEX($Q$8:$Y$55,$AC16,COLUMNS($AO$33:AT42)),"")</f>
        <v>790</v>
      </c>
      <c r="BE16" s="773">
        <f>IFERROR(INDEX($Q$8:$Y$55,$AC16,COLUMNS($AO$33:AU42)),"")</f>
        <v>15</v>
      </c>
      <c r="BF16" s="677">
        <f>IFERROR(INDEX($Q$8:$Y$55,$AC16,COLUMNS($AO$33:AV42)),"")</f>
        <v>2525</v>
      </c>
      <c r="BG16" s="678">
        <f>IFERROR(INDEX($Q$8:$Y$55,$AC16,COLUMNS($AO$33:AW42)),"")</f>
        <v>2510</v>
      </c>
    </row>
    <row r="17" spans="3:59" ht="15" customHeight="1" x14ac:dyDescent="0.3">
      <c r="C17" s="90" t="s">
        <v>504</v>
      </c>
      <c r="D17" s="69">
        <v>7.0000000000000007E-2</v>
      </c>
      <c r="E17" s="69">
        <v>8.8999999999999996E-2</v>
      </c>
      <c r="F17" s="69">
        <v>0.191</v>
      </c>
      <c r="G17" s="69">
        <v>0.28200000000000003</v>
      </c>
      <c r="H17" s="69">
        <v>0.36799999999999999</v>
      </c>
      <c r="I17" s="90" t="s">
        <v>125</v>
      </c>
      <c r="J17" s="90">
        <f>ROWS($I$8:I17)</f>
        <v>10</v>
      </c>
      <c r="K17" s="90">
        <f t="shared" si="0"/>
        <v>10</v>
      </c>
      <c r="L17" s="90">
        <f>IFERROR(SMALL($K$8:$K$55,ROWS($K$8:K17)),"")</f>
        <v>10</v>
      </c>
      <c r="Q17" s="90" t="s">
        <v>504</v>
      </c>
      <c r="R17" s="214">
        <v>40</v>
      </c>
      <c r="S17" s="214">
        <v>50</v>
      </c>
      <c r="T17" s="214">
        <v>110</v>
      </c>
      <c r="U17" s="214">
        <v>165</v>
      </c>
      <c r="V17" s="214">
        <v>215</v>
      </c>
      <c r="W17" s="214">
        <v>0</v>
      </c>
      <c r="X17" s="214">
        <v>585</v>
      </c>
      <c r="Y17" s="214">
        <v>585</v>
      </c>
      <c r="Z17" s="90" t="s">
        <v>125</v>
      </c>
      <c r="AA17" s="90">
        <f>ROWS($I$8:Z17)</f>
        <v>10</v>
      </c>
      <c r="AB17" s="90">
        <f t="shared" si="1"/>
        <v>10</v>
      </c>
      <c r="AC17" s="90">
        <f>IFERROR(SMALL($AB$8:$AB$55,ROWS($AB$8:AB17)),"")</f>
        <v>10</v>
      </c>
      <c r="AM17" s="301"/>
      <c r="AN17" s="301"/>
      <c r="AO17" s="301"/>
      <c r="AP17" s="100"/>
      <c r="AQ17" s="196" t="str">
        <f>IFERROR(INDEX($C$8:$H$55,$L17,COLUMNS($AM$8:AM17)),"")</f>
        <v>geography, earth and environmental studies</v>
      </c>
      <c r="AR17" s="257">
        <f>IFERROR(INDEX($C$8:$H$55,$L17,COLUMNS($AN$8:AO17)),"")</f>
        <v>7.0000000000000007E-2</v>
      </c>
      <c r="AS17" s="257">
        <f>IFERROR(INDEX($C$8:$H$55,$L17,COLUMNS($AN$8:AP17)),"")</f>
        <v>8.8999999999999996E-2</v>
      </c>
      <c r="AT17" s="257">
        <f>IFERROR(INDEX($C$8:$H$55,$L17,COLUMNS($AN$8:AQ17)),"")</f>
        <v>0.191</v>
      </c>
      <c r="AU17" s="257">
        <f>IFERROR(INDEX($C$8:$H$55,$L17,COLUMNS($AN$8:AR17)),"")</f>
        <v>0.28200000000000003</v>
      </c>
      <c r="AV17" s="478">
        <f>IFERROR(INDEX($C$8:$H$55,$L17,COLUMNS($AN$8:AS17)),"")</f>
        <v>0.36799999999999999</v>
      </c>
      <c r="AW17" s="100"/>
      <c r="AY17" s="191" t="str">
        <f>IFERROR(INDEX($Q$8:$Y$55,$AC17,COLUMNS($AM$32:AM42)),"")</f>
        <v>geography, earth and environmental studies</v>
      </c>
      <c r="AZ17" s="677">
        <f>IFERROR(INDEX($Q$8:$Y$55,$AC17,COLUMNS($AO$33:AP43)),"")</f>
        <v>40</v>
      </c>
      <c r="BA17" s="677">
        <f>IFERROR(INDEX($Q$8:$Y$55,$AC17,COLUMNS($AO$33:AQ43)),"")</f>
        <v>50</v>
      </c>
      <c r="BB17" s="677">
        <f>IFERROR(INDEX($Q$8:$Y$55,$AC17,COLUMNS($AO$33:AR43)),"")</f>
        <v>110</v>
      </c>
      <c r="BC17" s="677">
        <f>IFERROR(INDEX($Q$8:$Y$55,$AC17,COLUMNS($AO$33:AS43)),"")</f>
        <v>165</v>
      </c>
      <c r="BD17" s="677">
        <f>IFERROR(INDEX($Q$8:$Y$55,$AC17,COLUMNS($AO$33:AT43)),"")</f>
        <v>215</v>
      </c>
      <c r="BE17" s="773">
        <f>IFERROR(INDEX($Q$8:$Y$55,$AC17,COLUMNS($AO$33:AU43)),"")</f>
        <v>0</v>
      </c>
      <c r="BF17" s="677">
        <f>IFERROR(INDEX($Q$8:$Y$55,$AC17,COLUMNS($AO$33:AV43)),"")</f>
        <v>585</v>
      </c>
      <c r="BG17" s="678">
        <f>IFERROR(INDEX($Q$8:$Y$55,$AC17,COLUMNS($AO$33:AW43)),"")</f>
        <v>585</v>
      </c>
    </row>
    <row r="18" spans="3:59" ht="14.4" x14ac:dyDescent="0.3">
      <c r="C18" s="90" t="s">
        <v>272</v>
      </c>
      <c r="D18" s="69">
        <v>0.13800000000000001</v>
      </c>
      <c r="E18" s="69">
        <v>0.158</v>
      </c>
      <c r="F18" s="69">
        <v>0.16500000000000001</v>
      </c>
      <c r="G18" s="69">
        <v>0.23200000000000001</v>
      </c>
      <c r="H18" s="69">
        <v>0.308</v>
      </c>
      <c r="I18" s="90" t="s">
        <v>125</v>
      </c>
      <c r="J18" s="90">
        <f>ROWS($I$8:I18)</f>
        <v>11</v>
      </c>
      <c r="K18" s="90">
        <f t="shared" si="0"/>
        <v>11</v>
      </c>
      <c r="L18" s="90">
        <f>IFERROR(SMALL($K$8:$K$55,ROWS($K$8:K18)),"")</f>
        <v>11</v>
      </c>
      <c r="Q18" s="90" t="s">
        <v>272</v>
      </c>
      <c r="R18" s="214">
        <v>120</v>
      </c>
      <c r="S18" s="214">
        <v>140</v>
      </c>
      <c r="T18" s="214">
        <v>145</v>
      </c>
      <c r="U18" s="214">
        <v>205</v>
      </c>
      <c r="V18" s="214">
        <v>270</v>
      </c>
      <c r="W18" s="214">
        <v>0</v>
      </c>
      <c r="X18" s="214">
        <v>880</v>
      </c>
      <c r="Y18" s="214">
        <v>880</v>
      </c>
      <c r="Z18" s="90" t="s">
        <v>125</v>
      </c>
      <c r="AA18" s="90">
        <f>ROWS($I$8:Z18)</f>
        <v>11</v>
      </c>
      <c r="AB18" s="90">
        <f t="shared" si="1"/>
        <v>11</v>
      </c>
      <c r="AC18" s="90">
        <f>IFERROR(SMALL($AB$8:$AB$55,ROWS($AB$8:AB18)),"")</f>
        <v>11</v>
      </c>
      <c r="AM18" s="301"/>
      <c r="AN18" s="301"/>
      <c r="AO18" s="301"/>
      <c r="AP18" s="100"/>
      <c r="AQ18" s="196" t="str">
        <f>IFERROR(INDEX($C$8:$H$55,$L18,COLUMNS($AM$8:AM18)),"")</f>
        <v>historical, philosophical and religious studies</v>
      </c>
      <c r="AR18" s="257">
        <f>IFERROR(INDEX($C$8:$H$55,$L18,COLUMNS($AN$8:AO18)),"")</f>
        <v>0.13800000000000001</v>
      </c>
      <c r="AS18" s="257">
        <f>IFERROR(INDEX($C$8:$H$55,$L18,COLUMNS($AN$8:AP18)),"")</f>
        <v>0.158</v>
      </c>
      <c r="AT18" s="257">
        <f>IFERROR(INDEX($C$8:$H$55,$L18,COLUMNS($AN$8:AQ18)),"")</f>
        <v>0.16500000000000001</v>
      </c>
      <c r="AU18" s="257">
        <f>IFERROR(INDEX($C$8:$H$55,$L18,COLUMNS($AN$8:AR18)),"")</f>
        <v>0.23200000000000001</v>
      </c>
      <c r="AV18" s="478">
        <f>IFERROR(INDEX($C$8:$H$55,$L18,COLUMNS($AN$8:AS18)),"")</f>
        <v>0.308</v>
      </c>
      <c r="AW18" s="100"/>
      <c r="AY18" s="191" t="str">
        <f>IFERROR(INDEX($Q$8:$Y$55,$AC18,COLUMNS($AM$32:AM43)),"")</f>
        <v>historical, philosophical and religious studies</v>
      </c>
      <c r="AZ18" s="677">
        <f>IFERROR(INDEX($Q$8:$Y$55,$AC18,COLUMNS($AO$33:AP44)),"")</f>
        <v>120</v>
      </c>
      <c r="BA18" s="677">
        <f>IFERROR(INDEX($Q$8:$Y$55,$AC18,COLUMNS($AO$33:AQ44)),"")</f>
        <v>140</v>
      </c>
      <c r="BB18" s="677">
        <f>IFERROR(INDEX($Q$8:$Y$55,$AC18,COLUMNS($AO$33:AR44)),"")</f>
        <v>145</v>
      </c>
      <c r="BC18" s="677">
        <f>IFERROR(INDEX($Q$8:$Y$55,$AC18,COLUMNS($AO$33:AS44)),"")</f>
        <v>205</v>
      </c>
      <c r="BD18" s="677">
        <f>IFERROR(INDEX($Q$8:$Y$55,$AC18,COLUMNS($AO$33:AT44)),"")</f>
        <v>270</v>
      </c>
      <c r="BE18" s="773">
        <f>IFERROR(INDEX($Q$8:$Y$55,$AC18,COLUMNS($AO$33:AU44)),"")</f>
        <v>0</v>
      </c>
      <c r="BF18" s="677">
        <f>IFERROR(INDEX($Q$8:$Y$55,$AC18,COLUMNS($AO$33:AV44)),"")</f>
        <v>880</v>
      </c>
      <c r="BG18" s="678">
        <f>IFERROR(INDEX($Q$8:$Y$55,$AC18,COLUMNS($AO$33:AW44)),"")</f>
        <v>880</v>
      </c>
    </row>
    <row r="19" spans="3:59" ht="14.4" x14ac:dyDescent="0.3">
      <c r="C19" s="90" t="s">
        <v>273</v>
      </c>
      <c r="D19" s="69">
        <v>0.13</v>
      </c>
      <c r="E19" s="69">
        <v>0.14899999999999999</v>
      </c>
      <c r="F19" s="69">
        <v>0.20600000000000002</v>
      </c>
      <c r="G19" s="69">
        <v>0.24099999999999999</v>
      </c>
      <c r="H19" s="69">
        <v>0.27300000000000002</v>
      </c>
      <c r="I19" s="90" t="s">
        <v>125</v>
      </c>
      <c r="J19" s="90">
        <f>ROWS($I$8:I19)</f>
        <v>12</v>
      </c>
      <c r="K19" s="90">
        <f t="shared" si="0"/>
        <v>12</v>
      </c>
      <c r="L19" s="90">
        <f>IFERROR(SMALL($K$8:$K$55,ROWS($K$8:K19)),"")</f>
        <v>12</v>
      </c>
      <c r="Q19" s="90" t="s">
        <v>273</v>
      </c>
      <c r="R19" s="214">
        <v>125</v>
      </c>
      <c r="S19" s="214">
        <v>145</v>
      </c>
      <c r="T19" s="214">
        <v>200</v>
      </c>
      <c r="U19" s="214">
        <v>230</v>
      </c>
      <c r="V19" s="214">
        <v>265</v>
      </c>
      <c r="W19" s="214">
        <v>0</v>
      </c>
      <c r="X19" s="214">
        <v>965</v>
      </c>
      <c r="Y19" s="214">
        <v>965</v>
      </c>
      <c r="Z19" s="90" t="s">
        <v>125</v>
      </c>
      <c r="AA19" s="90">
        <f>ROWS($I$8:Z19)</f>
        <v>12</v>
      </c>
      <c r="AB19" s="90">
        <f t="shared" si="1"/>
        <v>12</v>
      </c>
      <c r="AC19" s="90">
        <f>IFERROR(SMALL($AB$8:$AB$55,ROWS($AB$8:AB19)),"")</f>
        <v>12</v>
      </c>
      <c r="AM19" s="301"/>
      <c r="AN19" s="301"/>
      <c r="AO19" s="301"/>
      <c r="AP19" s="100"/>
      <c r="AQ19" s="196" t="str">
        <f>IFERROR(INDEX($C$8:$H$55,$L19,COLUMNS($AM$8:AM19)),"")</f>
        <v>language and area studies</v>
      </c>
      <c r="AR19" s="257">
        <f>IFERROR(INDEX($C$8:$H$55,$L19,COLUMNS($AN$8:AO19)),"")</f>
        <v>0.13</v>
      </c>
      <c r="AS19" s="257">
        <f>IFERROR(INDEX($C$8:$H$55,$L19,COLUMNS($AN$8:AP19)),"")</f>
        <v>0.14899999999999999</v>
      </c>
      <c r="AT19" s="257">
        <f>IFERROR(INDEX($C$8:$H$55,$L19,COLUMNS($AN$8:AQ19)),"")</f>
        <v>0.20600000000000002</v>
      </c>
      <c r="AU19" s="257">
        <f>IFERROR(INDEX($C$8:$H$55,$L19,COLUMNS($AN$8:AR19)),"")</f>
        <v>0.24099999999999999</v>
      </c>
      <c r="AV19" s="478">
        <f>IFERROR(INDEX($C$8:$H$55,$L19,COLUMNS($AN$8:AS19)),"")</f>
        <v>0.27300000000000002</v>
      </c>
      <c r="AW19" s="100"/>
      <c r="AY19" s="191" t="str">
        <f>IFERROR(INDEX($Q$8:$Y$55,$AC19,COLUMNS($AM$32:AM44)),"")</f>
        <v>language and area studies</v>
      </c>
      <c r="AZ19" s="677">
        <f>IFERROR(INDEX($Q$8:$Y$55,$AC19,COLUMNS($AO$33:AP45)),"")</f>
        <v>125</v>
      </c>
      <c r="BA19" s="677">
        <f>IFERROR(INDEX($Q$8:$Y$55,$AC19,COLUMNS($AO$33:AQ45)),"")</f>
        <v>145</v>
      </c>
      <c r="BB19" s="677">
        <f>IFERROR(INDEX($Q$8:$Y$55,$AC19,COLUMNS($AO$33:AR45)),"")</f>
        <v>200</v>
      </c>
      <c r="BC19" s="677">
        <f>IFERROR(INDEX($Q$8:$Y$55,$AC19,COLUMNS($AO$33:AS45)),"")</f>
        <v>230</v>
      </c>
      <c r="BD19" s="677">
        <f>IFERROR(INDEX($Q$8:$Y$55,$AC19,COLUMNS($AO$33:AT45)),"")</f>
        <v>265</v>
      </c>
      <c r="BE19" s="773">
        <f>IFERROR(INDEX($Q$8:$Y$55,$AC19,COLUMNS($AO$33:AU45)),"")</f>
        <v>0</v>
      </c>
      <c r="BF19" s="677">
        <f>IFERROR(INDEX($Q$8:$Y$55,$AC19,COLUMNS($AO$33:AV45)),"")</f>
        <v>965</v>
      </c>
      <c r="BG19" s="678">
        <f>IFERROR(INDEX($Q$8:$Y$55,$AC19,COLUMNS($AO$33:AW45)),"")</f>
        <v>965</v>
      </c>
    </row>
    <row r="20" spans="3:59" ht="14.4" x14ac:dyDescent="0.3">
      <c r="C20" s="90" t="s">
        <v>274</v>
      </c>
      <c r="D20" s="69">
        <v>0.17500000000000002</v>
      </c>
      <c r="E20" s="69">
        <v>0.13200000000000001</v>
      </c>
      <c r="F20" s="69">
        <v>0.14699999999999999</v>
      </c>
      <c r="G20" s="69">
        <v>0.218</v>
      </c>
      <c r="H20" s="69">
        <v>0.32900000000000001</v>
      </c>
      <c r="I20" s="90" t="s">
        <v>125</v>
      </c>
      <c r="J20" s="90">
        <f>ROWS($I$8:I20)</f>
        <v>13</v>
      </c>
      <c r="K20" s="90">
        <f t="shared" si="0"/>
        <v>13</v>
      </c>
      <c r="L20" s="90">
        <f>IFERROR(SMALL($K$8:$K$55,ROWS($K$8:K20)),"")</f>
        <v>13</v>
      </c>
      <c r="Q20" s="90" t="s">
        <v>274</v>
      </c>
      <c r="R20" s="214">
        <v>265</v>
      </c>
      <c r="S20" s="214">
        <v>200</v>
      </c>
      <c r="T20" s="214">
        <v>225</v>
      </c>
      <c r="U20" s="214">
        <v>335</v>
      </c>
      <c r="V20" s="214">
        <v>505</v>
      </c>
      <c r="W20" s="214">
        <v>5</v>
      </c>
      <c r="X20" s="214">
        <v>1530</v>
      </c>
      <c r="Y20" s="214">
        <v>1530</v>
      </c>
      <c r="Z20" s="90" t="s">
        <v>125</v>
      </c>
      <c r="AA20" s="90">
        <f>ROWS($I$8:Z20)</f>
        <v>13</v>
      </c>
      <c r="AB20" s="90">
        <f t="shared" si="1"/>
        <v>13</v>
      </c>
      <c r="AC20" s="90">
        <f>IFERROR(SMALL($AB$8:$AB$55,ROWS($AB$8:AB20)),"")</f>
        <v>13</v>
      </c>
      <c r="AM20" s="301"/>
      <c r="AN20" s="301"/>
      <c r="AO20" s="301"/>
      <c r="AP20" s="100"/>
      <c r="AQ20" s="196" t="str">
        <f>IFERROR(INDEX($C$8:$H$55,$L20,COLUMNS($AM$8:AM20)),"")</f>
        <v>law</v>
      </c>
      <c r="AR20" s="257">
        <f>IFERROR(INDEX($C$8:$H$55,$L20,COLUMNS($AN$8:AO20)),"")</f>
        <v>0.17500000000000002</v>
      </c>
      <c r="AS20" s="257">
        <f>IFERROR(INDEX($C$8:$H$55,$L20,COLUMNS($AN$8:AP20)),"")</f>
        <v>0.13200000000000001</v>
      </c>
      <c r="AT20" s="257">
        <f>IFERROR(INDEX($C$8:$H$55,$L20,COLUMNS($AN$8:AQ20)),"")</f>
        <v>0.14699999999999999</v>
      </c>
      <c r="AU20" s="257">
        <f>IFERROR(INDEX($C$8:$H$55,$L20,COLUMNS($AN$8:AR20)),"")</f>
        <v>0.218</v>
      </c>
      <c r="AV20" s="478">
        <f>IFERROR(INDEX($C$8:$H$55,$L20,COLUMNS($AN$8:AS20)),"")</f>
        <v>0.32900000000000001</v>
      </c>
      <c r="AW20" s="100"/>
      <c r="AY20" s="191" t="str">
        <f>IFERROR(INDEX($Q$8:$Y$55,$AC20,COLUMNS($AM$32:AM45)),"")</f>
        <v>law</v>
      </c>
      <c r="AZ20" s="677">
        <f>IFERROR(INDEX($Q$8:$Y$55,$AC20,COLUMNS($AO$33:AP46)),"")</f>
        <v>265</v>
      </c>
      <c r="BA20" s="677">
        <f>IFERROR(INDEX($Q$8:$Y$55,$AC20,COLUMNS($AO$33:AQ46)),"")</f>
        <v>200</v>
      </c>
      <c r="BB20" s="677">
        <f>IFERROR(INDEX($Q$8:$Y$55,$AC20,COLUMNS($AO$33:AR46)),"")</f>
        <v>225</v>
      </c>
      <c r="BC20" s="677">
        <f>IFERROR(INDEX($Q$8:$Y$55,$AC20,COLUMNS($AO$33:AS46)),"")</f>
        <v>335</v>
      </c>
      <c r="BD20" s="677">
        <f>IFERROR(INDEX($Q$8:$Y$55,$AC20,COLUMNS($AO$33:AT46)),"")</f>
        <v>505</v>
      </c>
      <c r="BE20" s="773">
        <f>IFERROR(INDEX($Q$8:$Y$55,$AC20,COLUMNS($AO$33:AU46)),"")</f>
        <v>5</v>
      </c>
      <c r="BF20" s="677">
        <f>IFERROR(INDEX($Q$8:$Y$55,$AC20,COLUMNS($AO$33:AV46)),"")</f>
        <v>1530</v>
      </c>
      <c r="BG20" s="678">
        <f>IFERROR(INDEX($Q$8:$Y$55,$AC20,COLUMNS($AO$33:AW46)),"")</f>
        <v>1530</v>
      </c>
    </row>
    <row r="21" spans="3:59" ht="14.4" x14ac:dyDescent="0.3">
      <c r="C21" s="90" t="s">
        <v>275</v>
      </c>
      <c r="D21" s="69">
        <v>8.8999999999999996E-2</v>
      </c>
      <c r="E21" s="69">
        <v>0.128</v>
      </c>
      <c r="F21" s="69">
        <v>0.16500000000000001</v>
      </c>
      <c r="G21" s="69">
        <v>0.26100000000000001</v>
      </c>
      <c r="H21" s="69">
        <v>0.35599999999999998</v>
      </c>
      <c r="I21" s="90" t="s">
        <v>125</v>
      </c>
      <c r="J21" s="90">
        <f>ROWS($I$8:I21)</f>
        <v>14</v>
      </c>
      <c r="K21" s="90">
        <f t="shared" si="0"/>
        <v>14</v>
      </c>
      <c r="L21" s="90">
        <f>IFERROR(SMALL($K$8:$K$55,ROWS($K$8:K21)),"")</f>
        <v>14</v>
      </c>
      <c r="Q21" s="90" t="s">
        <v>275</v>
      </c>
      <c r="R21" s="214">
        <v>45</v>
      </c>
      <c r="S21" s="214">
        <v>65</v>
      </c>
      <c r="T21" s="214">
        <v>85</v>
      </c>
      <c r="U21" s="214">
        <v>130</v>
      </c>
      <c r="V21" s="214">
        <v>180</v>
      </c>
      <c r="W21" s="214">
        <v>0</v>
      </c>
      <c r="X21" s="214">
        <v>505</v>
      </c>
      <c r="Y21" s="214">
        <v>505</v>
      </c>
      <c r="Z21" s="90" t="s">
        <v>125</v>
      </c>
      <c r="AA21" s="90">
        <f>ROWS($I$8:Z21)</f>
        <v>14</v>
      </c>
      <c r="AB21" s="90">
        <f t="shared" si="1"/>
        <v>14</v>
      </c>
      <c r="AC21" s="90">
        <f>IFERROR(SMALL($AB$8:$AB$55,ROWS($AB$8:AB21)),"")</f>
        <v>14</v>
      </c>
      <c r="AM21" s="301"/>
      <c r="AN21" s="301"/>
      <c r="AO21" s="301"/>
      <c r="AP21" s="100"/>
      <c r="AQ21" s="196" t="str">
        <f>IFERROR(INDEX($C$8:$H$55,$L21,COLUMNS($AM$8:AM21)),"")</f>
        <v>mathematical sciences</v>
      </c>
      <c r="AR21" s="257">
        <f>IFERROR(INDEX($C$8:$H$55,$L21,COLUMNS($AN$8:AO21)),"")</f>
        <v>8.8999999999999996E-2</v>
      </c>
      <c r="AS21" s="257">
        <f>IFERROR(INDEX($C$8:$H$55,$L21,COLUMNS($AN$8:AP21)),"")</f>
        <v>0.128</v>
      </c>
      <c r="AT21" s="257">
        <f>IFERROR(INDEX($C$8:$H$55,$L21,COLUMNS($AN$8:AQ21)),"")</f>
        <v>0.16500000000000001</v>
      </c>
      <c r="AU21" s="257">
        <f>IFERROR(INDEX($C$8:$H$55,$L21,COLUMNS($AN$8:AR21)),"")</f>
        <v>0.26100000000000001</v>
      </c>
      <c r="AV21" s="478">
        <f>IFERROR(INDEX($C$8:$H$55,$L21,COLUMNS($AN$8:AS21)),"")</f>
        <v>0.35599999999999998</v>
      </c>
      <c r="AW21" s="100"/>
      <c r="AY21" s="191" t="str">
        <f>IFERROR(INDEX($Q$8:$Y$55,$AC21,COLUMNS($AM$32:AM46)),"")</f>
        <v>mathematical sciences</v>
      </c>
      <c r="AZ21" s="677">
        <f>IFERROR(INDEX($Q$8:$Y$55,$AC21,COLUMNS($AO$33:AP47)),"")</f>
        <v>45</v>
      </c>
      <c r="BA21" s="677">
        <f>IFERROR(INDEX($Q$8:$Y$55,$AC21,COLUMNS($AO$33:AQ47)),"")</f>
        <v>65</v>
      </c>
      <c r="BB21" s="677">
        <f>IFERROR(INDEX($Q$8:$Y$55,$AC21,COLUMNS($AO$33:AR47)),"")</f>
        <v>85</v>
      </c>
      <c r="BC21" s="677">
        <f>IFERROR(INDEX($Q$8:$Y$55,$AC21,COLUMNS($AO$33:AS47)),"")</f>
        <v>130</v>
      </c>
      <c r="BD21" s="677">
        <f>IFERROR(INDEX($Q$8:$Y$55,$AC21,COLUMNS($AO$33:AT47)),"")</f>
        <v>180</v>
      </c>
      <c r="BE21" s="773">
        <f>IFERROR(INDEX($Q$8:$Y$55,$AC21,COLUMNS($AO$33:AU47)),"")</f>
        <v>0</v>
      </c>
      <c r="BF21" s="677">
        <f>IFERROR(INDEX($Q$8:$Y$55,$AC21,COLUMNS($AO$33:AV47)),"")</f>
        <v>505</v>
      </c>
      <c r="BG21" s="678">
        <f>IFERROR(INDEX($Q$8:$Y$55,$AC21,COLUMNS($AO$33:AW47)),"")</f>
        <v>505</v>
      </c>
    </row>
    <row r="22" spans="3:59" ht="14.4" x14ac:dyDescent="0.3">
      <c r="C22" s="90" t="s">
        <v>505</v>
      </c>
      <c r="D22" s="69">
        <v>0.13900000000000001</v>
      </c>
      <c r="E22" s="69">
        <v>0.156</v>
      </c>
      <c r="F22" s="69">
        <v>0.192</v>
      </c>
      <c r="G22" s="69">
        <v>0.24199999999999999</v>
      </c>
      <c r="H22" s="69">
        <v>0.27200000000000002</v>
      </c>
      <c r="I22" s="90" t="s">
        <v>125</v>
      </c>
      <c r="J22" s="90">
        <f>ROWS($I$8:I22)</f>
        <v>15</v>
      </c>
      <c r="K22" s="90">
        <f t="shared" si="0"/>
        <v>15</v>
      </c>
      <c r="L22" s="90">
        <f>IFERROR(SMALL($K$8:$K$55,ROWS($K$8:K22)),"")</f>
        <v>15</v>
      </c>
      <c r="Q22" s="90" t="s">
        <v>505</v>
      </c>
      <c r="R22" s="214">
        <v>90</v>
      </c>
      <c r="S22" s="214">
        <v>100</v>
      </c>
      <c r="T22" s="214">
        <v>125</v>
      </c>
      <c r="U22" s="214">
        <v>155</v>
      </c>
      <c r="V22" s="214">
        <v>175</v>
      </c>
      <c r="W22" s="214">
        <v>5</v>
      </c>
      <c r="X22" s="214">
        <v>645</v>
      </c>
      <c r="Y22" s="214">
        <v>645</v>
      </c>
      <c r="Z22" s="90" t="s">
        <v>125</v>
      </c>
      <c r="AA22" s="90">
        <f>ROWS($I$8:Z22)</f>
        <v>15</v>
      </c>
      <c r="AB22" s="90">
        <f t="shared" si="1"/>
        <v>15</v>
      </c>
      <c r="AC22" s="90">
        <f>IFERROR(SMALL($AB$8:$AB$55,ROWS($AB$8:AB22)),"")</f>
        <v>15</v>
      </c>
      <c r="AM22" s="301"/>
      <c r="AN22" s="301"/>
      <c r="AO22" s="301"/>
      <c r="AP22" s="100"/>
      <c r="AQ22" s="196" t="str">
        <f>IFERROR(INDEX($C$8:$H$55,$L22,COLUMNS($AM$8:AM22)),"")</f>
        <v>media, journalism and communications</v>
      </c>
      <c r="AR22" s="257">
        <f>IFERROR(INDEX($C$8:$H$55,$L22,COLUMNS($AN$8:AO22)),"")</f>
        <v>0.13900000000000001</v>
      </c>
      <c r="AS22" s="257">
        <f>IFERROR(INDEX($C$8:$H$55,$L22,COLUMNS($AN$8:AP22)),"")</f>
        <v>0.156</v>
      </c>
      <c r="AT22" s="257">
        <f>IFERROR(INDEX($C$8:$H$55,$L22,COLUMNS($AN$8:AQ22)),"")</f>
        <v>0.192</v>
      </c>
      <c r="AU22" s="257">
        <f>IFERROR(INDEX($C$8:$H$55,$L22,COLUMNS($AN$8:AR22)),"")</f>
        <v>0.24199999999999999</v>
      </c>
      <c r="AV22" s="478">
        <f>IFERROR(INDEX($C$8:$H$55,$L22,COLUMNS($AN$8:AS22)),"")</f>
        <v>0.27200000000000002</v>
      </c>
      <c r="AW22" s="100"/>
      <c r="AY22" s="191" t="str">
        <f>IFERROR(INDEX($Q$8:$Y$55,$AC22,COLUMNS($AM$32:AM47)),"")</f>
        <v>media, journalism and communications</v>
      </c>
      <c r="AZ22" s="677">
        <f>IFERROR(INDEX($Q$8:$Y$55,$AC22,COLUMNS($AO$33:AP48)),"")</f>
        <v>90</v>
      </c>
      <c r="BA22" s="677">
        <f>IFERROR(INDEX($Q$8:$Y$55,$AC22,COLUMNS($AO$33:AQ48)),"")</f>
        <v>100</v>
      </c>
      <c r="BB22" s="677">
        <f>IFERROR(INDEX($Q$8:$Y$55,$AC22,COLUMNS($AO$33:AR48)),"")</f>
        <v>125</v>
      </c>
      <c r="BC22" s="677">
        <f>IFERROR(INDEX($Q$8:$Y$55,$AC22,COLUMNS($AO$33:AS48)),"")</f>
        <v>155</v>
      </c>
      <c r="BD22" s="677">
        <f>IFERROR(INDEX($Q$8:$Y$55,$AC22,COLUMNS($AO$33:AT48)),"")</f>
        <v>175</v>
      </c>
      <c r="BE22" s="773">
        <f>IFERROR(INDEX($Q$8:$Y$55,$AC22,COLUMNS($AO$33:AU48)),"")</f>
        <v>5</v>
      </c>
      <c r="BF22" s="677">
        <f>IFERROR(INDEX($Q$8:$Y$55,$AC22,COLUMNS($AO$33:AV48)),"")</f>
        <v>645</v>
      </c>
      <c r="BG22" s="678">
        <f>IFERROR(INDEX($Q$8:$Y$55,$AC22,COLUMNS($AO$33:AW48)),"")</f>
        <v>645</v>
      </c>
    </row>
    <row r="23" spans="3:59" ht="14.4" x14ac:dyDescent="0.3">
      <c r="C23" s="90" t="s">
        <v>276</v>
      </c>
      <c r="D23" s="69">
        <v>0.13700000000000001</v>
      </c>
      <c r="E23" s="69">
        <v>0.11800000000000001</v>
      </c>
      <c r="F23" s="69">
        <v>0.13600000000000001</v>
      </c>
      <c r="G23" s="69">
        <v>0.23800000000000002</v>
      </c>
      <c r="H23" s="69">
        <v>0.37</v>
      </c>
      <c r="I23" s="90" t="s">
        <v>125</v>
      </c>
      <c r="J23" s="90">
        <f>ROWS($I$8:I23)</f>
        <v>16</v>
      </c>
      <c r="K23" s="90">
        <f t="shared" si="0"/>
        <v>16</v>
      </c>
      <c r="L23" s="90">
        <f>IFERROR(SMALL($K$8:$K$55,ROWS($K$8:K23)),"")</f>
        <v>16</v>
      </c>
      <c r="Q23" s="90" t="s">
        <v>276</v>
      </c>
      <c r="R23" s="214">
        <v>155</v>
      </c>
      <c r="S23" s="214">
        <v>135</v>
      </c>
      <c r="T23" s="214">
        <v>155</v>
      </c>
      <c r="U23" s="214">
        <v>265</v>
      </c>
      <c r="V23" s="214">
        <v>415</v>
      </c>
      <c r="W23" s="214">
        <v>0</v>
      </c>
      <c r="X23" s="214">
        <v>1120</v>
      </c>
      <c r="Y23" s="214">
        <v>1120</v>
      </c>
      <c r="Z23" s="90" t="s">
        <v>125</v>
      </c>
      <c r="AA23" s="90">
        <f>ROWS($I$8:Z23)</f>
        <v>16</v>
      </c>
      <c r="AB23" s="90">
        <f t="shared" si="1"/>
        <v>16</v>
      </c>
      <c r="AC23" s="90">
        <f>IFERROR(SMALL($AB$8:$AB$55,ROWS($AB$8:AB23)),"")</f>
        <v>16</v>
      </c>
      <c r="AM23" s="301"/>
      <c r="AN23" s="301"/>
      <c r="AO23" s="301"/>
      <c r="AP23" s="100"/>
      <c r="AQ23" s="196" t="str">
        <f>IFERROR(INDEX($C$8:$H$55,$L23,COLUMNS($AM$8:AM23)),"")</f>
        <v>medicine and dentistry</v>
      </c>
      <c r="AR23" s="257">
        <f>IFERROR(INDEX($C$8:$H$55,$L23,COLUMNS($AN$8:AO23)),"")</f>
        <v>0.13700000000000001</v>
      </c>
      <c r="AS23" s="257">
        <f>IFERROR(INDEX($C$8:$H$55,$L23,COLUMNS($AN$8:AP23)),"")</f>
        <v>0.11800000000000001</v>
      </c>
      <c r="AT23" s="257">
        <f>IFERROR(INDEX($C$8:$H$55,$L23,COLUMNS($AN$8:AQ23)),"")</f>
        <v>0.13600000000000001</v>
      </c>
      <c r="AU23" s="257">
        <f>IFERROR(INDEX($C$8:$H$55,$L23,COLUMNS($AN$8:AR23)),"")</f>
        <v>0.23800000000000002</v>
      </c>
      <c r="AV23" s="478">
        <f>IFERROR(INDEX($C$8:$H$55,$L23,COLUMNS($AN$8:AS23)),"")</f>
        <v>0.37</v>
      </c>
      <c r="AW23" s="100"/>
      <c r="AY23" s="191" t="str">
        <f>IFERROR(INDEX($Q$8:$Y$55,$AC23,COLUMNS($AM$32:AM48)),"")</f>
        <v>medicine and dentistry</v>
      </c>
      <c r="AZ23" s="677">
        <f>IFERROR(INDEX($Q$8:$Y$55,$AC23,COLUMNS($AO$33:AP49)),"")</f>
        <v>155</v>
      </c>
      <c r="BA23" s="677">
        <f>IFERROR(INDEX($Q$8:$Y$55,$AC23,COLUMNS($AO$33:AQ49)),"")</f>
        <v>135</v>
      </c>
      <c r="BB23" s="677">
        <f>IFERROR(INDEX($Q$8:$Y$55,$AC23,COLUMNS($AO$33:AR49)),"")</f>
        <v>155</v>
      </c>
      <c r="BC23" s="677">
        <f>IFERROR(INDEX($Q$8:$Y$55,$AC23,COLUMNS($AO$33:AS49)),"")</f>
        <v>265</v>
      </c>
      <c r="BD23" s="677">
        <f>IFERROR(INDEX($Q$8:$Y$55,$AC23,COLUMNS($AO$33:AT49)),"")</f>
        <v>415</v>
      </c>
      <c r="BE23" s="773">
        <f>IFERROR(INDEX($Q$8:$Y$55,$AC23,COLUMNS($AO$33:AU49)),"")</f>
        <v>0</v>
      </c>
      <c r="BF23" s="677">
        <f>IFERROR(INDEX($Q$8:$Y$55,$AC23,COLUMNS($AO$33:AV49)),"")</f>
        <v>1120</v>
      </c>
      <c r="BG23" s="678">
        <f>IFERROR(INDEX($Q$8:$Y$55,$AC23,COLUMNS($AO$33:AW49)),"")</f>
        <v>1120</v>
      </c>
    </row>
    <row r="24" spans="3:59" ht="14.4" x14ac:dyDescent="0.3">
      <c r="C24" s="90" t="s">
        <v>277</v>
      </c>
      <c r="D24" s="69">
        <v>0.13</v>
      </c>
      <c r="E24" s="69">
        <v>0.153</v>
      </c>
      <c r="F24" s="69">
        <v>0.183</v>
      </c>
      <c r="G24" s="69">
        <v>0.22600000000000001</v>
      </c>
      <c r="H24" s="69">
        <v>0.308</v>
      </c>
      <c r="I24" s="90" t="s">
        <v>125</v>
      </c>
      <c r="J24" s="90">
        <f>ROWS($I$8:I24)</f>
        <v>17</v>
      </c>
      <c r="K24" s="90">
        <f t="shared" si="0"/>
        <v>17</v>
      </c>
      <c r="L24" s="90">
        <f>IFERROR(SMALL($K$8:$K$55,ROWS($K$8:K24)),"")</f>
        <v>17</v>
      </c>
      <c r="Q24" s="90" t="s">
        <v>277</v>
      </c>
      <c r="R24" s="214">
        <v>120</v>
      </c>
      <c r="S24" s="214">
        <v>140</v>
      </c>
      <c r="T24" s="214">
        <v>170</v>
      </c>
      <c r="U24" s="214">
        <v>210</v>
      </c>
      <c r="V24" s="214">
        <v>285</v>
      </c>
      <c r="W24" s="214">
        <v>0</v>
      </c>
      <c r="X24" s="214">
        <v>930</v>
      </c>
      <c r="Y24" s="214">
        <v>930</v>
      </c>
      <c r="Z24" s="90" t="s">
        <v>125</v>
      </c>
      <c r="AA24" s="90">
        <f>ROWS($I$8:Z24)</f>
        <v>17</v>
      </c>
      <c r="AB24" s="90">
        <f t="shared" si="1"/>
        <v>17</v>
      </c>
      <c r="AC24" s="90">
        <f>IFERROR(SMALL($AB$8:$AB$55,ROWS($AB$8:AB24)),"")</f>
        <v>17</v>
      </c>
      <c r="AM24" s="301"/>
      <c r="AN24" s="301"/>
      <c r="AO24" s="301"/>
      <c r="AP24" s="100"/>
      <c r="AQ24" s="196" t="str">
        <f>IFERROR(INDEX($C$8:$H$55,$L24,COLUMNS($AM$8:AM24)),"")</f>
        <v>physical sciences</v>
      </c>
      <c r="AR24" s="257">
        <f>IFERROR(INDEX($C$8:$H$55,$L24,COLUMNS($AN$8:AO24)),"")</f>
        <v>0.13</v>
      </c>
      <c r="AS24" s="257">
        <f>IFERROR(INDEX($C$8:$H$55,$L24,COLUMNS($AN$8:AP24)),"")</f>
        <v>0.153</v>
      </c>
      <c r="AT24" s="257">
        <f>IFERROR(INDEX($C$8:$H$55,$L24,COLUMNS($AN$8:AQ24)),"")</f>
        <v>0.183</v>
      </c>
      <c r="AU24" s="257">
        <f>IFERROR(INDEX($C$8:$H$55,$L24,COLUMNS($AN$8:AR24)),"")</f>
        <v>0.22600000000000001</v>
      </c>
      <c r="AV24" s="478">
        <f>IFERROR(INDEX($C$8:$H$55,$L24,COLUMNS($AN$8:AS24)),"")</f>
        <v>0.308</v>
      </c>
      <c r="AW24" s="100"/>
      <c r="AY24" s="191" t="str">
        <f>IFERROR(INDEX($Q$8:$Y$55,$AC24,COLUMNS($AM$32:AM49)),"")</f>
        <v>physical sciences</v>
      </c>
      <c r="AZ24" s="677">
        <f>IFERROR(INDEX($Q$8:$Y$55,$AC24,COLUMNS($AO$33:AP50)),"")</f>
        <v>120</v>
      </c>
      <c r="BA24" s="677">
        <f>IFERROR(INDEX($Q$8:$Y$55,$AC24,COLUMNS($AO$33:AQ50)),"")</f>
        <v>140</v>
      </c>
      <c r="BB24" s="677">
        <f>IFERROR(INDEX($Q$8:$Y$55,$AC24,COLUMNS($AO$33:AR50)),"")</f>
        <v>170</v>
      </c>
      <c r="BC24" s="677">
        <f>IFERROR(INDEX($Q$8:$Y$55,$AC24,COLUMNS($AO$33:AS50)),"")</f>
        <v>210</v>
      </c>
      <c r="BD24" s="677">
        <f>IFERROR(INDEX($Q$8:$Y$55,$AC24,COLUMNS($AO$33:AT50)),"")</f>
        <v>285</v>
      </c>
      <c r="BE24" s="773">
        <f>IFERROR(INDEX($Q$8:$Y$55,$AC24,COLUMNS($AO$33:AU50)),"")</f>
        <v>0</v>
      </c>
      <c r="BF24" s="677">
        <f>IFERROR(INDEX($Q$8:$Y$55,$AC24,COLUMNS($AO$33:AV50)),"")</f>
        <v>930</v>
      </c>
      <c r="BG24" s="678">
        <f>IFERROR(INDEX($Q$8:$Y$55,$AC24,COLUMNS($AO$33:AW50)),"")</f>
        <v>930</v>
      </c>
    </row>
    <row r="25" spans="3:59" ht="14.4" x14ac:dyDescent="0.3">
      <c r="C25" s="90" t="s">
        <v>278</v>
      </c>
      <c r="D25" s="69">
        <v>0.17100000000000001</v>
      </c>
      <c r="E25" s="69">
        <v>0.17400000000000002</v>
      </c>
      <c r="F25" s="69">
        <v>0.16700000000000001</v>
      </c>
      <c r="G25" s="69">
        <v>0.21199999999999999</v>
      </c>
      <c r="H25" s="69">
        <v>0.27600000000000002</v>
      </c>
      <c r="I25" s="90" t="s">
        <v>125</v>
      </c>
      <c r="J25" s="90">
        <f>ROWS($I$8:I25)</f>
        <v>18</v>
      </c>
      <c r="K25" s="90">
        <f t="shared" si="0"/>
        <v>18</v>
      </c>
      <c r="L25" s="90">
        <f>IFERROR(SMALL($K$8:$K$55,ROWS($K$8:K25)),"")</f>
        <v>18</v>
      </c>
      <c r="Q25" s="90" t="s">
        <v>278</v>
      </c>
      <c r="R25" s="214">
        <v>240</v>
      </c>
      <c r="S25" s="214">
        <v>245</v>
      </c>
      <c r="T25" s="214">
        <v>235</v>
      </c>
      <c r="U25" s="214">
        <v>300</v>
      </c>
      <c r="V25" s="214">
        <v>390</v>
      </c>
      <c r="W25" s="214">
        <v>5</v>
      </c>
      <c r="X25" s="214">
        <v>1415</v>
      </c>
      <c r="Y25" s="214">
        <v>1415</v>
      </c>
      <c r="Z25" s="90" t="s">
        <v>125</v>
      </c>
      <c r="AA25" s="90">
        <f>ROWS($I$8:Z25)</f>
        <v>18</v>
      </c>
      <c r="AB25" s="90">
        <f t="shared" si="1"/>
        <v>18</v>
      </c>
      <c r="AC25" s="90">
        <f>IFERROR(SMALL($AB$8:$AB$55,ROWS($AB$8:AB25)),"")</f>
        <v>18</v>
      </c>
      <c r="AM25" s="301"/>
      <c r="AN25" s="301"/>
      <c r="AO25" s="301"/>
      <c r="AP25" s="100"/>
      <c r="AQ25" s="196" t="str">
        <f>IFERROR(INDEX($C$8:$H$55,$L25,COLUMNS($AM$8:AM25)),"")</f>
        <v>psychology</v>
      </c>
      <c r="AR25" s="257">
        <f>IFERROR(INDEX($C$8:$H$55,$L25,COLUMNS($AN$8:AO25)),"")</f>
        <v>0.17100000000000001</v>
      </c>
      <c r="AS25" s="257">
        <f>IFERROR(INDEX($C$8:$H$55,$L25,COLUMNS($AN$8:AP25)),"")</f>
        <v>0.17400000000000002</v>
      </c>
      <c r="AT25" s="257">
        <f>IFERROR(INDEX($C$8:$H$55,$L25,COLUMNS($AN$8:AQ25)),"")</f>
        <v>0.16700000000000001</v>
      </c>
      <c r="AU25" s="257">
        <f>IFERROR(INDEX($C$8:$H$55,$L25,COLUMNS($AN$8:AR25)),"")</f>
        <v>0.21199999999999999</v>
      </c>
      <c r="AV25" s="478">
        <f>IFERROR(INDEX($C$8:$H$55,$L25,COLUMNS($AN$8:AS25)),"")</f>
        <v>0.27600000000000002</v>
      </c>
      <c r="AW25" s="100"/>
      <c r="AY25" s="191" t="str">
        <f>IFERROR(INDEX($Q$8:$Y$55,$AC25,COLUMNS($AM$32:AM50)),"")</f>
        <v>psychology</v>
      </c>
      <c r="AZ25" s="677">
        <f>IFERROR(INDEX($Q$8:$Y$55,$AC25,COLUMNS($AO$33:AP51)),"")</f>
        <v>240</v>
      </c>
      <c r="BA25" s="677">
        <f>IFERROR(INDEX($Q$8:$Y$55,$AC25,COLUMNS($AO$33:AQ51)),"")</f>
        <v>245</v>
      </c>
      <c r="BB25" s="677">
        <f>IFERROR(INDEX($Q$8:$Y$55,$AC25,COLUMNS($AO$33:AR51)),"")</f>
        <v>235</v>
      </c>
      <c r="BC25" s="677">
        <f>IFERROR(INDEX($Q$8:$Y$55,$AC25,COLUMNS($AO$33:AS51)),"")</f>
        <v>300</v>
      </c>
      <c r="BD25" s="677">
        <f>IFERROR(INDEX($Q$8:$Y$55,$AC25,COLUMNS($AO$33:AT51)),"")</f>
        <v>390</v>
      </c>
      <c r="BE25" s="773">
        <f>IFERROR(INDEX($Q$8:$Y$55,$AC25,COLUMNS($AO$33:AU51)),"")</f>
        <v>5</v>
      </c>
      <c r="BF25" s="677">
        <f>IFERROR(INDEX($Q$8:$Y$55,$AC25,COLUMNS($AO$33:AV51)),"")</f>
        <v>1415</v>
      </c>
      <c r="BG25" s="678">
        <f>IFERROR(INDEX($Q$8:$Y$55,$AC25,COLUMNS($AO$33:AW51)),"")</f>
        <v>1415</v>
      </c>
    </row>
    <row r="26" spans="3:59" ht="14.4" x14ac:dyDescent="0.3">
      <c r="C26" s="90" t="s">
        <v>279</v>
      </c>
      <c r="D26" s="69">
        <v>0.183</v>
      </c>
      <c r="E26" s="69">
        <v>0.16800000000000001</v>
      </c>
      <c r="F26" s="69">
        <v>0.16400000000000001</v>
      </c>
      <c r="G26" s="69">
        <v>0.214</v>
      </c>
      <c r="H26" s="69">
        <v>0.27</v>
      </c>
      <c r="I26" s="90" t="s">
        <v>125</v>
      </c>
      <c r="J26" s="90">
        <f>ROWS($I$8:I26)</f>
        <v>19</v>
      </c>
      <c r="K26" s="90">
        <f t="shared" si="0"/>
        <v>19</v>
      </c>
      <c r="L26" s="90">
        <f>IFERROR(SMALL($K$8:$K$55,ROWS($K$8:K26)),"")</f>
        <v>19</v>
      </c>
      <c r="Q26" s="90" t="s">
        <v>279</v>
      </c>
      <c r="R26" s="214">
        <v>490</v>
      </c>
      <c r="S26" s="214">
        <v>450</v>
      </c>
      <c r="T26" s="214">
        <v>440</v>
      </c>
      <c r="U26" s="214">
        <v>570</v>
      </c>
      <c r="V26" s="214">
        <v>720</v>
      </c>
      <c r="W26" s="214">
        <v>0</v>
      </c>
      <c r="X26" s="214">
        <v>2670</v>
      </c>
      <c r="Y26" s="214">
        <v>2670</v>
      </c>
      <c r="Z26" s="90" t="s">
        <v>125</v>
      </c>
      <c r="AA26" s="90">
        <f>ROWS($I$8:Z26)</f>
        <v>19</v>
      </c>
      <c r="AB26" s="90">
        <f t="shared" si="1"/>
        <v>19</v>
      </c>
      <c r="AC26" s="90">
        <f>IFERROR(SMALL($AB$8:$AB$55,ROWS($AB$8:AB26)),"")</f>
        <v>19</v>
      </c>
      <c r="AM26" s="301"/>
      <c r="AN26" s="301"/>
      <c r="AO26" s="301"/>
      <c r="AP26" s="100"/>
      <c r="AQ26" s="196" t="str">
        <f>IFERROR(INDEX($C$8:$H$55,$L26,COLUMNS($AM$8:AM26)),"")</f>
        <v>social sciences</v>
      </c>
      <c r="AR26" s="257">
        <f>IFERROR(INDEX($C$8:$H$55,$L26,COLUMNS($AN$8:AO26)),"")</f>
        <v>0.183</v>
      </c>
      <c r="AS26" s="257">
        <f>IFERROR(INDEX($C$8:$H$55,$L26,COLUMNS($AN$8:AP26)),"")</f>
        <v>0.16800000000000001</v>
      </c>
      <c r="AT26" s="257">
        <f>IFERROR(INDEX($C$8:$H$55,$L26,COLUMNS($AN$8:AQ26)),"")</f>
        <v>0.16400000000000001</v>
      </c>
      <c r="AU26" s="257">
        <f>IFERROR(INDEX($C$8:$H$55,$L26,COLUMNS($AN$8:AR26)),"")</f>
        <v>0.214</v>
      </c>
      <c r="AV26" s="478">
        <f>IFERROR(INDEX($C$8:$H$55,$L26,COLUMNS($AN$8:AS26)),"")</f>
        <v>0.27</v>
      </c>
      <c r="AW26" s="100"/>
      <c r="AY26" s="191" t="str">
        <f>IFERROR(INDEX($Q$8:$Y$55,$AC26,COLUMNS($AM$32:AM51)),"")</f>
        <v>social sciences</v>
      </c>
      <c r="AZ26" s="677">
        <f>IFERROR(INDEX($Q$8:$Y$55,$AC26,COLUMNS($AO$33:AP52)),"")</f>
        <v>490</v>
      </c>
      <c r="BA26" s="677">
        <f>IFERROR(INDEX($Q$8:$Y$55,$AC26,COLUMNS($AO$33:AQ52)),"")</f>
        <v>450</v>
      </c>
      <c r="BB26" s="677">
        <f>IFERROR(INDEX($Q$8:$Y$55,$AC26,COLUMNS($AO$33:AR52)),"")</f>
        <v>440</v>
      </c>
      <c r="BC26" s="677">
        <f>IFERROR(INDEX($Q$8:$Y$55,$AC26,COLUMNS($AO$33:AS52)),"")</f>
        <v>570</v>
      </c>
      <c r="BD26" s="677">
        <f>IFERROR(INDEX($Q$8:$Y$55,$AC26,COLUMNS($AO$33:AT52)),"")</f>
        <v>720</v>
      </c>
      <c r="BE26" s="773">
        <f>IFERROR(INDEX($Q$8:$Y$55,$AC26,COLUMNS($AO$33:AU52)),"")</f>
        <v>0</v>
      </c>
      <c r="BF26" s="677">
        <f>IFERROR(INDEX($Q$8:$Y$55,$AC26,COLUMNS($AO$33:AV52)),"")</f>
        <v>2670</v>
      </c>
      <c r="BG26" s="678">
        <f>IFERROR(INDEX($Q$8:$Y$55,$AC26,COLUMNS($AO$33:AW52)),"")</f>
        <v>2670</v>
      </c>
    </row>
    <row r="27" spans="3:59" ht="14.4" x14ac:dyDescent="0.3">
      <c r="C27" s="90" t="s">
        <v>280</v>
      </c>
      <c r="D27" s="69">
        <v>0.22600000000000001</v>
      </c>
      <c r="E27" s="69">
        <v>0.19800000000000001</v>
      </c>
      <c r="F27" s="69">
        <v>0.17799999999999999</v>
      </c>
      <c r="G27" s="69">
        <v>0.20800000000000002</v>
      </c>
      <c r="H27" s="69">
        <v>0.19</v>
      </c>
      <c r="I27" s="90" t="s">
        <v>125</v>
      </c>
      <c r="J27" s="90">
        <f>ROWS($I$8:I27)</f>
        <v>20</v>
      </c>
      <c r="K27" s="90">
        <f t="shared" si="0"/>
        <v>20</v>
      </c>
      <c r="L27" s="90">
        <f>IFERROR(SMALL($K$8:$K$55,ROWS($K$8:K27)),"")</f>
        <v>20</v>
      </c>
      <c r="Q27" s="90" t="s">
        <v>280</v>
      </c>
      <c r="R27" s="214">
        <v>1240</v>
      </c>
      <c r="S27" s="214">
        <v>1090</v>
      </c>
      <c r="T27" s="214">
        <v>980</v>
      </c>
      <c r="U27" s="214">
        <v>1145</v>
      </c>
      <c r="V27" s="214">
        <v>1040</v>
      </c>
      <c r="W27" s="214">
        <v>5</v>
      </c>
      <c r="X27" s="214">
        <v>5495</v>
      </c>
      <c r="Y27" s="214">
        <v>5495</v>
      </c>
      <c r="Z27" s="90" t="s">
        <v>125</v>
      </c>
      <c r="AA27" s="90">
        <f>ROWS($I$8:Z27)</f>
        <v>20</v>
      </c>
      <c r="AB27" s="90">
        <f t="shared" si="1"/>
        <v>20</v>
      </c>
      <c r="AC27" s="90">
        <f>IFERROR(SMALL($AB$8:$AB$55,ROWS($AB$8:AB27)),"")</f>
        <v>20</v>
      </c>
      <c r="AM27" s="301"/>
      <c r="AN27" s="301"/>
      <c r="AO27" s="301"/>
      <c r="AP27" s="100"/>
      <c r="AQ27" s="196" t="str">
        <f>IFERROR(INDEX($C$8:$H$55,$L27,COLUMNS($AM$8:AM27)),"")</f>
        <v>subjects allied to medicine</v>
      </c>
      <c r="AR27" s="257">
        <f>IFERROR(INDEX($C$8:$H$55,$L27,COLUMNS($AN$8:AO27)),"")</f>
        <v>0.22600000000000001</v>
      </c>
      <c r="AS27" s="257">
        <f>IFERROR(INDEX($C$8:$H$55,$L27,COLUMNS($AN$8:AP27)),"")</f>
        <v>0.19800000000000001</v>
      </c>
      <c r="AT27" s="257">
        <f>IFERROR(INDEX($C$8:$H$55,$L27,COLUMNS($AN$8:AQ27)),"")</f>
        <v>0.17799999999999999</v>
      </c>
      <c r="AU27" s="257">
        <f>IFERROR(INDEX($C$8:$H$55,$L27,COLUMNS($AN$8:AR27)),"")</f>
        <v>0.20800000000000002</v>
      </c>
      <c r="AV27" s="478">
        <f>IFERROR(INDEX($C$8:$H$55,$L27,COLUMNS($AN$8:AS27)),"")</f>
        <v>0.19</v>
      </c>
      <c r="AW27" s="100"/>
      <c r="AY27" s="191" t="str">
        <f>IFERROR(INDEX($Q$8:$Y$55,$AC27,COLUMNS($AM$32:AM52)),"")</f>
        <v>subjects allied to medicine</v>
      </c>
      <c r="AZ27" s="677">
        <f>IFERROR(INDEX($Q$8:$Y$55,$AC27,COLUMNS($AO$33:AP53)),"")</f>
        <v>1240</v>
      </c>
      <c r="BA27" s="677">
        <f>IFERROR(INDEX($Q$8:$Y$55,$AC27,COLUMNS($AO$33:AQ53)),"")</f>
        <v>1090</v>
      </c>
      <c r="BB27" s="677">
        <f>IFERROR(INDEX($Q$8:$Y$55,$AC27,COLUMNS($AO$33:AR53)),"")</f>
        <v>980</v>
      </c>
      <c r="BC27" s="677">
        <f>IFERROR(INDEX($Q$8:$Y$55,$AC27,COLUMNS($AO$33:AS53)),"")</f>
        <v>1145</v>
      </c>
      <c r="BD27" s="677">
        <f>IFERROR(INDEX($Q$8:$Y$55,$AC27,COLUMNS($AO$33:AT53)),"")</f>
        <v>1040</v>
      </c>
      <c r="BE27" s="773">
        <f>IFERROR(INDEX($Q$8:$Y$55,$AC27,COLUMNS($AO$33:AU53)),"")</f>
        <v>5</v>
      </c>
      <c r="BF27" s="677">
        <f>IFERROR(INDEX($Q$8:$Y$55,$AC27,COLUMNS($AO$33:AV53)),"")</f>
        <v>5495</v>
      </c>
      <c r="BG27" s="678">
        <f>IFERROR(INDEX($Q$8:$Y$55,$AC27,COLUMNS($AO$33:AW53)),"")</f>
        <v>5495</v>
      </c>
    </row>
    <row r="28" spans="3:59" ht="14.4" x14ac:dyDescent="0.3">
      <c r="C28" s="90" t="s">
        <v>281</v>
      </c>
      <c r="D28" s="69">
        <v>0.128</v>
      </c>
      <c r="E28" s="69">
        <v>8.7000000000000008E-2</v>
      </c>
      <c r="F28" s="69">
        <v>0.19500000000000001</v>
      </c>
      <c r="G28" s="69">
        <v>0.255</v>
      </c>
      <c r="H28" s="69">
        <v>0.33600000000000002</v>
      </c>
      <c r="I28" s="90" t="s">
        <v>125</v>
      </c>
      <c r="J28" s="90">
        <f>ROWS($I$8:I28)</f>
        <v>21</v>
      </c>
      <c r="K28" s="90">
        <f t="shared" si="0"/>
        <v>21</v>
      </c>
      <c r="L28" s="90">
        <f>IFERROR(SMALL($K$8:$K$55,ROWS($K$8:K28)),"")</f>
        <v>21</v>
      </c>
      <c r="Q28" s="90" t="s">
        <v>281</v>
      </c>
      <c r="R28" s="214">
        <v>20</v>
      </c>
      <c r="S28" s="214">
        <v>15</v>
      </c>
      <c r="T28" s="214">
        <v>30</v>
      </c>
      <c r="U28" s="214">
        <v>40</v>
      </c>
      <c r="V28" s="214">
        <v>50</v>
      </c>
      <c r="W28" s="214">
        <v>0</v>
      </c>
      <c r="X28" s="214">
        <v>150</v>
      </c>
      <c r="Y28" s="214">
        <v>150</v>
      </c>
      <c r="Z28" s="90" t="s">
        <v>125</v>
      </c>
      <c r="AA28" s="90">
        <f>ROWS($I$8:Z28)</f>
        <v>21</v>
      </c>
      <c r="AB28" s="90">
        <f t="shared" si="1"/>
        <v>21</v>
      </c>
      <c r="AC28" s="90">
        <f>IFERROR(SMALL($AB$8:$AB$55,ROWS($AB$8:AB28)),"")</f>
        <v>21</v>
      </c>
      <c r="AM28" s="301"/>
      <c r="AN28" s="301"/>
      <c r="AO28" s="301"/>
      <c r="AP28" s="100"/>
      <c r="AQ28" s="196" t="str">
        <f>IFERROR(INDEX($C$8:$H$55,$L28,COLUMNS($AM$8:AM28)),"")</f>
        <v>veterinary sciences</v>
      </c>
      <c r="AR28" s="257">
        <f>IFERROR(INDEX($C$8:$H$55,$L28,COLUMNS($AN$8:AO28)),"")</f>
        <v>0.128</v>
      </c>
      <c r="AS28" s="257">
        <f>IFERROR(INDEX($C$8:$H$55,$L28,COLUMNS($AN$8:AP28)),"")</f>
        <v>8.7000000000000008E-2</v>
      </c>
      <c r="AT28" s="257">
        <f>IFERROR(INDEX($C$8:$H$55,$L28,COLUMNS($AN$8:AQ28)),"")</f>
        <v>0.19500000000000001</v>
      </c>
      <c r="AU28" s="257">
        <f>IFERROR(INDEX($C$8:$H$55,$L28,COLUMNS($AN$8:AR28)),"")</f>
        <v>0.255</v>
      </c>
      <c r="AV28" s="478">
        <f>IFERROR(INDEX($C$8:$H$55,$L28,COLUMNS($AN$8:AS28)),"")</f>
        <v>0.33600000000000002</v>
      </c>
      <c r="AW28" s="100"/>
      <c r="AY28" s="191" t="str">
        <f>IFERROR(INDEX($Q$8:$Y$55,$AC28,COLUMNS($AM$32:AM53)),"")</f>
        <v>veterinary sciences</v>
      </c>
      <c r="AZ28" s="677">
        <f>IFERROR(INDEX($Q$8:$Y$55,$AC28,COLUMNS($AO$33:AP54)),"")</f>
        <v>20</v>
      </c>
      <c r="BA28" s="677">
        <f>IFERROR(INDEX($Q$8:$Y$55,$AC28,COLUMNS($AO$33:AQ54)),"")</f>
        <v>15</v>
      </c>
      <c r="BB28" s="677">
        <f>IFERROR(INDEX($Q$8:$Y$55,$AC28,COLUMNS($AO$33:AR54)),"")</f>
        <v>30</v>
      </c>
      <c r="BC28" s="677">
        <f>IFERROR(INDEX($Q$8:$Y$55,$AC28,COLUMNS($AO$33:AS54)),"")</f>
        <v>40</v>
      </c>
      <c r="BD28" s="677">
        <f>IFERROR(INDEX($Q$8:$Y$55,$AC28,COLUMNS($AO$33:AT54)),"")</f>
        <v>50</v>
      </c>
      <c r="BE28" s="773">
        <f>IFERROR(INDEX($Q$8:$Y$55,$AC28,COLUMNS($AO$33:AU54)),"")</f>
        <v>0</v>
      </c>
      <c r="BF28" s="677">
        <f>IFERROR(INDEX($Q$8:$Y$55,$AC28,COLUMNS($AO$33:AV54)),"")</f>
        <v>150</v>
      </c>
      <c r="BG28" s="678">
        <f>IFERROR(INDEX($Q$8:$Y$55,$AC28,COLUMNS($AO$33:AW54)),"")</f>
        <v>150</v>
      </c>
    </row>
    <row r="29" spans="3:59" thickBot="1" x14ac:dyDescent="0.35">
      <c r="C29" s="90" t="s">
        <v>262</v>
      </c>
      <c r="D29" s="69">
        <v>0.16700000000000001</v>
      </c>
      <c r="E29" s="69">
        <v>0.161</v>
      </c>
      <c r="F29" s="69">
        <v>0.16800000000000001</v>
      </c>
      <c r="G29" s="69">
        <v>0.22700000000000001</v>
      </c>
      <c r="H29" s="69">
        <v>0.27700000000000002</v>
      </c>
      <c r="I29" s="90" t="s">
        <v>125</v>
      </c>
      <c r="J29" s="90">
        <f>ROWS($I$8:I29)</f>
        <v>22</v>
      </c>
      <c r="K29" s="90">
        <f t="shared" si="0"/>
        <v>22</v>
      </c>
      <c r="L29" s="90">
        <f>IFERROR(SMALL($K$8:$K$55,ROWS($K$8:K29)),"")</f>
        <v>22</v>
      </c>
      <c r="Q29" s="90" t="s">
        <v>262</v>
      </c>
      <c r="R29" s="214">
        <v>5445</v>
      </c>
      <c r="S29" s="214">
        <v>5250</v>
      </c>
      <c r="T29" s="214">
        <v>5495</v>
      </c>
      <c r="U29" s="214">
        <v>7425</v>
      </c>
      <c r="V29" s="214">
        <v>9045</v>
      </c>
      <c r="W29" s="214">
        <v>150</v>
      </c>
      <c r="X29" s="214">
        <v>32810</v>
      </c>
      <c r="Y29" s="214">
        <v>32660</v>
      </c>
      <c r="Z29" s="90" t="s">
        <v>125</v>
      </c>
      <c r="AA29" s="90">
        <f>ROWS($I$8:Z29)</f>
        <v>22</v>
      </c>
      <c r="AB29" s="90">
        <f t="shared" si="1"/>
        <v>22</v>
      </c>
      <c r="AC29" s="90">
        <f>IFERROR(SMALL($AB$8:$AB$55,ROWS($AB$8:AB29)),"")</f>
        <v>22</v>
      </c>
      <c r="AM29" s="301"/>
      <c r="AN29" s="301"/>
      <c r="AO29" s="301"/>
      <c r="AP29" s="100"/>
      <c r="AQ29" s="770" t="str">
        <f>IFERROR(INDEX($C$8:$H$55,$L29,COLUMNS($AM$8:AM29)),"")</f>
        <v>Grand Total</v>
      </c>
      <c r="AR29" s="771">
        <f>IFERROR(INDEX($C$8:$H$55,$L29,COLUMNS($AN$8:AO29)),"")</f>
        <v>0.16700000000000001</v>
      </c>
      <c r="AS29" s="771">
        <f>IFERROR(INDEX($C$8:$H$55,$L29,COLUMNS($AN$8:AP29)),"")</f>
        <v>0.161</v>
      </c>
      <c r="AT29" s="771">
        <f>IFERROR(INDEX($C$8:$H$55,$L29,COLUMNS($AN$8:AQ29)),"")</f>
        <v>0.16800000000000001</v>
      </c>
      <c r="AU29" s="771">
        <f>IFERROR(INDEX($C$8:$H$55,$L29,COLUMNS($AN$8:AR29)),"")</f>
        <v>0.22700000000000001</v>
      </c>
      <c r="AV29" s="772">
        <f>IFERROR(INDEX($C$8:$H$55,$L29,COLUMNS($AN$8:AS29)),"")</f>
        <v>0.27700000000000002</v>
      </c>
      <c r="AW29" s="100"/>
      <c r="AY29" s="774" t="str">
        <f>IFERROR(INDEX($Q$8:$Y$55,$AC29,COLUMNS($AM$32:AM54)),"")</f>
        <v>Grand Total</v>
      </c>
      <c r="AZ29" s="775">
        <f>IFERROR(INDEX($Q$8:$Y$55,$AC29,COLUMNS($AO$33:AP55)),"")</f>
        <v>5445</v>
      </c>
      <c r="BA29" s="775">
        <f>IFERROR(INDEX($Q$8:$Y$55,$AC29,COLUMNS($AO$33:AQ55)),"")</f>
        <v>5250</v>
      </c>
      <c r="BB29" s="775">
        <f>IFERROR(INDEX($Q$8:$Y$55,$AC29,COLUMNS($AO$33:AR55)),"")</f>
        <v>5495</v>
      </c>
      <c r="BC29" s="775">
        <f>IFERROR(INDEX($Q$8:$Y$55,$AC29,COLUMNS($AO$33:AS55)),"")</f>
        <v>7425</v>
      </c>
      <c r="BD29" s="775">
        <f>IFERROR(INDEX($Q$8:$Y$55,$AC29,COLUMNS($AO$33:AT55)),"")</f>
        <v>9045</v>
      </c>
      <c r="BE29" s="776">
        <f>IFERROR(INDEX($Q$8:$Y$55,$AC29,COLUMNS($AO$33:AU55)),"")</f>
        <v>150</v>
      </c>
      <c r="BF29" s="775">
        <f>IFERROR(INDEX($Q$8:$Y$55,$AC29,COLUMNS($AO$33:AV55)),"")</f>
        <v>32810</v>
      </c>
      <c r="BG29" s="777">
        <f>IFERROR(INDEX($Q$8:$Y$55,$AC29,COLUMNS($AO$33:AW55)),"")</f>
        <v>32660</v>
      </c>
    </row>
    <row r="30" spans="3:59" ht="14.4" x14ac:dyDescent="0.3">
      <c r="C30" s="90" t="s">
        <v>264</v>
      </c>
      <c r="D30" s="69">
        <v>0.125</v>
      </c>
      <c r="E30" s="69">
        <v>0.16800000000000001</v>
      </c>
      <c r="F30" s="69">
        <v>0.29299999999999998</v>
      </c>
      <c r="G30" s="69">
        <v>0.26400000000000001</v>
      </c>
      <c r="H30" s="69">
        <v>0.15</v>
      </c>
      <c r="I30" s="90" t="s">
        <v>131</v>
      </c>
      <c r="J30" s="90">
        <f>ROWS($I$8:I30)</f>
        <v>23</v>
      </c>
      <c r="K30" s="90" t="str">
        <f t="shared" si="0"/>
        <v/>
      </c>
      <c r="L30" s="90" t="str">
        <f>IFERROR(SMALL($K$8:$K$55,ROWS($K$8:K30)),"")</f>
        <v/>
      </c>
      <c r="N30" s="100"/>
      <c r="Q30" s="90" t="s">
        <v>264</v>
      </c>
      <c r="R30" s="214">
        <v>100</v>
      </c>
      <c r="S30" s="214">
        <v>140</v>
      </c>
      <c r="T30" s="214">
        <v>240</v>
      </c>
      <c r="U30" s="214">
        <v>215</v>
      </c>
      <c r="V30" s="214">
        <v>125</v>
      </c>
      <c r="W30" s="214">
        <v>0</v>
      </c>
      <c r="X30" s="214">
        <v>820</v>
      </c>
      <c r="Y30" s="214">
        <v>820</v>
      </c>
      <c r="Z30" s="90" t="s">
        <v>131</v>
      </c>
      <c r="AA30" s="90">
        <f>ROWS($I$8:Z30)</f>
        <v>23</v>
      </c>
      <c r="AB30" s="90" t="str">
        <f t="shared" si="1"/>
        <v/>
      </c>
      <c r="AC30" s="90" t="str">
        <f>IFERROR(SMALL($AB$8:$AB$55,ROWS($AB$8:AB30)),"")</f>
        <v/>
      </c>
      <c r="AM30" s="301"/>
      <c r="AN30" s="301"/>
      <c r="AO30" s="301"/>
      <c r="AP30" s="100"/>
      <c r="AW30" s="100"/>
      <c r="AY30" s="263" t="str">
        <f>IFERROR(INDEX($Q$8:$Y$55,$AC30,COLUMNS($AM$32:AM55)),"")</f>
        <v/>
      </c>
      <c r="AZ30" s="303" t="str">
        <f>IFERROR(INDEX($Q$8:$Y$55,$AC30,COLUMNS($AM$33:AQ56)),"")</f>
        <v/>
      </c>
      <c r="BA30" s="303" t="str">
        <f>IFERROR(INDEX($Q$8:$Y$55,$AC30,COLUMNS($AM$33:AR56)),"")</f>
        <v/>
      </c>
      <c r="BB30" s="303" t="str">
        <f>IFERROR(INDEX($Q$8:$Y$55,$AC30,COLUMNS($AM$33:AS56)),"")</f>
        <v/>
      </c>
      <c r="BC30" s="303" t="str">
        <f>IFERROR(INDEX($Q$8:$Y$55,$AC30,COLUMNS($AM$33:AT56)),"")</f>
        <v/>
      </c>
      <c r="BD30" s="303" t="str">
        <f>IFERROR(INDEX($Q$8:$Y$55,$AC30,COLUMNS($AM$33:AU56)),"")</f>
        <v/>
      </c>
      <c r="BE30" s="303" t="str">
        <f>IFERROR(INDEX($Q$8:$Y$55,$AC30,COLUMNS($AM$33:AV56)),"")</f>
        <v/>
      </c>
      <c r="BF30" s="303" t="str">
        <f>IFERROR(INDEX($Q$8:$Y$55,$AC30,COLUMNS($AM$33:AW56)),"")</f>
        <v/>
      </c>
      <c r="BG30" s="303" t="str">
        <f>IFERROR(INDEX($Q$8:$Y$55,$AC30,COLUMNS($AM$33:AX56)),"")</f>
        <v/>
      </c>
    </row>
    <row r="31" spans="3:59" ht="14.4" x14ac:dyDescent="0.3">
      <c r="C31" s="90" t="s">
        <v>265</v>
      </c>
      <c r="D31" s="69">
        <v>0.13300000000000001</v>
      </c>
      <c r="E31" s="69">
        <v>0.154</v>
      </c>
      <c r="F31" s="69">
        <v>0.183</v>
      </c>
      <c r="G31" s="69">
        <v>0.245</v>
      </c>
      <c r="H31" s="69">
        <v>0.28500000000000003</v>
      </c>
      <c r="I31" s="90" t="s">
        <v>131</v>
      </c>
      <c r="J31" s="90">
        <f>ROWS($I$8:I31)</f>
        <v>24</v>
      </c>
      <c r="K31" s="90" t="str">
        <f t="shared" si="0"/>
        <v/>
      </c>
      <c r="L31" s="90" t="str">
        <f>IFERROR(SMALL($K$8:$K$55,ROWS($K$8:K31)),"")</f>
        <v/>
      </c>
      <c r="N31" s="100"/>
      <c r="Q31" s="90" t="s">
        <v>265</v>
      </c>
      <c r="R31" s="214">
        <v>125</v>
      </c>
      <c r="S31" s="214">
        <v>145</v>
      </c>
      <c r="T31" s="214">
        <v>175</v>
      </c>
      <c r="U31" s="214">
        <v>230</v>
      </c>
      <c r="V31" s="214">
        <v>270</v>
      </c>
      <c r="W31" s="214">
        <v>10</v>
      </c>
      <c r="X31" s="214">
        <v>960</v>
      </c>
      <c r="Y31" s="214">
        <v>945</v>
      </c>
      <c r="Z31" s="90" t="s">
        <v>131</v>
      </c>
      <c r="AA31" s="90">
        <f>ROWS($I$8:Z31)</f>
        <v>24</v>
      </c>
      <c r="AB31" s="90" t="str">
        <f t="shared" si="1"/>
        <v/>
      </c>
      <c r="AC31" s="90" t="str">
        <f>IFERROR(SMALL($AB$8:$AB$55,ROWS($AB$8:AB31)),"")</f>
        <v/>
      </c>
      <c r="AM31" s="301"/>
      <c r="AN31" s="301"/>
      <c r="AO31" s="301"/>
      <c r="AP31" s="100"/>
      <c r="AQ31" s="471"/>
      <c r="AY31" s="264" t="str">
        <f>IFERROR(INDEX($Q$8:$Y$55,$AC31,COLUMNS($AM$32:AM56)),"")</f>
        <v/>
      </c>
      <c r="AZ31" s="65" t="str">
        <f>IFERROR(INDEX($Q$8:$Y$55,$AC31,COLUMNS($AM$33:AQ57)),"")</f>
        <v/>
      </c>
      <c r="BA31" s="65" t="str">
        <f>IFERROR(INDEX($Q$8:$Y$55,$AC31,COLUMNS($AM$33:AR57)),"")</f>
        <v/>
      </c>
      <c r="BB31" s="65" t="str">
        <f>IFERROR(INDEX($Q$8:$Y$55,$AC31,COLUMNS($AM$33:AS57)),"")</f>
        <v/>
      </c>
      <c r="BC31" s="65" t="str">
        <f>IFERROR(INDEX($Q$8:$Y$55,$AC31,COLUMNS($AM$33:AT57)),"")</f>
        <v/>
      </c>
      <c r="BD31" s="65" t="str">
        <f>IFERROR(INDEX($Q$8:$Y$55,$AC31,COLUMNS($AM$33:AU57)),"")</f>
        <v/>
      </c>
      <c r="BE31" s="65" t="str">
        <f>IFERROR(INDEX($Q$8:$Y$55,$AC31,COLUMNS($AM$33:AV57)),"")</f>
        <v/>
      </c>
      <c r="BF31" s="65" t="str">
        <f>IFERROR(INDEX($Q$8:$Y$55,$AC31,COLUMNS($AM$33:AW57)),"")</f>
        <v/>
      </c>
      <c r="BG31" s="65" t="str">
        <f>IFERROR(INDEX($Q$8:$Y$55,$AC31,COLUMNS($AM$33:AX57)),"")</f>
        <v/>
      </c>
    </row>
    <row r="32" spans="3:59" ht="14.4" x14ac:dyDescent="0.3">
      <c r="C32" s="90" t="s">
        <v>266</v>
      </c>
      <c r="D32" s="69">
        <v>0.14400000000000002</v>
      </c>
      <c r="E32" s="69">
        <v>0.154</v>
      </c>
      <c r="F32" s="69">
        <v>0.17799999999999999</v>
      </c>
      <c r="G32" s="69">
        <v>0.24299999999999999</v>
      </c>
      <c r="H32" s="69">
        <v>0.28000000000000003</v>
      </c>
      <c r="I32" s="90" t="s">
        <v>131</v>
      </c>
      <c r="J32" s="90">
        <f>ROWS($I$8:I32)</f>
        <v>25</v>
      </c>
      <c r="K32" s="90" t="str">
        <f t="shared" si="0"/>
        <v/>
      </c>
      <c r="L32" s="90" t="str">
        <f>IFERROR(SMALL($K$8:$K$55,ROWS($K$8:K32)),"")</f>
        <v/>
      </c>
      <c r="N32" s="100"/>
      <c r="Q32" s="90" t="s">
        <v>266</v>
      </c>
      <c r="R32" s="214">
        <v>345</v>
      </c>
      <c r="S32" s="214">
        <v>370</v>
      </c>
      <c r="T32" s="214">
        <v>430</v>
      </c>
      <c r="U32" s="214">
        <v>585</v>
      </c>
      <c r="V32" s="214">
        <v>675</v>
      </c>
      <c r="W32" s="214">
        <v>25</v>
      </c>
      <c r="X32" s="214">
        <v>2425</v>
      </c>
      <c r="Y32" s="214">
        <v>2400</v>
      </c>
      <c r="Z32" s="90" t="s">
        <v>131</v>
      </c>
      <c r="AA32" s="90">
        <f>ROWS($I$8:Z32)</f>
        <v>25</v>
      </c>
      <c r="AB32" s="90" t="str">
        <f t="shared" si="1"/>
        <v/>
      </c>
      <c r="AC32" s="90" t="str">
        <f>IFERROR(SMALL($AB$8:$AB$55,ROWS($AB$8:AB32)),"")</f>
        <v/>
      </c>
      <c r="AM32" s="301"/>
      <c r="AN32" s="301"/>
      <c r="AO32" s="301"/>
      <c r="AP32" s="100"/>
      <c r="AQ32" s="378"/>
      <c r="AY32" s="264"/>
      <c r="AZ32" s="264"/>
      <c r="BA32" s="264"/>
      <c r="BB32" s="264"/>
      <c r="BC32" s="264"/>
      <c r="BD32" s="264"/>
      <c r="BE32" s="264"/>
      <c r="BF32" s="264"/>
      <c r="BG32" s="264"/>
    </row>
    <row r="33" spans="3:43" ht="14.4" x14ac:dyDescent="0.3">
      <c r="C33" s="90" t="s">
        <v>267</v>
      </c>
      <c r="D33" s="69">
        <v>0.157</v>
      </c>
      <c r="E33" s="69">
        <v>0.155</v>
      </c>
      <c r="F33" s="69">
        <v>0.16900000000000001</v>
      </c>
      <c r="G33" s="69">
        <v>0.23400000000000001</v>
      </c>
      <c r="H33" s="69">
        <v>0.28600000000000003</v>
      </c>
      <c r="I33" s="90" t="s">
        <v>131</v>
      </c>
      <c r="J33" s="90">
        <f>ROWS($I$8:I33)</f>
        <v>26</v>
      </c>
      <c r="K33" s="90" t="str">
        <f t="shared" si="0"/>
        <v/>
      </c>
      <c r="L33" s="90" t="str">
        <f>IFERROR(SMALL($K$8:$K$55,ROWS($K$8:K33)),"")</f>
        <v/>
      </c>
      <c r="N33" s="100"/>
      <c r="Q33" s="90" t="s">
        <v>267</v>
      </c>
      <c r="R33" s="214">
        <v>835</v>
      </c>
      <c r="S33" s="214">
        <v>825</v>
      </c>
      <c r="T33" s="214">
        <v>900</v>
      </c>
      <c r="U33" s="214">
        <v>1245</v>
      </c>
      <c r="V33" s="214">
        <v>1520</v>
      </c>
      <c r="W33" s="214">
        <v>15</v>
      </c>
      <c r="X33" s="214">
        <v>5340</v>
      </c>
      <c r="Y33" s="214">
        <v>5325</v>
      </c>
      <c r="Z33" s="90" t="s">
        <v>131</v>
      </c>
      <c r="AA33" s="90">
        <f>ROWS($I$8:Z33)</f>
        <v>26</v>
      </c>
      <c r="AB33" s="90" t="str">
        <f t="shared" si="1"/>
        <v/>
      </c>
      <c r="AC33" s="90" t="str">
        <f>IFERROR(SMALL($AB$8:$AB$55,ROWS($AB$8:AB33)),"")</f>
        <v/>
      </c>
      <c r="AQ33" s="378"/>
    </row>
    <row r="34" spans="3:43" ht="14.4" x14ac:dyDescent="0.3">
      <c r="C34" s="90" t="s">
        <v>268</v>
      </c>
      <c r="D34" s="69">
        <v>0.20300000000000001</v>
      </c>
      <c r="E34" s="69">
        <v>0.20400000000000001</v>
      </c>
      <c r="F34" s="69">
        <v>0.20100000000000001</v>
      </c>
      <c r="G34" s="69">
        <v>0.20400000000000001</v>
      </c>
      <c r="H34" s="69">
        <v>0.187</v>
      </c>
      <c r="I34" s="90" t="s">
        <v>131</v>
      </c>
      <c r="J34" s="90">
        <f>ROWS($I$8:I34)</f>
        <v>27</v>
      </c>
      <c r="K34" s="90" t="str">
        <f t="shared" si="0"/>
        <v/>
      </c>
      <c r="L34" s="90" t="str">
        <f>IFERROR(SMALL($K$8:$K$55,ROWS($K$8:K34)),"")</f>
        <v/>
      </c>
      <c r="N34" s="100"/>
      <c r="Q34" s="90" t="s">
        <v>268</v>
      </c>
      <c r="R34" s="214">
        <v>165</v>
      </c>
      <c r="S34" s="214">
        <v>165</v>
      </c>
      <c r="T34" s="214">
        <v>165</v>
      </c>
      <c r="U34" s="214">
        <v>165</v>
      </c>
      <c r="V34" s="214">
        <v>155</v>
      </c>
      <c r="W34" s="214">
        <v>0</v>
      </c>
      <c r="X34" s="214">
        <v>815</v>
      </c>
      <c r="Y34" s="214">
        <v>815</v>
      </c>
      <c r="Z34" s="90" t="s">
        <v>131</v>
      </c>
      <c r="AA34" s="90">
        <f>ROWS($I$8:Z34)</f>
        <v>27</v>
      </c>
      <c r="AB34" s="90" t="str">
        <f t="shared" si="1"/>
        <v/>
      </c>
      <c r="AC34" s="90" t="str">
        <f>IFERROR(SMALL($AB$8:$AB$55,ROWS($AB$8:AB34)),"")</f>
        <v/>
      </c>
      <c r="AQ34" s="378"/>
    </row>
    <row r="35" spans="3:43" ht="15" customHeight="1" x14ac:dyDescent="0.3">
      <c r="C35" s="90" t="s">
        <v>269</v>
      </c>
      <c r="D35" s="69">
        <v>0.19900000000000001</v>
      </c>
      <c r="E35" s="69">
        <v>0.19600000000000001</v>
      </c>
      <c r="F35" s="69">
        <v>0.16200000000000001</v>
      </c>
      <c r="G35" s="69">
        <v>0.215</v>
      </c>
      <c r="H35" s="69">
        <v>0.22800000000000001</v>
      </c>
      <c r="I35" s="90" t="s">
        <v>131</v>
      </c>
      <c r="J35" s="90">
        <f>ROWS($I$8:I35)</f>
        <v>28</v>
      </c>
      <c r="K35" s="90" t="str">
        <f t="shared" si="0"/>
        <v/>
      </c>
      <c r="L35" s="90" t="str">
        <f>IFERROR(SMALL($K$8:$K$55,ROWS($K$8:K35)),"")</f>
        <v/>
      </c>
      <c r="N35" s="100"/>
      <c r="Q35" s="90" t="s">
        <v>269</v>
      </c>
      <c r="R35" s="214">
        <v>590</v>
      </c>
      <c r="S35" s="214">
        <v>585</v>
      </c>
      <c r="T35" s="214">
        <v>480</v>
      </c>
      <c r="U35" s="214">
        <v>640</v>
      </c>
      <c r="V35" s="214">
        <v>680</v>
      </c>
      <c r="W35" s="214">
        <v>80</v>
      </c>
      <c r="X35" s="214">
        <v>3055</v>
      </c>
      <c r="Y35" s="214">
        <v>2975</v>
      </c>
      <c r="Z35" s="90" t="s">
        <v>131</v>
      </c>
      <c r="AA35" s="90">
        <f>ROWS($I$8:Z35)</f>
        <v>28</v>
      </c>
      <c r="AB35" s="90" t="str">
        <f t="shared" si="1"/>
        <v/>
      </c>
      <c r="AC35" s="90" t="str">
        <f>IFERROR(SMALL($AB$8:$AB$55,ROWS($AB$8:AB35)),"")</f>
        <v/>
      </c>
    </row>
    <row r="36" spans="3:43" ht="15" customHeight="1" x14ac:dyDescent="0.3">
      <c r="C36" s="90" t="s">
        <v>503</v>
      </c>
      <c r="D36" s="69">
        <v>0.14899999999999999</v>
      </c>
      <c r="E36" s="69">
        <v>0.16700000000000001</v>
      </c>
      <c r="F36" s="69">
        <v>0.188</v>
      </c>
      <c r="G36" s="69">
        <v>0.24399999999999999</v>
      </c>
      <c r="H36" s="69">
        <v>0.252</v>
      </c>
      <c r="I36" s="90" t="s">
        <v>131</v>
      </c>
      <c r="J36" s="90">
        <f>ROWS($I$8:I36)</f>
        <v>29</v>
      </c>
      <c r="K36" s="90" t="str">
        <f t="shared" si="0"/>
        <v/>
      </c>
      <c r="L36" s="90" t="str">
        <f>IFERROR(SMALL($K$8:$K$55,ROWS($K$8:K36)),"")</f>
        <v/>
      </c>
      <c r="N36" s="100"/>
      <c r="Q36" s="90" t="s">
        <v>503</v>
      </c>
      <c r="R36" s="214">
        <v>390</v>
      </c>
      <c r="S36" s="214">
        <v>440</v>
      </c>
      <c r="T36" s="214">
        <v>495</v>
      </c>
      <c r="U36" s="214">
        <v>640</v>
      </c>
      <c r="V36" s="214">
        <v>665</v>
      </c>
      <c r="W36" s="214">
        <v>0</v>
      </c>
      <c r="X36" s="214">
        <v>2630</v>
      </c>
      <c r="Y36" s="214">
        <v>2630</v>
      </c>
      <c r="Z36" s="90" t="s">
        <v>131</v>
      </c>
      <c r="AA36" s="90">
        <f>ROWS($I$8:Z36)</f>
        <v>29</v>
      </c>
      <c r="AB36" s="90" t="str">
        <f t="shared" si="1"/>
        <v/>
      </c>
      <c r="AC36" s="90" t="str">
        <f>IFERROR(SMALL($AB$8:$AB$55,ROWS($AB$8:AB36)),"")</f>
        <v/>
      </c>
    </row>
    <row r="37" spans="3:43" ht="14.4" x14ac:dyDescent="0.3">
      <c r="C37" s="90" t="s">
        <v>270</v>
      </c>
      <c r="D37" s="69">
        <v>0.18</v>
      </c>
      <c r="E37" s="69">
        <v>0.185</v>
      </c>
      <c r="F37" s="69">
        <v>0.19</v>
      </c>
      <c r="G37" s="69">
        <v>0.23700000000000002</v>
      </c>
      <c r="H37" s="69">
        <v>0.20700000000000002</v>
      </c>
      <c r="I37" s="90" t="s">
        <v>131</v>
      </c>
      <c r="J37" s="90">
        <f>ROWS($I$8:I37)</f>
        <v>30</v>
      </c>
      <c r="K37" s="90" t="str">
        <f t="shared" si="0"/>
        <v/>
      </c>
      <c r="L37" s="90" t="str">
        <f>IFERROR(SMALL($K$8:$K$55,ROWS($K$8:K37)),"")</f>
        <v/>
      </c>
      <c r="N37" s="100"/>
      <c r="Q37" s="90" t="s">
        <v>270</v>
      </c>
      <c r="R37" s="214">
        <v>300</v>
      </c>
      <c r="S37" s="214">
        <v>310</v>
      </c>
      <c r="T37" s="214">
        <v>320</v>
      </c>
      <c r="U37" s="214">
        <v>395</v>
      </c>
      <c r="V37" s="214">
        <v>345</v>
      </c>
      <c r="W37" s="214">
        <v>0</v>
      </c>
      <c r="X37" s="214">
        <v>1670</v>
      </c>
      <c r="Y37" s="214">
        <v>1670</v>
      </c>
      <c r="Z37" s="90" t="s">
        <v>131</v>
      </c>
      <c r="AA37" s="90">
        <f>ROWS($I$8:Z37)</f>
        <v>30</v>
      </c>
      <c r="AB37" s="90" t="str">
        <f t="shared" si="1"/>
        <v/>
      </c>
      <c r="AC37" s="90" t="str">
        <f>IFERROR(SMALL($AB$8:$AB$55,ROWS($AB$8:AB37)),"")</f>
        <v/>
      </c>
    </row>
    <row r="38" spans="3:43" ht="14.4" x14ac:dyDescent="0.3">
      <c r="C38" s="90" t="s">
        <v>271</v>
      </c>
      <c r="D38" s="69">
        <v>0.13100000000000001</v>
      </c>
      <c r="E38" s="69">
        <v>0.14699999999999999</v>
      </c>
      <c r="F38" s="69">
        <v>0.18099999999999999</v>
      </c>
      <c r="G38" s="69">
        <v>0.249</v>
      </c>
      <c r="H38" s="69">
        <v>0.29199999999999998</v>
      </c>
      <c r="I38" s="90" t="s">
        <v>131</v>
      </c>
      <c r="J38" s="90">
        <f>ROWS($I$8:I38)</f>
        <v>31</v>
      </c>
      <c r="K38" s="90" t="str">
        <f t="shared" si="0"/>
        <v/>
      </c>
      <c r="L38" s="90" t="str">
        <f>IFERROR(SMALL($K$8:$K$55,ROWS($K$8:K38)),"")</f>
        <v/>
      </c>
      <c r="N38" s="100"/>
      <c r="Q38" s="90" t="s">
        <v>271</v>
      </c>
      <c r="R38" s="214">
        <v>400</v>
      </c>
      <c r="S38" s="214">
        <v>450</v>
      </c>
      <c r="T38" s="214">
        <v>560</v>
      </c>
      <c r="U38" s="214">
        <v>765</v>
      </c>
      <c r="V38" s="214">
        <v>900</v>
      </c>
      <c r="W38" s="214">
        <v>15</v>
      </c>
      <c r="X38" s="214">
        <v>3090</v>
      </c>
      <c r="Y38" s="214">
        <v>3075</v>
      </c>
      <c r="Z38" s="90" t="s">
        <v>131</v>
      </c>
      <c r="AA38" s="90">
        <f>ROWS($I$8:Z38)</f>
        <v>31</v>
      </c>
      <c r="AB38" s="90" t="str">
        <f t="shared" si="1"/>
        <v/>
      </c>
      <c r="AC38" s="90" t="str">
        <f>IFERROR(SMALL($AB$8:$AB$55,ROWS($AB$8:AB38)),"")</f>
        <v/>
      </c>
    </row>
    <row r="39" spans="3:43" ht="14.4" x14ac:dyDescent="0.3">
      <c r="C39" s="90" t="s">
        <v>504</v>
      </c>
      <c r="D39" s="69">
        <v>9.8000000000000004E-2</v>
      </c>
      <c r="E39" s="69">
        <v>0.124</v>
      </c>
      <c r="F39" s="69">
        <v>0.217</v>
      </c>
      <c r="G39" s="69">
        <v>0.26500000000000001</v>
      </c>
      <c r="H39" s="69">
        <v>0.29599999999999999</v>
      </c>
      <c r="I39" s="90" t="s">
        <v>131</v>
      </c>
      <c r="J39" s="90">
        <f>ROWS($I$8:I39)</f>
        <v>32</v>
      </c>
      <c r="K39" s="90" t="str">
        <f t="shared" si="0"/>
        <v/>
      </c>
      <c r="L39" s="90" t="str">
        <f>IFERROR(SMALL($K$8:$K$55,ROWS($K$8:K39)),"")</f>
        <v/>
      </c>
      <c r="N39" s="100"/>
      <c r="Q39" s="90" t="s">
        <v>504</v>
      </c>
      <c r="R39" s="214">
        <v>85</v>
      </c>
      <c r="S39" s="214">
        <v>110</v>
      </c>
      <c r="T39" s="214">
        <v>190</v>
      </c>
      <c r="U39" s="214">
        <v>235</v>
      </c>
      <c r="V39" s="214">
        <v>260</v>
      </c>
      <c r="W39" s="214">
        <v>0</v>
      </c>
      <c r="X39" s="214">
        <v>885</v>
      </c>
      <c r="Y39" s="214">
        <v>885</v>
      </c>
      <c r="Z39" s="90" t="s">
        <v>131</v>
      </c>
      <c r="AA39" s="90">
        <f>ROWS($I$8:Z39)</f>
        <v>32</v>
      </c>
      <c r="AB39" s="90" t="str">
        <f t="shared" si="1"/>
        <v/>
      </c>
      <c r="AC39" s="90" t="str">
        <f>IFERROR(SMALL($AB$8:$AB$55,ROWS($AB$8:AB39)),"")</f>
        <v/>
      </c>
    </row>
    <row r="40" spans="3:43" ht="14.4" x14ac:dyDescent="0.3">
      <c r="C40" s="90" t="s">
        <v>272</v>
      </c>
      <c r="D40" s="69">
        <v>0.154</v>
      </c>
      <c r="E40" s="69">
        <v>0.17</v>
      </c>
      <c r="F40" s="69">
        <v>0.17300000000000001</v>
      </c>
      <c r="G40" s="69">
        <v>0.22800000000000001</v>
      </c>
      <c r="H40" s="69">
        <v>0.27500000000000002</v>
      </c>
      <c r="I40" s="90" t="s">
        <v>131</v>
      </c>
      <c r="J40" s="90">
        <f>ROWS($I$8:I40)</f>
        <v>33</v>
      </c>
      <c r="K40" s="90" t="str">
        <f t="shared" si="0"/>
        <v/>
      </c>
      <c r="L40" s="90" t="str">
        <f>IFERROR(SMALL($K$8:$K$55,ROWS($K$8:K40)),"")</f>
        <v/>
      </c>
      <c r="Q40" s="90" t="s">
        <v>272</v>
      </c>
      <c r="R40" s="214">
        <v>180</v>
      </c>
      <c r="S40" s="214">
        <v>195</v>
      </c>
      <c r="T40" s="214">
        <v>200</v>
      </c>
      <c r="U40" s="214">
        <v>265</v>
      </c>
      <c r="V40" s="214">
        <v>320</v>
      </c>
      <c r="W40" s="214">
        <v>0</v>
      </c>
      <c r="X40" s="214">
        <v>1160</v>
      </c>
      <c r="Y40" s="214">
        <v>1160</v>
      </c>
      <c r="Z40" s="90" t="s">
        <v>131</v>
      </c>
      <c r="AA40" s="90">
        <f>ROWS($I$8:Z40)</f>
        <v>33</v>
      </c>
      <c r="AB40" s="90" t="str">
        <f t="shared" si="1"/>
        <v/>
      </c>
      <c r="AC40" s="90" t="str">
        <f>IFERROR(SMALL($AB$8:$AB$55,ROWS($AB$8:AB40)),"")</f>
        <v/>
      </c>
    </row>
    <row r="41" spans="3:43" ht="14.4" x14ac:dyDescent="0.3">
      <c r="C41" s="90" t="s">
        <v>273</v>
      </c>
      <c r="D41" s="69">
        <v>0.129</v>
      </c>
      <c r="E41" s="69">
        <v>0.16800000000000001</v>
      </c>
      <c r="F41" s="69">
        <v>0.21299999999999999</v>
      </c>
      <c r="G41" s="69">
        <v>0.23300000000000001</v>
      </c>
      <c r="H41" s="69">
        <v>0.25700000000000001</v>
      </c>
      <c r="I41" s="90" t="s">
        <v>131</v>
      </c>
      <c r="J41" s="90">
        <f>ROWS($I$8:I41)</f>
        <v>34</v>
      </c>
      <c r="K41" s="90" t="str">
        <f t="shared" si="0"/>
        <v/>
      </c>
      <c r="L41" s="90" t="str">
        <f>IFERROR(SMALL($K$8:$K$55,ROWS($K$8:K41)),"")</f>
        <v/>
      </c>
      <c r="Q41" s="90" t="s">
        <v>273</v>
      </c>
      <c r="R41" s="214">
        <v>170</v>
      </c>
      <c r="S41" s="214">
        <v>225</v>
      </c>
      <c r="T41" s="214">
        <v>285</v>
      </c>
      <c r="U41" s="214">
        <v>310</v>
      </c>
      <c r="V41" s="214">
        <v>345</v>
      </c>
      <c r="W41" s="214">
        <v>0</v>
      </c>
      <c r="X41" s="214">
        <v>1335</v>
      </c>
      <c r="Y41" s="214">
        <v>1335</v>
      </c>
      <c r="Z41" s="90" t="s">
        <v>131</v>
      </c>
      <c r="AA41" s="90">
        <f>ROWS($I$8:Z41)</f>
        <v>34</v>
      </c>
      <c r="AB41" s="90" t="str">
        <f t="shared" si="1"/>
        <v/>
      </c>
      <c r="AC41" s="90" t="str">
        <f>IFERROR(SMALL($AB$8:$AB$55,ROWS($AB$8:AB41)),"")</f>
        <v/>
      </c>
    </row>
    <row r="42" spans="3:43" ht="14.4" x14ac:dyDescent="0.3">
      <c r="C42" s="90" t="s">
        <v>274</v>
      </c>
      <c r="D42" s="69">
        <v>0.17599999999999999</v>
      </c>
      <c r="E42" s="69">
        <v>0.14300000000000002</v>
      </c>
      <c r="F42" s="69">
        <v>0.154</v>
      </c>
      <c r="G42" s="69">
        <v>0.219</v>
      </c>
      <c r="H42" s="69">
        <v>0.307</v>
      </c>
      <c r="I42" s="90" t="s">
        <v>131</v>
      </c>
      <c r="J42" s="90">
        <f>ROWS($I$8:I42)</f>
        <v>35</v>
      </c>
      <c r="K42" s="90" t="str">
        <f t="shared" si="0"/>
        <v/>
      </c>
      <c r="L42" s="90" t="str">
        <f>IFERROR(SMALL($K$8:$K$55,ROWS($K$8:K42)),"")</f>
        <v/>
      </c>
      <c r="Q42" s="90" t="s">
        <v>274</v>
      </c>
      <c r="R42" s="214">
        <v>315</v>
      </c>
      <c r="S42" s="214">
        <v>255</v>
      </c>
      <c r="T42" s="214">
        <v>275</v>
      </c>
      <c r="U42" s="214">
        <v>395</v>
      </c>
      <c r="V42" s="214">
        <v>550</v>
      </c>
      <c r="W42" s="214">
        <v>5</v>
      </c>
      <c r="X42" s="214">
        <v>1795</v>
      </c>
      <c r="Y42" s="214">
        <v>1790</v>
      </c>
      <c r="Z42" s="90" t="s">
        <v>131</v>
      </c>
      <c r="AA42" s="90">
        <f>ROWS($I$8:Z42)</f>
        <v>35</v>
      </c>
      <c r="AB42" s="90" t="str">
        <f t="shared" si="1"/>
        <v/>
      </c>
      <c r="AC42" s="90" t="str">
        <f>IFERROR(SMALL($AB$8:$AB$55,ROWS($AB$8:AB42)),"")</f>
        <v/>
      </c>
    </row>
    <row r="43" spans="3:43" ht="14.4" x14ac:dyDescent="0.3">
      <c r="C43" s="90" t="s">
        <v>275</v>
      </c>
      <c r="D43" s="69">
        <v>0.115</v>
      </c>
      <c r="E43" s="69">
        <v>0.14599999999999999</v>
      </c>
      <c r="F43" s="69">
        <v>0.17300000000000001</v>
      </c>
      <c r="G43" s="69">
        <v>0.25800000000000001</v>
      </c>
      <c r="H43" s="69">
        <v>0.308</v>
      </c>
      <c r="I43" s="90" t="s">
        <v>131</v>
      </c>
      <c r="J43" s="90">
        <f>ROWS($I$8:I43)</f>
        <v>36</v>
      </c>
      <c r="K43" s="90" t="str">
        <f t="shared" si="0"/>
        <v/>
      </c>
      <c r="L43" s="90" t="str">
        <f>IFERROR(SMALL($K$8:$K$55,ROWS($K$8:K43)),"")</f>
        <v/>
      </c>
      <c r="Q43" s="90" t="s">
        <v>275</v>
      </c>
      <c r="R43" s="214">
        <v>80</v>
      </c>
      <c r="S43" s="214">
        <v>100</v>
      </c>
      <c r="T43" s="214">
        <v>120</v>
      </c>
      <c r="U43" s="214">
        <v>175</v>
      </c>
      <c r="V43" s="214">
        <v>210</v>
      </c>
      <c r="W43" s="214">
        <v>0</v>
      </c>
      <c r="X43" s="214">
        <v>685</v>
      </c>
      <c r="Y43" s="214">
        <v>685</v>
      </c>
      <c r="Z43" s="90" t="s">
        <v>131</v>
      </c>
      <c r="AA43" s="90">
        <f>ROWS($I$8:Z43)</f>
        <v>36</v>
      </c>
      <c r="AB43" s="90" t="str">
        <f t="shared" si="1"/>
        <v/>
      </c>
      <c r="AC43" s="90" t="str">
        <f>IFERROR(SMALL($AB$8:$AB$55,ROWS($AB$8:AB43)),"")</f>
        <v/>
      </c>
    </row>
    <row r="44" spans="3:43" ht="14.4" x14ac:dyDescent="0.3">
      <c r="C44" s="90" t="s">
        <v>505</v>
      </c>
      <c r="D44" s="69">
        <v>0.13500000000000001</v>
      </c>
      <c r="E44" s="69">
        <v>0.156</v>
      </c>
      <c r="F44" s="69">
        <v>0.19700000000000001</v>
      </c>
      <c r="G44" s="69">
        <v>0.248</v>
      </c>
      <c r="H44" s="69">
        <v>0.26400000000000001</v>
      </c>
      <c r="I44" s="90" t="s">
        <v>131</v>
      </c>
      <c r="J44" s="90">
        <f>ROWS($I$8:I44)</f>
        <v>37</v>
      </c>
      <c r="K44" s="90" t="str">
        <f t="shared" si="0"/>
        <v/>
      </c>
      <c r="L44" s="90" t="str">
        <f>IFERROR(SMALL($K$8:$K$55,ROWS($K$8:K44)),"")</f>
        <v/>
      </c>
      <c r="Q44" s="90" t="s">
        <v>505</v>
      </c>
      <c r="R44" s="214">
        <v>90</v>
      </c>
      <c r="S44" s="214">
        <v>105</v>
      </c>
      <c r="T44" s="214">
        <v>135</v>
      </c>
      <c r="U44" s="214">
        <v>170</v>
      </c>
      <c r="V44" s="214">
        <v>180</v>
      </c>
      <c r="W44" s="214">
        <v>5</v>
      </c>
      <c r="X44" s="214">
        <v>675</v>
      </c>
      <c r="Y44" s="214">
        <v>675</v>
      </c>
      <c r="Z44" s="90" t="s">
        <v>131</v>
      </c>
      <c r="AA44" s="90">
        <f>ROWS($I$8:Z44)</f>
        <v>37</v>
      </c>
      <c r="AB44" s="90" t="str">
        <f t="shared" si="1"/>
        <v/>
      </c>
      <c r="AC44" s="90" t="str">
        <f>IFERROR(SMALL($AB$8:$AB$55,ROWS($AB$8:AB44)),"")</f>
        <v/>
      </c>
    </row>
    <row r="45" spans="3:43" ht="14.4" x14ac:dyDescent="0.3">
      <c r="C45" s="90" t="s">
        <v>276</v>
      </c>
      <c r="D45" s="69">
        <v>0.13900000000000001</v>
      </c>
      <c r="E45" s="69">
        <v>0.122</v>
      </c>
      <c r="F45" s="69">
        <v>0.13400000000000001</v>
      </c>
      <c r="G45" s="69">
        <v>0.23500000000000001</v>
      </c>
      <c r="H45" s="69">
        <v>0.36899999999999999</v>
      </c>
      <c r="I45" s="90" t="s">
        <v>131</v>
      </c>
      <c r="J45" s="90">
        <f>ROWS($I$8:I45)</f>
        <v>38</v>
      </c>
      <c r="K45" s="90" t="str">
        <f t="shared" si="0"/>
        <v/>
      </c>
      <c r="L45" s="90" t="str">
        <f>IFERROR(SMALL($K$8:$K$55,ROWS($K$8:K45)),"")</f>
        <v/>
      </c>
      <c r="Q45" s="90" t="s">
        <v>276</v>
      </c>
      <c r="R45" s="214">
        <v>160</v>
      </c>
      <c r="S45" s="214">
        <v>140</v>
      </c>
      <c r="T45" s="214">
        <v>155</v>
      </c>
      <c r="U45" s="214">
        <v>275</v>
      </c>
      <c r="V45" s="214">
        <v>430</v>
      </c>
      <c r="W45" s="214">
        <v>0</v>
      </c>
      <c r="X45" s="214">
        <v>1160</v>
      </c>
      <c r="Y45" s="214">
        <v>1160</v>
      </c>
      <c r="Z45" s="90" t="s">
        <v>131</v>
      </c>
      <c r="AA45" s="90">
        <f>ROWS($I$8:Z45)</f>
        <v>38</v>
      </c>
      <c r="AB45" s="90" t="str">
        <f t="shared" si="1"/>
        <v/>
      </c>
      <c r="AC45" s="90" t="str">
        <f>IFERROR(SMALL($AB$8:$AB$55,ROWS($AB$8:AB45)),"")</f>
        <v/>
      </c>
    </row>
    <row r="46" spans="3:43" ht="14.4" x14ac:dyDescent="0.3">
      <c r="C46" s="90" t="s">
        <v>277</v>
      </c>
      <c r="D46" s="69">
        <v>0.14799999999999999</v>
      </c>
      <c r="E46" s="69">
        <v>0.16700000000000001</v>
      </c>
      <c r="F46" s="69">
        <v>0.183</v>
      </c>
      <c r="G46" s="69">
        <v>0.224</v>
      </c>
      <c r="H46" s="69">
        <v>0.27900000000000003</v>
      </c>
      <c r="I46" s="90" t="s">
        <v>131</v>
      </c>
      <c r="J46" s="90">
        <f>ROWS($I$8:I46)</f>
        <v>39</v>
      </c>
      <c r="K46" s="90" t="str">
        <f t="shared" si="0"/>
        <v/>
      </c>
      <c r="L46" s="90" t="str">
        <f>IFERROR(SMALL($K$8:$K$55,ROWS($K$8:K46)),"")</f>
        <v/>
      </c>
      <c r="Q46" s="90" t="s">
        <v>277</v>
      </c>
      <c r="R46" s="214">
        <v>170</v>
      </c>
      <c r="S46" s="214">
        <v>190</v>
      </c>
      <c r="T46" s="214">
        <v>210</v>
      </c>
      <c r="U46" s="214">
        <v>260</v>
      </c>
      <c r="V46" s="214">
        <v>320</v>
      </c>
      <c r="W46" s="214">
        <v>0</v>
      </c>
      <c r="X46" s="214">
        <v>1150</v>
      </c>
      <c r="Y46" s="214">
        <v>1150</v>
      </c>
      <c r="Z46" s="90" t="s">
        <v>131</v>
      </c>
      <c r="AA46" s="90">
        <f>ROWS($I$8:Z46)</f>
        <v>39</v>
      </c>
      <c r="AB46" s="90" t="str">
        <f t="shared" si="1"/>
        <v/>
      </c>
      <c r="AC46" s="90" t="str">
        <f>IFERROR(SMALL($AB$8:$AB$55,ROWS($AB$8:AB46)),"")</f>
        <v/>
      </c>
    </row>
    <row r="47" spans="3:43" ht="14.4" x14ac:dyDescent="0.3">
      <c r="C47" s="90" t="s">
        <v>278</v>
      </c>
      <c r="D47" s="69">
        <v>0.19500000000000001</v>
      </c>
      <c r="E47" s="69">
        <v>0.19900000000000001</v>
      </c>
      <c r="F47" s="69">
        <v>0.17899999999999999</v>
      </c>
      <c r="G47" s="69">
        <v>0.20600000000000002</v>
      </c>
      <c r="H47" s="69">
        <v>0.222</v>
      </c>
      <c r="I47" s="90" t="s">
        <v>131</v>
      </c>
      <c r="J47" s="90">
        <f>ROWS($I$8:I47)</f>
        <v>40</v>
      </c>
      <c r="K47" s="90" t="str">
        <f t="shared" si="0"/>
        <v/>
      </c>
      <c r="L47" s="90" t="str">
        <f>IFERROR(SMALL($K$8:$K$55,ROWS($K$8:K47)),"")</f>
        <v/>
      </c>
      <c r="Q47" s="90" t="s">
        <v>278</v>
      </c>
      <c r="R47" s="214">
        <v>435</v>
      </c>
      <c r="S47" s="214">
        <v>445</v>
      </c>
      <c r="T47" s="214">
        <v>400</v>
      </c>
      <c r="U47" s="214">
        <v>460</v>
      </c>
      <c r="V47" s="214">
        <v>495</v>
      </c>
      <c r="W47" s="214">
        <v>5</v>
      </c>
      <c r="X47" s="214">
        <v>2230</v>
      </c>
      <c r="Y47" s="214">
        <v>2230</v>
      </c>
      <c r="Z47" s="90" t="s">
        <v>131</v>
      </c>
      <c r="AA47" s="90">
        <f>ROWS($I$8:Z47)</f>
        <v>40</v>
      </c>
      <c r="AB47" s="90" t="str">
        <f t="shared" si="1"/>
        <v/>
      </c>
      <c r="AC47" s="90" t="str">
        <f>IFERROR(SMALL($AB$8:$AB$55,ROWS($AB$8:AB47)),"")</f>
        <v/>
      </c>
    </row>
    <row r="48" spans="3:43" ht="14.4" x14ac:dyDescent="0.3">
      <c r="C48" s="90" t="s">
        <v>279</v>
      </c>
      <c r="D48" s="69">
        <v>0.184</v>
      </c>
      <c r="E48" s="69">
        <v>0.19</v>
      </c>
      <c r="F48" s="69">
        <v>0.189</v>
      </c>
      <c r="G48" s="69">
        <v>0.223</v>
      </c>
      <c r="H48" s="69">
        <v>0.215</v>
      </c>
      <c r="I48" s="90" t="s">
        <v>131</v>
      </c>
      <c r="J48" s="90">
        <f>ROWS($I$8:I48)</f>
        <v>41</v>
      </c>
      <c r="K48" s="90" t="str">
        <f t="shared" si="0"/>
        <v/>
      </c>
      <c r="L48" s="90" t="str">
        <f>IFERROR(SMALL($K$8:$K$55,ROWS($K$8:K48)),"")</f>
        <v/>
      </c>
      <c r="Q48" s="90" t="s">
        <v>279</v>
      </c>
      <c r="R48" s="214">
        <v>750</v>
      </c>
      <c r="S48" s="214">
        <v>770</v>
      </c>
      <c r="T48" s="214">
        <v>770</v>
      </c>
      <c r="U48" s="214">
        <v>905</v>
      </c>
      <c r="V48" s="214">
        <v>875</v>
      </c>
      <c r="W48" s="214">
        <v>0</v>
      </c>
      <c r="X48" s="214">
        <v>4075</v>
      </c>
      <c r="Y48" s="214">
        <v>4070</v>
      </c>
      <c r="Z48" s="90" t="s">
        <v>131</v>
      </c>
      <c r="AA48" s="90">
        <f>ROWS($I$8:Z48)</f>
        <v>41</v>
      </c>
      <c r="AB48" s="90" t="str">
        <f t="shared" si="1"/>
        <v/>
      </c>
      <c r="AC48" s="90" t="str">
        <f>IFERROR(SMALL($AB$8:$AB$55,ROWS($AB$8:AB48)),"")</f>
        <v/>
      </c>
    </row>
    <row r="49" spans="3:29" ht="14.4" x14ac:dyDescent="0.3">
      <c r="C49" s="90" t="s">
        <v>280</v>
      </c>
      <c r="D49" s="69">
        <v>0.222</v>
      </c>
      <c r="E49" s="69">
        <v>0.2</v>
      </c>
      <c r="F49" s="69">
        <v>0.184</v>
      </c>
      <c r="G49" s="69">
        <v>0.20899999999999999</v>
      </c>
      <c r="H49" s="69">
        <v>0.185</v>
      </c>
      <c r="I49" s="90" t="s">
        <v>131</v>
      </c>
      <c r="J49" s="90">
        <f>ROWS($I$8:I49)</f>
        <v>42</v>
      </c>
      <c r="K49" s="90" t="str">
        <f t="shared" si="0"/>
        <v/>
      </c>
      <c r="L49" s="90" t="str">
        <f>IFERROR(SMALL($K$8:$K$55,ROWS($K$8:K49)),"")</f>
        <v/>
      </c>
      <c r="Q49" s="90" t="s">
        <v>280</v>
      </c>
      <c r="R49" s="214">
        <v>1375</v>
      </c>
      <c r="S49" s="214">
        <v>1235</v>
      </c>
      <c r="T49" s="214">
        <v>1135</v>
      </c>
      <c r="U49" s="214">
        <v>1295</v>
      </c>
      <c r="V49" s="214">
        <v>1145</v>
      </c>
      <c r="W49" s="214">
        <v>5</v>
      </c>
      <c r="X49" s="214">
        <v>6195</v>
      </c>
      <c r="Y49" s="214">
        <v>6190</v>
      </c>
      <c r="Z49" s="90" t="s">
        <v>131</v>
      </c>
      <c r="AA49" s="90">
        <f>ROWS($I$8:Z49)</f>
        <v>42</v>
      </c>
      <c r="AB49" s="90" t="str">
        <f t="shared" si="1"/>
        <v/>
      </c>
      <c r="AC49" s="90" t="str">
        <f>IFERROR(SMALL($AB$8:$AB$55,ROWS($AB$8:AB49)),"")</f>
        <v/>
      </c>
    </row>
    <row r="50" spans="3:29" ht="14.4" x14ac:dyDescent="0.3">
      <c r="C50" s="90" t="s">
        <v>281</v>
      </c>
      <c r="D50" s="69">
        <v>0.128</v>
      </c>
      <c r="E50" s="69">
        <v>8.7000000000000008E-2</v>
      </c>
      <c r="F50" s="69">
        <v>0.19500000000000001</v>
      </c>
      <c r="G50" s="69">
        <v>0.255</v>
      </c>
      <c r="H50" s="69">
        <v>0.33600000000000002</v>
      </c>
      <c r="I50" s="90" t="s">
        <v>131</v>
      </c>
      <c r="J50" s="90">
        <f>ROWS($I$8:I50)</f>
        <v>43</v>
      </c>
      <c r="K50" s="90" t="str">
        <f t="shared" si="0"/>
        <v/>
      </c>
      <c r="L50" s="90" t="str">
        <f>IFERROR(SMALL($K$8:$K$55,ROWS($K$8:K50)),"")</f>
        <v/>
      </c>
      <c r="Q50" s="90" t="s">
        <v>281</v>
      </c>
      <c r="R50" s="214">
        <v>20</v>
      </c>
      <c r="S50" s="214">
        <v>15</v>
      </c>
      <c r="T50" s="214">
        <v>30</v>
      </c>
      <c r="U50" s="214">
        <v>40</v>
      </c>
      <c r="V50" s="214">
        <v>50</v>
      </c>
      <c r="W50" s="214">
        <v>0</v>
      </c>
      <c r="X50" s="214">
        <v>150</v>
      </c>
      <c r="Y50" s="214">
        <v>150</v>
      </c>
      <c r="Z50" s="90" t="s">
        <v>131</v>
      </c>
      <c r="AA50" s="90">
        <f>ROWS($I$8:Z50)</f>
        <v>43</v>
      </c>
      <c r="AB50" s="90" t="str">
        <f t="shared" si="1"/>
        <v/>
      </c>
      <c r="AC50" s="90" t="str">
        <f>IFERROR(SMALL($AB$8:$AB$55,ROWS($AB$8:AB50)),"")</f>
        <v/>
      </c>
    </row>
    <row r="51" spans="3:29" ht="14.4" x14ac:dyDescent="0.3">
      <c r="C51" s="90" t="s">
        <v>262</v>
      </c>
      <c r="D51" s="69">
        <v>0.16800000000000001</v>
      </c>
      <c r="E51" s="69">
        <v>0.17100000000000001</v>
      </c>
      <c r="F51" s="69">
        <v>0.182</v>
      </c>
      <c r="G51" s="69">
        <v>0.22900000000000001</v>
      </c>
      <c r="H51" s="69">
        <v>0.249</v>
      </c>
      <c r="I51" s="90" t="s">
        <v>131</v>
      </c>
      <c r="J51" s="90">
        <f>ROWS($I$8:I51)</f>
        <v>44</v>
      </c>
      <c r="K51" s="90" t="str">
        <f t="shared" si="0"/>
        <v/>
      </c>
      <c r="L51" s="90" t="str">
        <f>IFERROR(SMALL($K$8:$K$55,ROWS($K$8:K51)),"")</f>
        <v/>
      </c>
      <c r="Q51" s="90" t="s">
        <v>262</v>
      </c>
      <c r="R51" s="214">
        <v>7090</v>
      </c>
      <c r="S51" s="214">
        <v>7220</v>
      </c>
      <c r="T51" s="214">
        <v>7660</v>
      </c>
      <c r="U51" s="214">
        <v>9665</v>
      </c>
      <c r="V51" s="214">
        <v>10505</v>
      </c>
      <c r="W51" s="214">
        <v>155</v>
      </c>
      <c r="X51" s="214">
        <v>42290</v>
      </c>
      <c r="Y51" s="214">
        <v>42140</v>
      </c>
      <c r="Z51" s="90" t="s">
        <v>131</v>
      </c>
      <c r="AA51" s="90">
        <f>ROWS($I$8:Z51)</f>
        <v>44</v>
      </c>
      <c r="AB51" s="90" t="str">
        <f t="shared" si="1"/>
        <v/>
      </c>
      <c r="AC51" s="90" t="str">
        <f>IFERROR(SMALL($AB$8:$AB$55,ROWS($AB$8:AB51)),"")</f>
        <v/>
      </c>
    </row>
    <row r="52" spans="3:29" ht="14.4" x14ac:dyDescent="0.3">
      <c r="D52" s="69"/>
      <c r="E52" s="69"/>
      <c r="F52" s="69"/>
      <c r="G52" s="69"/>
      <c r="H52" s="69"/>
      <c r="K52" s="90" t="str">
        <f t="shared" si="0"/>
        <v/>
      </c>
      <c r="L52" s="90" t="str">
        <f>IFERROR(SMALL($K$8:$K$55,ROWS($K$8:K52)),"")</f>
        <v/>
      </c>
    </row>
    <row r="53" spans="3:29" ht="14.4" x14ac:dyDescent="0.3">
      <c r="D53" s="69"/>
      <c r="E53" s="69"/>
      <c r="F53" s="69"/>
      <c r="G53" s="69"/>
      <c r="H53" s="69"/>
      <c r="K53" s="90" t="str">
        <f t="shared" si="0"/>
        <v/>
      </c>
      <c r="L53" s="90" t="str">
        <f>IFERROR(SMALL($K$8:$K$55,ROWS($K$8:K53)),"")</f>
        <v/>
      </c>
    </row>
    <row r="54" spans="3:29" ht="14.4" x14ac:dyDescent="0.3">
      <c r="D54" s="69"/>
      <c r="E54" s="69"/>
      <c r="F54" s="69"/>
      <c r="G54" s="69"/>
      <c r="H54" s="69"/>
      <c r="K54" s="90" t="str">
        <f t="shared" si="0"/>
        <v/>
      </c>
      <c r="L54" s="90" t="str">
        <f>IFERROR(SMALL($K$8:$K$55,ROWS($K$8:K54)),"")</f>
        <v/>
      </c>
    </row>
    <row r="55" spans="3:29" ht="14.4" x14ac:dyDescent="0.3">
      <c r="D55" s="69"/>
      <c r="E55" s="69"/>
      <c r="F55" s="69"/>
      <c r="G55" s="69"/>
      <c r="H55" s="69"/>
      <c r="K55" s="90" t="str">
        <f t="shared" si="0"/>
        <v/>
      </c>
      <c r="L55" s="90" t="str">
        <f>IFERROR(SMALL($K$8:$K$55,ROWS($K$8:K55)),"")</f>
        <v/>
      </c>
    </row>
    <row r="56" spans="3:29" ht="15" customHeight="1" x14ac:dyDescent="0.3">
      <c r="D56" s="69"/>
      <c r="E56" s="69"/>
      <c r="F56" s="69"/>
      <c r="G56" s="69"/>
      <c r="H56" s="69"/>
    </row>
    <row r="57" spans="3:29" ht="15" customHeight="1" x14ac:dyDescent="0.3">
      <c r="D57" s="69"/>
      <c r="E57" s="69"/>
      <c r="F57" s="69"/>
      <c r="G57" s="69"/>
      <c r="H57" s="69"/>
    </row>
    <row r="58" spans="3:29" ht="15" customHeight="1" x14ac:dyDescent="0.3">
      <c r="D58" s="69"/>
      <c r="E58" s="69"/>
      <c r="F58" s="69"/>
      <c r="G58" s="69"/>
      <c r="H58" s="69"/>
    </row>
    <row r="59" spans="3:29" ht="15" customHeight="1" x14ac:dyDescent="0.3">
      <c r="D59" s="69"/>
      <c r="E59" s="69"/>
      <c r="F59" s="69"/>
      <c r="G59" s="69"/>
      <c r="H59" s="69"/>
    </row>
    <row r="60" spans="3:29" ht="15" customHeight="1" x14ac:dyDescent="0.3">
      <c r="D60" s="69"/>
      <c r="E60" s="69"/>
      <c r="F60" s="69"/>
      <c r="G60" s="69"/>
      <c r="H60" s="69"/>
    </row>
    <row r="61" spans="3:29" ht="15" customHeight="1" x14ac:dyDescent="0.3">
      <c r="D61" s="69"/>
      <c r="E61" s="69"/>
      <c r="F61" s="69"/>
      <c r="G61" s="69"/>
      <c r="H61" s="69"/>
    </row>
    <row r="62" spans="3:29" ht="15" customHeight="1" x14ac:dyDescent="0.3">
      <c r="D62" s="69"/>
      <c r="E62" s="69"/>
      <c r="F62" s="69"/>
      <c r="G62" s="69"/>
      <c r="H62" s="69"/>
    </row>
    <row r="63" spans="3:29" ht="15" customHeight="1" x14ac:dyDescent="0.3">
      <c r="D63" s="69"/>
      <c r="E63" s="69"/>
      <c r="F63" s="69"/>
      <c r="G63" s="69"/>
      <c r="H63" s="69"/>
    </row>
    <row r="64" spans="3:29" ht="15" customHeight="1" x14ac:dyDescent="0.3">
      <c r="D64" s="69"/>
      <c r="E64" s="69"/>
      <c r="F64" s="69"/>
      <c r="G64" s="69"/>
      <c r="H64" s="69"/>
    </row>
    <row r="65" spans="4:8" ht="15" customHeight="1" x14ac:dyDescent="0.3">
      <c r="D65" s="69"/>
      <c r="E65" s="69"/>
      <c r="F65" s="69"/>
      <c r="G65" s="69"/>
      <c r="H65" s="69"/>
    </row>
    <row r="66" spans="4:8" ht="15" customHeight="1" x14ac:dyDescent="0.3">
      <c r="D66" s="69"/>
      <c r="E66" s="69"/>
      <c r="F66" s="69"/>
      <c r="G66" s="69"/>
      <c r="H66" s="69"/>
    </row>
    <row r="67" spans="4:8" ht="15" customHeight="1" x14ac:dyDescent="0.3">
      <c r="D67" s="69"/>
      <c r="E67" s="69"/>
      <c r="F67" s="69"/>
      <c r="G67" s="69"/>
      <c r="H67" s="69"/>
    </row>
    <row r="68" spans="4:8" ht="15" customHeight="1" x14ac:dyDescent="0.3">
      <c r="D68" s="69"/>
      <c r="E68" s="69"/>
      <c r="F68" s="69"/>
      <c r="G68" s="69"/>
      <c r="H68" s="69"/>
    </row>
    <row r="69" spans="4:8" ht="15" customHeight="1" x14ac:dyDescent="0.3">
      <c r="D69" s="69"/>
      <c r="E69" s="69"/>
      <c r="F69" s="69"/>
      <c r="G69" s="69"/>
      <c r="H69" s="69"/>
    </row>
    <row r="70" spans="4:8" ht="15" customHeight="1" x14ac:dyDescent="0.3">
      <c r="D70" s="69"/>
      <c r="E70" s="69"/>
      <c r="F70" s="69"/>
      <c r="G70" s="69"/>
      <c r="H70" s="69"/>
    </row>
    <row r="71" spans="4:8" ht="15" customHeight="1" x14ac:dyDescent="0.3">
      <c r="D71" s="69"/>
      <c r="E71" s="69"/>
      <c r="F71" s="69"/>
      <c r="G71" s="69"/>
      <c r="H71" s="69"/>
    </row>
    <row r="72" spans="4:8" ht="15" customHeight="1" x14ac:dyDescent="0.3">
      <c r="D72" s="69"/>
      <c r="E72" s="69"/>
      <c r="F72" s="69"/>
      <c r="G72" s="69"/>
      <c r="H72" s="69"/>
    </row>
    <row r="73" spans="4:8" ht="15" customHeight="1" x14ac:dyDescent="0.3">
      <c r="D73" s="69"/>
      <c r="E73" s="69"/>
      <c r="F73" s="69"/>
      <c r="G73" s="69"/>
      <c r="H73" s="69"/>
    </row>
    <row r="74" spans="4:8" ht="15" customHeight="1" x14ac:dyDescent="0.3">
      <c r="D74" s="69"/>
      <c r="E74" s="69"/>
      <c r="F74" s="69"/>
      <c r="G74" s="69"/>
      <c r="H74" s="69"/>
    </row>
    <row r="75" spans="4:8" ht="15" customHeight="1" x14ac:dyDescent="0.3">
      <c r="D75" s="69"/>
      <c r="E75" s="69"/>
      <c r="F75" s="69"/>
      <c r="G75" s="69"/>
      <c r="H75" s="69"/>
    </row>
    <row r="76" spans="4:8" ht="15" customHeight="1" x14ac:dyDescent="0.3">
      <c r="D76" s="69"/>
      <c r="E76" s="69"/>
      <c r="F76" s="69"/>
      <c r="G76" s="69"/>
      <c r="H76" s="69"/>
    </row>
    <row r="77" spans="4:8" ht="15" customHeight="1" x14ac:dyDescent="0.3">
      <c r="D77" s="69"/>
      <c r="E77" s="69"/>
      <c r="F77" s="69"/>
      <c r="G77" s="69"/>
      <c r="H77" s="69"/>
    </row>
    <row r="78" spans="4:8" ht="15" customHeight="1" x14ac:dyDescent="0.3">
      <c r="D78" s="69"/>
      <c r="E78" s="69"/>
      <c r="F78" s="69"/>
      <c r="G78" s="69"/>
      <c r="H78" s="69"/>
    </row>
    <row r="79" spans="4:8" ht="15" customHeight="1" x14ac:dyDescent="0.3">
      <c r="D79" s="69"/>
      <c r="E79" s="69"/>
      <c r="F79" s="69"/>
      <c r="G79" s="69"/>
      <c r="H79" s="69"/>
    </row>
    <row r="80" spans="4:8" ht="15" customHeight="1" x14ac:dyDescent="0.3">
      <c r="D80" s="69"/>
      <c r="E80" s="69"/>
      <c r="F80" s="69"/>
      <c r="G80" s="69"/>
      <c r="H80" s="69"/>
    </row>
    <row r="81" spans="4:8" ht="15" customHeight="1" x14ac:dyDescent="0.3">
      <c r="D81" s="69"/>
      <c r="E81" s="69"/>
      <c r="F81" s="69"/>
      <c r="G81" s="69"/>
      <c r="H81" s="69"/>
    </row>
    <row r="82" spans="4:8" ht="15" customHeight="1" x14ac:dyDescent="0.3">
      <c r="D82" s="69"/>
      <c r="E82" s="69"/>
      <c r="F82" s="69"/>
      <c r="G82" s="69"/>
      <c r="H82" s="69"/>
    </row>
    <row r="83" spans="4:8" ht="15" customHeight="1" x14ac:dyDescent="0.3">
      <c r="D83" s="69"/>
      <c r="E83" s="69"/>
      <c r="F83" s="69"/>
      <c r="G83" s="69"/>
      <c r="H83" s="69"/>
    </row>
    <row r="84" spans="4:8" ht="15" customHeight="1" x14ac:dyDescent="0.3">
      <c r="D84" s="69"/>
      <c r="E84" s="69"/>
      <c r="F84" s="69"/>
      <c r="G84" s="69"/>
      <c r="H84" s="69"/>
    </row>
    <row r="85" spans="4:8" ht="15" customHeight="1" x14ac:dyDescent="0.3">
      <c r="D85" s="69"/>
      <c r="E85" s="69"/>
      <c r="F85" s="69"/>
      <c r="G85" s="69"/>
      <c r="H85" s="69"/>
    </row>
    <row r="86" spans="4:8" ht="15" customHeight="1" x14ac:dyDescent="0.3">
      <c r="D86" s="69"/>
      <c r="E86" s="69"/>
      <c r="F86" s="69"/>
      <c r="G86" s="69"/>
      <c r="H86" s="69"/>
    </row>
    <row r="87" spans="4:8" ht="15" customHeight="1" x14ac:dyDescent="0.3">
      <c r="D87" s="69"/>
      <c r="E87" s="69"/>
      <c r="F87" s="69"/>
      <c r="G87" s="69"/>
      <c r="H87" s="69"/>
    </row>
    <row r="88" spans="4:8" ht="15" customHeight="1" x14ac:dyDescent="0.3">
      <c r="D88" s="69"/>
      <c r="E88" s="69"/>
      <c r="F88" s="69"/>
      <c r="G88" s="69"/>
      <c r="H88" s="69"/>
    </row>
    <row r="89" spans="4:8" ht="15" customHeight="1" x14ac:dyDescent="0.3">
      <c r="D89" s="69"/>
      <c r="E89" s="69"/>
      <c r="F89" s="69"/>
      <c r="G89" s="69"/>
      <c r="H89" s="69"/>
    </row>
    <row r="90" spans="4:8" ht="15" customHeight="1" x14ac:dyDescent="0.3">
      <c r="D90" s="69"/>
      <c r="E90" s="69"/>
      <c r="F90" s="69"/>
      <c r="G90" s="69"/>
      <c r="H90" s="69"/>
    </row>
    <row r="91" spans="4:8" ht="15" customHeight="1" x14ac:dyDescent="0.3">
      <c r="D91" s="69"/>
      <c r="E91" s="69"/>
      <c r="F91" s="69"/>
      <c r="G91" s="69"/>
      <c r="H91" s="69"/>
    </row>
    <row r="92" spans="4:8" ht="15" customHeight="1" x14ac:dyDescent="0.3">
      <c r="D92" s="69"/>
      <c r="E92" s="69"/>
      <c r="F92" s="69"/>
      <c r="G92" s="69"/>
      <c r="H92" s="69"/>
    </row>
    <row r="93" spans="4:8" ht="15" customHeight="1" x14ac:dyDescent="0.3">
      <c r="D93" s="69"/>
      <c r="E93" s="69"/>
      <c r="F93" s="69"/>
      <c r="G93" s="69"/>
      <c r="H93" s="69"/>
    </row>
    <row r="94" spans="4:8" ht="15" customHeight="1" x14ac:dyDescent="0.3">
      <c r="D94" s="69"/>
      <c r="E94" s="69"/>
      <c r="F94" s="69"/>
      <c r="G94" s="69"/>
      <c r="H94" s="69"/>
    </row>
    <row r="95" spans="4:8" ht="15" customHeight="1" x14ac:dyDescent="0.3">
      <c r="D95" s="69"/>
      <c r="E95" s="69"/>
      <c r="F95" s="69"/>
      <c r="G95" s="69"/>
      <c r="H95" s="69"/>
    </row>
    <row r="96" spans="4:8" ht="15" customHeight="1" x14ac:dyDescent="0.3">
      <c r="D96" s="69"/>
      <c r="E96" s="69"/>
      <c r="F96" s="69"/>
      <c r="G96" s="69"/>
      <c r="H96" s="69"/>
    </row>
    <row r="97" spans="4:8" ht="15" customHeight="1" x14ac:dyDescent="0.3">
      <c r="D97" s="69"/>
      <c r="E97" s="69"/>
      <c r="F97" s="69"/>
      <c r="G97" s="69"/>
      <c r="H97" s="69"/>
    </row>
    <row r="98" spans="4:8" ht="15" customHeight="1" x14ac:dyDescent="0.3">
      <c r="D98" s="69"/>
      <c r="E98" s="69"/>
      <c r="F98" s="69"/>
      <c r="G98" s="69"/>
      <c r="H98" s="69"/>
    </row>
    <row r="99" spans="4:8" ht="15" customHeight="1" x14ac:dyDescent="0.3">
      <c r="D99" s="69"/>
      <c r="E99" s="69"/>
      <c r="F99" s="69"/>
      <c r="G99" s="69"/>
      <c r="H99" s="69"/>
    </row>
    <row r="100" spans="4:8" ht="15" customHeight="1" x14ac:dyDescent="0.3">
      <c r="D100" s="69"/>
      <c r="E100" s="69"/>
      <c r="F100" s="69"/>
      <c r="G100" s="69"/>
      <c r="H100" s="69"/>
    </row>
    <row r="101" spans="4:8" ht="15" customHeight="1" x14ac:dyDescent="0.3">
      <c r="D101" s="69"/>
      <c r="E101" s="69"/>
      <c r="F101" s="69"/>
      <c r="G101" s="69"/>
      <c r="H101" s="69"/>
    </row>
    <row r="102" spans="4:8" ht="15" customHeight="1" x14ac:dyDescent="0.3">
      <c r="D102" s="69"/>
      <c r="E102" s="69"/>
      <c r="F102" s="69"/>
      <c r="G102" s="69"/>
      <c r="H102" s="69"/>
    </row>
    <row r="103" spans="4:8" ht="15" customHeight="1" x14ac:dyDescent="0.3">
      <c r="D103" s="69"/>
      <c r="E103" s="69"/>
      <c r="F103" s="69"/>
      <c r="G103" s="69"/>
      <c r="H103" s="69"/>
    </row>
    <row r="104" spans="4:8" ht="15" customHeight="1" x14ac:dyDescent="0.3">
      <c r="D104" s="69"/>
      <c r="E104" s="69"/>
      <c r="F104" s="69"/>
      <c r="G104" s="69"/>
      <c r="H104" s="69"/>
    </row>
    <row r="105" spans="4:8" ht="15" customHeight="1" x14ac:dyDescent="0.3">
      <c r="D105" s="69"/>
      <c r="E105" s="69"/>
      <c r="F105" s="69"/>
      <c r="G105" s="69"/>
      <c r="H105" s="69"/>
    </row>
  </sheetData>
  <sheetProtection algorithmName="SHA-512" hashValue="eURiCjENQpyAKtg+NNO+AGlunPvvN4qwsTa/T9SZHIaAeFXOwMgcRWy5n5WHY218ywIAbpGV/A4KtkeHHkauXg==" saltValue="aEbELcmHasEXfc6+ic1gTQ==" spinCount="100000" sheet="1" objects="1" scenarios="1"/>
  <mergeCells count="1">
    <mergeCell ref="AQ5:BG5"/>
  </mergeCells>
  <dataValidations count="1">
    <dataValidation type="list" allowBlank="1" showInputMessage="1" showErrorMessage="1" sqref="AR2" xr:uid="{00000000-0002-0000-0C00-000000000000}">
      <formula1>$A$4:$A$5</formula1>
    </dataValidation>
  </dataValidations>
  <hyperlinks>
    <hyperlink ref="BF1" location="Contents!A1" display="Return to Contents" xr:uid="{2121E5C2-A477-403B-A783-4F58E553CFB2}"/>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7DB80-98C1-44C4-A3F0-12241EF3A2B8}">
  <dimension ref="A1:AY96"/>
  <sheetViews>
    <sheetView showGridLines="0" topLeftCell="AG1" workbookViewId="0">
      <selection activeCell="AG1" sqref="AG1"/>
    </sheetView>
  </sheetViews>
  <sheetFormatPr defaultRowHeight="14.4" zeroHeight="1" x14ac:dyDescent="0.3"/>
  <cols>
    <col min="1" max="2" width="8.88671875" hidden="1" customWidth="1"/>
    <col min="3" max="3" width="21.6640625" hidden="1" customWidth="1"/>
    <col min="4" max="18" width="8.88671875" hidden="1" customWidth="1"/>
    <col min="19" max="19" width="21" hidden="1" customWidth="1"/>
    <col min="20" max="32" width="8.88671875" hidden="1" customWidth="1"/>
    <col min="33" max="33" width="6.88671875" customWidth="1"/>
    <col min="34" max="34" width="51.5546875" bestFit="1" customWidth="1"/>
    <col min="35" max="41" width="10.109375" customWidth="1"/>
    <col min="43" max="43" width="51.5546875" bestFit="1" customWidth="1"/>
    <col min="44" max="50" width="9.88671875" customWidth="1"/>
    <col min="51" max="51" width="11.109375" customWidth="1"/>
  </cols>
  <sheetData>
    <row r="1" spans="1:51" ht="28.8" x14ac:dyDescent="0.55000000000000004">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195"/>
      <c r="AI1" s="1072" t="s">
        <v>192</v>
      </c>
      <c r="AJ1" s="1072"/>
      <c r="AK1" s="1072"/>
      <c r="AL1" s="1072"/>
      <c r="AM1" s="1072"/>
      <c r="AN1" s="1072"/>
      <c r="AO1" s="1072"/>
      <c r="AP1" s="1072"/>
      <c r="AQ1" s="193"/>
      <c r="AR1" s="194"/>
      <c r="AS1" s="193"/>
      <c r="AT1" s="90"/>
      <c r="AU1" s="90"/>
      <c r="AV1" s="90"/>
      <c r="AW1" s="90"/>
      <c r="AX1" s="675" t="s">
        <v>570</v>
      </c>
      <c r="AY1" s="90"/>
    </row>
    <row r="2" spans="1:51" ht="28.8" x14ac:dyDescent="0.55000000000000004">
      <c r="A2" s="90" t="s">
        <v>238</v>
      </c>
      <c r="B2" s="90"/>
      <c r="C2" s="102" t="s">
        <v>791</v>
      </c>
      <c r="D2" s="90"/>
      <c r="E2" s="90"/>
      <c r="F2" s="90"/>
      <c r="G2" s="90"/>
      <c r="H2" s="90"/>
      <c r="I2" s="90"/>
      <c r="J2" s="90"/>
      <c r="K2" s="90"/>
      <c r="L2" s="90"/>
      <c r="M2" s="90"/>
      <c r="N2" s="90"/>
      <c r="O2" s="90"/>
      <c r="P2" s="90"/>
      <c r="Q2" s="90"/>
      <c r="R2" s="90"/>
      <c r="S2" s="102" t="s">
        <v>791</v>
      </c>
      <c r="T2" s="90"/>
      <c r="U2" s="90"/>
      <c r="V2" s="90"/>
      <c r="W2" s="90"/>
      <c r="X2" s="90"/>
      <c r="Y2" s="90"/>
      <c r="Z2" s="90"/>
      <c r="AA2" s="90"/>
      <c r="AB2" s="90"/>
      <c r="AC2" s="90"/>
      <c r="AD2" s="90"/>
      <c r="AE2" s="90"/>
      <c r="AF2" s="90"/>
      <c r="AG2" s="90"/>
      <c r="AH2" s="341"/>
      <c r="AI2" s="73" t="s">
        <v>124</v>
      </c>
      <c r="AJ2" s="192" t="s">
        <v>131</v>
      </c>
      <c r="AK2" s="90"/>
      <c r="AL2" s="90"/>
      <c r="AM2" s="90"/>
      <c r="AN2" s="100"/>
      <c r="AO2" s="100"/>
      <c r="AP2" s="193"/>
      <c r="AQ2" s="193"/>
      <c r="AR2" s="193"/>
      <c r="AS2" s="193"/>
      <c r="AT2" s="90"/>
      <c r="AU2" s="90"/>
      <c r="AV2" s="90"/>
      <c r="AW2" s="90"/>
      <c r="AX2" s="90"/>
      <c r="AY2" s="90"/>
    </row>
    <row r="3" spans="1:51" x14ac:dyDescent="0.3">
      <c r="A3" s="90" t="s">
        <v>131</v>
      </c>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195"/>
      <c r="AI3" s="90"/>
      <c r="AJ3" s="90"/>
      <c r="AK3" s="100"/>
      <c r="AL3" s="100"/>
      <c r="AM3" s="100"/>
      <c r="AN3" s="100"/>
      <c r="AO3" s="100"/>
      <c r="AP3" s="100"/>
      <c r="AQ3" s="90"/>
      <c r="AR3" s="100"/>
      <c r="AS3" s="100"/>
      <c r="AT3" s="100"/>
      <c r="AU3" s="100"/>
      <c r="AV3" s="100"/>
      <c r="AW3" s="100"/>
      <c r="AX3" s="100"/>
      <c r="AY3" s="90"/>
    </row>
    <row r="4" spans="1:51" x14ac:dyDescent="0.3">
      <c r="A4" s="90" t="s">
        <v>125</v>
      </c>
      <c r="B4" s="90"/>
      <c r="C4" s="102" t="s">
        <v>251</v>
      </c>
      <c r="D4" s="102" t="s">
        <v>175</v>
      </c>
      <c r="E4" s="102" t="s">
        <v>176</v>
      </c>
      <c r="F4" s="102" t="s">
        <v>282</v>
      </c>
      <c r="G4" s="102" t="s">
        <v>283</v>
      </c>
      <c r="H4" s="102" t="s">
        <v>284</v>
      </c>
      <c r="I4" s="102" t="s">
        <v>180</v>
      </c>
      <c r="J4" s="102" t="s">
        <v>186</v>
      </c>
      <c r="K4" s="102"/>
      <c r="L4" s="102" t="s">
        <v>128</v>
      </c>
      <c r="M4" s="102" t="s">
        <v>129</v>
      </c>
      <c r="N4" s="102" t="s">
        <v>130</v>
      </c>
      <c r="O4" s="90"/>
      <c r="P4" s="90"/>
      <c r="Q4" s="90"/>
      <c r="R4" s="90"/>
      <c r="S4" s="90" t="s">
        <v>257</v>
      </c>
      <c r="T4" s="156" t="s">
        <v>285</v>
      </c>
      <c r="U4" s="156" t="s">
        <v>286</v>
      </c>
      <c r="V4" s="156" t="s">
        <v>287</v>
      </c>
      <c r="W4" s="156" t="s">
        <v>288</v>
      </c>
      <c r="X4" s="156" t="s">
        <v>289</v>
      </c>
      <c r="Y4" s="156" t="s">
        <v>262</v>
      </c>
      <c r="Z4" s="181" t="s">
        <v>200</v>
      </c>
      <c r="AA4" s="181" t="s">
        <v>186</v>
      </c>
      <c r="AB4" s="102" t="s">
        <v>127</v>
      </c>
      <c r="AC4" s="102" t="s">
        <v>128</v>
      </c>
      <c r="AD4" s="102" t="s">
        <v>129</v>
      </c>
      <c r="AE4" s="102" t="s">
        <v>130</v>
      </c>
      <c r="AF4" s="102"/>
      <c r="AG4" s="195"/>
      <c r="AH4" s="1086" t="s">
        <v>668</v>
      </c>
      <c r="AI4" s="1086"/>
      <c r="AJ4" s="1086"/>
      <c r="AK4" s="1086"/>
      <c r="AL4" s="1086"/>
      <c r="AM4" s="1086"/>
      <c r="AN4" s="1086"/>
      <c r="AO4" s="1086"/>
      <c r="AP4" s="1086"/>
      <c r="AQ4" s="1086"/>
      <c r="AR4" s="1086"/>
      <c r="AS4" s="1086"/>
      <c r="AT4" s="1086"/>
      <c r="AU4" s="1086"/>
      <c r="AV4" s="1086"/>
      <c r="AW4" s="1086"/>
      <c r="AX4" s="1086"/>
      <c r="AY4" s="1086"/>
    </row>
    <row r="5" spans="1:51" ht="15" thickBot="1" x14ac:dyDescent="0.35">
      <c r="A5" s="90"/>
      <c r="B5" s="90"/>
      <c r="C5" s="90" t="s">
        <v>264</v>
      </c>
      <c r="D5" s="69">
        <v>1.4999999999999999E-2</v>
      </c>
      <c r="E5" s="69">
        <v>0</v>
      </c>
      <c r="F5" s="69">
        <v>0</v>
      </c>
      <c r="G5" s="69">
        <v>5.0000000000000001E-3</v>
      </c>
      <c r="H5" s="69">
        <v>0.96499999999999997</v>
      </c>
      <c r="I5" s="69">
        <v>0.02</v>
      </c>
      <c r="J5" s="69">
        <v>1.4999999999999999E-2</v>
      </c>
      <c r="K5" s="90" t="s">
        <v>125</v>
      </c>
      <c r="L5" s="90">
        <f>ROWS($K$5:K5)</f>
        <v>1</v>
      </c>
      <c r="M5" s="90" t="str">
        <f>IF($AJ$2=K5,L5,"")</f>
        <v/>
      </c>
      <c r="N5" s="90">
        <f>IFERROR(SMALL($M$5:$M$48,ROWS($M$5:M5)),"")</f>
        <v>23</v>
      </c>
      <c r="O5" s="100"/>
      <c r="P5" s="90"/>
      <c r="Q5" s="90"/>
      <c r="R5" s="90"/>
      <c r="S5" s="90" t="s">
        <v>264</v>
      </c>
      <c r="T5" s="214">
        <v>5</v>
      </c>
      <c r="U5" s="214">
        <v>0</v>
      </c>
      <c r="V5" s="214">
        <v>0</v>
      </c>
      <c r="W5" s="214">
        <v>5</v>
      </c>
      <c r="X5" s="214">
        <v>190</v>
      </c>
      <c r="Y5" s="214">
        <v>200</v>
      </c>
      <c r="Z5" s="214">
        <v>5</v>
      </c>
      <c r="AA5" s="214">
        <v>5</v>
      </c>
      <c r="AB5" s="90" t="s">
        <v>125</v>
      </c>
      <c r="AC5" s="90">
        <f>ROWS($AB$5:AB5)</f>
        <v>1</v>
      </c>
      <c r="AD5" s="90" t="str">
        <f>IF($AJ$2=AB5,AC5,"")</f>
        <v/>
      </c>
      <c r="AE5" s="90">
        <f>IFERROR(SMALL($AD$5:$AD$48,ROWS($AD$5:AD5)),"")</f>
        <v>23</v>
      </c>
      <c r="AF5" s="90"/>
      <c r="AG5" s="90"/>
      <c r="AH5" s="100"/>
      <c r="AI5" s="100"/>
      <c r="AJ5" s="100"/>
      <c r="AK5" s="100"/>
      <c r="AL5" s="100"/>
      <c r="AM5" s="100"/>
      <c r="AN5" s="100"/>
      <c r="AO5" s="100"/>
      <c r="AP5" s="90"/>
      <c r="AQ5" s="100"/>
      <c r="AR5" s="100"/>
      <c r="AS5" s="100"/>
      <c r="AT5" s="100"/>
      <c r="AU5" s="100"/>
      <c r="AV5" s="100"/>
      <c r="AW5" s="100"/>
      <c r="AX5" s="90"/>
      <c r="AY5" s="90"/>
    </row>
    <row r="6" spans="1:51" ht="72" x14ac:dyDescent="0.3">
      <c r="A6" s="90"/>
      <c r="B6" s="90"/>
      <c r="C6" s="90" t="s">
        <v>265</v>
      </c>
      <c r="D6" s="69">
        <v>6.3E-2</v>
      </c>
      <c r="E6" s="69">
        <v>0.03</v>
      </c>
      <c r="F6" s="69">
        <v>0.03</v>
      </c>
      <c r="G6" s="69">
        <v>0.02</v>
      </c>
      <c r="H6" s="69">
        <v>0.84499999999999997</v>
      </c>
      <c r="I6" s="69">
        <v>0.14300000000000002</v>
      </c>
      <c r="J6" s="69">
        <v>1.2E-2</v>
      </c>
      <c r="K6" s="90" t="s">
        <v>125</v>
      </c>
      <c r="L6" s="90">
        <f>ROWS($K$5:K6)</f>
        <v>2</v>
      </c>
      <c r="M6" s="90" t="str">
        <f t="shared" ref="M6:M54" si="0">IF($AJ$2=K6,L6,"")</f>
        <v/>
      </c>
      <c r="N6" s="90">
        <f>IFERROR(SMALL($M$5:$M$48,ROWS($M$5:M6)),"")</f>
        <v>24</v>
      </c>
      <c r="O6" s="100"/>
      <c r="P6" s="90"/>
      <c r="Q6" s="90"/>
      <c r="R6" s="90"/>
      <c r="S6" s="90" t="s">
        <v>265</v>
      </c>
      <c r="T6" s="214">
        <v>55</v>
      </c>
      <c r="U6" s="214">
        <v>25</v>
      </c>
      <c r="V6" s="214">
        <v>25</v>
      </c>
      <c r="W6" s="214">
        <v>15</v>
      </c>
      <c r="X6" s="214">
        <v>710</v>
      </c>
      <c r="Y6" s="214">
        <v>840</v>
      </c>
      <c r="Z6" s="214">
        <v>120</v>
      </c>
      <c r="AA6" s="214">
        <v>10</v>
      </c>
      <c r="AB6" s="90" t="s">
        <v>125</v>
      </c>
      <c r="AC6" s="90">
        <f>ROWS($AB$5:AB6)</f>
        <v>2</v>
      </c>
      <c r="AD6" s="90" t="str">
        <f t="shared" ref="AD6:AD48" si="1">IF($AJ$2=AB6,AC6,"")</f>
        <v/>
      </c>
      <c r="AE6" s="90">
        <f>IFERROR(SMALL($AD$5:$AD$48,ROWS($AD$5:AD6)),"")</f>
        <v>24</v>
      </c>
      <c r="AF6" s="90"/>
      <c r="AG6" s="90"/>
      <c r="AH6" s="727" t="s">
        <v>251</v>
      </c>
      <c r="AI6" s="483" t="s">
        <v>502</v>
      </c>
      <c r="AJ6" s="483" t="s">
        <v>290</v>
      </c>
      <c r="AK6" s="483" t="s">
        <v>291</v>
      </c>
      <c r="AL6" s="483" t="s">
        <v>292</v>
      </c>
      <c r="AM6" s="736" t="s">
        <v>284</v>
      </c>
      <c r="AN6" s="483" t="s">
        <v>293</v>
      </c>
      <c r="AO6" s="782" t="s">
        <v>186</v>
      </c>
      <c r="AP6" s="90"/>
      <c r="AQ6" s="727" t="s">
        <v>251</v>
      </c>
      <c r="AR6" s="483" t="s">
        <v>502</v>
      </c>
      <c r="AS6" s="483" t="s">
        <v>290</v>
      </c>
      <c r="AT6" s="483" t="s">
        <v>291</v>
      </c>
      <c r="AU6" s="483" t="s">
        <v>292</v>
      </c>
      <c r="AV6" s="736" t="s">
        <v>284</v>
      </c>
      <c r="AW6" s="483" t="s">
        <v>262</v>
      </c>
      <c r="AX6" s="483" t="s">
        <v>200</v>
      </c>
      <c r="AY6" s="782" t="s">
        <v>186</v>
      </c>
    </row>
    <row r="7" spans="1:51" x14ac:dyDescent="0.3">
      <c r="A7" s="90"/>
      <c r="B7" s="90"/>
      <c r="C7" s="90" t="s">
        <v>266</v>
      </c>
      <c r="D7" s="69">
        <v>3.4000000000000002E-2</v>
      </c>
      <c r="E7" s="69">
        <v>1.4E-2</v>
      </c>
      <c r="F7" s="69">
        <v>3.2000000000000001E-2</v>
      </c>
      <c r="G7" s="69">
        <v>7.0000000000000001E-3</v>
      </c>
      <c r="H7" s="69">
        <v>0.90900000000000003</v>
      </c>
      <c r="I7" s="69">
        <v>8.6000000000000007E-2</v>
      </c>
      <c r="J7" s="69">
        <v>5.0000000000000001E-3</v>
      </c>
      <c r="K7" s="90" t="s">
        <v>125</v>
      </c>
      <c r="L7" s="90">
        <f>ROWS($K$5:K7)</f>
        <v>3</v>
      </c>
      <c r="M7" s="90" t="str">
        <f t="shared" si="0"/>
        <v/>
      </c>
      <c r="N7" s="90">
        <f>IFERROR(SMALL($M$5:$M$48,ROWS($M$5:M7)),"")</f>
        <v>25</v>
      </c>
      <c r="O7" s="100"/>
      <c r="P7" s="90"/>
      <c r="Q7" s="90"/>
      <c r="R7" s="90"/>
      <c r="S7" s="90" t="s">
        <v>266</v>
      </c>
      <c r="T7" s="214">
        <v>70</v>
      </c>
      <c r="U7" s="214">
        <v>30</v>
      </c>
      <c r="V7" s="214">
        <v>65</v>
      </c>
      <c r="W7" s="214">
        <v>15</v>
      </c>
      <c r="X7" s="214">
        <v>1905</v>
      </c>
      <c r="Y7" s="214">
        <v>2100</v>
      </c>
      <c r="Z7" s="214">
        <v>180</v>
      </c>
      <c r="AA7" s="214">
        <v>10</v>
      </c>
      <c r="AB7" s="90" t="s">
        <v>125</v>
      </c>
      <c r="AC7" s="90">
        <f>ROWS($AB$5:AB7)</f>
        <v>3</v>
      </c>
      <c r="AD7" s="90" t="str">
        <f t="shared" si="1"/>
        <v/>
      </c>
      <c r="AE7" s="90">
        <f>IFERROR(SMALL($AD$5:$AD$48,ROWS($AD$5:AD7)),"")</f>
        <v>25</v>
      </c>
      <c r="AF7" s="90"/>
      <c r="AG7" s="90"/>
      <c r="AH7" s="196" t="str">
        <f>IFERROR(INDEX($C$5:$I$48,$N5,COLUMNS($AG$5:AG5)),"")</f>
        <v>agriculture, food and related studies</v>
      </c>
      <c r="AI7" s="257">
        <f>IFERROR(INDEX($C$5:$I$48,$N5,COLUMNS($AG$5:AH5)),"")</f>
        <v>1.0999999999999999E-2</v>
      </c>
      <c r="AJ7" s="257">
        <f>IFERROR(INDEX($C$5:$I$48,$N5,COLUMNS($AG$5:AI5)),"")</f>
        <v>0</v>
      </c>
      <c r="AK7" s="257">
        <f>IFERROR(INDEX($C$5:$I$48,$N5,COLUMNS($AG$5:AJ5)),"")</f>
        <v>1.0999999999999999E-2</v>
      </c>
      <c r="AL7" s="257">
        <f>IFERROR(INDEX($C$5:$I$48,$N5,COLUMNS($AG$5:AK5)),"")</f>
        <v>4.0000000000000001E-3</v>
      </c>
      <c r="AM7" s="257">
        <f>IFERROR(INDEX($C$5:$I$48,$N5,COLUMNS($AG$5:AL5)),"")</f>
        <v>0.96</v>
      </c>
      <c r="AN7" s="257">
        <f>IFERROR(INDEX($C$5:$I$48,$N5,COLUMNS($AG$5:AM5)),"")</f>
        <v>2.6000000000000002E-2</v>
      </c>
      <c r="AO7" s="781">
        <f>IFERROR(INDEX($C$5:$J$48,$N5,COLUMNS($AG$5:AN5)),"")</f>
        <v>1.4999999999999999E-2</v>
      </c>
      <c r="AP7" s="90"/>
      <c r="AQ7" s="676" t="str">
        <f>IFERROR(INDEX($S$5:$Z$48,$AE5,COLUMNS($AP$5:AP5)),"")</f>
        <v>agriculture, food and related studies</v>
      </c>
      <c r="AR7" s="379">
        <f>IFERROR(INDEX($S$5:$Z$48,$AE5,COLUMNS($AP$5:AQ5)),"")</f>
        <v>10</v>
      </c>
      <c r="AS7" s="379">
        <f>IFERROR(INDEX($S$5:$Z$48,$AE5,COLUMNS($AP$5:AR5)),"")</f>
        <v>0</v>
      </c>
      <c r="AT7" s="379">
        <f>IFERROR(INDEX($S$5:$Z$48,$AE5,COLUMNS($AP$5:AS5)),"")</f>
        <v>10</v>
      </c>
      <c r="AU7" s="379">
        <f>IFERROR(INDEX($S$5:$Z$48,$AE5,COLUMNS($AP$5:AT5)),"")</f>
        <v>5</v>
      </c>
      <c r="AV7" s="379">
        <f>IFERROR(INDEX($S$5:$Z$48,$AE5,COLUMNS($AP$5:AU5)),"")</f>
        <v>785</v>
      </c>
      <c r="AW7" s="379">
        <f>IFERROR(INDEX($S$5:$Z$48,$AE5,COLUMNS($AP$5:AV5)),"")</f>
        <v>820</v>
      </c>
      <c r="AX7" s="379">
        <f>IFERROR(INDEX($S$5:$Z$48,$AE5,COLUMNS($AP$5:AW5)),"")</f>
        <v>20</v>
      </c>
      <c r="AY7" s="784">
        <f>IFERROR(INDEX($S$5:$AA$48,$AE5,COLUMNS($AP$5:AX5)),"")</f>
        <v>10</v>
      </c>
    </row>
    <row r="8" spans="1:51" x14ac:dyDescent="0.3">
      <c r="A8" s="90"/>
      <c r="B8" s="90"/>
      <c r="C8" s="90" t="s">
        <v>267</v>
      </c>
      <c r="D8" s="69">
        <v>8.3000000000000004E-2</v>
      </c>
      <c r="E8" s="69">
        <v>2.8000000000000001E-2</v>
      </c>
      <c r="F8" s="69">
        <v>3.1E-2</v>
      </c>
      <c r="G8" s="69">
        <v>1.0999999999999999E-2</v>
      </c>
      <c r="H8" s="69">
        <v>0.83100000000000007</v>
      </c>
      <c r="I8" s="69">
        <v>0.153</v>
      </c>
      <c r="J8" s="69">
        <v>1.6E-2</v>
      </c>
      <c r="K8" s="90" t="s">
        <v>125</v>
      </c>
      <c r="L8" s="90">
        <f>ROWS($K$5:K8)</f>
        <v>4</v>
      </c>
      <c r="M8" s="90" t="str">
        <f t="shared" si="0"/>
        <v/>
      </c>
      <c r="N8" s="90">
        <f>IFERROR(SMALL($M$5:$M$48,ROWS($M$5:M8)),"")</f>
        <v>26</v>
      </c>
      <c r="O8" s="100"/>
      <c r="P8" s="90"/>
      <c r="Q8" s="90"/>
      <c r="R8" s="90"/>
      <c r="S8" s="90" t="s">
        <v>267</v>
      </c>
      <c r="T8" s="214">
        <v>365</v>
      </c>
      <c r="U8" s="214">
        <v>120</v>
      </c>
      <c r="V8" s="214">
        <v>135</v>
      </c>
      <c r="W8" s="214">
        <v>50</v>
      </c>
      <c r="X8" s="214">
        <v>3615</v>
      </c>
      <c r="Y8" s="214">
        <v>4350</v>
      </c>
      <c r="Z8" s="214">
        <v>665</v>
      </c>
      <c r="AA8" s="214">
        <v>70</v>
      </c>
      <c r="AB8" s="90" t="s">
        <v>125</v>
      </c>
      <c r="AC8" s="90">
        <f>ROWS($AB$5:AB8)</f>
        <v>4</v>
      </c>
      <c r="AD8" s="90" t="str">
        <f t="shared" si="1"/>
        <v/>
      </c>
      <c r="AE8" s="90">
        <f>IFERROR(SMALL($AD$5:$AD$48,ROWS($AD$5:AD8)),"")</f>
        <v>26</v>
      </c>
      <c r="AF8" s="90"/>
      <c r="AG8" s="90"/>
      <c r="AH8" s="196" t="str">
        <f>IFERROR(INDEX($C$5:$I$48,$N6,COLUMNS($AG$5:AG6)),"")</f>
        <v>architecture, building and planning</v>
      </c>
      <c r="AI8" s="257">
        <f>IFERROR(INDEX($C$5:$I$48,$N6,COLUMNS($AG$5:AH6)),"")</f>
        <v>5.7000000000000002E-2</v>
      </c>
      <c r="AJ8" s="257">
        <f>IFERROR(INDEX($C$5:$I$48,$N6,COLUMNS($AG$5:AI6)),"")</f>
        <v>2.7E-2</v>
      </c>
      <c r="AK8" s="257">
        <f>IFERROR(INDEX($C$5:$I$48,$N6,COLUMNS($AG$5:AJ6)),"")</f>
        <v>2.6000000000000002E-2</v>
      </c>
      <c r="AL8" s="257">
        <f>IFERROR(INDEX($C$5:$I$48,$N6,COLUMNS($AG$5:AK6)),"")</f>
        <v>1.7000000000000001E-2</v>
      </c>
      <c r="AM8" s="257">
        <f>IFERROR(INDEX($C$5:$I$48,$N6,COLUMNS($AG$5:AL6)),"")</f>
        <v>0.86199999999999999</v>
      </c>
      <c r="AN8" s="257">
        <f>IFERROR(INDEX($C$5:$I$48,$N6,COLUMNS($AG$5:AM6)),"")</f>
        <v>0.127</v>
      </c>
      <c r="AO8" s="781">
        <f>IFERROR(INDEX($C$5:$J$48,$N6,COLUMNS($AG$5:AN6)),"")</f>
        <v>1.0999999999999999E-2</v>
      </c>
      <c r="AP8" s="90"/>
      <c r="AQ8" s="676" t="str">
        <f>IFERROR(INDEX($S$5:$Z$48,$AE6,COLUMNS($AP$5:AP6)),"")</f>
        <v>architecture, building and planning</v>
      </c>
      <c r="AR8" s="379">
        <f>IFERROR(INDEX($S$5:$Z$48,$AE6,COLUMNS($AP$5:AQ6)),"")</f>
        <v>55</v>
      </c>
      <c r="AS8" s="379">
        <f>IFERROR(INDEX($S$5:$Z$48,$AE6,COLUMNS($AP$5:AR6)),"")</f>
        <v>25</v>
      </c>
      <c r="AT8" s="379">
        <f>IFERROR(INDEX($S$5:$Z$48,$AE6,COLUMNS($AP$5:AS6)),"")</f>
        <v>25</v>
      </c>
      <c r="AU8" s="379">
        <f>IFERROR(INDEX($S$5:$Z$48,$AE6,COLUMNS($AP$5:AT6)),"")</f>
        <v>15</v>
      </c>
      <c r="AV8" s="379">
        <f>IFERROR(INDEX($S$5:$Z$48,$AE6,COLUMNS($AP$5:AU6)),"")</f>
        <v>825</v>
      </c>
      <c r="AW8" s="379">
        <f>IFERROR(INDEX($S$5:$Z$48,$AE6,COLUMNS($AP$5:AV6)),"")</f>
        <v>960</v>
      </c>
      <c r="AX8" s="379">
        <f>IFERROR(INDEX($S$5:$Z$48,$AE6,COLUMNS($AP$5:AW6)),"")</f>
        <v>120</v>
      </c>
      <c r="AY8" s="784">
        <f>IFERROR(INDEX($S$5:$AA$48,$AE6,COLUMNS($AP$5:AX6)),"")</f>
        <v>10</v>
      </c>
    </row>
    <row r="9" spans="1:51" x14ac:dyDescent="0.3">
      <c r="A9" s="90"/>
      <c r="B9" s="90"/>
      <c r="C9" s="90" t="s">
        <v>268</v>
      </c>
      <c r="D9" s="69">
        <v>7.6999999999999999E-2</v>
      </c>
      <c r="E9" s="69">
        <v>2.5000000000000001E-2</v>
      </c>
      <c r="F9" s="69">
        <v>5.2999999999999999E-2</v>
      </c>
      <c r="G9" s="69">
        <v>2.5000000000000001E-2</v>
      </c>
      <c r="H9" s="69">
        <v>0.81800000000000006</v>
      </c>
      <c r="I9" s="69">
        <v>0.18</v>
      </c>
      <c r="J9" s="69">
        <v>3.0000000000000001E-3</v>
      </c>
      <c r="K9" s="90" t="s">
        <v>125</v>
      </c>
      <c r="L9" s="90">
        <f>ROWS($K$5:K9)</f>
        <v>5</v>
      </c>
      <c r="M9" s="90" t="str">
        <f t="shared" si="0"/>
        <v/>
      </c>
      <c r="N9" s="90">
        <f>IFERROR(SMALL($M$5:$M$48,ROWS($M$5:M9)),"")</f>
        <v>27</v>
      </c>
      <c r="O9" s="100"/>
      <c r="P9" s="90"/>
      <c r="Q9" s="90"/>
      <c r="R9" s="90"/>
      <c r="S9" s="90" t="s">
        <v>268</v>
      </c>
      <c r="T9" s="214">
        <v>10</v>
      </c>
      <c r="U9" s="214">
        <v>5</v>
      </c>
      <c r="V9" s="214">
        <v>5</v>
      </c>
      <c r="W9" s="214">
        <v>5</v>
      </c>
      <c r="X9" s="214">
        <v>100</v>
      </c>
      <c r="Y9" s="214">
        <v>120</v>
      </c>
      <c r="Z9" s="214">
        <v>20</v>
      </c>
      <c r="AA9" s="214">
        <v>0</v>
      </c>
      <c r="AB9" s="90" t="s">
        <v>125</v>
      </c>
      <c r="AC9" s="90">
        <f>ROWS($AB$5:AB9)</f>
        <v>5</v>
      </c>
      <c r="AD9" s="90" t="str">
        <f t="shared" si="1"/>
        <v/>
      </c>
      <c r="AE9" s="90">
        <f>IFERROR(SMALL($AD$5:$AD$48,ROWS($AD$5:AD9)),"")</f>
        <v>27</v>
      </c>
      <c r="AF9" s="90"/>
      <c r="AG9" s="90"/>
      <c r="AH9" s="196" t="str">
        <f>IFERROR(INDEX($C$5:$I$48,$N7,COLUMNS($AG$5:AG7)),"")</f>
        <v>biological and sport sciences</v>
      </c>
      <c r="AI9" s="257">
        <f>IFERROR(INDEX($C$5:$I$48,$N7,COLUMNS($AG$5:AH7)),"")</f>
        <v>3.4000000000000002E-2</v>
      </c>
      <c r="AJ9" s="257">
        <f>IFERROR(INDEX($C$5:$I$48,$N7,COLUMNS($AG$5:AI7)),"")</f>
        <v>1.3000000000000001E-2</v>
      </c>
      <c r="AK9" s="257">
        <f>IFERROR(INDEX($C$5:$I$48,$N7,COLUMNS($AG$5:AJ7)),"")</f>
        <v>0.03</v>
      </c>
      <c r="AL9" s="257">
        <f>IFERROR(INDEX($C$5:$I$48,$N7,COLUMNS($AG$5:AK7)),"")</f>
        <v>9.0000000000000011E-3</v>
      </c>
      <c r="AM9" s="257">
        <f>IFERROR(INDEX($C$5:$I$48,$N7,COLUMNS($AG$5:AL7)),"")</f>
        <v>0.90900000000000003</v>
      </c>
      <c r="AN9" s="257">
        <f>IFERROR(INDEX($C$5:$I$48,$N7,COLUMNS($AG$5:AM7)),"")</f>
        <v>8.6000000000000007E-2</v>
      </c>
      <c r="AO9" s="781">
        <f>IFERROR(INDEX($C$5:$J$48,$N7,COLUMNS($AG$5:AN7)),"")</f>
        <v>6.0000000000000001E-3</v>
      </c>
      <c r="AP9" s="90"/>
      <c r="AQ9" s="676" t="str">
        <f>IFERROR(INDEX($S$5:$Z$48,$AE7,COLUMNS($AP$5:AP7)),"")</f>
        <v>biological and sport sciences</v>
      </c>
      <c r="AR9" s="379">
        <f>IFERROR(INDEX($S$5:$Z$48,$AE7,COLUMNS($AP$5:AQ7)),"")</f>
        <v>85</v>
      </c>
      <c r="AS9" s="379">
        <f>IFERROR(INDEX($S$5:$Z$48,$AE7,COLUMNS($AP$5:AR7)),"")</f>
        <v>30</v>
      </c>
      <c r="AT9" s="379">
        <f>IFERROR(INDEX($S$5:$Z$48,$AE7,COLUMNS($AP$5:AS7)),"")</f>
        <v>70</v>
      </c>
      <c r="AU9" s="379">
        <f>IFERROR(INDEX($S$5:$Z$48,$AE7,COLUMNS($AP$5:AT7)),"")</f>
        <v>20</v>
      </c>
      <c r="AV9" s="379">
        <f>IFERROR(INDEX($S$5:$Z$48,$AE7,COLUMNS($AP$5:AU7)),"")</f>
        <v>2205</v>
      </c>
      <c r="AW9" s="379">
        <f>IFERROR(INDEX($S$5:$Z$48,$AE7,COLUMNS($AP$5:AV7)),"")</f>
        <v>2425</v>
      </c>
      <c r="AX9" s="379">
        <f>IFERROR(INDEX($S$5:$Z$48,$AE7,COLUMNS($AP$5:AW7)),"")</f>
        <v>210</v>
      </c>
      <c r="AY9" s="784">
        <f>IFERROR(INDEX($S$5:$AA$48,$AE7,COLUMNS($AP$5:AX7)),"")</f>
        <v>15</v>
      </c>
    </row>
    <row r="10" spans="1:51" x14ac:dyDescent="0.3">
      <c r="A10" s="90"/>
      <c r="B10" s="90"/>
      <c r="C10" s="90" t="s">
        <v>269</v>
      </c>
      <c r="D10" s="69">
        <v>9.9000000000000005E-2</v>
      </c>
      <c r="E10" s="69">
        <v>3.7999999999999999E-2</v>
      </c>
      <c r="F10" s="69">
        <v>3.5000000000000003E-2</v>
      </c>
      <c r="G10" s="69">
        <v>1.4E-2</v>
      </c>
      <c r="H10" s="69">
        <v>0.78900000000000003</v>
      </c>
      <c r="I10" s="69">
        <v>0.186</v>
      </c>
      <c r="J10" s="69">
        <v>2.5000000000000001E-2</v>
      </c>
      <c r="K10" s="90" t="s">
        <v>125</v>
      </c>
      <c r="L10" s="90">
        <f>ROWS($K$5:K10)</f>
        <v>6</v>
      </c>
      <c r="M10" s="90" t="str">
        <f t="shared" si="0"/>
        <v/>
      </c>
      <c r="N10" s="90">
        <f>IFERROR(SMALL($M$5:$M$48,ROWS($M$5:M10)),"")</f>
        <v>28</v>
      </c>
      <c r="O10" s="100"/>
      <c r="P10" s="90"/>
      <c r="Q10" s="90"/>
      <c r="R10" s="90"/>
      <c r="S10" s="90" t="s">
        <v>269</v>
      </c>
      <c r="T10" s="214">
        <v>230</v>
      </c>
      <c r="U10" s="214">
        <v>90</v>
      </c>
      <c r="V10" s="214">
        <v>80</v>
      </c>
      <c r="W10" s="214">
        <v>35</v>
      </c>
      <c r="X10" s="214">
        <v>1845</v>
      </c>
      <c r="Y10" s="214">
        <v>2335</v>
      </c>
      <c r="Z10" s="214">
        <v>435</v>
      </c>
      <c r="AA10" s="214">
        <v>60</v>
      </c>
      <c r="AB10" s="90" t="s">
        <v>125</v>
      </c>
      <c r="AC10" s="90">
        <f>ROWS($AB$5:AB10)</f>
        <v>6</v>
      </c>
      <c r="AD10" s="90" t="str">
        <f t="shared" si="1"/>
        <v/>
      </c>
      <c r="AE10" s="90">
        <f>IFERROR(SMALL($AD$5:$AD$48,ROWS($AD$5:AD10)),"")</f>
        <v>28</v>
      </c>
      <c r="AF10" s="90"/>
      <c r="AG10" s="90"/>
      <c r="AH10" s="196" t="str">
        <f>IFERROR(INDEX($C$5:$I$48,$N8,COLUMNS($AG$5:AG8)),"")</f>
        <v>business and management</v>
      </c>
      <c r="AI10" s="257">
        <f>IFERROR(INDEX($C$5:$I$48,$N8,COLUMNS($AG$5:AH8)),"")</f>
        <v>7.2999999999999995E-2</v>
      </c>
      <c r="AJ10" s="257">
        <f>IFERROR(INDEX($C$5:$I$48,$N8,COLUMNS($AG$5:AI8)),"")</f>
        <v>2.6000000000000002E-2</v>
      </c>
      <c r="AK10" s="257">
        <f>IFERROR(INDEX($C$5:$I$48,$N8,COLUMNS($AG$5:AJ8)),"")</f>
        <v>2.8000000000000001E-2</v>
      </c>
      <c r="AL10" s="257">
        <f>IFERROR(INDEX($C$5:$I$48,$N8,COLUMNS($AG$5:AK8)),"")</f>
        <v>0.01</v>
      </c>
      <c r="AM10" s="257">
        <f>IFERROR(INDEX($C$5:$I$48,$N8,COLUMNS($AG$5:AL8)),"")</f>
        <v>0.84799999999999998</v>
      </c>
      <c r="AN10" s="257">
        <f>IFERROR(INDEX($C$5:$I$48,$N8,COLUMNS($AG$5:AM8)),"")</f>
        <v>0.13600000000000001</v>
      </c>
      <c r="AO10" s="781">
        <f>IFERROR(INDEX($C$5:$J$48,$N8,COLUMNS($AG$5:AN8)),"")</f>
        <v>1.4999999999999999E-2</v>
      </c>
      <c r="AP10" s="90"/>
      <c r="AQ10" s="676" t="str">
        <f>IFERROR(INDEX($S$5:$Z$48,$AE8,COLUMNS($AP$5:AP8)),"")</f>
        <v>business and management</v>
      </c>
      <c r="AR10" s="379">
        <f>IFERROR(INDEX($S$5:$Z$48,$AE8,COLUMNS($AP$5:AQ8)),"")</f>
        <v>390</v>
      </c>
      <c r="AS10" s="379">
        <f>IFERROR(INDEX($S$5:$Z$48,$AE8,COLUMNS($AP$5:AR8)),"")</f>
        <v>135</v>
      </c>
      <c r="AT10" s="379">
        <f>IFERROR(INDEX($S$5:$Z$48,$AE8,COLUMNS($AP$5:AS8)),"")</f>
        <v>150</v>
      </c>
      <c r="AU10" s="379">
        <f>IFERROR(INDEX($S$5:$Z$48,$AE8,COLUMNS($AP$5:AT8)),"")</f>
        <v>50</v>
      </c>
      <c r="AV10" s="379">
        <f>IFERROR(INDEX($S$5:$Z$48,$AE8,COLUMNS($AP$5:AU8)),"")</f>
        <v>4530</v>
      </c>
      <c r="AW10" s="379">
        <f>IFERROR(INDEX($S$5:$Z$48,$AE8,COLUMNS($AP$5:AV8)),"")</f>
        <v>5340</v>
      </c>
      <c r="AX10" s="379">
        <f>IFERROR(INDEX($S$5:$Z$48,$AE8,COLUMNS($AP$5:AW8)),"")</f>
        <v>725</v>
      </c>
      <c r="AY10" s="784">
        <f>IFERROR(INDEX($S$5:$AA$48,$AE8,COLUMNS($AP$5:AX8)),"")</f>
        <v>80</v>
      </c>
    </row>
    <row r="11" spans="1:51" x14ac:dyDescent="0.3">
      <c r="A11" s="90"/>
      <c r="B11" s="90"/>
      <c r="C11" s="90" t="s">
        <v>503</v>
      </c>
      <c r="D11" s="69">
        <v>2.6000000000000002E-2</v>
      </c>
      <c r="E11" s="69">
        <v>8.0000000000000002E-3</v>
      </c>
      <c r="F11" s="69">
        <v>4.3999999999999997E-2</v>
      </c>
      <c r="G11" s="69">
        <v>6.0000000000000001E-3</v>
      </c>
      <c r="H11" s="69">
        <v>0.90100000000000002</v>
      </c>
      <c r="I11" s="69">
        <v>8.4000000000000005E-2</v>
      </c>
      <c r="J11" s="69">
        <v>1.4E-2</v>
      </c>
      <c r="K11" s="90" t="s">
        <v>125</v>
      </c>
      <c r="L11" s="90">
        <f>ROWS($K$5:K11)</f>
        <v>7</v>
      </c>
      <c r="M11" s="90" t="str">
        <f t="shared" si="0"/>
        <v/>
      </c>
      <c r="N11" s="90">
        <f>IFERROR(SMALL($M$5:$M$48,ROWS($M$5:M11)),"")</f>
        <v>29</v>
      </c>
      <c r="O11" s="90"/>
      <c r="P11" s="90"/>
      <c r="Q11" s="90"/>
      <c r="R11" s="90"/>
      <c r="S11" s="90" t="s">
        <v>503</v>
      </c>
      <c r="T11" s="214">
        <v>60</v>
      </c>
      <c r="U11" s="214">
        <v>20</v>
      </c>
      <c r="V11" s="214">
        <v>100</v>
      </c>
      <c r="W11" s="214">
        <v>15</v>
      </c>
      <c r="X11" s="214">
        <v>2055</v>
      </c>
      <c r="Y11" s="214">
        <v>2280</v>
      </c>
      <c r="Z11" s="214">
        <v>190</v>
      </c>
      <c r="AA11" s="214">
        <v>35</v>
      </c>
      <c r="AB11" s="90" t="s">
        <v>125</v>
      </c>
      <c r="AC11" s="90">
        <f>ROWS($AB$5:AB11)</f>
        <v>7</v>
      </c>
      <c r="AD11" s="90" t="str">
        <f t="shared" si="1"/>
        <v/>
      </c>
      <c r="AE11" s="90">
        <f>IFERROR(SMALL($AD$5:$AD$48,ROWS($AD$5:AD11)),"")</f>
        <v>29</v>
      </c>
      <c r="AF11" s="90"/>
      <c r="AG11" s="90"/>
      <c r="AH11" s="196" t="str">
        <f>IFERROR(INDEX($C$5:$I$48,$N9,COLUMNS($AG$5:AG9)),"")</f>
        <v>combined and general studies</v>
      </c>
      <c r="AI11" s="257">
        <f>IFERROR(INDEX($C$5:$I$48,$N9,COLUMNS($AG$5:AH9)),"")</f>
        <v>2.7E-2</v>
      </c>
      <c r="AJ11" s="257">
        <f>IFERROR(INDEX($C$5:$I$48,$N9,COLUMNS($AG$5:AI9)),"")</f>
        <v>9.0000000000000011E-3</v>
      </c>
      <c r="AK11" s="257">
        <f>IFERROR(INDEX($C$5:$I$48,$N9,COLUMNS($AG$5:AJ9)),"")</f>
        <v>2.1000000000000001E-2</v>
      </c>
      <c r="AL11" s="257">
        <f>IFERROR(INDEX($C$5:$I$48,$N9,COLUMNS($AG$5:AK9)),"")</f>
        <v>7.0000000000000001E-3</v>
      </c>
      <c r="AM11" s="257">
        <f>IFERROR(INDEX($C$5:$I$48,$N9,COLUMNS($AG$5:AL9)),"")</f>
        <v>0.91100000000000003</v>
      </c>
      <c r="AN11" s="257">
        <f>IFERROR(INDEX($C$5:$I$48,$N9,COLUMNS($AG$5:AM9)),"")</f>
        <v>6.3E-2</v>
      </c>
      <c r="AO11" s="781">
        <f>IFERROR(INDEX($C$5:$J$48,$N9,COLUMNS($AG$5:AN9)),"")</f>
        <v>2.6000000000000002E-2</v>
      </c>
      <c r="AP11" s="90"/>
      <c r="AQ11" s="676" t="str">
        <f>IFERROR(INDEX($S$5:$Z$48,$AE9,COLUMNS($AP$5:AP9)),"")</f>
        <v>combined and general studies</v>
      </c>
      <c r="AR11" s="379">
        <f>IFERROR(INDEX($S$5:$Z$48,$AE9,COLUMNS($AP$5:AQ9)),"")</f>
        <v>20</v>
      </c>
      <c r="AS11" s="379">
        <f>IFERROR(INDEX($S$5:$Z$48,$AE9,COLUMNS($AP$5:AR9)),"")</f>
        <v>5</v>
      </c>
      <c r="AT11" s="379">
        <f>IFERROR(INDEX($S$5:$Z$48,$AE9,COLUMNS($AP$5:AS9)),"")</f>
        <v>15</v>
      </c>
      <c r="AU11" s="379">
        <f>IFERROR(INDEX($S$5:$Z$48,$AE9,COLUMNS($AP$5:AT9)),"")</f>
        <v>5</v>
      </c>
      <c r="AV11" s="379">
        <f>IFERROR(INDEX($S$5:$Z$48,$AE9,COLUMNS($AP$5:AU9)),"")</f>
        <v>740</v>
      </c>
      <c r="AW11" s="379">
        <f>IFERROR(INDEX($S$5:$Z$48,$AE9,COLUMNS($AP$5:AV9)),"")</f>
        <v>815</v>
      </c>
      <c r="AX11" s="379">
        <f>IFERROR(INDEX($S$5:$Z$48,$AE9,COLUMNS($AP$5:AW9)),"")</f>
        <v>50</v>
      </c>
      <c r="AY11" s="784">
        <f>IFERROR(INDEX($S$5:$AA$48,$AE9,COLUMNS($AP$5:AX9)),"")</f>
        <v>20</v>
      </c>
    </row>
    <row r="12" spans="1:51" x14ac:dyDescent="0.3">
      <c r="A12" s="90"/>
      <c r="B12" s="90"/>
      <c r="C12" s="90" t="s">
        <v>270</v>
      </c>
      <c r="D12" s="69">
        <v>3.6999999999999998E-2</v>
      </c>
      <c r="E12" s="69">
        <v>5.0000000000000001E-3</v>
      </c>
      <c r="F12" s="69">
        <v>1.7000000000000001E-2</v>
      </c>
      <c r="G12" s="69">
        <v>3.0000000000000001E-3</v>
      </c>
      <c r="H12" s="69">
        <v>0.92900000000000005</v>
      </c>
      <c r="I12" s="69">
        <v>6.3E-2</v>
      </c>
      <c r="J12" s="69">
        <v>8.0000000000000002E-3</v>
      </c>
      <c r="K12" s="90" t="s">
        <v>125</v>
      </c>
      <c r="L12" s="90">
        <f>ROWS($K$5:K12)</f>
        <v>8</v>
      </c>
      <c r="M12" s="90" t="str">
        <f t="shared" si="0"/>
        <v/>
      </c>
      <c r="N12" s="90">
        <f>IFERROR(SMALL($M$5:$M$48,ROWS($M$5:M12)),"")</f>
        <v>30</v>
      </c>
      <c r="O12" s="90"/>
      <c r="P12" s="90"/>
      <c r="Q12" s="90"/>
      <c r="R12" s="90"/>
      <c r="S12" s="90" t="s">
        <v>270</v>
      </c>
      <c r="T12" s="214">
        <v>45</v>
      </c>
      <c r="U12" s="214">
        <v>5</v>
      </c>
      <c r="V12" s="214">
        <v>20</v>
      </c>
      <c r="W12" s="214">
        <v>5</v>
      </c>
      <c r="X12" s="214">
        <v>1085</v>
      </c>
      <c r="Y12" s="214">
        <v>1170</v>
      </c>
      <c r="Z12" s="214">
        <v>75</v>
      </c>
      <c r="AA12" s="214">
        <v>10</v>
      </c>
      <c r="AB12" s="90" t="s">
        <v>125</v>
      </c>
      <c r="AC12" s="90">
        <f>ROWS($AB$5:AB12)</f>
        <v>8</v>
      </c>
      <c r="AD12" s="90" t="str">
        <f t="shared" si="1"/>
        <v/>
      </c>
      <c r="AE12" s="90">
        <f>IFERROR(SMALL($AD$5:$AD$48,ROWS($AD$5:AD12)),"")</f>
        <v>30</v>
      </c>
      <c r="AF12" s="90"/>
      <c r="AG12" s="90"/>
      <c r="AH12" s="196" t="str">
        <f>IFERROR(INDEX($C$5:$I$48,$N10,COLUMNS($AG$5:AG10)),"")</f>
        <v>computing</v>
      </c>
      <c r="AI12" s="257">
        <f>IFERROR(INDEX($C$5:$I$48,$N10,COLUMNS($AG$5:AH10)),"")</f>
        <v>8.2000000000000003E-2</v>
      </c>
      <c r="AJ12" s="257">
        <f>IFERROR(INDEX($C$5:$I$48,$N10,COLUMNS($AG$5:AI10)),"")</f>
        <v>3.4000000000000002E-2</v>
      </c>
      <c r="AK12" s="257">
        <f>IFERROR(INDEX($C$5:$I$48,$N10,COLUMNS($AG$5:AJ10)),"")</f>
        <v>3.2000000000000001E-2</v>
      </c>
      <c r="AL12" s="257">
        <f>IFERROR(INDEX($C$5:$I$48,$N10,COLUMNS($AG$5:AK10)),"")</f>
        <v>1.3000000000000001E-2</v>
      </c>
      <c r="AM12" s="257">
        <f>IFERROR(INDEX($C$5:$I$48,$N10,COLUMNS($AG$5:AL10)),"")</f>
        <v>0.81500000000000006</v>
      </c>
      <c r="AN12" s="257">
        <f>IFERROR(INDEX($C$5:$I$48,$N10,COLUMNS($AG$5:AM10)),"")</f>
        <v>0.16200000000000001</v>
      </c>
      <c r="AO12" s="781">
        <f>IFERROR(INDEX($C$5:$J$48,$N10,COLUMNS($AG$5:AN10)),"")</f>
        <v>2.3E-2</v>
      </c>
      <c r="AP12" s="90"/>
      <c r="AQ12" s="676" t="str">
        <f>IFERROR(INDEX($S$5:$Z$48,$AE10,COLUMNS($AP$5:AP10)),"")</f>
        <v>computing</v>
      </c>
      <c r="AR12" s="379">
        <f>IFERROR(INDEX($S$5:$Z$48,$AE10,COLUMNS($AP$5:AQ10)),"")</f>
        <v>250</v>
      </c>
      <c r="AS12" s="379">
        <f>IFERROR(INDEX($S$5:$Z$48,$AE10,COLUMNS($AP$5:AR10)),"")</f>
        <v>105</v>
      </c>
      <c r="AT12" s="379">
        <f>IFERROR(INDEX($S$5:$Z$48,$AE10,COLUMNS($AP$5:AS10)),"")</f>
        <v>100</v>
      </c>
      <c r="AU12" s="379">
        <f>IFERROR(INDEX($S$5:$Z$48,$AE10,COLUMNS($AP$5:AT10)),"")</f>
        <v>40</v>
      </c>
      <c r="AV12" s="379">
        <f>IFERROR(INDEX($S$5:$Z$48,$AE10,COLUMNS($AP$5:AU10)),"")</f>
        <v>2490</v>
      </c>
      <c r="AW12" s="379">
        <f>IFERROR(INDEX($S$5:$Z$48,$AE10,COLUMNS($AP$5:AV10)),"")</f>
        <v>3055</v>
      </c>
      <c r="AX12" s="379">
        <f>IFERROR(INDEX($S$5:$Z$48,$AE10,COLUMNS($AP$5:AW10)),"")</f>
        <v>495</v>
      </c>
      <c r="AY12" s="784">
        <f>IFERROR(INDEX($S$5:$AA$48,$AE10,COLUMNS($AP$5:AX10)),"")</f>
        <v>70</v>
      </c>
    </row>
    <row r="13" spans="1:51" x14ac:dyDescent="0.3">
      <c r="A13" s="90"/>
      <c r="B13" s="90"/>
      <c r="C13" s="90" t="s">
        <v>271</v>
      </c>
      <c r="D13" s="69">
        <v>8.4000000000000005E-2</v>
      </c>
      <c r="E13" s="69">
        <v>3.4000000000000002E-2</v>
      </c>
      <c r="F13" s="69">
        <v>0.03</v>
      </c>
      <c r="G13" s="69">
        <v>1.4999999999999999E-2</v>
      </c>
      <c r="H13" s="69">
        <v>0.82000000000000006</v>
      </c>
      <c r="I13" s="69">
        <v>0.16300000000000001</v>
      </c>
      <c r="J13" s="69">
        <v>1.7000000000000001E-2</v>
      </c>
      <c r="K13" s="90" t="s">
        <v>125</v>
      </c>
      <c r="L13" s="90">
        <f>ROWS($K$5:K13)</f>
        <v>9</v>
      </c>
      <c r="M13" s="90" t="str">
        <f t="shared" si="0"/>
        <v/>
      </c>
      <c r="N13" s="90">
        <f>IFERROR(SMALL($M$5:$M$48,ROWS($M$5:M13)),"")</f>
        <v>31</v>
      </c>
      <c r="O13" s="90"/>
      <c r="P13" s="90"/>
      <c r="Q13" s="90"/>
      <c r="R13" s="90"/>
      <c r="S13" s="90" t="s">
        <v>271</v>
      </c>
      <c r="T13" s="214">
        <v>210</v>
      </c>
      <c r="U13" s="214">
        <v>85</v>
      </c>
      <c r="V13" s="214">
        <v>75</v>
      </c>
      <c r="W13" s="214">
        <v>40</v>
      </c>
      <c r="X13" s="214">
        <v>2070</v>
      </c>
      <c r="Y13" s="214">
        <v>2525</v>
      </c>
      <c r="Z13" s="214">
        <v>410</v>
      </c>
      <c r="AA13" s="214">
        <v>45</v>
      </c>
      <c r="AB13" s="90" t="s">
        <v>125</v>
      </c>
      <c r="AC13" s="90">
        <f>ROWS($AB$5:AB13)</f>
        <v>9</v>
      </c>
      <c r="AD13" s="90" t="str">
        <f t="shared" si="1"/>
        <v/>
      </c>
      <c r="AE13" s="90">
        <f>IFERROR(SMALL($AD$5:$AD$48,ROWS($AD$5:AD13)),"")</f>
        <v>31</v>
      </c>
      <c r="AF13" s="90"/>
      <c r="AG13" s="90"/>
      <c r="AH13" s="196" t="str">
        <f>IFERROR(INDEX($C$5:$I$48,$N11,COLUMNS($AG$5:AG11)),"")</f>
        <v>design, and creative and performing arts</v>
      </c>
      <c r="AI13" s="257">
        <f>IFERROR(INDEX($C$5:$I$48,$N11,COLUMNS($AG$5:AH11)),"")</f>
        <v>2.3E-2</v>
      </c>
      <c r="AJ13" s="257">
        <f>IFERROR(INDEX($C$5:$I$48,$N11,COLUMNS($AG$5:AI11)),"")</f>
        <v>8.0000000000000002E-3</v>
      </c>
      <c r="AK13" s="257">
        <f>IFERROR(INDEX($C$5:$I$48,$N11,COLUMNS($AG$5:AJ11)),"")</f>
        <v>0.04</v>
      </c>
      <c r="AL13" s="257">
        <f>IFERROR(INDEX($C$5:$I$48,$N11,COLUMNS($AG$5:AK11)),"")</f>
        <v>7.0000000000000001E-3</v>
      </c>
      <c r="AM13" s="257">
        <f>IFERROR(INDEX($C$5:$I$48,$N11,COLUMNS($AG$5:AL11)),"")</f>
        <v>0.90700000000000003</v>
      </c>
      <c r="AN13" s="257">
        <f>IFERROR(INDEX($C$5:$I$48,$N11,COLUMNS($AG$5:AM11)),"")</f>
        <v>7.8E-2</v>
      </c>
      <c r="AO13" s="781">
        <f>IFERROR(INDEX($C$5:$J$48,$N11,COLUMNS($AG$5:AN11)),"")</f>
        <v>1.4999999999999999E-2</v>
      </c>
      <c r="AP13" s="90"/>
      <c r="AQ13" s="676" t="str">
        <f>IFERROR(INDEX($S$5:$Z$48,$AE11,COLUMNS($AP$5:AP11)),"")</f>
        <v>design, and creative and performing arts</v>
      </c>
      <c r="AR13" s="379">
        <f>IFERROR(INDEX($S$5:$Z$48,$AE11,COLUMNS($AP$5:AQ11)),"")</f>
        <v>60</v>
      </c>
      <c r="AS13" s="379">
        <f>IFERROR(INDEX($S$5:$Z$48,$AE11,COLUMNS($AP$5:AR11)),"")</f>
        <v>20</v>
      </c>
      <c r="AT13" s="379">
        <f>IFERROR(INDEX($S$5:$Z$48,$AE11,COLUMNS($AP$5:AS11)),"")</f>
        <v>105</v>
      </c>
      <c r="AU13" s="379">
        <f>IFERROR(INDEX($S$5:$Z$48,$AE11,COLUMNS($AP$5:AT11)),"")</f>
        <v>20</v>
      </c>
      <c r="AV13" s="379">
        <f>IFERROR(INDEX($S$5:$Z$48,$AE11,COLUMNS($AP$5:AU11)),"")</f>
        <v>2385</v>
      </c>
      <c r="AW13" s="379">
        <f>IFERROR(INDEX($S$5:$Z$48,$AE11,COLUMNS($AP$5:AV11)),"")</f>
        <v>2630</v>
      </c>
      <c r="AX13" s="379">
        <f>IFERROR(INDEX($S$5:$Z$48,$AE11,COLUMNS($AP$5:AW11)),"")</f>
        <v>205</v>
      </c>
      <c r="AY13" s="784">
        <f>IFERROR(INDEX($S$5:$AA$48,$AE11,COLUMNS($AP$5:AX11)),"")</f>
        <v>40</v>
      </c>
    </row>
    <row r="14" spans="1:51" x14ac:dyDescent="0.3">
      <c r="A14" s="90"/>
      <c r="B14" s="90"/>
      <c r="C14" s="90" t="s">
        <v>504</v>
      </c>
      <c r="D14" s="69">
        <v>1.7000000000000001E-2</v>
      </c>
      <c r="E14" s="69">
        <v>0</v>
      </c>
      <c r="F14" s="69">
        <v>1.0999999999999999E-2</v>
      </c>
      <c r="G14" s="69">
        <v>2E-3</v>
      </c>
      <c r="H14" s="69">
        <v>0.96099999999999997</v>
      </c>
      <c r="I14" s="69">
        <v>0.03</v>
      </c>
      <c r="J14" s="69">
        <v>9.0000000000000011E-3</v>
      </c>
      <c r="K14" s="90" t="s">
        <v>125</v>
      </c>
      <c r="L14" s="90">
        <f>ROWS($K$5:K14)</f>
        <v>10</v>
      </c>
      <c r="M14" s="90" t="str">
        <f t="shared" si="0"/>
        <v/>
      </c>
      <c r="N14" s="90">
        <f>IFERROR(SMALL($M$5:$M$48,ROWS($M$5:M14)),"")</f>
        <v>32</v>
      </c>
      <c r="O14" s="90"/>
      <c r="P14" s="90"/>
      <c r="Q14" s="90"/>
      <c r="R14" s="90"/>
      <c r="S14" s="90" t="s">
        <v>504</v>
      </c>
      <c r="T14" s="214">
        <v>10</v>
      </c>
      <c r="U14" s="214">
        <v>0</v>
      </c>
      <c r="V14" s="214">
        <v>5</v>
      </c>
      <c r="W14" s="214">
        <v>5</v>
      </c>
      <c r="X14" s="214">
        <v>560</v>
      </c>
      <c r="Y14" s="214">
        <v>585</v>
      </c>
      <c r="Z14" s="214">
        <v>20</v>
      </c>
      <c r="AA14" s="214">
        <v>5</v>
      </c>
      <c r="AB14" s="90" t="s">
        <v>125</v>
      </c>
      <c r="AC14" s="90">
        <f>ROWS($AB$5:AB14)</f>
        <v>10</v>
      </c>
      <c r="AD14" s="90" t="str">
        <f t="shared" si="1"/>
        <v/>
      </c>
      <c r="AE14" s="90">
        <f>IFERROR(SMALL($AD$5:$AD$48,ROWS($AD$5:AD14)),"")</f>
        <v>32</v>
      </c>
      <c r="AF14" s="90"/>
      <c r="AG14" s="90"/>
      <c r="AH14" s="196" t="str">
        <f>IFERROR(INDEX($C$5:$I$48,$N12,COLUMNS($AG$5:AG12)),"")</f>
        <v>education and teaching</v>
      </c>
      <c r="AI14" s="257">
        <f>IFERROR(INDEX($C$5:$I$48,$N12,COLUMNS($AG$5:AH12)),"")</f>
        <v>3.4000000000000002E-2</v>
      </c>
      <c r="AJ14" s="257">
        <f>IFERROR(INDEX($C$5:$I$48,$N12,COLUMNS($AG$5:AI12)),"")</f>
        <v>6.0000000000000001E-3</v>
      </c>
      <c r="AK14" s="257">
        <f>IFERROR(INDEX($C$5:$I$48,$N12,COLUMNS($AG$5:AJ12)),"")</f>
        <v>1.6E-2</v>
      </c>
      <c r="AL14" s="257">
        <f>IFERROR(INDEX($C$5:$I$48,$N12,COLUMNS($AG$5:AK12)),"")</f>
        <v>4.0000000000000001E-3</v>
      </c>
      <c r="AM14" s="257">
        <f>IFERROR(INDEX($C$5:$I$48,$N12,COLUMNS($AG$5:AL12)),"")</f>
        <v>0.92700000000000005</v>
      </c>
      <c r="AN14" s="257">
        <f>IFERROR(INDEX($C$5:$I$48,$N12,COLUMNS($AG$5:AM12)),"")</f>
        <v>0.06</v>
      </c>
      <c r="AO14" s="781">
        <f>IFERROR(INDEX($C$5:$J$48,$N12,COLUMNS($AG$5:AN12)),"")</f>
        <v>1.3000000000000001E-2</v>
      </c>
      <c r="AP14" s="90"/>
      <c r="AQ14" s="676" t="str">
        <f>IFERROR(INDEX($S$5:$Z$48,$AE12,COLUMNS($AP$5:AP12)),"")</f>
        <v>education and teaching</v>
      </c>
      <c r="AR14" s="379">
        <f>IFERROR(INDEX($S$5:$Z$48,$AE12,COLUMNS($AP$5:AQ12)),"")</f>
        <v>60</v>
      </c>
      <c r="AS14" s="379">
        <f>IFERROR(INDEX($S$5:$Z$48,$AE12,COLUMNS($AP$5:AR12)),"")</f>
        <v>10</v>
      </c>
      <c r="AT14" s="379">
        <f>IFERROR(INDEX($S$5:$Z$48,$AE12,COLUMNS($AP$5:AS12)),"")</f>
        <v>25</v>
      </c>
      <c r="AU14" s="379">
        <f>IFERROR(INDEX($S$5:$Z$48,$AE12,COLUMNS($AP$5:AT12)),"")</f>
        <v>5</v>
      </c>
      <c r="AV14" s="379">
        <f>IFERROR(INDEX($S$5:$Z$48,$AE12,COLUMNS($AP$5:AU12)),"")</f>
        <v>1545</v>
      </c>
      <c r="AW14" s="379">
        <f>IFERROR(INDEX($S$5:$Z$48,$AE12,COLUMNS($AP$5:AV12)),"")</f>
        <v>1670</v>
      </c>
      <c r="AX14" s="379">
        <f>IFERROR(INDEX($S$5:$Z$48,$AE12,COLUMNS($AP$5:AW12)),"")</f>
        <v>100</v>
      </c>
      <c r="AY14" s="784">
        <f>IFERROR(INDEX($S$5:$AA$48,$AE12,COLUMNS($AP$5:AX12)),"")</f>
        <v>20</v>
      </c>
    </row>
    <row r="15" spans="1:51" x14ac:dyDescent="0.3">
      <c r="A15" s="90"/>
      <c r="B15" s="90"/>
      <c r="C15" s="90" t="s">
        <v>272</v>
      </c>
      <c r="D15" s="69">
        <v>1.7000000000000001E-2</v>
      </c>
      <c r="E15" s="69">
        <v>5.0000000000000001E-3</v>
      </c>
      <c r="F15" s="69">
        <v>3.3000000000000002E-2</v>
      </c>
      <c r="G15" s="69">
        <v>4.0000000000000001E-3</v>
      </c>
      <c r="H15" s="69">
        <v>0.92300000000000004</v>
      </c>
      <c r="I15" s="69">
        <v>0.06</v>
      </c>
      <c r="J15" s="69">
        <v>1.7000000000000001E-2</v>
      </c>
      <c r="K15" s="90" t="s">
        <v>125</v>
      </c>
      <c r="L15" s="90">
        <f>ROWS($K$5:K15)</f>
        <v>11</v>
      </c>
      <c r="M15" s="90" t="str">
        <f t="shared" si="0"/>
        <v/>
      </c>
      <c r="N15" s="90">
        <f>IFERROR(SMALL($M$5:$M$48,ROWS($M$5:M15)),"")</f>
        <v>33</v>
      </c>
      <c r="O15" s="90"/>
      <c r="P15" s="90"/>
      <c r="Q15" s="90"/>
      <c r="R15" s="90"/>
      <c r="S15" s="90" t="s">
        <v>272</v>
      </c>
      <c r="T15" s="214">
        <v>15</v>
      </c>
      <c r="U15" s="214">
        <v>5</v>
      </c>
      <c r="V15" s="214">
        <v>30</v>
      </c>
      <c r="W15" s="214">
        <v>5</v>
      </c>
      <c r="X15" s="214">
        <v>815</v>
      </c>
      <c r="Y15" s="214">
        <v>880</v>
      </c>
      <c r="Z15" s="214">
        <v>50</v>
      </c>
      <c r="AA15" s="214">
        <v>15</v>
      </c>
      <c r="AB15" s="90" t="s">
        <v>125</v>
      </c>
      <c r="AC15" s="90">
        <f>ROWS($AB$5:AB15)</f>
        <v>11</v>
      </c>
      <c r="AD15" s="90" t="str">
        <f t="shared" si="1"/>
        <v/>
      </c>
      <c r="AE15" s="90">
        <f>IFERROR(SMALL($AD$5:$AD$48,ROWS($AD$5:AD15)),"")</f>
        <v>33</v>
      </c>
      <c r="AF15" s="90"/>
      <c r="AG15" s="90"/>
      <c r="AH15" s="196" t="str">
        <f>IFERROR(INDEX($C$5:$I$48,$N13,COLUMNS($AG$5:AG13)),"")</f>
        <v>engineering and technology</v>
      </c>
      <c r="AI15" s="257">
        <f>IFERROR(INDEX($C$5:$I$48,$N13,COLUMNS($AG$5:AH13)),"")</f>
        <v>7.1000000000000008E-2</v>
      </c>
      <c r="AJ15" s="257">
        <f>IFERROR(INDEX($C$5:$I$48,$N13,COLUMNS($AG$5:AI13)),"")</f>
        <v>3.2000000000000001E-2</v>
      </c>
      <c r="AK15" s="257">
        <f>IFERROR(INDEX($C$5:$I$48,$N13,COLUMNS($AG$5:AJ13)),"")</f>
        <v>2.7E-2</v>
      </c>
      <c r="AL15" s="257">
        <f>IFERROR(INDEX($C$5:$I$48,$N13,COLUMNS($AG$5:AK13)),"")</f>
        <v>1.4999999999999999E-2</v>
      </c>
      <c r="AM15" s="257">
        <f>IFERROR(INDEX($C$5:$I$48,$N13,COLUMNS($AG$5:AL13)),"")</f>
        <v>0.83899999999999997</v>
      </c>
      <c r="AN15" s="257">
        <f>IFERROR(INDEX($C$5:$I$48,$N13,COLUMNS($AG$5:AM13)),"")</f>
        <v>0.14499999999999999</v>
      </c>
      <c r="AO15" s="781">
        <f>IFERROR(INDEX($C$5:$J$48,$N13,COLUMNS($AG$5:AN13)),"")</f>
        <v>1.6E-2</v>
      </c>
      <c r="AP15" s="90"/>
      <c r="AQ15" s="676" t="str">
        <f>IFERROR(INDEX($S$5:$Z$48,$AE13,COLUMNS($AP$5:AP13)),"")</f>
        <v>engineering and technology</v>
      </c>
      <c r="AR15" s="379">
        <f>IFERROR(INDEX($S$5:$Z$48,$AE13,COLUMNS($AP$5:AQ13)),"")</f>
        <v>220</v>
      </c>
      <c r="AS15" s="379">
        <f>IFERROR(INDEX($S$5:$Z$48,$AE13,COLUMNS($AP$5:AR13)),"")</f>
        <v>100</v>
      </c>
      <c r="AT15" s="379">
        <f>IFERROR(INDEX($S$5:$Z$48,$AE13,COLUMNS($AP$5:AS13)),"")</f>
        <v>85</v>
      </c>
      <c r="AU15" s="379">
        <f>IFERROR(INDEX($S$5:$Z$48,$AE13,COLUMNS($AP$5:AT13)),"")</f>
        <v>50</v>
      </c>
      <c r="AV15" s="379">
        <f>IFERROR(INDEX($S$5:$Z$48,$AE13,COLUMNS($AP$5:AU13)),"")</f>
        <v>2590</v>
      </c>
      <c r="AW15" s="379">
        <f>IFERROR(INDEX($S$5:$Z$48,$AE13,COLUMNS($AP$5:AV13)),"")</f>
        <v>3090</v>
      </c>
      <c r="AX15" s="379">
        <f>IFERROR(INDEX($S$5:$Z$48,$AE13,COLUMNS($AP$5:AW13)),"")</f>
        <v>450</v>
      </c>
      <c r="AY15" s="784">
        <f>IFERROR(INDEX($S$5:$AA$48,$AE13,COLUMNS($AP$5:AX13)),"")</f>
        <v>50</v>
      </c>
    </row>
    <row r="16" spans="1:51" x14ac:dyDescent="0.3">
      <c r="A16" s="90"/>
      <c r="B16" s="90"/>
      <c r="C16" s="90" t="s">
        <v>273</v>
      </c>
      <c r="D16" s="69">
        <v>1.9E-2</v>
      </c>
      <c r="E16" s="69">
        <v>1.0999999999999999E-2</v>
      </c>
      <c r="F16" s="69">
        <v>4.2000000000000003E-2</v>
      </c>
      <c r="G16" s="69">
        <v>0.01</v>
      </c>
      <c r="H16" s="69">
        <v>0.91100000000000003</v>
      </c>
      <c r="I16" s="69">
        <v>8.1000000000000003E-2</v>
      </c>
      <c r="J16" s="69">
        <v>8.0000000000000002E-3</v>
      </c>
      <c r="K16" s="90" t="s">
        <v>125</v>
      </c>
      <c r="L16" s="90">
        <f>ROWS($K$5:K16)</f>
        <v>12</v>
      </c>
      <c r="M16" s="90" t="str">
        <f t="shared" si="0"/>
        <v/>
      </c>
      <c r="N16" s="90">
        <f>IFERROR(SMALL($M$5:$M$48,ROWS($M$5:M16)),"")</f>
        <v>34</v>
      </c>
      <c r="O16" s="90"/>
      <c r="P16" s="90"/>
      <c r="Q16" s="90"/>
      <c r="R16" s="90"/>
      <c r="S16" s="90" t="s">
        <v>273</v>
      </c>
      <c r="T16" s="214">
        <v>20</v>
      </c>
      <c r="U16" s="214">
        <v>10</v>
      </c>
      <c r="V16" s="214">
        <v>40</v>
      </c>
      <c r="W16" s="214">
        <v>10</v>
      </c>
      <c r="X16" s="214">
        <v>875</v>
      </c>
      <c r="Y16" s="214">
        <v>965</v>
      </c>
      <c r="Z16" s="214">
        <v>80</v>
      </c>
      <c r="AA16" s="214">
        <v>10</v>
      </c>
      <c r="AB16" s="90" t="s">
        <v>125</v>
      </c>
      <c r="AC16" s="90">
        <f>ROWS($AB$5:AB16)</f>
        <v>12</v>
      </c>
      <c r="AD16" s="90" t="str">
        <f t="shared" si="1"/>
        <v/>
      </c>
      <c r="AE16" s="90">
        <f>IFERROR(SMALL($AD$5:$AD$48,ROWS($AD$5:AD16)),"")</f>
        <v>34</v>
      </c>
      <c r="AF16" s="90"/>
      <c r="AG16" s="90"/>
      <c r="AH16" s="196" t="str">
        <f>IFERROR(INDEX($C$5:$I$48,$N14,COLUMNS($AG$5:AG14)),"")</f>
        <v>geography, earth and environmental studies</v>
      </c>
      <c r="AI16" s="257">
        <f>IFERROR(INDEX($C$5:$I$48,$N14,COLUMNS($AG$5:AH14)),"")</f>
        <v>1.7000000000000001E-2</v>
      </c>
      <c r="AJ16" s="257">
        <f>IFERROR(INDEX($C$5:$I$48,$N14,COLUMNS($AG$5:AI14)),"")</f>
        <v>0</v>
      </c>
      <c r="AK16" s="257">
        <f>IFERROR(INDEX($C$5:$I$48,$N14,COLUMNS($AG$5:AJ14)),"")</f>
        <v>1.0999999999999999E-2</v>
      </c>
      <c r="AL16" s="257">
        <f>IFERROR(INDEX($C$5:$I$48,$N14,COLUMNS($AG$5:AK14)),"")</f>
        <v>6.0000000000000001E-3</v>
      </c>
      <c r="AM16" s="257">
        <f>IFERROR(INDEX($C$5:$I$48,$N14,COLUMNS($AG$5:AL14)),"")</f>
        <v>0.95900000000000007</v>
      </c>
      <c r="AN16" s="257">
        <f>IFERROR(INDEX($C$5:$I$48,$N14,COLUMNS($AG$5:AM14)),"")</f>
        <v>3.3000000000000002E-2</v>
      </c>
      <c r="AO16" s="781">
        <f>IFERROR(INDEX($C$5:$J$48,$N14,COLUMNS($AG$5:AN14)),"")</f>
        <v>7.0000000000000001E-3</v>
      </c>
      <c r="AP16" s="90"/>
      <c r="AQ16" s="676" t="str">
        <f>IFERROR(INDEX($S$5:$Z$48,$AE14,COLUMNS($AP$5:AP14)),"")</f>
        <v>geography, earth and environmental studies</v>
      </c>
      <c r="AR16" s="379">
        <f>IFERROR(INDEX($S$5:$Z$48,$AE14,COLUMNS($AP$5:AQ14)),"")</f>
        <v>15</v>
      </c>
      <c r="AS16" s="379">
        <f>IFERROR(INDEX($S$5:$Z$48,$AE14,COLUMNS($AP$5:AR14)),"")</f>
        <v>0</v>
      </c>
      <c r="AT16" s="379">
        <f>IFERROR(INDEX($S$5:$Z$48,$AE14,COLUMNS($AP$5:AS14)),"")</f>
        <v>10</v>
      </c>
      <c r="AU16" s="379">
        <f>IFERROR(INDEX($S$5:$Z$48,$AE14,COLUMNS($AP$5:AT14)),"")</f>
        <v>5</v>
      </c>
      <c r="AV16" s="379">
        <f>IFERROR(INDEX($S$5:$Z$48,$AE14,COLUMNS($AP$5:AU14)),"")</f>
        <v>845</v>
      </c>
      <c r="AW16" s="379">
        <f>IFERROR(INDEX($S$5:$Z$48,$AE14,COLUMNS($AP$5:AV14)),"")</f>
        <v>885</v>
      </c>
      <c r="AX16" s="379">
        <f>IFERROR(INDEX($S$5:$Z$48,$AE14,COLUMNS($AP$5:AW14)),"")</f>
        <v>30</v>
      </c>
      <c r="AY16" s="784">
        <f>IFERROR(INDEX($S$5:$AA$48,$AE14,COLUMNS($AP$5:AX14)),"")</f>
        <v>5</v>
      </c>
    </row>
    <row r="17" spans="3:51" x14ac:dyDescent="0.3">
      <c r="C17" s="90" t="s">
        <v>274</v>
      </c>
      <c r="D17" s="69">
        <v>8.8999999999999996E-2</v>
      </c>
      <c r="E17" s="69">
        <v>3.7999999999999999E-2</v>
      </c>
      <c r="F17" s="69">
        <v>4.4999999999999998E-2</v>
      </c>
      <c r="G17" s="69">
        <v>1.3000000000000001E-2</v>
      </c>
      <c r="H17" s="69">
        <v>0.80300000000000005</v>
      </c>
      <c r="I17" s="69">
        <v>0.185</v>
      </c>
      <c r="J17" s="69">
        <v>1.0999999999999999E-2</v>
      </c>
      <c r="K17" s="90" t="s">
        <v>125</v>
      </c>
      <c r="L17" s="90">
        <f>ROWS($K$5:K17)</f>
        <v>13</v>
      </c>
      <c r="M17" s="90" t="str">
        <f t="shared" si="0"/>
        <v/>
      </c>
      <c r="N17" s="90">
        <f>IFERROR(SMALL($M$5:$M$48,ROWS($M$5:M17)),"")</f>
        <v>35</v>
      </c>
      <c r="O17" s="90"/>
      <c r="P17" s="90"/>
      <c r="Q17" s="90"/>
      <c r="R17" s="90"/>
      <c r="S17" s="90" t="s">
        <v>274</v>
      </c>
      <c r="T17" s="214">
        <v>135</v>
      </c>
      <c r="U17" s="214">
        <v>60</v>
      </c>
      <c r="V17" s="214">
        <v>70</v>
      </c>
      <c r="W17" s="214">
        <v>20</v>
      </c>
      <c r="X17" s="214">
        <v>1230</v>
      </c>
      <c r="Y17" s="214">
        <v>1530</v>
      </c>
      <c r="Z17" s="214">
        <v>285</v>
      </c>
      <c r="AA17" s="214">
        <v>20</v>
      </c>
      <c r="AB17" s="90" t="s">
        <v>125</v>
      </c>
      <c r="AC17" s="90">
        <f>ROWS($AB$5:AB17)</f>
        <v>13</v>
      </c>
      <c r="AD17" s="90" t="str">
        <f t="shared" si="1"/>
        <v/>
      </c>
      <c r="AE17" s="90">
        <f>IFERROR(SMALL($AD$5:$AD$48,ROWS($AD$5:AD17)),"")</f>
        <v>35</v>
      </c>
      <c r="AF17" s="90"/>
      <c r="AG17" s="90"/>
      <c r="AH17" s="196" t="str">
        <f>IFERROR(INDEX($C$5:$I$48,$N15,COLUMNS($AG$5:AG15)),"")</f>
        <v>historical, philosophical and religious studies</v>
      </c>
      <c r="AI17" s="257">
        <f>IFERROR(INDEX($C$5:$I$48,$N15,COLUMNS($AG$5:AH15)),"")</f>
        <v>1.7000000000000001E-2</v>
      </c>
      <c r="AJ17" s="257">
        <f>IFERROR(INDEX($C$5:$I$48,$N15,COLUMNS($AG$5:AI15)),"")</f>
        <v>6.0000000000000001E-3</v>
      </c>
      <c r="AK17" s="257">
        <f>IFERROR(INDEX($C$5:$I$48,$N15,COLUMNS($AG$5:AJ15)),"")</f>
        <v>2.8000000000000001E-2</v>
      </c>
      <c r="AL17" s="257">
        <f>IFERROR(INDEX($C$5:$I$48,$N15,COLUMNS($AG$5:AK15)),"")</f>
        <v>4.0000000000000001E-3</v>
      </c>
      <c r="AM17" s="257">
        <f>IFERROR(INDEX($C$5:$I$48,$N15,COLUMNS($AG$5:AL15)),"")</f>
        <v>0.92800000000000005</v>
      </c>
      <c r="AN17" s="257">
        <f>IFERROR(INDEX($C$5:$I$48,$N15,COLUMNS($AG$5:AM15)),"")</f>
        <v>5.5E-2</v>
      </c>
      <c r="AO17" s="781">
        <f>IFERROR(INDEX($C$5:$J$48,$N15,COLUMNS($AG$5:AN15)),"")</f>
        <v>1.7000000000000001E-2</v>
      </c>
      <c r="AP17" s="90"/>
      <c r="AQ17" s="676" t="str">
        <f>IFERROR(INDEX($S$5:$Z$48,$AE15,COLUMNS($AP$5:AP15)),"")</f>
        <v>historical, philosophical and religious studies</v>
      </c>
      <c r="AR17" s="379">
        <f>IFERROR(INDEX($S$5:$Z$48,$AE15,COLUMNS($AP$5:AQ15)),"")</f>
        <v>20</v>
      </c>
      <c r="AS17" s="379">
        <f>IFERROR(INDEX($S$5:$Z$48,$AE15,COLUMNS($AP$5:AR15)),"")</f>
        <v>5</v>
      </c>
      <c r="AT17" s="379">
        <f>IFERROR(INDEX($S$5:$Z$48,$AE15,COLUMNS($AP$5:AS15)),"")</f>
        <v>30</v>
      </c>
      <c r="AU17" s="379">
        <f>IFERROR(INDEX($S$5:$Z$48,$AE15,COLUMNS($AP$5:AT15)),"")</f>
        <v>5</v>
      </c>
      <c r="AV17" s="379">
        <f>IFERROR(INDEX($S$5:$Z$48,$AE15,COLUMNS($AP$5:AU15)),"")</f>
        <v>1080</v>
      </c>
      <c r="AW17" s="379">
        <f>IFERROR(INDEX($S$5:$Z$48,$AE15,COLUMNS($AP$5:AV15)),"")</f>
        <v>1160</v>
      </c>
      <c r="AX17" s="379">
        <f>IFERROR(INDEX($S$5:$Z$48,$AE15,COLUMNS($AP$5:AW15)),"")</f>
        <v>65</v>
      </c>
      <c r="AY17" s="784">
        <f>IFERROR(INDEX($S$5:$AA$48,$AE15,COLUMNS($AP$5:AX15)),"")</f>
        <v>20</v>
      </c>
    </row>
    <row r="18" spans="3:51" x14ac:dyDescent="0.3">
      <c r="C18" s="90" t="s">
        <v>275</v>
      </c>
      <c r="D18" s="69">
        <v>8.2000000000000003E-2</v>
      </c>
      <c r="E18" s="69">
        <v>2.5000000000000001E-2</v>
      </c>
      <c r="F18" s="69">
        <v>3.1E-2</v>
      </c>
      <c r="G18" s="69">
        <v>9.0000000000000011E-3</v>
      </c>
      <c r="H18" s="69">
        <v>0.84299999999999997</v>
      </c>
      <c r="I18" s="69">
        <v>0.14599999999999999</v>
      </c>
      <c r="J18" s="69">
        <v>1.0999999999999999E-2</v>
      </c>
      <c r="K18" s="90" t="s">
        <v>125</v>
      </c>
      <c r="L18" s="90">
        <f>ROWS($K$5:K18)</f>
        <v>14</v>
      </c>
      <c r="M18" s="90" t="str">
        <f t="shared" si="0"/>
        <v/>
      </c>
      <c r="N18" s="90">
        <f>IFERROR(SMALL($M$5:$M$48,ROWS($M$5:M18)),"")</f>
        <v>36</v>
      </c>
      <c r="O18" s="90"/>
      <c r="P18" s="90"/>
      <c r="Q18" s="90"/>
      <c r="R18" s="90"/>
      <c r="S18" s="90" t="s">
        <v>275</v>
      </c>
      <c r="T18" s="214">
        <v>40</v>
      </c>
      <c r="U18" s="214">
        <v>15</v>
      </c>
      <c r="V18" s="214">
        <v>15</v>
      </c>
      <c r="W18" s="214">
        <v>5</v>
      </c>
      <c r="X18" s="214">
        <v>425</v>
      </c>
      <c r="Y18" s="214">
        <v>505</v>
      </c>
      <c r="Z18" s="214">
        <v>75</v>
      </c>
      <c r="AA18" s="214">
        <v>5</v>
      </c>
      <c r="AB18" s="90" t="s">
        <v>125</v>
      </c>
      <c r="AC18" s="90">
        <f>ROWS($AB$5:AB18)</f>
        <v>14</v>
      </c>
      <c r="AD18" s="90" t="str">
        <f t="shared" si="1"/>
        <v/>
      </c>
      <c r="AE18" s="90">
        <f>IFERROR(SMALL($AD$5:$AD$48,ROWS($AD$5:AD18)),"")</f>
        <v>36</v>
      </c>
      <c r="AF18" s="90"/>
      <c r="AG18" s="90"/>
      <c r="AH18" s="196" t="str">
        <f>IFERROR(INDEX($C$5:$I$48,$N16,COLUMNS($AG$5:AG16)),"")</f>
        <v>language and area studies</v>
      </c>
      <c r="AI18" s="257">
        <f>IFERROR(INDEX($C$5:$I$48,$N16,COLUMNS($AG$5:AH16)),"")</f>
        <v>1.8000000000000002E-2</v>
      </c>
      <c r="AJ18" s="257">
        <f>IFERROR(INDEX($C$5:$I$48,$N16,COLUMNS($AG$5:AI16)),"")</f>
        <v>1.2E-2</v>
      </c>
      <c r="AK18" s="257">
        <f>IFERROR(INDEX($C$5:$I$48,$N16,COLUMNS($AG$5:AJ16)),"")</f>
        <v>3.4000000000000002E-2</v>
      </c>
      <c r="AL18" s="257">
        <f>IFERROR(INDEX($C$5:$I$48,$N16,COLUMNS($AG$5:AK16)),"")</f>
        <v>9.0000000000000011E-3</v>
      </c>
      <c r="AM18" s="257">
        <f>IFERROR(INDEX($C$5:$I$48,$N16,COLUMNS($AG$5:AL16)),"")</f>
        <v>0.91700000000000004</v>
      </c>
      <c r="AN18" s="257">
        <f>IFERROR(INDEX($C$5:$I$48,$N16,COLUMNS($AG$5:AM16)),"")</f>
        <v>7.2999999999999995E-2</v>
      </c>
      <c r="AO18" s="781">
        <f>IFERROR(INDEX($C$5:$J$48,$N16,COLUMNS($AG$5:AN16)),"")</f>
        <v>0.01</v>
      </c>
      <c r="AP18" s="90"/>
      <c r="AQ18" s="676" t="str">
        <f>IFERROR(INDEX($S$5:$Z$48,$AE16,COLUMNS($AP$5:AP16)),"")</f>
        <v>language and area studies</v>
      </c>
      <c r="AR18" s="379">
        <f>IFERROR(INDEX($S$5:$Z$48,$AE16,COLUMNS($AP$5:AQ16)),"")</f>
        <v>25</v>
      </c>
      <c r="AS18" s="379">
        <f>IFERROR(INDEX($S$5:$Z$48,$AE16,COLUMNS($AP$5:AR16)),"")</f>
        <v>15</v>
      </c>
      <c r="AT18" s="379">
        <f>IFERROR(INDEX($S$5:$Z$48,$AE16,COLUMNS($AP$5:AS16)),"")</f>
        <v>45</v>
      </c>
      <c r="AU18" s="379">
        <f>IFERROR(INDEX($S$5:$Z$48,$AE16,COLUMNS($AP$5:AT16)),"")</f>
        <v>15</v>
      </c>
      <c r="AV18" s="379">
        <f>IFERROR(INDEX($S$5:$Z$48,$AE16,COLUMNS($AP$5:AU16)),"")</f>
        <v>1225</v>
      </c>
      <c r="AW18" s="379">
        <f>IFERROR(INDEX($S$5:$Z$48,$AE16,COLUMNS($AP$5:AV16)),"")</f>
        <v>1335</v>
      </c>
      <c r="AX18" s="379">
        <f>IFERROR(INDEX($S$5:$Z$48,$AE16,COLUMNS($AP$5:AW16)),"")</f>
        <v>100</v>
      </c>
      <c r="AY18" s="784">
        <f>IFERROR(INDEX($S$5:$AA$48,$AE16,COLUMNS($AP$5:AX16)),"")</f>
        <v>15</v>
      </c>
    </row>
    <row r="19" spans="3:51" x14ac:dyDescent="0.3">
      <c r="C19" s="90" t="s">
        <v>505</v>
      </c>
      <c r="D19" s="69">
        <v>1.6E-2</v>
      </c>
      <c r="E19" s="69">
        <v>2.3E-2</v>
      </c>
      <c r="F19" s="69">
        <v>2.9000000000000001E-2</v>
      </c>
      <c r="G19" s="69">
        <v>1.3000000000000001E-2</v>
      </c>
      <c r="H19" s="69">
        <v>0.90200000000000002</v>
      </c>
      <c r="I19" s="69">
        <v>8.1000000000000003E-2</v>
      </c>
      <c r="J19" s="69">
        <v>1.7000000000000001E-2</v>
      </c>
      <c r="K19" s="90" t="s">
        <v>125</v>
      </c>
      <c r="L19" s="90">
        <f>ROWS($K$5:K19)</f>
        <v>15</v>
      </c>
      <c r="M19" s="90" t="str">
        <f t="shared" si="0"/>
        <v/>
      </c>
      <c r="N19" s="90">
        <f>IFERROR(SMALL($M$5:$M$48,ROWS($M$5:M19)),"")</f>
        <v>37</v>
      </c>
      <c r="O19" s="90"/>
      <c r="P19" s="90"/>
      <c r="Q19" s="90"/>
      <c r="R19" s="90"/>
      <c r="S19" s="90" t="s">
        <v>505</v>
      </c>
      <c r="T19" s="214">
        <v>10</v>
      </c>
      <c r="U19" s="214">
        <v>15</v>
      </c>
      <c r="V19" s="214">
        <v>20</v>
      </c>
      <c r="W19" s="214">
        <v>10</v>
      </c>
      <c r="X19" s="214">
        <v>580</v>
      </c>
      <c r="Y19" s="214">
        <v>645</v>
      </c>
      <c r="Z19" s="214">
        <v>50</v>
      </c>
      <c r="AA19" s="214">
        <v>10</v>
      </c>
      <c r="AB19" s="90" t="s">
        <v>125</v>
      </c>
      <c r="AC19" s="90">
        <f>ROWS($AB$5:AB19)</f>
        <v>15</v>
      </c>
      <c r="AD19" s="90" t="str">
        <f t="shared" si="1"/>
        <v/>
      </c>
      <c r="AE19" s="90">
        <f>IFERROR(SMALL($AD$5:$AD$48,ROWS($AD$5:AD19)),"")</f>
        <v>37</v>
      </c>
      <c r="AF19" s="90"/>
      <c r="AG19" s="90"/>
      <c r="AH19" s="196" t="str">
        <f>IFERROR(INDEX($C$5:$I$48,$N17,COLUMNS($AG$5:AG17)),"")</f>
        <v>law</v>
      </c>
      <c r="AI19" s="257">
        <f>IFERROR(INDEX($C$5:$I$48,$N17,COLUMNS($AG$5:AH17)),"")</f>
        <v>8.6000000000000007E-2</v>
      </c>
      <c r="AJ19" s="257">
        <f>IFERROR(INDEX($C$5:$I$48,$N17,COLUMNS($AG$5:AI17)),"")</f>
        <v>3.6000000000000004E-2</v>
      </c>
      <c r="AK19" s="257">
        <f>IFERROR(INDEX($C$5:$I$48,$N17,COLUMNS($AG$5:AJ17)),"")</f>
        <v>3.9E-2</v>
      </c>
      <c r="AL19" s="257">
        <f>IFERROR(INDEX($C$5:$I$48,$N17,COLUMNS($AG$5:AK17)),"")</f>
        <v>1.3000000000000001E-2</v>
      </c>
      <c r="AM19" s="257">
        <f>IFERROR(INDEX($C$5:$I$48,$N17,COLUMNS($AG$5:AL17)),"")</f>
        <v>0.81400000000000006</v>
      </c>
      <c r="AN19" s="257">
        <f>IFERROR(INDEX($C$5:$I$48,$N17,COLUMNS($AG$5:AM17)),"")</f>
        <v>0.17400000000000002</v>
      </c>
      <c r="AO19" s="781">
        <f>IFERROR(INDEX($C$5:$J$48,$N17,COLUMNS($AG$5:AN17)),"")</f>
        <v>1.0999999999999999E-2</v>
      </c>
      <c r="AP19" s="90"/>
      <c r="AQ19" s="676" t="str">
        <f>IFERROR(INDEX($S$5:$Z$48,$AE17,COLUMNS($AP$5:AP17)),"")</f>
        <v>law</v>
      </c>
      <c r="AR19" s="379">
        <f>IFERROR(INDEX($S$5:$Z$48,$AE17,COLUMNS($AP$5:AQ17)),"")</f>
        <v>155</v>
      </c>
      <c r="AS19" s="379">
        <f>IFERROR(INDEX($S$5:$Z$48,$AE17,COLUMNS($AP$5:AR17)),"")</f>
        <v>65</v>
      </c>
      <c r="AT19" s="379">
        <f>IFERROR(INDEX($S$5:$Z$48,$AE17,COLUMNS($AP$5:AS17)),"")</f>
        <v>70</v>
      </c>
      <c r="AU19" s="379">
        <f>IFERROR(INDEX($S$5:$Z$48,$AE17,COLUMNS($AP$5:AT17)),"")</f>
        <v>25</v>
      </c>
      <c r="AV19" s="379">
        <f>IFERROR(INDEX($S$5:$Z$48,$AE17,COLUMNS($AP$5:AU17)),"")</f>
        <v>1460</v>
      </c>
      <c r="AW19" s="379">
        <f>IFERROR(INDEX($S$5:$Z$48,$AE17,COLUMNS($AP$5:AV17)),"")</f>
        <v>1795</v>
      </c>
      <c r="AX19" s="379">
        <f>IFERROR(INDEX($S$5:$Z$48,$AE17,COLUMNS($AP$5:AW17)),"")</f>
        <v>315</v>
      </c>
      <c r="AY19" s="784">
        <f>IFERROR(INDEX($S$5:$AA$48,$AE17,COLUMNS($AP$5:AX17)),"")</f>
        <v>20</v>
      </c>
    </row>
    <row r="20" spans="3:51" x14ac:dyDescent="0.3">
      <c r="C20" s="90" t="s">
        <v>276</v>
      </c>
      <c r="D20" s="69">
        <v>0.23200000000000001</v>
      </c>
      <c r="E20" s="69">
        <v>4.4999999999999998E-2</v>
      </c>
      <c r="F20" s="69">
        <v>0.05</v>
      </c>
      <c r="G20" s="69">
        <v>3.9E-2</v>
      </c>
      <c r="H20" s="69">
        <v>0.625</v>
      </c>
      <c r="I20" s="69">
        <v>0.36599999999999999</v>
      </c>
      <c r="J20" s="69">
        <v>9.0000000000000011E-3</v>
      </c>
      <c r="K20" s="90" t="s">
        <v>125</v>
      </c>
      <c r="L20" s="90">
        <f>ROWS($K$5:K20)</f>
        <v>16</v>
      </c>
      <c r="M20" s="90" t="str">
        <f t="shared" si="0"/>
        <v/>
      </c>
      <c r="N20" s="90">
        <f>IFERROR(SMALL($M$5:$M$48,ROWS($M$5:M20)),"")</f>
        <v>38</v>
      </c>
      <c r="O20" s="90"/>
      <c r="P20" s="90"/>
      <c r="Q20" s="90"/>
      <c r="R20" s="90"/>
      <c r="S20" s="90" t="s">
        <v>276</v>
      </c>
      <c r="T20" s="214">
        <v>260</v>
      </c>
      <c r="U20" s="214">
        <v>50</v>
      </c>
      <c r="V20" s="214">
        <v>55</v>
      </c>
      <c r="W20" s="214">
        <v>45</v>
      </c>
      <c r="X20" s="214">
        <v>700</v>
      </c>
      <c r="Y20" s="214">
        <v>1120</v>
      </c>
      <c r="Z20" s="214">
        <v>410</v>
      </c>
      <c r="AA20" s="214">
        <v>10</v>
      </c>
      <c r="AB20" s="90" t="s">
        <v>125</v>
      </c>
      <c r="AC20" s="90">
        <f>ROWS($AB$5:AB20)</f>
        <v>16</v>
      </c>
      <c r="AD20" s="90" t="str">
        <f t="shared" si="1"/>
        <v/>
      </c>
      <c r="AE20" s="90">
        <f>IFERROR(SMALL($AD$5:$AD$48,ROWS($AD$5:AD20)),"")</f>
        <v>38</v>
      </c>
      <c r="AF20" s="90"/>
      <c r="AG20" s="90"/>
      <c r="AH20" s="196" t="str">
        <f>IFERROR(INDEX($C$5:$I$48,$N18,COLUMNS($AG$5:AG18)),"")</f>
        <v>mathematical sciences</v>
      </c>
      <c r="AI20" s="257">
        <f>IFERROR(INDEX($C$5:$I$48,$N18,COLUMNS($AG$5:AH18)),"")</f>
        <v>6.7000000000000004E-2</v>
      </c>
      <c r="AJ20" s="257">
        <f>IFERROR(INDEX($C$5:$I$48,$N18,COLUMNS($AG$5:AI18)),"")</f>
        <v>0.03</v>
      </c>
      <c r="AK20" s="257">
        <f>IFERROR(INDEX($C$5:$I$48,$N18,COLUMNS($AG$5:AJ18)),"")</f>
        <v>2.8000000000000001E-2</v>
      </c>
      <c r="AL20" s="257">
        <f>IFERROR(INDEX($C$5:$I$48,$N18,COLUMNS($AG$5:AK18)),"")</f>
        <v>1.0999999999999999E-2</v>
      </c>
      <c r="AM20" s="257">
        <f>IFERROR(INDEX($C$5:$I$48,$N18,COLUMNS($AG$5:AL18)),"")</f>
        <v>0.84</v>
      </c>
      <c r="AN20" s="257">
        <f>IFERROR(INDEX($C$5:$I$48,$N18,COLUMNS($AG$5:AM18)),"")</f>
        <v>0.13600000000000001</v>
      </c>
      <c r="AO20" s="781">
        <f>IFERROR(INDEX($C$5:$J$48,$N18,COLUMNS($AG$5:AN18)),"")</f>
        <v>2.4E-2</v>
      </c>
      <c r="AP20" s="90"/>
      <c r="AQ20" s="676" t="str">
        <f>IFERROR(INDEX($S$5:$Z$48,$AE18,COLUMNS($AP$5:AP18)),"")</f>
        <v>mathematical sciences</v>
      </c>
      <c r="AR20" s="379">
        <f>IFERROR(INDEX($S$5:$Z$48,$AE18,COLUMNS($AP$5:AQ18)),"")</f>
        <v>45</v>
      </c>
      <c r="AS20" s="379">
        <f>IFERROR(INDEX($S$5:$Z$48,$AE18,COLUMNS($AP$5:AR18)),"")</f>
        <v>20</v>
      </c>
      <c r="AT20" s="379">
        <f>IFERROR(INDEX($S$5:$Z$48,$AE18,COLUMNS($AP$5:AS18)),"")</f>
        <v>20</v>
      </c>
      <c r="AU20" s="379">
        <f>IFERROR(INDEX($S$5:$Z$48,$AE18,COLUMNS($AP$5:AT18)),"")</f>
        <v>5</v>
      </c>
      <c r="AV20" s="379">
        <f>IFERROR(INDEX($S$5:$Z$48,$AE18,COLUMNS($AP$5:AU18)),"")</f>
        <v>575</v>
      </c>
      <c r="AW20" s="379">
        <f>IFERROR(INDEX($S$5:$Z$48,$AE18,COLUMNS($AP$5:AV18)),"")</f>
        <v>685</v>
      </c>
      <c r="AX20" s="379">
        <f>IFERROR(INDEX($S$5:$Z$48,$AE18,COLUMNS($AP$5:AW18)),"")</f>
        <v>95</v>
      </c>
      <c r="AY20" s="784">
        <f>IFERROR(INDEX($S$5:$AA$48,$AE18,COLUMNS($AP$5:AX18)),"")</f>
        <v>15</v>
      </c>
    </row>
    <row r="21" spans="3:51" x14ac:dyDescent="0.3">
      <c r="C21" s="90" t="s">
        <v>277</v>
      </c>
      <c r="D21" s="69">
        <v>5.2999999999999999E-2</v>
      </c>
      <c r="E21" s="69">
        <v>1.9E-2</v>
      </c>
      <c r="F21" s="69">
        <v>2.7E-2</v>
      </c>
      <c r="G21" s="69">
        <v>5.0000000000000001E-3</v>
      </c>
      <c r="H21" s="69">
        <v>0.879</v>
      </c>
      <c r="I21" s="69">
        <v>0.10400000000000001</v>
      </c>
      <c r="J21" s="69">
        <v>1.8000000000000002E-2</v>
      </c>
      <c r="K21" s="90" t="s">
        <v>125</v>
      </c>
      <c r="L21" s="90">
        <f>ROWS($K$5:K21)</f>
        <v>17</v>
      </c>
      <c r="M21" s="90" t="str">
        <f t="shared" si="0"/>
        <v/>
      </c>
      <c r="N21" s="90">
        <f>IFERROR(SMALL($M$5:$M$48,ROWS($M$5:M21)),"")</f>
        <v>39</v>
      </c>
      <c r="O21" s="90"/>
      <c r="P21" s="90"/>
      <c r="Q21" s="90"/>
      <c r="R21" s="90"/>
      <c r="S21" s="90" t="s">
        <v>277</v>
      </c>
      <c r="T21" s="214">
        <v>50</v>
      </c>
      <c r="U21" s="214">
        <v>20</v>
      </c>
      <c r="V21" s="214">
        <v>25</v>
      </c>
      <c r="W21" s="214">
        <v>5</v>
      </c>
      <c r="X21" s="214">
        <v>815</v>
      </c>
      <c r="Y21" s="214">
        <v>930</v>
      </c>
      <c r="Z21" s="214">
        <v>95</v>
      </c>
      <c r="AA21" s="214">
        <v>15</v>
      </c>
      <c r="AB21" s="90" t="s">
        <v>125</v>
      </c>
      <c r="AC21" s="90">
        <f>ROWS($AB$5:AB21)</f>
        <v>17</v>
      </c>
      <c r="AD21" s="90" t="str">
        <f t="shared" si="1"/>
        <v/>
      </c>
      <c r="AE21" s="90">
        <f>IFERROR(SMALL($AD$5:$AD$48,ROWS($AD$5:AD21)),"")</f>
        <v>39</v>
      </c>
      <c r="AF21" s="90"/>
      <c r="AG21" s="90"/>
      <c r="AH21" s="196" t="str">
        <f>IFERROR(INDEX($C$5:$I$48,$N19,COLUMNS($AG$5:AG19)),"")</f>
        <v>media, journalism and communications</v>
      </c>
      <c r="AI21" s="257">
        <f>IFERROR(INDEX($C$5:$I$48,$N19,COLUMNS($AG$5:AH19)),"")</f>
        <v>1.4999999999999999E-2</v>
      </c>
      <c r="AJ21" s="257">
        <f>IFERROR(INDEX($C$5:$I$48,$N19,COLUMNS($AG$5:AI19)),"")</f>
        <v>2.1999999999999999E-2</v>
      </c>
      <c r="AK21" s="257">
        <f>IFERROR(INDEX($C$5:$I$48,$N19,COLUMNS($AG$5:AJ19)),"")</f>
        <v>2.9000000000000001E-2</v>
      </c>
      <c r="AL21" s="257">
        <f>IFERROR(INDEX($C$5:$I$48,$N19,COLUMNS($AG$5:AK19)),"")</f>
        <v>1.4E-2</v>
      </c>
      <c r="AM21" s="257">
        <f>IFERROR(INDEX($C$5:$I$48,$N19,COLUMNS($AG$5:AL19)),"")</f>
        <v>0.90200000000000002</v>
      </c>
      <c r="AN21" s="257">
        <f>IFERROR(INDEX($C$5:$I$48,$N19,COLUMNS($AG$5:AM19)),"")</f>
        <v>0.08</v>
      </c>
      <c r="AO21" s="781">
        <f>IFERROR(INDEX($C$5:$J$48,$N19,COLUMNS($AG$5:AN19)),"")</f>
        <v>1.7000000000000001E-2</v>
      </c>
      <c r="AP21" s="90"/>
      <c r="AQ21" s="676" t="str">
        <f>IFERROR(INDEX($S$5:$Z$48,$AE19,COLUMNS($AP$5:AP19)),"")</f>
        <v>media, journalism and communications</v>
      </c>
      <c r="AR21" s="379">
        <f>IFERROR(INDEX($S$5:$Z$48,$AE19,COLUMNS($AP$5:AQ19)),"")</f>
        <v>10</v>
      </c>
      <c r="AS21" s="379">
        <f>IFERROR(INDEX($S$5:$Z$48,$AE19,COLUMNS($AP$5:AR19)),"")</f>
        <v>15</v>
      </c>
      <c r="AT21" s="379">
        <f>IFERROR(INDEX($S$5:$Z$48,$AE19,COLUMNS($AP$5:AS19)),"")</f>
        <v>20</v>
      </c>
      <c r="AU21" s="379">
        <f>IFERROR(INDEX($S$5:$Z$48,$AE19,COLUMNS($AP$5:AT19)),"")</f>
        <v>10</v>
      </c>
      <c r="AV21" s="379">
        <f>IFERROR(INDEX($S$5:$Z$48,$AE19,COLUMNS($AP$5:AU19)),"")</f>
        <v>610</v>
      </c>
      <c r="AW21" s="379">
        <f>IFERROR(INDEX($S$5:$Z$48,$AE19,COLUMNS($AP$5:AV19)),"")</f>
        <v>675</v>
      </c>
      <c r="AX21" s="379">
        <f>IFERROR(INDEX($S$5:$Z$48,$AE19,COLUMNS($AP$5:AW19)),"")</f>
        <v>55</v>
      </c>
      <c r="AY21" s="784">
        <f>IFERROR(INDEX($S$5:$AA$48,$AE19,COLUMNS($AP$5:AX19)),"")</f>
        <v>10</v>
      </c>
    </row>
    <row r="22" spans="3:51" x14ac:dyDescent="0.3">
      <c r="C22" s="90" t="s">
        <v>278</v>
      </c>
      <c r="D22" s="69">
        <v>4.9000000000000002E-2</v>
      </c>
      <c r="E22" s="69">
        <v>1.9E-2</v>
      </c>
      <c r="F22" s="69">
        <v>2.6000000000000002E-2</v>
      </c>
      <c r="G22" s="69">
        <v>1.0999999999999999E-2</v>
      </c>
      <c r="H22" s="69">
        <v>0.88800000000000001</v>
      </c>
      <c r="I22" s="69">
        <v>0.105</v>
      </c>
      <c r="J22" s="69">
        <v>7.0000000000000001E-3</v>
      </c>
      <c r="K22" s="90" t="s">
        <v>125</v>
      </c>
      <c r="L22" s="90">
        <f>ROWS($K$5:K22)</f>
        <v>18</v>
      </c>
      <c r="M22" s="90" t="str">
        <f t="shared" si="0"/>
        <v/>
      </c>
      <c r="N22" s="90">
        <f>IFERROR(SMALL($M$5:$M$48,ROWS($M$5:M22)),"")</f>
        <v>40</v>
      </c>
      <c r="O22" s="90"/>
      <c r="P22" s="90"/>
      <c r="Q22" s="90"/>
      <c r="R22" s="90"/>
      <c r="S22" s="90" t="s">
        <v>278</v>
      </c>
      <c r="T22" s="214">
        <v>70</v>
      </c>
      <c r="U22" s="214">
        <v>25</v>
      </c>
      <c r="V22" s="214">
        <v>35</v>
      </c>
      <c r="W22" s="214">
        <v>15</v>
      </c>
      <c r="X22" s="214">
        <v>1255</v>
      </c>
      <c r="Y22" s="214">
        <v>1415</v>
      </c>
      <c r="Z22" s="214">
        <v>150</v>
      </c>
      <c r="AA22" s="214">
        <v>10</v>
      </c>
      <c r="AB22" s="90" t="s">
        <v>125</v>
      </c>
      <c r="AC22" s="90">
        <f>ROWS($AB$5:AB22)</f>
        <v>18</v>
      </c>
      <c r="AD22" s="90" t="str">
        <f t="shared" si="1"/>
        <v/>
      </c>
      <c r="AE22" s="90">
        <f>IFERROR(SMALL($AD$5:$AD$48,ROWS($AD$5:AD22)),"")</f>
        <v>40</v>
      </c>
      <c r="AF22" s="90"/>
      <c r="AG22" s="90"/>
      <c r="AH22" s="196" t="str">
        <f>IFERROR(INDEX($C$5:$I$48,$N20,COLUMNS($AG$5:AG20)),"")</f>
        <v>medicine and dentistry</v>
      </c>
      <c r="AI22" s="257">
        <f>IFERROR(INDEX($C$5:$I$48,$N20,COLUMNS($AG$5:AH20)),"")</f>
        <v>0.22800000000000001</v>
      </c>
      <c r="AJ22" s="257">
        <f>IFERROR(INDEX($C$5:$I$48,$N20,COLUMNS($AG$5:AI20)),"")</f>
        <v>4.4999999999999998E-2</v>
      </c>
      <c r="AK22" s="257">
        <f>IFERROR(INDEX($C$5:$I$48,$N20,COLUMNS($AG$5:AJ20)),"")</f>
        <v>4.8000000000000001E-2</v>
      </c>
      <c r="AL22" s="257">
        <f>IFERROR(INDEX($C$5:$I$48,$N20,COLUMNS($AG$5:AK20)),"")</f>
        <v>4.1000000000000002E-2</v>
      </c>
      <c r="AM22" s="257">
        <f>IFERROR(INDEX($C$5:$I$48,$N20,COLUMNS($AG$5:AL20)),"")</f>
        <v>0.628</v>
      </c>
      <c r="AN22" s="257">
        <f>IFERROR(INDEX($C$5:$I$48,$N20,COLUMNS($AG$5:AM20)),"")</f>
        <v>0.36299999999999999</v>
      </c>
      <c r="AO22" s="781">
        <f>IFERROR(INDEX($C$5:$J$48,$N20,COLUMNS($AG$5:AN20)),"")</f>
        <v>9.0000000000000011E-3</v>
      </c>
      <c r="AP22" s="90"/>
      <c r="AQ22" s="676" t="str">
        <f>IFERROR(INDEX($S$5:$Z$48,$AE20,COLUMNS($AP$5:AP20)),"")</f>
        <v>medicine and dentistry</v>
      </c>
      <c r="AR22" s="379">
        <f>IFERROR(INDEX($S$5:$Z$48,$AE20,COLUMNS($AP$5:AQ20)),"")</f>
        <v>265</v>
      </c>
      <c r="AS22" s="379">
        <f>IFERROR(INDEX($S$5:$Z$48,$AE20,COLUMNS($AP$5:AR20)),"")</f>
        <v>55</v>
      </c>
      <c r="AT22" s="379">
        <f>IFERROR(INDEX($S$5:$Z$48,$AE20,COLUMNS($AP$5:AS20)),"")</f>
        <v>55</v>
      </c>
      <c r="AU22" s="379">
        <f>IFERROR(INDEX($S$5:$Z$48,$AE20,COLUMNS($AP$5:AT20)),"")</f>
        <v>50</v>
      </c>
      <c r="AV22" s="379">
        <f>IFERROR(INDEX($S$5:$Z$48,$AE20,COLUMNS($AP$5:AU20)),"")</f>
        <v>730</v>
      </c>
      <c r="AW22" s="379">
        <f>IFERROR(INDEX($S$5:$Z$48,$AE20,COLUMNS($AP$5:AV20)),"")</f>
        <v>1160</v>
      </c>
      <c r="AX22" s="379">
        <f>IFERROR(INDEX($S$5:$Z$48,$AE20,COLUMNS($AP$5:AW20)),"")</f>
        <v>420</v>
      </c>
      <c r="AY22" s="784">
        <f>IFERROR(INDEX($S$5:$AA$48,$AE20,COLUMNS($AP$5:AX20)),"")</f>
        <v>10</v>
      </c>
    </row>
    <row r="23" spans="3:51" x14ac:dyDescent="0.3">
      <c r="C23" s="90" t="s">
        <v>279</v>
      </c>
      <c r="D23" s="69">
        <v>0.04</v>
      </c>
      <c r="E23" s="69">
        <v>0.02</v>
      </c>
      <c r="F23" s="69">
        <v>2.5000000000000001E-2</v>
      </c>
      <c r="G23" s="69">
        <v>5.0000000000000001E-3</v>
      </c>
      <c r="H23" s="69">
        <v>0.89800000000000002</v>
      </c>
      <c r="I23" s="69">
        <v>8.8999999999999996E-2</v>
      </c>
      <c r="J23" s="69">
        <v>1.3000000000000001E-2</v>
      </c>
      <c r="K23" s="90" t="s">
        <v>125</v>
      </c>
      <c r="L23" s="90">
        <f>ROWS($K$5:K23)</f>
        <v>19</v>
      </c>
      <c r="M23" s="90" t="str">
        <f t="shared" si="0"/>
        <v/>
      </c>
      <c r="N23" s="90">
        <f>IFERROR(SMALL($M$5:$M$48,ROWS($M$5:M23)),"")</f>
        <v>41</v>
      </c>
      <c r="O23" s="90"/>
      <c r="P23" s="90"/>
      <c r="Q23" s="90"/>
      <c r="R23" s="90"/>
      <c r="S23" s="90" t="s">
        <v>279</v>
      </c>
      <c r="T23" s="214">
        <v>105</v>
      </c>
      <c r="U23" s="214">
        <v>55</v>
      </c>
      <c r="V23" s="214">
        <v>65</v>
      </c>
      <c r="W23" s="214">
        <v>10</v>
      </c>
      <c r="X23" s="214">
        <v>2400</v>
      </c>
      <c r="Y23" s="214">
        <v>2670</v>
      </c>
      <c r="Z23" s="214">
        <v>240</v>
      </c>
      <c r="AA23" s="214">
        <v>35</v>
      </c>
      <c r="AB23" s="90" t="s">
        <v>125</v>
      </c>
      <c r="AC23" s="90">
        <f>ROWS($AB$5:AB23)</f>
        <v>19</v>
      </c>
      <c r="AD23" s="90" t="str">
        <f t="shared" si="1"/>
        <v/>
      </c>
      <c r="AE23" s="90">
        <f>IFERROR(SMALL($AD$5:$AD$48,ROWS($AD$5:AD23)),"")</f>
        <v>41</v>
      </c>
      <c r="AF23" s="90"/>
      <c r="AG23" s="90"/>
      <c r="AH23" s="196" t="str">
        <f>IFERROR(INDEX($C$5:$I$48,$N21,COLUMNS($AG$5:AG21)),"")</f>
        <v>physical sciences</v>
      </c>
      <c r="AI23" s="257">
        <f>IFERROR(INDEX($C$5:$I$48,$N21,COLUMNS($AG$5:AH21)),"")</f>
        <v>5.7000000000000002E-2</v>
      </c>
      <c r="AJ23" s="257">
        <f>IFERROR(INDEX($C$5:$I$48,$N21,COLUMNS($AG$5:AI21)),"")</f>
        <v>1.9E-2</v>
      </c>
      <c r="AK23" s="257">
        <f>IFERROR(INDEX($C$5:$I$48,$N21,COLUMNS($AG$5:AJ21)),"")</f>
        <v>2.7E-2</v>
      </c>
      <c r="AL23" s="257">
        <f>IFERROR(INDEX($C$5:$I$48,$N21,COLUMNS($AG$5:AK21)),"")</f>
        <v>9.0000000000000011E-3</v>
      </c>
      <c r="AM23" s="257">
        <f>IFERROR(INDEX($C$5:$I$48,$N21,COLUMNS($AG$5:AL21)),"")</f>
        <v>0.86699999999999999</v>
      </c>
      <c r="AN23" s="257">
        <f>IFERROR(INDEX($C$5:$I$48,$N21,COLUMNS($AG$5:AM21)),"")</f>
        <v>0.112</v>
      </c>
      <c r="AO23" s="781">
        <f>IFERROR(INDEX($C$5:$J$48,$N21,COLUMNS($AG$5:AN21)),"")</f>
        <v>2.1000000000000001E-2</v>
      </c>
      <c r="AP23" s="90"/>
      <c r="AQ23" s="676" t="str">
        <f>IFERROR(INDEX($S$5:$Z$48,$AE21,COLUMNS($AP$5:AP21)),"")</f>
        <v>physical sciences</v>
      </c>
      <c r="AR23" s="379">
        <f>IFERROR(INDEX($S$5:$Z$48,$AE21,COLUMNS($AP$5:AQ21)),"")</f>
        <v>65</v>
      </c>
      <c r="AS23" s="379">
        <f>IFERROR(INDEX($S$5:$Z$48,$AE21,COLUMNS($AP$5:AR21)),"")</f>
        <v>20</v>
      </c>
      <c r="AT23" s="379">
        <f>IFERROR(INDEX($S$5:$Z$48,$AE21,COLUMNS($AP$5:AS21)),"")</f>
        <v>30</v>
      </c>
      <c r="AU23" s="379">
        <f>IFERROR(INDEX($S$5:$Z$48,$AE21,COLUMNS($AP$5:AT21)),"")</f>
        <v>10</v>
      </c>
      <c r="AV23" s="379">
        <f>IFERROR(INDEX($S$5:$Z$48,$AE21,COLUMNS($AP$5:AU21)),"")</f>
        <v>1000</v>
      </c>
      <c r="AW23" s="379">
        <f>IFERROR(INDEX($S$5:$Z$48,$AE21,COLUMNS($AP$5:AV21)),"")</f>
        <v>1150</v>
      </c>
      <c r="AX23" s="379">
        <f>IFERROR(INDEX($S$5:$Z$48,$AE21,COLUMNS($AP$5:AW21)),"")</f>
        <v>130</v>
      </c>
      <c r="AY23" s="784">
        <f>IFERROR(INDEX($S$5:$AA$48,$AE21,COLUMNS($AP$5:AX21)),"")</f>
        <v>25</v>
      </c>
    </row>
    <row r="24" spans="3:51" x14ac:dyDescent="0.3">
      <c r="C24" s="90" t="s">
        <v>280</v>
      </c>
      <c r="D24" s="69">
        <v>7.6999999999999999E-2</v>
      </c>
      <c r="E24" s="69">
        <v>5.3999999999999999E-2</v>
      </c>
      <c r="F24" s="69">
        <v>1.9E-2</v>
      </c>
      <c r="G24" s="69">
        <v>9.0000000000000011E-3</v>
      </c>
      <c r="H24" s="69">
        <v>0.83100000000000007</v>
      </c>
      <c r="I24" s="69">
        <v>0.159</v>
      </c>
      <c r="J24" s="69">
        <v>0.01</v>
      </c>
      <c r="K24" s="90" t="s">
        <v>125</v>
      </c>
      <c r="L24" s="90">
        <f>ROWS($K$5:K24)</f>
        <v>20</v>
      </c>
      <c r="M24" s="90" t="str">
        <f t="shared" si="0"/>
        <v/>
      </c>
      <c r="N24" s="90">
        <f>IFERROR(SMALL($M$5:$M$48,ROWS($M$5:M24)),"")</f>
        <v>42</v>
      </c>
      <c r="O24" s="90"/>
      <c r="P24" s="90"/>
      <c r="Q24" s="90"/>
      <c r="R24" s="90"/>
      <c r="S24" s="90" t="s">
        <v>280</v>
      </c>
      <c r="T24" s="214">
        <v>425</v>
      </c>
      <c r="U24" s="214">
        <v>300</v>
      </c>
      <c r="V24" s="214">
        <v>105</v>
      </c>
      <c r="W24" s="214">
        <v>50</v>
      </c>
      <c r="X24" s="214">
        <v>4570</v>
      </c>
      <c r="Y24" s="214">
        <v>5495</v>
      </c>
      <c r="Z24" s="214">
        <v>875</v>
      </c>
      <c r="AA24" s="214">
        <v>50</v>
      </c>
      <c r="AB24" s="90" t="s">
        <v>125</v>
      </c>
      <c r="AC24" s="90">
        <f>ROWS($AB$5:AB24)</f>
        <v>20</v>
      </c>
      <c r="AD24" s="90" t="str">
        <f t="shared" si="1"/>
        <v/>
      </c>
      <c r="AE24" s="90">
        <f>IFERROR(SMALL($AD$5:$AD$48,ROWS($AD$5:AD24)),"")</f>
        <v>42</v>
      </c>
      <c r="AF24" s="90"/>
      <c r="AG24" s="90"/>
      <c r="AH24" s="196" t="str">
        <f>IFERROR(INDEX($C$5:$I$48,$N22,COLUMNS($AG$5:AG22)),"")</f>
        <v>psychology</v>
      </c>
      <c r="AI24" s="257">
        <f>IFERROR(INDEX($C$5:$I$48,$N22,COLUMNS($AG$5:AH22)),"")</f>
        <v>0.04</v>
      </c>
      <c r="AJ24" s="257">
        <f>IFERROR(INDEX($C$5:$I$48,$N22,COLUMNS($AG$5:AI22)),"")</f>
        <v>1.6E-2</v>
      </c>
      <c r="AK24" s="257">
        <f>IFERROR(INDEX($C$5:$I$48,$N22,COLUMNS($AG$5:AJ22)),"")</f>
        <v>2.1999999999999999E-2</v>
      </c>
      <c r="AL24" s="257">
        <f>IFERROR(INDEX($C$5:$I$48,$N22,COLUMNS($AG$5:AK22)),"")</f>
        <v>0.01</v>
      </c>
      <c r="AM24" s="257">
        <f>IFERROR(INDEX($C$5:$I$48,$N22,COLUMNS($AG$5:AL22)),"")</f>
        <v>0.90400000000000003</v>
      </c>
      <c r="AN24" s="257">
        <f>IFERROR(INDEX($C$5:$I$48,$N22,COLUMNS($AG$5:AM22)),"")</f>
        <v>8.7999999999999995E-2</v>
      </c>
      <c r="AO24" s="781">
        <f>IFERROR(INDEX($C$5:$J$48,$N22,COLUMNS($AG$5:AN22)),"")</f>
        <v>8.0000000000000002E-3</v>
      </c>
      <c r="AP24" s="90"/>
      <c r="AQ24" s="676" t="str">
        <f>IFERROR(INDEX($S$5:$Z$48,$AE22,COLUMNS($AP$5:AP22)),"")</f>
        <v>psychology</v>
      </c>
      <c r="AR24" s="379">
        <f>IFERROR(INDEX($S$5:$Z$48,$AE22,COLUMNS($AP$5:AQ22)),"")</f>
        <v>90</v>
      </c>
      <c r="AS24" s="379">
        <f>IFERROR(INDEX($S$5:$Z$48,$AE22,COLUMNS($AP$5:AR22)),"")</f>
        <v>35</v>
      </c>
      <c r="AT24" s="379">
        <f>IFERROR(INDEX($S$5:$Z$48,$AE22,COLUMNS($AP$5:AS22)),"")</f>
        <v>50</v>
      </c>
      <c r="AU24" s="379">
        <f>IFERROR(INDEX($S$5:$Z$48,$AE22,COLUMNS($AP$5:AT22)),"")</f>
        <v>20</v>
      </c>
      <c r="AV24" s="379">
        <f>IFERROR(INDEX($S$5:$Z$48,$AE22,COLUMNS($AP$5:AU22)),"")</f>
        <v>2015</v>
      </c>
      <c r="AW24" s="379">
        <f>IFERROR(INDEX($S$5:$Z$48,$AE22,COLUMNS($AP$5:AV22)),"")</f>
        <v>2230</v>
      </c>
      <c r="AX24" s="379">
        <f>IFERROR(INDEX($S$5:$Z$48,$AE22,COLUMNS($AP$5:AW22)),"")</f>
        <v>195</v>
      </c>
      <c r="AY24" s="784">
        <f>IFERROR(INDEX($S$5:$AA$48,$AE22,COLUMNS($AP$5:AX22)),"")</f>
        <v>20</v>
      </c>
    </row>
    <row r="25" spans="3:51" x14ac:dyDescent="0.3">
      <c r="C25" s="90" t="s">
        <v>281</v>
      </c>
      <c r="D25" s="69">
        <v>0.02</v>
      </c>
      <c r="E25" s="69">
        <v>0</v>
      </c>
      <c r="F25" s="69">
        <v>7.0000000000000001E-3</v>
      </c>
      <c r="G25" s="69">
        <v>0</v>
      </c>
      <c r="H25" s="69">
        <v>0.97299999999999998</v>
      </c>
      <c r="I25" s="69">
        <v>2.7E-2</v>
      </c>
      <c r="J25" s="69">
        <v>0</v>
      </c>
      <c r="K25" s="90" t="s">
        <v>125</v>
      </c>
      <c r="L25" s="90">
        <f>ROWS($K$5:K25)</f>
        <v>21</v>
      </c>
      <c r="M25" s="90" t="str">
        <f t="shared" si="0"/>
        <v/>
      </c>
      <c r="N25" s="90">
        <f>IFERROR(SMALL($M$5:$M$48,ROWS($M$5:M25)),"")</f>
        <v>43</v>
      </c>
      <c r="O25" s="90"/>
      <c r="P25" s="90"/>
      <c r="Q25" s="90"/>
      <c r="R25" s="90"/>
      <c r="S25" s="90" t="s">
        <v>281</v>
      </c>
      <c r="T25" s="214">
        <v>5</v>
      </c>
      <c r="U25" s="214">
        <v>0</v>
      </c>
      <c r="V25" s="214">
        <v>5</v>
      </c>
      <c r="W25" s="214">
        <v>0</v>
      </c>
      <c r="X25" s="214">
        <v>145</v>
      </c>
      <c r="Y25" s="214">
        <v>150</v>
      </c>
      <c r="Z25" s="214">
        <v>5</v>
      </c>
      <c r="AA25" s="214">
        <v>0</v>
      </c>
      <c r="AB25" s="90" t="s">
        <v>125</v>
      </c>
      <c r="AC25" s="90">
        <f>ROWS($AB$5:AB25)</f>
        <v>21</v>
      </c>
      <c r="AD25" s="90" t="str">
        <f t="shared" si="1"/>
        <v/>
      </c>
      <c r="AE25" s="90">
        <f>IFERROR(SMALL($AD$5:$AD$48,ROWS($AD$5:AD25)),"")</f>
        <v>43</v>
      </c>
      <c r="AF25" s="90"/>
      <c r="AG25" s="90"/>
      <c r="AH25" s="196" t="str">
        <f>IFERROR(INDEX($C$5:$I$48,$N23,COLUMNS($AG$5:AG23)),"")</f>
        <v>social sciences</v>
      </c>
      <c r="AI25" s="257">
        <f>IFERROR(INDEX($C$5:$I$48,$N23,COLUMNS($AG$5:AH23)),"")</f>
        <v>3.2000000000000001E-2</v>
      </c>
      <c r="AJ25" s="257">
        <f>IFERROR(INDEX($C$5:$I$48,$N23,COLUMNS($AG$5:AI23)),"")</f>
        <v>1.6E-2</v>
      </c>
      <c r="AK25" s="257">
        <f>IFERROR(INDEX($C$5:$I$48,$N23,COLUMNS($AG$5:AJ23)),"")</f>
        <v>0.02</v>
      </c>
      <c r="AL25" s="257">
        <f>IFERROR(INDEX($C$5:$I$48,$N23,COLUMNS($AG$5:AK23)),"")</f>
        <v>4.0000000000000001E-3</v>
      </c>
      <c r="AM25" s="257">
        <f>IFERROR(INDEX($C$5:$I$48,$N23,COLUMNS($AG$5:AL23)),"")</f>
        <v>0.91700000000000004</v>
      </c>
      <c r="AN25" s="257">
        <f>IFERROR(INDEX($C$5:$I$48,$N23,COLUMNS($AG$5:AM23)),"")</f>
        <v>7.1000000000000008E-2</v>
      </c>
      <c r="AO25" s="781">
        <f>IFERROR(INDEX($C$5:$J$48,$N23,COLUMNS($AG$5:AN23)),"")</f>
        <v>1.2E-2</v>
      </c>
      <c r="AP25" s="90"/>
      <c r="AQ25" s="676" t="str">
        <f>IFERROR(INDEX($S$5:$Z$48,$AE23,COLUMNS($AP$5:AP23)),"")</f>
        <v>social sciences</v>
      </c>
      <c r="AR25" s="379">
        <f>IFERROR(INDEX($S$5:$Z$48,$AE23,COLUMNS($AP$5:AQ23)),"")</f>
        <v>130</v>
      </c>
      <c r="AS25" s="379">
        <f>IFERROR(INDEX($S$5:$Z$48,$AE23,COLUMNS($AP$5:AR23)),"")</f>
        <v>65</v>
      </c>
      <c r="AT25" s="379">
        <f>IFERROR(INDEX($S$5:$Z$48,$AE23,COLUMNS($AP$5:AS23)),"")</f>
        <v>85</v>
      </c>
      <c r="AU25" s="379">
        <f>IFERROR(INDEX($S$5:$Z$48,$AE23,COLUMNS($AP$5:AT23)),"")</f>
        <v>15</v>
      </c>
      <c r="AV25" s="379">
        <f>IFERROR(INDEX($S$5:$Z$48,$AE23,COLUMNS($AP$5:AU23)),"")</f>
        <v>3735</v>
      </c>
      <c r="AW25" s="379">
        <f>IFERROR(INDEX($S$5:$Z$48,$AE23,COLUMNS($AP$5:AV23)),"")</f>
        <v>4075</v>
      </c>
      <c r="AX25" s="379">
        <f>IFERROR(INDEX($S$5:$Z$48,$AE23,COLUMNS($AP$5:AW23)),"")</f>
        <v>290</v>
      </c>
      <c r="AY25" s="784">
        <f>IFERROR(INDEX($S$5:$AA$48,$AE23,COLUMNS($AP$5:AX23)),"")</f>
        <v>50</v>
      </c>
    </row>
    <row r="26" spans="3:51" x14ac:dyDescent="0.3">
      <c r="C26" s="90" t="s">
        <v>262</v>
      </c>
      <c r="D26" s="69">
        <v>6.7000000000000004E-2</v>
      </c>
      <c r="E26" s="69">
        <v>2.8000000000000001E-2</v>
      </c>
      <c r="F26" s="69">
        <v>0.03</v>
      </c>
      <c r="G26" s="69">
        <v>1.0999999999999999E-2</v>
      </c>
      <c r="H26" s="69">
        <v>0.85199999999999998</v>
      </c>
      <c r="I26" s="69">
        <v>0.13500000000000001</v>
      </c>
      <c r="J26" s="69">
        <v>1.3000000000000001E-2</v>
      </c>
      <c r="K26" s="90" t="s">
        <v>125</v>
      </c>
      <c r="L26" s="90">
        <f>ROWS($K$5:K26)</f>
        <v>22</v>
      </c>
      <c r="M26" s="90" t="str">
        <f t="shared" si="0"/>
        <v/>
      </c>
      <c r="N26" s="90">
        <f>IFERROR(SMALL($M$5:$M$48,ROWS($M$5:M26)),"")</f>
        <v>44</v>
      </c>
      <c r="O26" s="90"/>
      <c r="P26" s="90"/>
      <c r="Q26" s="90"/>
      <c r="R26" s="90"/>
      <c r="S26" s="90" t="s">
        <v>262</v>
      </c>
      <c r="T26" s="214">
        <v>2185</v>
      </c>
      <c r="U26" s="214">
        <v>925</v>
      </c>
      <c r="V26" s="214">
        <v>980</v>
      </c>
      <c r="W26" s="214">
        <v>345</v>
      </c>
      <c r="X26" s="214">
        <v>27955</v>
      </c>
      <c r="Y26" s="214">
        <v>32810</v>
      </c>
      <c r="Z26" s="214">
        <v>4435</v>
      </c>
      <c r="AA26" s="214">
        <v>425</v>
      </c>
      <c r="AB26" s="90" t="s">
        <v>125</v>
      </c>
      <c r="AC26" s="90">
        <f>ROWS($AB$5:AB26)</f>
        <v>22</v>
      </c>
      <c r="AD26" s="90" t="str">
        <f t="shared" si="1"/>
        <v/>
      </c>
      <c r="AE26" s="90">
        <f>IFERROR(SMALL($AD$5:$AD$48,ROWS($AD$5:AD26)),"")</f>
        <v>44</v>
      </c>
      <c r="AF26" s="90"/>
      <c r="AG26" s="90"/>
      <c r="AH26" s="196" t="str">
        <f>IFERROR(INDEX($C$5:$I$48,$N24,COLUMNS($AG$5:AG24)),"")</f>
        <v>subjects allied to medicine</v>
      </c>
      <c r="AI26" s="257">
        <f>IFERROR(INDEX($C$5:$I$48,$N24,COLUMNS($AG$5:AH24)),"")</f>
        <v>7.2000000000000008E-2</v>
      </c>
      <c r="AJ26" s="257">
        <f>IFERROR(INDEX($C$5:$I$48,$N24,COLUMNS($AG$5:AI24)),"")</f>
        <v>5.1000000000000004E-2</v>
      </c>
      <c r="AK26" s="257">
        <f>IFERROR(INDEX($C$5:$I$48,$N24,COLUMNS($AG$5:AJ24)),"")</f>
        <v>1.9E-2</v>
      </c>
      <c r="AL26" s="257">
        <f>IFERROR(INDEX($C$5:$I$48,$N24,COLUMNS($AG$5:AK24)),"")</f>
        <v>8.0000000000000002E-3</v>
      </c>
      <c r="AM26" s="257">
        <f>IFERROR(INDEX($C$5:$I$48,$N24,COLUMNS($AG$5:AL24)),"")</f>
        <v>0.83899999999999997</v>
      </c>
      <c r="AN26" s="257">
        <f>IFERROR(INDEX($C$5:$I$48,$N24,COLUMNS($AG$5:AM24)),"")</f>
        <v>0.15</v>
      </c>
      <c r="AO26" s="781">
        <f>IFERROR(INDEX($C$5:$J$48,$N24,COLUMNS($AG$5:AN24)),"")</f>
        <v>1.0999999999999999E-2</v>
      </c>
      <c r="AP26" s="90"/>
      <c r="AQ26" s="676" t="str">
        <f>IFERROR(INDEX($S$5:$Z$48,$AE24,COLUMNS($AP$5:AP24)),"")</f>
        <v>subjects allied to medicine</v>
      </c>
      <c r="AR26" s="379">
        <f>IFERROR(INDEX($S$5:$Z$48,$AE24,COLUMNS($AP$5:AQ24)),"")</f>
        <v>445</v>
      </c>
      <c r="AS26" s="379">
        <f>IFERROR(INDEX($S$5:$Z$48,$AE24,COLUMNS($AP$5:AR24)),"")</f>
        <v>315</v>
      </c>
      <c r="AT26" s="379">
        <f>IFERROR(INDEX($S$5:$Z$48,$AE24,COLUMNS($AP$5:AS24)),"")</f>
        <v>115</v>
      </c>
      <c r="AU26" s="379">
        <f>IFERROR(INDEX($S$5:$Z$48,$AE24,COLUMNS($AP$5:AT24)),"")</f>
        <v>50</v>
      </c>
      <c r="AV26" s="379">
        <f>IFERROR(INDEX($S$5:$Z$48,$AE24,COLUMNS($AP$5:AU24)),"")</f>
        <v>5200</v>
      </c>
      <c r="AW26" s="379">
        <f>IFERROR(INDEX($S$5:$Z$48,$AE24,COLUMNS($AP$5:AV24)),"")</f>
        <v>6195</v>
      </c>
      <c r="AX26" s="379">
        <f>IFERROR(INDEX($S$5:$Z$48,$AE24,COLUMNS($AP$5:AW24)),"")</f>
        <v>930</v>
      </c>
      <c r="AY26" s="784">
        <f>IFERROR(INDEX($S$5:$AA$48,$AE24,COLUMNS($AP$5:AX24)),"")</f>
        <v>65</v>
      </c>
    </row>
    <row r="27" spans="3:51" x14ac:dyDescent="0.3">
      <c r="C27" s="90" t="s">
        <v>264</v>
      </c>
      <c r="D27" s="69">
        <v>1.0999999999999999E-2</v>
      </c>
      <c r="E27" s="69">
        <v>0</v>
      </c>
      <c r="F27" s="69">
        <v>1.0999999999999999E-2</v>
      </c>
      <c r="G27" s="69">
        <v>4.0000000000000001E-3</v>
      </c>
      <c r="H27" s="69">
        <v>0.96</v>
      </c>
      <c r="I27" s="69">
        <v>2.6000000000000002E-2</v>
      </c>
      <c r="J27" s="69">
        <v>1.4999999999999999E-2</v>
      </c>
      <c r="K27" s="90" t="s">
        <v>131</v>
      </c>
      <c r="L27" s="90">
        <f>ROWS($K$5:K27)</f>
        <v>23</v>
      </c>
      <c r="M27" s="90">
        <f t="shared" si="0"/>
        <v>23</v>
      </c>
      <c r="N27" s="90" t="str">
        <f>IFERROR(SMALL($M$5:$M$48,ROWS($M$5:M27)),"")</f>
        <v/>
      </c>
      <c r="O27" s="90"/>
      <c r="P27" s="90"/>
      <c r="Q27" s="90"/>
      <c r="R27" s="90"/>
      <c r="S27" s="90" t="s">
        <v>264</v>
      </c>
      <c r="T27" s="214">
        <v>10</v>
      </c>
      <c r="U27" s="214">
        <v>0</v>
      </c>
      <c r="V27" s="214">
        <v>10</v>
      </c>
      <c r="W27" s="214">
        <v>5</v>
      </c>
      <c r="X27" s="214">
        <v>785</v>
      </c>
      <c r="Y27" s="214">
        <v>820</v>
      </c>
      <c r="Z27" s="214">
        <v>20</v>
      </c>
      <c r="AA27" s="214">
        <v>10</v>
      </c>
      <c r="AB27" s="90" t="s">
        <v>131</v>
      </c>
      <c r="AC27" s="90">
        <f>ROWS($AB$5:AB27)</f>
        <v>23</v>
      </c>
      <c r="AD27" s="90">
        <f t="shared" si="1"/>
        <v>23</v>
      </c>
      <c r="AE27" s="90" t="str">
        <f>IFERROR(SMALL($AD$5:$AD$48,ROWS($AD$5:AD27)),"")</f>
        <v/>
      </c>
      <c r="AF27" s="90"/>
      <c r="AG27" s="90"/>
      <c r="AH27" s="196" t="str">
        <f>IFERROR(INDEX($C$5:$I$48,$N25,COLUMNS($AG$5:AG25)),"")</f>
        <v>veterinary sciences</v>
      </c>
      <c r="AI27" s="257">
        <f>IFERROR(INDEX($C$5:$I$48,$N25,COLUMNS($AG$5:AH25)),"")</f>
        <v>0.02</v>
      </c>
      <c r="AJ27" s="257">
        <f>IFERROR(INDEX($C$5:$I$48,$N25,COLUMNS($AG$5:AI25)),"")</f>
        <v>0</v>
      </c>
      <c r="AK27" s="257">
        <f>IFERROR(INDEX($C$5:$I$48,$N25,COLUMNS($AG$5:AJ25)),"")</f>
        <v>7.0000000000000001E-3</v>
      </c>
      <c r="AL27" s="257">
        <f>IFERROR(INDEX($C$5:$I$48,$N25,COLUMNS($AG$5:AK25)),"")</f>
        <v>0</v>
      </c>
      <c r="AM27" s="257">
        <f>IFERROR(INDEX($C$5:$I$48,$N25,COLUMNS($AG$5:AL25)),"")</f>
        <v>0.97299999999999998</v>
      </c>
      <c r="AN27" s="257">
        <f>IFERROR(INDEX($C$5:$I$48,$N25,COLUMNS($AG$5:AM25)),"")</f>
        <v>2.7E-2</v>
      </c>
      <c r="AO27" s="781">
        <f>IFERROR(INDEX($C$5:$J$48,$N25,COLUMNS($AG$5:AN25)),"")</f>
        <v>0</v>
      </c>
      <c r="AP27" s="90"/>
      <c r="AQ27" s="676" t="str">
        <f>IFERROR(INDEX($S$5:$Z$48,$AE25,COLUMNS($AP$5:AP25)),"")</f>
        <v>veterinary sciences</v>
      </c>
      <c r="AR27" s="379">
        <f>IFERROR(INDEX($S$5:$Z$48,$AE25,COLUMNS($AP$5:AQ25)),"")</f>
        <v>5</v>
      </c>
      <c r="AS27" s="379">
        <f>IFERROR(INDEX($S$5:$Z$48,$AE25,COLUMNS($AP$5:AR25)),"")</f>
        <v>0</v>
      </c>
      <c r="AT27" s="379">
        <f>IFERROR(INDEX($S$5:$Z$48,$AE25,COLUMNS($AP$5:AS25)),"")</f>
        <v>5</v>
      </c>
      <c r="AU27" s="379">
        <f>IFERROR(INDEX($S$5:$Z$48,$AE25,COLUMNS($AP$5:AT25)),"")</f>
        <v>0</v>
      </c>
      <c r="AV27" s="379">
        <f>IFERROR(INDEX($S$5:$Z$48,$AE25,COLUMNS($AP$5:AU25)),"")</f>
        <v>145</v>
      </c>
      <c r="AW27" s="379">
        <f>IFERROR(INDEX($S$5:$Z$48,$AE25,COLUMNS($AP$5:AV25)),"")</f>
        <v>150</v>
      </c>
      <c r="AX27" s="379">
        <f>IFERROR(INDEX($S$5:$Z$48,$AE25,COLUMNS($AP$5:AW25)),"")</f>
        <v>5</v>
      </c>
      <c r="AY27" s="784">
        <f>IFERROR(INDEX($S$5:$AA$48,$AE25,COLUMNS($AP$5:AX25)),"")</f>
        <v>0</v>
      </c>
    </row>
    <row r="28" spans="3:51" ht="15" thickBot="1" x14ac:dyDescent="0.35">
      <c r="C28" s="90" t="s">
        <v>265</v>
      </c>
      <c r="D28" s="69">
        <v>5.7000000000000002E-2</v>
      </c>
      <c r="E28" s="69">
        <v>2.7E-2</v>
      </c>
      <c r="F28" s="69">
        <v>2.6000000000000002E-2</v>
      </c>
      <c r="G28" s="69">
        <v>1.7000000000000001E-2</v>
      </c>
      <c r="H28" s="69">
        <v>0.86199999999999999</v>
      </c>
      <c r="I28" s="69">
        <v>0.127</v>
      </c>
      <c r="J28" s="69">
        <v>1.0999999999999999E-2</v>
      </c>
      <c r="K28" s="90" t="s">
        <v>131</v>
      </c>
      <c r="L28" s="90">
        <f>ROWS($K$5:K28)</f>
        <v>24</v>
      </c>
      <c r="M28" s="90">
        <f t="shared" si="0"/>
        <v>24</v>
      </c>
      <c r="N28" s="90" t="str">
        <f>IFERROR(SMALL($M$5:$M$48,ROWS($M$5:M28)),"")</f>
        <v/>
      </c>
      <c r="O28" s="90"/>
      <c r="P28" s="90"/>
      <c r="Q28" s="90"/>
      <c r="R28" s="90"/>
      <c r="S28" s="90" t="s">
        <v>265</v>
      </c>
      <c r="T28" s="214">
        <v>55</v>
      </c>
      <c r="U28" s="214">
        <v>25</v>
      </c>
      <c r="V28" s="214">
        <v>25</v>
      </c>
      <c r="W28" s="214">
        <v>15</v>
      </c>
      <c r="X28" s="214">
        <v>825</v>
      </c>
      <c r="Y28" s="214">
        <v>960</v>
      </c>
      <c r="Z28" s="214">
        <v>120</v>
      </c>
      <c r="AA28" s="214">
        <v>10</v>
      </c>
      <c r="AB28" s="90" t="s">
        <v>131</v>
      </c>
      <c r="AC28" s="90">
        <f>ROWS($AB$5:AB28)</f>
        <v>24</v>
      </c>
      <c r="AD28" s="90">
        <f t="shared" si="1"/>
        <v>24</v>
      </c>
      <c r="AE28" s="90" t="str">
        <f>IFERROR(SMALL($AD$5:$AD$48,ROWS($AD$5:AD28)),"")</f>
        <v/>
      </c>
      <c r="AF28" s="90"/>
      <c r="AG28" s="90"/>
      <c r="AH28" s="770" t="str">
        <f>IFERROR(INDEX($C$5:$I$48,$N26,COLUMNS($AG$5:AG26)),"")</f>
        <v>Grand Total</v>
      </c>
      <c r="AI28" s="771">
        <f>IFERROR(INDEX($C$5:$I$48,$N26,COLUMNS($AG$5:AH26)),"")</f>
        <v>5.7000000000000002E-2</v>
      </c>
      <c r="AJ28" s="771">
        <f>IFERROR(INDEX($C$5:$I$48,$N26,COLUMNS($AG$5:AI26)),"")</f>
        <v>2.5000000000000001E-2</v>
      </c>
      <c r="AK28" s="771">
        <f>IFERROR(INDEX($C$5:$I$48,$N26,COLUMNS($AG$5:AJ26)),"")</f>
        <v>2.6000000000000002E-2</v>
      </c>
      <c r="AL28" s="771">
        <f>IFERROR(INDEX($C$5:$I$48,$N26,COLUMNS($AG$5:AK26)),"")</f>
        <v>0.01</v>
      </c>
      <c r="AM28" s="771">
        <f>IFERROR(INDEX($C$5:$I$48,$N26,COLUMNS($AG$5:AL26)),"")</f>
        <v>0.86799999999999999</v>
      </c>
      <c r="AN28" s="771">
        <f>IFERROR(INDEX($C$5:$I$48,$N26,COLUMNS($AG$5:AM26)),"")</f>
        <v>0.11800000000000001</v>
      </c>
      <c r="AO28" s="783">
        <f>IFERROR(INDEX($C$5:$J$48,$N26,COLUMNS($AG$5:AN26)),"")</f>
        <v>1.4E-2</v>
      </c>
      <c r="AP28" s="102"/>
      <c r="AQ28" s="785" t="str">
        <f>IFERROR(INDEX($S$5:$Z$48,$AE26,COLUMNS($AP$5:AP26)),"")</f>
        <v>Grand Total</v>
      </c>
      <c r="AR28" s="786">
        <f>IFERROR(INDEX($S$5:$Z$48,$AE26,COLUMNS($AP$5:AQ26)),"")</f>
        <v>2410</v>
      </c>
      <c r="AS28" s="786">
        <f>IFERROR(INDEX($S$5:$Z$48,$AE26,COLUMNS($AP$5:AR26)),"")</f>
        <v>1050</v>
      </c>
      <c r="AT28" s="786">
        <f>IFERROR(INDEX($S$5:$Z$48,$AE26,COLUMNS($AP$5:AS26)),"")</f>
        <v>1115</v>
      </c>
      <c r="AU28" s="786">
        <f>IFERROR(INDEX($S$5:$Z$48,$AE26,COLUMNS($AP$5:AT26)),"")</f>
        <v>415</v>
      </c>
      <c r="AV28" s="786">
        <f>IFERROR(INDEX($S$5:$Z$48,$AE26,COLUMNS($AP$5:AU26)),"")</f>
        <v>36720</v>
      </c>
      <c r="AW28" s="786">
        <f>IFERROR(INDEX($S$5:$Z$48,$AE26,COLUMNS($AP$5:AV26)),"")</f>
        <v>42290</v>
      </c>
      <c r="AX28" s="786">
        <f>IFERROR(INDEX($S$5:$Z$48,$AE26,COLUMNS($AP$5:AW26)),"")</f>
        <v>4995</v>
      </c>
      <c r="AY28" s="787">
        <f>IFERROR(INDEX($S$5:$AA$48,$AE26,COLUMNS($AP$5:AX26)),"")</f>
        <v>575</v>
      </c>
    </row>
    <row r="29" spans="3:51" x14ac:dyDescent="0.3">
      <c r="C29" s="90" t="s">
        <v>266</v>
      </c>
      <c r="D29" s="69">
        <v>3.4000000000000002E-2</v>
      </c>
      <c r="E29" s="69">
        <v>1.3000000000000001E-2</v>
      </c>
      <c r="F29" s="69">
        <v>0.03</v>
      </c>
      <c r="G29" s="69">
        <v>9.0000000000000011E-3</v>
      </c>
      <c r="H29" s="69">
        <v>0.90900000000000003</v>
      </c>
      <c r="I29" s="69">
        <v>8.6000000000000007E-2</v>
      </c>
      <c r="J29" s="69">
        <v>6.0000000000000001E-3</v>
      </c>
      <c r="K29" s="90" t="s">
        <v>131</v>
      </c>
      <c r="L29" s="90">
        <f>ROWS($K$5:K29)</f>
        <v>25</v>
      </c>
      <c r="M29" s="90">
        <f t="shared" si="0"/>
        <v>25</v>
      </c>
      <c r="N29" s="90" t="str">
        <f>IFERROR(SMALL($M$5:$M$48,ROWS($M$5:M29)),"")</f>
        <v/>
      </c>
      <c r="O29" s="90"/>
      <c r="P29" s="90"/>
      <c r="Q29" s="90"/>
      <c r="R29" s="90"/>
      <c r="S29" s="90" t="s">
        <v>266</v>
      </c>
      <c r="T29" s="214">
        <v>85</v>
      </c>
      <c r="U29" s="214">
        <v>30</v>
      </c>
      <c r="V29" s="214">
        <v>70</v>
      </c>
      <c r="W29" s="214">
        <v>20</v>
      </c>
      <c r="X29" s="214">
        <v>2205</v>
      </c>
      <c r="Y29" s="214">
        <v>2425</v>
      </c>
      <c r="Z29" s="214">
        <v>210</v>
      </c>
      <c r="AA29" s="214">
        <v>15</v>
      </c>
      <c r="AB29" s="90" t="s">
        <v>131</v>
      </c>
      <c r="AC29" s="90">
        <f>ROWS($AB$5:AB29)</f>
        <v>25</v>
      </c>
      <c r="AD29" s="90">
        <f t="shared" si="1"/>
        <v>25</v>
      </c>
      <c r="AE29" s="90" t="str">
        <f>IFERROR(SMALL($AD$5:$AD$48,ROWS($AD$5:AD29)),"")</f>
        <v/>
      </c>
      <c r="AF29" s="90"/>
      <c r="AG29" s="90"/>
      <c r="AH29" s="305"/>
      <c r="AI29" s="305"/>
      <c r="AJ29" s="306"/>
      <c r="AK29" s="305"/>
      <c r="AL29" s="305"/>
      <c r="AM29" s="265"/>
      <c r="AN29" s="265"/>
      <c r="AO29" s="85"/>
      <c r="AP29" s="90"/>
      <c r="AQ29" s="194"/>
      <c r="AR29" s="90"/>
      <c r="AS29" s="90"/>
      <c r="AT29" s="90"/>
      <c r="AU29" s="90"/>
      <c r="AV29" s="90"/>
      <c r="AW29" s="90"/>
      <c r="AX29" s="90"/>
      <c r="AY29" s="90"/>
    </row>
    <row r="30" spans="3:51" x14ac:dyDescent="0.3">
      <c r="C30" s="90" t="s">
        <v>267</v>
      </c>
      <c r="D30" s="69">
        <v>7.2999999999999995E-2</v>
      </c>
      <c r="E30" s="69">
        <v>2.6000000000000002E-2</v>
      </c>
      <c r="F30" s="69">
        <v>2.8000000000000001E-2</v>
      </c>
      <c r="G30" s="69">
        <v>0.01</v>
      </c>
      <c r="H30" s="69">
        <v>0.84799999999999998</v>
      </c>
      <c r="I30" s="69">
        <v>0.13600000000000001</v>
      </c>
      <c r="J30" s="69">
        <v>1.4999999999999999E-2</v>
      </c>
      <c r="K30" s="90" t="s">
        <v>131</v>
      </c>
      <c r="L30" s="90">
        <f>ROWS($K$5:K30)</f>
        <v>26</v>
      </c>
      <c r="M30" s="90">
        <f t="shared" si="0"/>
        <v>26</v>
      </c>
      <c r="N30" s="90" t="str">
        <f>IFERROR(SMALL($M$5:$M$48,ROWS($M$5:M30)),"")</f>
        <v/>
      </c>
      <c r="O30" s="90"/>
      <c r="P30" s="90"/>
      <c r="Q30" s="90"/>
      <c r="R30" s="90"/>
      <c r="S30" s="90" t="s">
        <v>267</v>
      </c>
      <c r="T30" s="214">
        <v>390</v>
      </c>
      <c r="U30" s="214">
        <v>135</v>
      </c>
      <c r="V30" s="214">
        <v>150</v>
      </c>
      <c r="W30" s="214">
        <v>50</v>
      </c>
      <c r="X30" s="214">
        <v>4530</v>
      </c>
      <c r="Y30" s="214">
        <v>5340</v>
      </c>
      <c r="Z30" s="214">
        <v>725</v>
      </c>
      <c r="AA30" s="214">
        <v>80</v>
      </c>
      <c r="AB30" s="90" t="s">
        <v>131</v>
      </c>
      <c r="AC30" s="90">
        <f>ROWS($AB$5:AB30)</f>
        <v>26</v>
      </c>
      <c r="AD30" s="90">
        <f t="shared" si="1"/>
        <v>26</v>
      </c>
      <c r="AE30" s="90" t="str">
        <f>IFERROR(SMALL($AD$5:$AD$48,ROWS($AD$5:AD30)),"")</f>
        <v/>
      </c>
      <c r="AF30" s="90"/>
      <c r="AG30" s="90"/>
      <c r="AI30" s="63"/>
      <c r="AJ30" s="69"/>
      <c r="AK30" s="63"/>
      <c r="AL30" s="63"/>
      <c r="AM30" s="85"/>
      <c r="AN30" s="85"/>
      <c r="AO30" s="85"/>
      <c r="AP30" s="90"/>
      <c r="AQ30" s="153"/>
      <c r="AR30" s="90"/>
      <c r="AS30" s="90"/>
      <c r="AT30" s="90"/>
      <c r="AU30" s="90"/>
      <c r="AV30" s="90"/>
      <c r="AW30" s="90"/>
      <c r="AX30" s="90"/>
      <c r="AY30" s="90"/>
    </row>
    <row r="31" spans="3:51" ht="15" thickBot="1" x14ac:dyDescent="0.35">
      <c r="C31" s="90" t="s">
        <v>268</v>
      </c>
      <c r="D31" s="69">
        <v>2.7E-2</v>
      </c>
      <c r="E31" s="69">
        <v>9.0000000000000011E-3</v>
      </c>
      <c r="F31" s="69">
        <v>2.1000000000000001E-2</v>
      </c>
      <c r="G31" s="69">
        <v>7.0000000000000001E-3</v>
      </c>
      <c r="H31" s="69">
        <v>0.91100000000000003</v>
      </c>
      <c r="I31" s="69">
        <v>6.3E-2</v>
      </c>
      <c r="J31" s="69">
        <v>2.6000000000000002E-2</v>
      </c>
      <c r="K31" s="90" t="s">
        <v>131</v>
      </c>
      <c r="L31" s="90">
        <f>ROWS($K$5:K31)</f>
        <v>27</v>
      </c>
      <c r="M31" s="90">
        <f t="shared" si="0"/>
        <v>27</v>
      </c>
      <c r="N31" s="90" t="str">
        <f>IFERROR(SMALL($M$5:$M$48,ROWS($M$5:M31)),"")</f>
        <v/>
      </c>
      <c r="O31" s="90"/>
      <c r="P31" s="90"/>
      <c r="Q31" s="90"/>
      <c r="R31" s="90"/>
      <c r="S31" s="90" t="s">
        <v>268</v>
      </c>
      <c r="T31" s="214">
        <v>20</v>
      </c>
      <c r="U31" s="214">
        <v>5</v>
      </c>
      <c r="V31" s="214">
        <v>15</v>
      </c>
      <c r="W31" s="214">
        <v>5</v>
      </c>
      <c r="X31" s="214">
        <v>740</v>
      </c>
      <c r="Y31" s="214">
        <v>815</v>
      </c>
      <c r="Z31" s="214">
        <v>50</v>
      </c>
      <c r="AA31" s="214">
        <v>20</v>
      </c>
      <c r="AB31" s="90" t="s">
        <v>131</v>
      </c>
      <c r="AC31" s="90">
        <f>ROWS($AB$5:AB31)</f>
        <v>27</v>
      </c>
      <c r="AD31" s="90">
        <f t="shared" si="1"/>
        <v>27</v>
      </c>
      <c r="AE31" s="90" t="str">
        <f>IFERROR(SMALL($AD$5:$AD$48,ROWS($AD$5:AD31)),"")</f>
        <v/>
      </c>
      <c r="AF31" s="90"/>
      <c r="AG31" s="90"/>
      <c r="AH31" s="153" t="s">
        <v>816</v>
      </c>
      <c r="AI31" s="90"/>
      <c r="AJ31" s="90"/>
      <c r="AK31" s="90"/>
      <c r="AL31" s="90"/>
      <c r="AM31" s="90"/>
      <c r="AN31" s="90"/>
      <c r="AO31" s="90"/>
      <c r="AP31" s="90"/>
      <c r="AQ31" s="288"/>
      <c r="AR31" s="90"/>
      <c r="AS31" s="90"/>
      <c r="AT31" s="90"/>
      <c r="AU31" s="90"/>
      <c r="AV31" s="90"/>
      <c r="AW31" s="90"/>
      <c r="AX31" s="90"/>
      <c r="AY31" s="90"/>
    </row>
    <row r="32" spans="3:51" ht="15" thickBot="1" x14ac:dyDescent="0.35">
      <c r="C32" s="90" t="s">
        <v>269</v>
      </c>
      <c r="D32" s="69">
        <v>8.2000000000000003E-2</v>
      </c>
      <c r="E32" s="69">
        <v>3.4000000000000002E-2</v>
      </c>
      <c r="F32" s="69">
        <v>3.2000000000000001E-2</v>
      </c>
      <c r="G32" s="69">
        <v>1.3000000000000001E-2</v>
      </c>
      <c r="H32" s="69">
        <v>0.81500000000000006</v>
      </c>
      <c r="I32" s="69">
        <v>0.16200000000000001</v>
      </c>
      <c r="J32" s="69">
        <v>2.3E-2</v>
      </c>
      <c r="K32" s="90" t="s">
        <v>131</v>
      </c>
      <c r="L32" s="90">
        <f>ROWS($K$5:K32)</f>
        <v>28</v>
      </c>
      <c r="M32" s="90">
        <f t="shared" si="0"/>
        <v>28</v>
      </c>
      <c r="N32" s="90" t="str">
        <f>IFERROR(SMALL($M$5:$M$48,ROWS($M$5:M32)),"")</f>
        <v/>
      </c>
      <c r="O32" s="90"/>
      <c r="P32" s="90"/>
      <c r="Q32" s="90"/>
      <c r="R32" s="90"/>
      <c r="S32" s="90" t="s">
        <v>269</v>
      </c>
      <c r="T32" s="214">
        <v>250</v>
      </c>
      <c r="U32" s="214">
        <v>105</v>
      </c>
      <c r="V32" s="214">
        <v>100</v>
      </c>
      <c r="W32" s="214">
        <v>40</v>
      </c>
      <c r="X32" s="214">
        <v>2490</v>
      </c>
      <c r="Y32" s="214">
        <v>3055</v>
      </c>
      <c r="Z32" s="214">
        <v>495</v>
      </c>
      <c r="AA32" s="214">
        <v>70</v>
      </c>
      <c r="AB32" s="90" t="s">
        <v>131</v>
      </c>
      <c r="AC32" s="90">
        <f>ROWS($AB$5:AB32)</f>
        <v>28</v>
      </c>
      <c r="AD32" s="90">
        <f t="shared" si="1"/>
        <v>28</v>
      </c>
      <c r="AE32" s="90" t="str">
        <f>IFERROR(SMALL($AD$5:$AD$48,ROWS($AD$5:AD32)),"")</f>
        <v/>
      </c>
      <c r="AF32" s="90"/>
      <c r="AG32" s="90"/>
      <c r="AH32" s="970" t="s">
        <v>809</v>
      </c>
      <c r="AI32" s="90"/>
      <c r="AJ32" s="90"/>
      <c r="AK32" s="90"/>
      <c r="AL32" s="90"/>
      <c r="AM32" s="90"/>
      <c r="AN32" s="90"/>
      <c r="AO32" s="90"/>
      <c r="AP32" s="90"/>
      <c r="AR32" s="90"/>
      <c r="AS32" s="90"/>
      <c r="AT32" s="90"/>
      <c r="AU32" s="90"/>
      <c r="AV32" s="90"/>
      <c r="AW32" s="90"/>
      <c r="AX32" s="90"/>
      <c r="AY32" s="90"/>
    </row>
    <row r="33" spans="3:34" ht="15" thickBot="1" x14ac:dyDescent="0.35">
      <c r="C33" s="90" t="s">
        <v>503</v>
      </c>
      <c r="D33" s="69">
        <v>2.3E-2</v>
      </c>
      <c r="E33" s="69">
        <v>8.0000000000000002E-3</v>
      </c>
      <c r="F33" s="69">
        <v>0.04</v>
      </c>
      <c r="G33" s="69">
        <v>7.0000000000000001E-3</v>
      </c>
      <c r="H33" s="69">
        <v>0.90700000000000003</v>
      </c>
      <c r="I33" s="69">
        <v>7.8E-2</v>
      </c>
      <c r="J33" s="69">
        <v>1.4999999999999999E-2</v>
      </c>
      <c r="K33" s="90" t="s">
        <v>131</v>
      </c>
      <c r="L33" s="90">
        <f>ROWS($K$5:K33)</f>
        <v>29</v>
      </c>
      <c r="M33" s="90">
        <f t="shared" si="0"/>
        <v>29</v>
      </c>
      <c r="N33" s="90" t="str">
        <f>IFERROR(SMALL($M$5:$M$48,ROWS($M$5:M33)),"")</f>
        <v/>
      </c>
      <c r="O33" s="90"/>
      <c r="P33" s="90"/>
      <c r="Q33" s="90"/>
      <c r="R33" s="90"/>
      <c r="S33" s="90" t="s">
        <v>503</v>
      </c>
      <c r="T33" s="214">
        <v>60</v>
      </c>
      <c r="U33" s="214">
        <v>20</v>
      </c>
      <c r="V33" s="214">
        <v>105</v>
      </c>
      <c r="W33" s="214">
        <v>20</v>
      </c>
      <c r="X33" s="214">
        <v>2385</v>
      </c>
      <c r="Y33" s="214">
        <v>2630</v>
      </c>
      <c r="Z33" s="214">
        <v>205</v>
      </c>
      <c r="AA33" s="214">
        <v>40</v>
      </c>
      <c r="AB33" s="90" t="s">
        <v>131</v>
      </c>
      <c r="AC33" s="90">
        <f>ROWS($AB$5:AB33)</f>
        <v>29</v>
      </c>
      <c r="AD33" s="90">
        <f t="shared" si="1"/>
        <v>29</v>
      </c>
      <c r="AE33" s="90" t="str">
        <f>IFERROR(SMALL($AD$5:$AD$48,ROWS($AD$5:AD33)),"")</f>
        <v/>
      </c>
      <c r="AH33" s="970" t="s">
        <v>810</v>
      </c>
    </row>
    <row r="34" spans="3:34" ht="15" thickBot="1" x14ac:dyDescent="0.35">
      <c r="C34" s="90" t="s">
        <v>270</v>
      </c>
      <c r="D34" s="69">
        <v>3.4000000000000002E-2</v>
      </c>
      <c r="E34" s="69">
        <v>6.0000000000000001E-3</v>
      </c>
      <c r="F34" s="69">
        <v>1.6E-2</v>
      </c>
      <c r="G34" s="69">
        <v>4.0000000000000001E-3</v>
      </c>
      <c r="H34" s="69">
        <v>0.92700000000000005</v>
      </c>
      <c r="I34" s="69">
        <v>0.06</v>
      </c>
      <c r="J34" s="69">
        <v>1.3000000000000001E-2</v>
      </c>
      <c r="K34" s="90" t="s">
        <v>131</v>
      </c>
      <c r="L34" s="90">
        <f>ROWS($K$5:K34)</f>
        <v>30</v>
      </c>
      <c r="M34" s="90">
        <f t="shared" si="0"/>
        <v>30</v>
      </c>
      <c r="N34" s="90" t="str">
        <f>IFERROR(SMALL($M$5:$M$48,ROWS($M$5:M34)),"")</f>
        <v/>
      </c>
      <c r="O34" s="90"/>
      <c r="P34" s="90"/>
      <c r="Q34" s="90"/>
      <c r="R34" s="90"/>
      <c r="S34" s="90" t="s">
        <v>270</v>
      </c>
      <c r="T34" s="90">
        <v>60</v>
      </c>
      <c r="U34" s="90">
        <v>10</v>
      </c>
      <c r="V34" s="90">
        <v>25</v>
      </c>
      <c r="W34" s="90">
        <v>5</v>
      </c>
      <c r="X34" s="90">
        <v>1545</v>
      </c>
      <c r="Y34" s="214">
        <v>1670</v>
      </c>
      <c r="Z34" s="214">
        <v>100</v>
      </c>
      <c r="AA34" s="214">
        <v>20</v>
      </c>
      <c r="AB34" s="90" t="s">
        <v>131</v>
      </c>
      <c r="AC34" s="90">
        <f>ROWS($AB$5:AB34)</f>
        <v>30</v>
      </c>
      <c r="AD34" s="90">
        <f t="shared" si="1"/>
        <v>30</v>
      </c>
      <c r="AE34" s="90" t="str">
        <f>IFERROR(SMALL($AD$5:$AD$48,ROWS($AD$5:AD34)),"")</f>
        <v/>
      </c>
      <c r="AH34" s="970" t="s">
        <v>811</v>
      </c>
    </row>
    <row r="35" spans="3:34" ht="15" thickBot="1" x14ac:dyDescent="0.35">
      <c r="C35" s="90" t="s">
        <v>271</v>
      </c>
      <c r="D35" s="69">
        <v>7.1000000000000008E-2</v>
      </c>
      <c r="E35" s="69">
        <v>3.2000000000000001E-2</v>
      </c>
      <c r="F35" s="69">
        <v>2.7E-2</v>
      </c>
      <c r="G35" s="69">
        <v>1.4999999999999999E-2</v>
      </c>
      <c r="H35" s="69">
        <v>0.83899999999999997</v>
      </c>
      <c r="I35" s="69">
        <v>0.14499999999999999</v>
      </c>
      <c r="J35" s="69">
        <v>1.6E-2</v>
      </c>
      <c r="K35" s="90" t="s">
        <v>131</v>
      </c>
      <c r="L35" s="90">
        <f>ROWS($K$5:K35)</f>
        <v>31</v>
      </c>
      <c r="M35" s="90">
        <f t="shared" si="0"/>
        <v>31</v>
      </c>
      <c r="N35" s="90" t="str">
        <f>IFERROR(SMALL($M$5:$M$48,ROWS($M$5:M35)),"")</f>
        <v/>
      </c>
      <c r="O35" s="90"/>
      <c r="P35" s="90"/>
      <c r="Q35" s="90"/>
      <c r="R35" s="90"/>
      <c r="S35" s="90" t="s">
        <v>271</v>
      </c>
      <c r="T35" s="90">
        <v>220</v>
      </c>
      <c r="U35" s="90">
        <v>100</v>
      </c>
      <c r="V35" s="90">
        <v>85</v>
      </c>
      <c r="W35" s="90">
        <v>50</v>
      </c>
      <c r="X35" s="90">
        <v>2590</v>
      </c>
      <c r="Y35" s="214">
        <v>3090</v>
      </c>
      <c r="Z35" s="214">
        <v>450</v>
      </c>
      <c r="AA35" s="214">
        <v>50</v>
      </c>
      <c r="AB35" s="90" t="s">
        <v>131</v>
      </c>
      <c r="AC35" s="90">
        <f>ROWS($AB$5:AB35)</f>
        <v>31</v>
      </c>
      <c r="AD35" s="90">
        <f t="shared" si="1"/>
        <v>31</v>
      </c>
      <c r="AE35" s="90" t="str">
        <f>IFERROR(SMALL($AD$5:$AD$48,ROWS($AD$5:AD35)),"")</f>
        <v/>
      </c>
      <c r="AH35" s="970" t="s">
        <v>812</v>
      </c>
    </row>
    <row r="36" spans="3:34" ht="15" thickBot="1" x14ac:dyDescent="0.35">
      <c r="C36" s="90" t="s">
        <v>504</v>
      </c>
      <c r="D36" s="69">
        <v>1.7000000000000001E-2</v>
      </c>
      <c r="E36" s="69">
        <v>0</v>
      </c>
      <c r="F36" s="69">
        <v>1.0999999999999999E-2</v>
      </c>
      <c r="G36" s="69">
        <v>6.0000000000000001E-3</v>
      </c>
      <c r="H36" s="69">
        <v>0.95900000000000007</v>
      </c>
      <c r="I36" s="69">
        <v>3.3000000000000002E-2</v>
      </c>
      <c r="J36" s="69">
        <v>7.0000000000000001E-3</v>
      </c>
      <c r="K36" s="90" t="s">
        <v>131</v>
      </c>
      <c r="L36" s="90">
        <f>ROWS($K$5:K36)</f>
        <v>32</v>
      </c>
      <c r="M36" s="90">
        <f t="shared" si="0"/>
        <v>32</v>
      </c>
      <c r="N36" s="90" t="str">
        <f>IFERROR(SMALL($M$5:$M$48,ROWS($M$5:M36)),"")</f>
        <v/>
      </c>
      <c r="O36" s="90"/>
      <c r="P36" s="90"/>
      <c r="Q36" s="90"/>
      <c r="R36" s="90"/>
      <c r="S36" s="90" t="s">
        <v>504</v>
      </c>
      <c r="T36" s="90">
        <v>15</v>
      </c>
      <c r="U36" s="90">
        <v>0</v>
      </c>
      <c r="V36" s="90">
        <v>10</v>
      </c>
      <c r="W36" s="90">
        <v>5</v>
      </c>
      <c r="X36" s="90">
        <v>845</v>
      </c>
      <c r="Y36" s="214">
        <v>885</v>
      </c>
      <c r="Z36" s="214">
        <v>30</v>
      </c>
      <c r="AA36" s="214">
        <v>5</v>
      </c>
      <c r="AB36" s="90" t="s">
        <v>131</v>
      </c>
      <c r="AC36" s="90">
        <f>ROWS($AB$5:AB36)</f>
        <v>32</v>
      </c>
      <c r="AD36" s="90">
        <f t="shared" si="1"/>
        <v>32</v>
      </c>
      <c r="AE36" s="90" t="str">
        <f>IFERROR(SMALL($AD$5:$AD$48,ROWS($AD$5:AD36)),"")</f>
        <v/>
      </c>
      <c r="AH36" s="970" t="s">
        <v>813</v>
      </c>
    </row>
    <row r="37" spans="3:34" ht="15" thickBot="1" x14ac:dyDescent="0.35">
      <c r="C37" s="90" t="s">
        <v>272</v>
      </c>
      <c r="D37" s="69">
        <v>1.7000000000000001E-2</v>
      </c>
      <c r="E37" s="69">
        <v>6.0000000000000001E-3</v>
      </c>
      <c r="F37" s="69">
        <v>2.8000000000000001E-2</v>
      </c>
      <c r="G37" s="69">
        <v>4.0000000000000001E-3</v>
      </c>
      <c r="H37" s="69">
        <v>0.92800000000000005</v>
      </c>
      <c r="I37" s="69">
        <v>5.5E-2</v>
      </c>
      <c r="J37" s="69">
        <v>1.7000000000000001E-2</v>
      </c>
      <c r="K37" s="90" t="s">
        <v>131</v>
      </c>
      <c r="L37" s="90">
        <f>ROWS($K$5:K37)</f>
        <v>33</v>
      </c>
      <c r="M37" s="90">
        <f t="shared" si="0"/>
        <v>33</v>
      </c>
      <c r="N37" s="90" t="str">
        <f>IFERROR(SMALL($M$5:$M$48,ROWS($M$5:M37)),"")</f>
        <v/>
      </c>
      <c r="O37" s="90"/>
      <c r="P37" s="90"/>
      <c r="Q37" s="90"/>
      <c r="R37" s="90"/>
      <c r="S37" s="90" t="s">
        <v>272</v>
      </c>
      <c r="T37" s="90">
        <v>20</v>
      </c>
      <c r="U37" s="90">
        <v>5</v>
      </c>
      <c r="V37" s="90">
        <v>30</v>
      </c>
      <c r="W37" s="90">
        <v>5</v>
      </c>
      <c r="X37" s="90">
        <v>1080</v>
      </c>
      <c r="Y37" s="214">
        <v>1160</v>
      </c>
      <c r="Z37" s="214">
        <v>65</v>
      </c>
      <c r="AA37" s="214">
        <v>20</v>
      </c>
      <c r="AB37" s="90" t="s">
        <v>131</v>
      </c>
      <c r="AC37" s="90">
        <f>ROWS($AB$5:AB37)</f>
        <v>33</v>
      </c>
      <c r="AD37" s="90">
        <f t="shared" si="1"/>
        <v>33</v>
      </c>
      <c r="AE37" s="90" t="str">
        <f>IFERROR(SMALL($AD$5:$AD$48,ROWS($AD$5:AD37)),"")</f>
        <v/>
      </c>
      <c r="AH37" s="970" t="s">
        <v>814</v>
      </c>
    </row>
    <row r="38" spans="3:34" ht="15" thickBot="1" x14ac:dyDescent="0.35">
      <c r="C38" s="90" t="s">
        <v>273</v>
      </c>
      <c r="D38" s="69">
        <v>1.8000000000000002E-2</v>
      </c>
      <c r="E38" s="69">
        <v>1.2E-2</v>
      </c>
      <c r="F38" s="69">
        <v>3.4000000000000002E-2</v>
      </c>
      <c r="G38" s="69">
        <v>9.0000000000000011E-3</v>
      </c>
      <c r="H38" s="69">
        <v>0.91700000000000004</v>
      </c>
      <c r="I38" s="69">
        <v>7.2999999999999995E-2</v>
      </c>
      <c r="J38" s="69">
        <v>0.01</v>
      </c>
      <c r="K38" s="90" t="s">
        <v>131</v>
      </c>
      <c r="L38" s="90">
        <f>ROWS($K$5:K38)</f>
        <v>34</v>
      </c>
      <c r="M38" s="90">
        <f t="shared" si="0"/>
        <v>34</v>
      </c>
      <c r="N38" s="90" t="str">
        <f>IFERROR(SMALL($M$5:$M$48,ROWS($M$5:M38)),"")</f>
        <v/>
      </c>
      <c r="O38" s="90"/>
      <c r="P38" s="90"/>
      <c r="Q38" s="90"/>
      <c r="R38" s="90"/>
      <c r="S38" s="90" t="s">
        <v>273</v>
      </c>
      <c r="T38" s="90">
        <v>25</v>
      </c>
      <c r="U38" s="90">
        <v>15</v>
      </c>
      <c r="V38" s="90">
        <v>45</v>
      </c>
      <c r="W38" s="90">
        <v>15</v>
      </c>
      <c r="X38" s="90">
        <v>1225</v>
      </c>
      <c r="Y38" s="214">
        <v>1335</v>
      </c>
      <c r="Z38" s="214">
        <v>100</v>
      </c>
      <c r="AA38" s="214">
        <v>15</v>
      </c>
      <c r="AB38" s="90" t="s">
        <v>131</v>
      </c>
      <c r="AC38" s="90">
        <f>ROWS($AB$5:AB38)</f>
        <v>34</v>
      </c>
      <c r="AD38" s="90">
        <f t="shared" si="1"/>
        <v>34</v>
      </c>
      <c r="AE38" s="90" t="str">
        <f>IFERROR(SMALL($AD$5:$AD$48,ROWS($AD$5:AD38)),"")</f>
        <v/>
      </c>
      <c r="AH38" s="970" t="s">
        <v>815</v>
      </c>
    </row>
    <row r="39" spans="3:34" x14ac:dyDescent="0.3">
      <c r="C39" s="90" t="s">
        <v>274</v>
      </c>
      <c r="D39" s="69">
        <v>8.6000000000000007E-2</v>
      </c>
      <c r="E39" s="69">
        <v>3.6000000000000004E-2</v>
      </c>
      <c r="F39" s="69">
        <v>3.9E-2</v>
      </c>
      <c r="G39" s="69">
        <v>1.3000000000000001E-2</v>
      </c>
      <c r="H39" s="69">
        <v>0.81400000000000006</v>
      </c>
      <c r="I39" s="69">
        <v>0.17400000000000002</v>
      </c>
      <c r="J39" s="69">
        <v>1.0999999999999999E-2</v>
      </c>
      <c r="K39" s="90" t="s">
        <v>131</v>
      </c>
      <c r="L39" s="90">
        <f>ROWS($K$5:K39)</f>
        <v>35</v>
      </c>
      <c r="M39" s="90">
        <f t="shared" si="0"/>
        <v>35</v>
      </c>
      <c r="N39" s="90" t="str">
        <f>IFERROR(SMALL($M$5:$M$48,ROWS($M$5:M39)),"")</f>
        <v/>
      </c>
      <c r="O39" s="90"/>
      <c r="P39" s="90"/>
      <c r="Q39" s="90"/>
      <c r="R39" s="90"/>
      <c r="S39" s="90" t="s">
        <v>274</v>
      </c>
      <c r="T39" s="90">
        <v>155</v>
      </c>
      <c r="U39" s="90">
        <v>65</v>
      </c>
      <c r="V39" s="90">
        <v>70</v>
      </c>
      <c r="W39" s="90">
        <v>25</v>
      </c>
      <c r="X39" s="90">
        <v>1460</v>
      </c>
      <c r="Y39" s="214">
        <v>1795</v>
      </c>
      <c r="Z39" s="214">
        <v>315</v>
      </c>
      <c r="AA39" s="214">
        <v>20</v>
      </c>
      <c r="AB39" s="90" t="s">
        <v>131</v>
      </c>
      <c r="AC39" s="90">
        <f>ROWS($AB$5:AB39)</f>
        <v>35</v>
      </c>
      <c r="AD39" s="90">
        <f t="shared" si="1"/>
        <v>35</v>
      </c>
      <c r="AE39" s="90" t="str">
        <f>IFERROR(SMALL($AD$5:$AD$48,ROWS($AD$5:AD39)),"")</f>
        <v/>
      </c>
      <c r="AH39" s="153"/>
    </row>
    <row r="40" spans="3:34" x14ac:dyDescent="0.3">
      <c r="C40" s="90" t="s">
        <v>275</v>
      </c>
      <c r="D40" s="69">
        <v>6.7000000000000004E-2</v>
      </c>
      <c r="E40" s="69">
        <v>0.03</v>
      </c>
      <c r="F40" s="69">
        <v>2.8000000000000001E-2</v>
      </c>
      <c r="G40" s="69">
        <v>1.0999999999999999E-2</v>
      </c>
      <c r="H40" s="69">
        <v>0.84</v>
      </c>
      <c r="I40" s="69">
        <v>0.13600000000000001</v>
      </c>
      <c r="J40" s="69">
        <v>2.4E-2</v>
      </c>
      <c r="K40" s="90" t="s">
        <v>131</v>
      </c>
      <c r="L40" s="90">
        <f>ROWS($K$5:K40)</f>
        <v>36</v>
      </c>
      <c r="M40" s="90">
        <f t="shared" si="0"/>
        <v>36</v>
      </c>
      <c r="N40" s="90" t="str">
        <f>IFERROR(SMALL($M$5:$M$48,ROWS($M$5:M40)),"")</f>
        <v/>
      </c>
      <c r="O40" s="90"/>
      <c r="P40" s="90"/>
      <c r="Q40" s="90"/>
      <c r="R40" s="90"/>
      <c r="S40" s="90" t="s">
        <v>275</v>
      </c>
      <c r="T40" s="90">
        <v>45</v>
      </c>
      <c r="U40" s="90">
        <v>20</v>
      </c>
      <c r="V40" s="90">
        <v>20</v>
      </c>
      <c r="W40" s="90">
        <v>5</v>
      </c>
      <c r="X40" s="90">
        <v>575</v>
      </c>
      <c r="Y40" s="214">
        <v>685</v>
      </c>
      <c r="Z40" s="214">
        <v>95</v>
      </c>
      <c r="AA40" s="214">
        <v>15</v>
      </c>
      <c r="AB40" s="90" t="s">
        <v>131</v>
      </c>
      <c r="AC40" s="90">
        <f>ROWS($AB$5:AB40)</f>
        <v>36</v>
      </c>
      <c r="AD40" s="90">
        <f t="shared" si="1"/>
        <v>36</v>
      </c>
      <c r="AE40" s="90" t="str">
        <f>IFERROR(SMALL($AD$5:$AD$48,ROWS($AD$5:AD40)),"")</f>
        <v/>
      </c>
      <c r="AH40" s="153" t="s">
        <v>829</v>
      </c>
    </row>
    <row r="41" spans="3:34" x14ac:dyDescent="0.3">
      <c r="C41" s="90" t="s">
        <v>505</v>
      </c>
      <c r="D41" s="69">
        <v>1.4999999999999999E-2</v>
      </c>
      <c r="E41" s="69">
        <v>2.1999999999999999E-2</v>
      </c>
      <c r="F41" s="69">
        <v>2.9000000000000001E-2</v>
      </c>
      <c r="G41" s="69">
        <v>1.4E-2</v>
      </c>
      <c r="H41" s="69">
        <v>0.90200000000000002</v>
      </c>
      <c r="I41" s="69">
        <v>0.08</v>
      </c>
      <c r="J41" s="69">
        <v>1.7000000000000001E-2</v>
      </c>
      <c r="K41" s="90" t="s">
        <v>131</v>
      </c>
      <c r="L41" s="90">
        <f>ROWS($K$5:K41)</f>
        <v>37</v>
      </c>
      <c r="M41" s="90">
        <f t="shared" si="0"/>
        <v>37</v>
      </c>
      <c r="N41" s="90" t="str">
        <f>IFERROR(SMALL($M$5:$M$48,ROWS($M$5:M41)),"")</f>
        <v/>
      </c>
      <c r="O41" s="90"/>
      <c r="P41" s="90"/>
      <c r="Q41" s="90"/>
      <c r="R41" s="90"/>
      <c r="S41" s="90" t="s">
        <v>505</v>
      </c>
      <c r="T41" s="90">
        <v>10</v>
      </c>
      <c r="U41" s="90">
        <v>15</v>
      </c>
      <c r="V41" s="90">
        <v>20</v>
      </c>
      <c r="W41" s="90">
        <v>10</v>
      </c>
      <c r="X41" s="90">
        <v>610</v>
      </c>
      <c r="Y41" s="214">
        <v>675</v>
      </c>
      <c r="Z41" s="214">
        <v>55</v>
      </c>
      <c r="AA41" s="214">
        <v>10</v>
      </c>
      <c r="AB41" s="90" t="s">
        <v>131</v>
      </c>
      <c r="AC41" s="90">
        <f>ROWS($AB$5:AB41)</f>
        <v>37</v>
      </c>
      <c r="AD41" s="90">
        <f t="shared" si="1"/>
        <v>37</v>
      </c>
      <c r="AE41" s="90" t="str">
        <f>IFERROR(SMALL($AD$5:$AD$48,ROWS($AD$5:AD41)),"")</f>
        <v/>
      </c>
    </row>
    <row r="42" spans="3:34" x14ac:dyDescent="0.3">
      <c r="C42" s="90" t="s">
        <v>276</v>
      </c>
      <c r="D42" s="69">
        <v>0.22800000000000001</v>
      </c>
      <c r="E42" s="69">
        <v>4.4999999999999998E-2</v>
      </c>
      <c r="F42" s="69">
        <v>4.8000000000000001E-2</v>
      </c>
      <c r="G42" s="69">
        <v>4.1000000000000002E-2</v>
      </c>
      <c r="H42" s="69">
        <v>0.628</v>
      </c>
      <c r="I42" s="69">
        <v>0.36299999999999999</v>
      </c>
      <c r="J42" s="69">
        <v>9.0000000000000011E-3</v>
      </c>
      <c r="K42" s="90" t="s">
        <v>131</v>
      </c>
      <c r="L42" s="90">
        <f>ROWS($K$5:K42)</f>
        <v>38</v>
      </c>
      <c r="M42" s="90">
        <f t="shared" si="0"/>
        <v>38</v>
      </c>
      <c r="N42" s="90" t="str">
        <f>IFERROR(SMALL($M$5:$M$48,ROWS($M$5:M42)),"")</f>
        <v/>
      </c>
      <c r="O42" s="90"/>
      <c r="P42" s="90"/>
      <c r="Q42" s="90"/>
      <c r="R42" s="90"/>
      <c r="S42" s="90" t="s">
        <v>276</v>
      </c>
      <c r="T42" s="90">
        <v>265</v>
      </c>
      <c r="U42" s="90">
        <v>55</v>
      </c>
      <c r="V42" s="90">
        <v>55</v>
      </c>
      <c r="W42" s="90">
        <v>50</v>
      </c>
      <c r="X42" s="90">
        <v>730</v>
      </c>
      <c r="Y42" s="214">
        <v>1160</v>
      </c>
      <c r="Z42" s="214">
        <v>420</v>
      </c>
      <c r="AA42" s="214">
        <v>10</v>
      </c>
      <c r="AB42" s="90" t="s">
        <v>131</v>
      </c>
      <c r="AC42" s="90">
        <f>ROWS($AB$5:AB42)</f>
        <v>38</v>
      </c>
      <c r="AD42" s="90">
        <f t="shared" si="1"/>
        <v>38</v>
      </c>
      <c r="AE42" s="90" t="str">
        <f>IFERROR(SMALL($AD$5:$AD$48,ROWS($AD$5:AD42)),"")</f>
        <v/>
      </c>
      <c r="AH42" s="471"/>
    </row>
    <row r="43" spans="3:34" hidden="1" x14ac:dyDescent="0.3">
      <c r="C43" s="90" t="s">
        <v>277</v>
      </c>
      <c r="D43" s="69">
        <v>5.7000000000000002E-2</v>
      </c>
      <c r="E43" s="69">
        <v>1.9E-2</v>
      </c>
      <c r="F43" s="69">
        <v>2.7E-2</v>
      </c>
      <c r="G43" s="69">
        <v>9.0000000000000011E-3</v>
      </c>
      <c r="H43" s="69">
        <v>0.86699999999999999</v>
      </c>
      <c r="I43" s="69">
        <v>0.112</v>
      </c>
      <c r="J43" s="69">
        <v>2.1000000000000001E-2</v>
      </c>
      <c r="K43" s="90" t="s">
        <v>131</v>
      </c>
      <c r="L43" s="90">
        <f>ROWS($K$5:K43)</f>
        <v>39</v>
      </c>
      <c r="M43" s="90">
        <f t="shared" si="0"/>
        <v>39</v>
      </c>
      <c r="N43" s="90" t="str">
        <f>IFERROR(SMALL($M$5:$M$48,ROWS($M$5:M43)),"")</f>
        <v/>
      </c>
      <c r="O43" s="90"/>
      <c r="P43" s="90"/>
      <c r="Q43" s="90"/>
      <c r="R43" s="90"/>
      <c r="S43" s="90" t="s">
        <v>277</v>
      </c>
      <c r="T43" s="90">
        <v>65</v>
      </c>
      <c r="U43" s="90">
        <v>20</v>
      </c>
      <c r="V43" s="90">
        <v>30</v>
      </c>
      <c r="W43" s="90">
        <v>10</v>
      </c>
      <c r="X43" s="90">
        <v>1000</v>
      </c>
      <c r="Y43" s="214">
        <v>1150</v>
      </c>
      <c r="Z43" s="214">
        <v>130</v>
      </c>
      <c r="AA43" s="214">
        <v>25</v>
      </c>
      <c r="AB43" s="90" t="s">
        <v>131</v>
      </c>
      <c r="AC43" s="90">
        <f>ROWS($AB$5:AB43)</f>
        <v>39</v>
      </c>
      <c r="AD43" s="90">
        <f t="shared" si="1"/>
        <v>39</v>
      </c>
      <c r="AE43" s="90" t="str">
        <f>IFERROR(SMALL($AD$5:$AD$48,ROWS($AD$5:AD43)),"")</f>
        <v/>
      </c>
      <c r="AH43" s="378"/>
    </row>
    <row r="44" spans="3:34" hidden="1" x14ac:dyDescent="0.3">
      <c r="C44" s="90" t="s">
        <v>278</v>
      </c>
      <c r="D44" s="69">
        <v>0.04</v>
      </c>
      <c r="E44" s="69">
        <v>1.6E-2</v>
      </c>
      <c r="F44" s="69">
        <v>2.1999999999999999E-2</v>
      </c>
      <c r="G44" s="69">
        <v>0.01</v>
      </c>
      <c r="H44" s="69">
        <v>0.90400000000000003</v>
      </c>
      <c r="I44" s="69">
        <v>8.7999999999999995E-2</v>
      </c>
      <c r="J44" s="69">
        <v>8.0000000000000002E-3</v>
      </c>
      <c r="K44" s="90" t="s">
        <v>131</v>
      </c>
      <c r="L44" s="90">
        <f>ROWS($K$5:K44)</f>
        <v>40</v>
      </c>
      <c r="M44" s="90">
        <f t="shared" si="0"/>
        <v>40</v>
      </c>
      <c r="N44" s="90" t="str">
        <f>IFERROR(SMALL($M$5:$M$48,ROWS($M$5:M44)),"")</f>
        <v/>
      </c>
      <c r="O44" s="90"/>
      <c r="P44" s="90"/>
      <c r="Q44" s="90"/>
      <c r="R44" s="90"/>
      <c r="S44" s="90" t="s">
        <v>278</v>
      </c>
      <c r="T44" s="90">
        <v>90</v>
      </c>
      <c r="U44" s="90">
        <v>35</v>
      </c>
      <c r="V44" s="90">
        <v>50</v>
      </c>
      <c r="W44" s="90">
        <v>20</v>
      </c>
      <c r="X44" s="90">
        <v>2015</v>
      </c>
      <c r="Y44" s="214">
        <v>2230</v>
      </c>
      <c r="Z44" s="214">
        <v>195</v>
      </c>
      <c r="AA44" s="214">
        <v>20</v>
      </c>
      <c r="AB44" s="90" t="s">
        <v>131</v>
      </c>
      <c r="AC44" s="90">
        <f>ROWS($AB$5:AB44)</f>
        <v>40</v>
      </c>
      <c r="AD44" s="90">
        <f t="shared" si="1"/>
        <v>40</v>
      </c>
      <c r="AE44" s="90" t="str">
        <f>IFERROR(SMALL($AD$5:$AD$48,ROWS($AD$5:AD44)),"")</f>
        <v/>
      </c>
      <c r="AH44" s="378"/>
    </row>
    <row r="45" spans="3:34" hidden="1" x14ac:dyDescent="0.3">
      <c r="C45" s="90" t="s">
        <v>279</v>
      </c>
      <c r="D45" s="69">
        <v>3.2000000000000001E-2</v>
      </c>
      <c r="E45" s="69">
        <v>1.6E-2</v>
      </c>
      <c r="F45" s="69">
        <v>0.02</v>
      </c>
      <c r="G45" s="69">
        <v>4.0000000000000001E-3</v>
      </c>
      <c r="H45" s="69">
        <v>0.91700000000000004</v>
      </c>
      <c r="I45" s="69">
        <v>7.1000000000000008E-2</v>
      </c>
      <c r="J45" s="69">
        <v>1.2E-2</v>
      </c>
      <c r="K45" s="90" t="s">
        <v>131</v>
      </c>
      <c r="L45" s="90">
        <f>ROWS($K$5:K45)</f>
        <v>41</v>
      </c>
      <c r="M45" s="90">
        <f t="shared" si="0"/>
        <v>41</v>
      </c>
      <c r="N45" s="90" t="str">
        <f>IFERROR(SMALL($M$5:$M$48,ROWS($M$5:M45)),"")</f>
        <v/>
      </c>
      <c r="O45" s="90"/>
      <c r="P45" s="90"/>
      <c r="Q45" s="90"/>
      <c r="R45" s="90"/>
      <c r="S45" s="90" t="s">
        <v>279</v>
      </c>
      <c r="T45" s="90">
        <v>130</v>
      </c>
      <c r="U45" s="90">
        <v>65</v>
      </c>
      <c r="V45" s="90">
        <v>85</v>
      </c>
      <c r="W45" s="90">
        <v>15</v>
      </c>
      <c r="X45" s="90">
        <v>3735</v>
      </c>
      <c r="Y45" s="214">
        <v>4075</v>
      </c>
      <c r="Z45" s="214">
        <v>290</v>
      </c>
      <c r="AA45" s="214">
        <v>50</v>
      </c>
      <c r="AB45" s="90" t="s">
        <v>131</v>
      </c>
      <c r="AC45" s="90">
        <f>ROWS($AB$5:AB45)</f>
        <v>41</v>
      </c>
      <c r="AD45" s="90">
        <f t="shared" si="1"/>
        <v>41</v>
      </c>
      <c r="AE45" s="90" t="str">
        <f>IFERROR(SMALL($AD$5:$AD$48,ROWS($AD$5:AD45)),"")</f>
        <v/>
      </c>
      <c r="AH45" s="378"/>
    </row>
    <row r="46" spans="3:34" hidden="1" x14ac:dyDescent="0.3">
      <c r="C46" s="90" t="s">
        <v>280</v>
      </c>
      <c r="D46" s="69">
        <v>7.2000000000000008E-2</v>
      </c>
      <c r="E46" s="69">
        <v>5.1000000000000004E-2</v>
      </c>
      <c r="F46" s="69">
        <v>1.9E-2</v>
      </c>
      <c r="G46" s="69">
        <v>8.0000000000000002E-3</v>
      </c>
      <c r="H46" s="69">
        <v>0.83899999999999997</v>
      </c>
      <c r="I46" s="69">
        <v>0.15</v>
      </c>
      <c r="J46" s="69">
        <v>1.0999999999999999E-2</v>
      </c>
      <c r="K46" s="90" t="s">
        <v>131</v>
      </c>
      <c r="L46" s="90">
        <f>ROWS($K$5:K46)</f>
        <v>42</v>
      </c>
      <c r="M46" s="90">
        <f t="shared" si="0"/>
        <v>42</v>
      </c>
      <c r="N46" s="90" t="str">
        <f>IFERROR(SMALL($M$5:$M$48,ROWS($M$5:M46)),"")</f>
        <v/>
      </c>
      <c r="O46" s="90"/>
      <c r="P46" s="90"/>
      <c r="Q46" s="90"/>
      <c r="R46" s="90"/>
      <c r="S46" s="90" t="s">
        <v>280</v>
      </c>
      <c r="T46" s="90">
        <v>445</v>
      </c>
      <c r="U46" s="90">
        <v>315</v>
      </c>
      <c r="V46" s="90">
        <v>115</v>
      </c>
      <c r="W46" s="90">
        <v>50</v>
      </c>
      <c r="X46" s="90">
        <v>5200</v>
      </c>
      <c r="Y46" s="214">
        <v>6195</v>
      </c>
      <c r="Z46" s="214">
        <v>930</v>
      </c>
      <c r="AA46" s="214">
        <v>65</v>
      </c>
      <c r="AB46" s="90" t="s">
        <v>131</v>
      </c>
      <c r="AC46" s="90">
        <f>ROWS($AB$5:AB46)</f>
        <v>42</v>
      </c>
      <c r="AD46" s="90">
        <f t="shared" si="1"/>
        <v>42</v>
      </c>
      <c r="AE46" s="90" t="str">
        <f>IFERROR(SMALL($AD$5:$AD$48,ROWS($AD$5:AD46)),"")</f>
        <v/>
      </c>
    </row>
    <row r="47" spans="3:34" hidden="1" x14ac:dyDescent="0.3">
      <c r="C47" s="90" t="s">
        <v>281</v>
      </c>
      <c r="D47" s="69">
        <v>0.02</v>
      </c>
      <c r="E47" s="69">
        <v>0</v>
      </c>
      <c r="F47" s="69">
        <v>7.0000000000000001E-3</v>
      </c>
      <c r="G47" s="69">
        <v>0</v>
      </c>
      <c r="H47" s="69">
        <v>0.97299999999999998</v>
      </c>
      <c r="I47" s="69">
        <v>2.7E-2</v>
      </c>
      <c r="J47" s="69">
        <v>0</v>
      </c>
      <c r="K47" s="90" t="s">
        <v>131</v>
      </c>
      <c r="L47" s="90">
        <f>ROWS($K$5:K47)</f>
        <v>43</v>
      </c>
      <c r="M47" s="90">
        <f t="shared" si="0"/>
        <v>43</v>
      </c>
      <c r="N47" s="90" t="str">
        <f>IFERROR(SMALL($M$5:$M$48,ROWS($M$5:M47)),"")</f>
        <v/>
      </c>
      <c r="O47" s="90"/>
      <c r="P47" s="90"/>
      <c r="Q47" s="90"/>
      <c r="R47" s="90"/>
      <c r="S47" s="90" t="s">
        <v>281</v>
      </c>
      <c r="T47" s="90">
        <v>5</v>
      </c>
      <c r="U47" s="90">
        <v>0</v>
      </c>
      <c r="V47" s="90">
        <v>5</v>
      </c>
      <c r="W47" s="90">
        <v>0</v>
      </c>
      <c r="X47" s="90">
        <v>145</v>
      </c>
      <c r="Y47" s="214">
        <v>150</v>
      </c>
      <c r="Z47" s="214">
        <v>5</v>
      </c>
      <c r="AA47" s="214">
        <v>0</v>
      </c>
      <c r="AB47" s="90" t="s">
        <v>131</v>
      </c>
      <c r="AC47" s="90">
        <f>ROWS($AB$5:AB47)</f>
        <v>43</v>
      </c>
      <c r="AD47" s="90">
        <f t="shared" si="1"/>
        <v>43</v>
      </c>
      <c r="AE47" s="90" t="str">
        <f>IFERROR(SMALL($AD$5:$AD$48,ROWS($AD$5:AD47)),"")</f>
        <v/>
      </c>
    </row>
    <row r="48" spans="3:34" hidden="1" x14ac:dyDescent="0.3">
      <c r="C48" s="90" t="s">
        <v>262</v>
      </c>
      <c r="D48" s="69">
        <v>5.7000000000000002E-2</v>
      </c>
      <c r="E48" s="69">
        <v>2.5000000000000001E-2</v>
      </c>
      <c r="F48" s="69">
        <v>2.6000000000000002E-2</v>
      </c>
      <c r="G48" s="69">
        <v>0.01</v>
      </c>
      <c r="H48" s="69">
        <v>0.86799999999999999</v>
      </c>
      <c r="I48" s="69">
        <v>0.11800000000000001</v>
      </c>
      <c r="J48" s="69">
        <v>1.4E-2</v>
      </c>
      <c r="K48" s="90" t="s">
        <v>131</v>
      </c>
      <c r="L48" s="90">
        <f>ROWS($K$5:K48)</f>
        <v>44</v>
      </c>
      <c r="M48" s="90">
        <f t="shared" si="0"/>
        <v>44</v>
      </c>
      <c r="N48" s="90" t="str">
        <f>IFERROR(SMALL($M$5:$M$48,ROWS($M$5:M48)),"")</f>
        <v/>
      </c>
      <c r="O48" s="90"/>
      <c r="P48" s="90"/>
      <c r="Q48" s="90"/>
      <c r="R48" s="90"/>
      <c r="S48" s="90" t="s">
        <v>262</v>
      </c>
      <c r="T48" s="214">
        <v>2410</v>
      </c>
      <c r="U48" s="214">
        <v>1050</v>
      </c>
      <c r="V48" s="214">
        <v>1115</v>
      </c>
      <c r="W48" s="214">
        <v>415</v>
      </c>
      <c r="X48" s="214">
        <v>36720</v>
      </c>
      <c r="Y48" s="214">
        <v>42290</v>
      </c>
      <c r="Z48" s="214">
        <v>4995</v>
      </c>
      <c r="AA48" s="214">
        <v>575</v>
      </c>
      <c r="AB48" s="90" t="s">
        <v>131</v>
      </c>
      <c r="AC48" s="90">
        <f>ROWS($AB$5:AB48)</f>
        <v>44</v>
      </c>
      <c r="AD48" s="90">
        <f t="shared" si="1"/>
        <v>44</v>
      </c>
      <c r="AE48" s="90" t="str">
        <f>IFERROR(SMALL($AD$5:$AD$48,ROWS($AD$5:AD48)),"")</f>
        <v/>
      </c>
    </row>
    <row r="49" spans="3:14" hidden="1" x14ac:dyDescent="0.3">
      <c r="C49" s="90"/>
      <c r="D49" s="69"/>
      <c r="E49" s="69"/>
      <c r="F49" s="69"/>
      <c r="G49" s="69"/>
      <c r="H49" s="69"/>
      <c r="I49" s="69"/>
      <c r="J49" s="69"/>
      <c r="K49" s="90"/>
      <c r="L49" s="90"/>
      <c r="M49" s="90" t="str">
        <f t="shared" si="0"/>
        <v/>
      </c>
      <c r="N49" s="90" t="str">
        <f>IFERROR(SMALL($M$5:$M$33,ROWS($M$5:M49)),"")</f>
        <v/>
      </c>
    </row>
    <row r="50" spans="3:14" hidden="1" x14ac:dyDescent="0.3">
      <c r="C50" s="90"/>
      <c r="D50" s="69"/>
      <c r="E50" s="69"/>
      <c r="F50" s="69"/>
      <c r="G50" s="69"/>
      <c r="H50" s="69"/>
      <c r="I50" s="69"/>
      <c r="J50" s="69"/>
      <c r="K50" s="90"/>
      <c r="L50" s="90"/>
      <c r="M50" s="90" t="str">
        <f t="shared" si="0"/>
        <v/>
      </c>
      <c r="N50" s="90" t="str">
        <f>IFERROR(SMALL($M$5:$M$33,ROWS($M$5:M50)),"")</f>
        <v/>
      </c>
    </row>
    <row r="51" spans="3:14" hidden="1" x14ac:dyDescent="0.3">
      <c r="C51" s="90"/>
      <c r="D51" s="69"/>
      <c r="E51" s="69"/>
      <c r="F51" s="69"/>
      <c r="G51" s="69"/>
      <c r="H51" s="69"/>
      <c r="I51" s="69"/>
      <c r="J51" s="69"/>
      <c r="K51" s="90"/>
      <c r="L51" s="90"/>
      <c r="M51" s="90" t="str">
        <f t="shared" si="0"/>
        <v/>
      </c>
      <c r="N51" s="90" t="str">
        <f>IFERROR(SMALL($M$5:$M$33,ROWS($M$5:M51)),"")</f>
        <v/>
      </c>
    </row>
    <row r="52" spans="3:14" hidden="1" x14ac:dyDescent="0.3">
      <c r="C52" s="90"/>
      <c r="D52" s="69"/>
      <c r="E52" s="69"/>
      <c r="F52" s="69"/>
      <c r="G52" s="69"/>
      <c r="H52" s="69"/>
      <c r="I52" s="69"/>
      <c r="J52" s="69"/>
      <c r="K52" s="90"/>
      <c r="L52" s="90"/>
      <c r="M52" s="90" t="str">
        <f t="shared" si="0"/>
        <v/>
      </c>
      <c r="N52" s="90" t="str">
        <f>IFERROR(SMALL($M$5:$M$33,ROWS($M$5:M52)),"")</f>
        <v/>
      </c>
    </row>
    <row r="53" spans="3:14" hidden="1" x14ac:dyDescent="0.3">
      <c r="C53" s="90"/>
      <c r="D53" s="69"/>
      <c r="E53" s="69"/>
      <c r="F53" s="69"/>
      <c r="G53" s="69"/>
      <c r="H53" s="69"/>
      <c r="I53" s="69"/>
      <c r="J53" s="69"/>
      <c r="K53" s="90"/>
      <c r="L53" s="90"/>
      <c r="M53" s="90" t="str">
        <f t="shared" si="0"/>
        <v/>
      </c>
      <c r="N53" s="90" t="str">
        <f>IFERROR(SMALL($M$5:$M$33,ROWS($M$5:M53)),"")</f>
        <v/>
      </c>
    </row>
    <row r="54" spans="3:14" hidden="1" x14ac:dyDescent="0.3">
      <c r="C54" s="90"/>
      <c r="D54" s="69"/>
      <c r="E54" s="69"/>
      <c r="F54" s="69"/>
      <c r="G54" s="69"/>
      <c r="H54" s="69"/>
      <c r="I54" s="69"/>
      <c r="J54" s="69"/>
      <c r="K54" s="90"/>
      <c r="L54" s="90"/>
      <c r="M54" s="90" t="str">
        <f t="shared" si="0"/>
        <v/>
      </c>
      <c r="N54" s="90" t="str">
        <f>IFERROR(SMALL($M$5:$M$33,ROWS($M$5:M54)),"")</f>
        <v/>
      </c>
    </row>
    <row r="55" spans="3:14" hidden="1" x14ac:dyDescent="0.3">
      <c r="D55" s="69"/>
      <c r="E55" s="69"/>
      <c r="F55" s="69"/>
      <c r="G55" s="69"/>
      <c r="H55" s="69"/>
      <c r="I55" s="69"/>
      <c r="J55" s="69"/>
    </row>
    <row r="56" spans="3:14" hidden="1" x14ac:dyDescent="0.3">
      <c r="D56" s="69"/>
      <c r="E56" s="69"/>
      <c r="F56" s="69"/>
      <c r="G56" s="69"/>
      <c r="H56" s="69"/>
      <c r="I56" s="69"/>
      <c r="J56" s="69"/>
    </row>
    <row r="57" spans="3:14" hidden="1" x14ac:dyDescent="0.3">
      <c r="D57" s="69"/>
      <c r="E57" s="69"/>
      <c r="F57" s="69"/>
      <c r="G57" s="69"/>
      <c r="H57" s="69"/>
      <c r="I57" s="69"/>
      <c r="J57" s="69"/>
    </row>
    <row r="58" spans="3:14" hidden="1" x14ac:dyDescent="0.3">
      <c r="D58" s="69"/>
      <c r="E58" s="69"/>
      <c r="F58" s="69"/>
      <c r="G58" s="69"/>
      <c r="H58" s="69"/>
      <c r="I58" s="69"/>
      <c r="J58" s="69"/>
    </row>
    <row r="59" spans="3:14" hidden="1" x14ac:dyDescent="0.3">
      <c r="D59" s="69"/>
      <c r="E59" s="69"/>
      <c r="F59" s="69"/>
      <c r="G59" s="69"/>
      <c r="H59" s="69"/>
      <c r="I59" s="69"/>
      <c r="J59" s="69"/>
    </row>
    <row r="60" spans="3:14" hidden="1" x14ac:dyDescent="0.3">
      <c r="D60" s="69"/>
      <c r="E60" s="69"/>
      <c r="F60" s="69"/>
      <c r="G60" s="69"/>
      <c r="H60" s="69"/>
      <c r="I60" s="69"/>
      <c r="J60" s="69"/>
    </row>
    <row r="61" spans="3:14" hidden="1" x14ac:dyDescent="0.3">
      <c r="D61" s="69"/>
      <c r="E61" s="69"/>
      <c r="F61" s="69"/>
      <c r="G61" s="69"/>
      <c r="H61" s="69"/>
      <c r="I61" s="69"/>
      <c r="J61" s="69"/>
    </row>
    <row r="62" spans="3:14" hidden="1" x14ac:dyDescent="0.3">
      <c r="D62" s="69"/>
      <c r="E62" s="69"/>
      <c r="F62" s="69"/>
      <c r="G62" s="69"/>
      <c r="H62" s="69"/>
      <c r="I62" s="69"/>
      <c r="J62" s="69"/>
    </row>
    <row r="63" spans="3:14" hidden="1" x14ac:dyDescent="0.3">
      <c r="D63" s="69"/>
      <c r="E63" s="69"/>
      <c r="F63" s="69"/>
      <c r="G63" s="69"/>
      <c r="H63" s="69"/>
      <c r="I63" s="69"/>
      <c r="J63" s="69"/>
    </row>
    <row r="64" spans="3:14" hidden="1" x14ac:dyDescent="0.3">
      <c r="D64" s="69"/>
      <c r="E64" s="69"/>
      <c r="F64" s="69"/>
      <c r="G64" s="69"/>
      <c r="H64" s="69"/>
      <c r="I64" s="69"/>
      <c r="J64" s="69"/>
    </row>
    <row r="65" spans="4:10" hidden="1" x14ac:dyDescent="0.3">
      <c r="D65" s="69"/>
      <c r="E65" s="69"/>
      <c r="F65" s="69"/>
      <c r="G65" s="69"/>
      <c r="H65" s="69"/>
      <c r="I65" s="69"/>
      <c r="J65" s="69"/>
    </row>
    <row r="66" spans="4:10" hidden="1" x14ac:dyDescent="0.3">
      <c r="D66" s="69"/>
      <c r="E66" s="69"/>
      <c r="F66" s="69"/>
      <c r="G66" s="69"/>
      <c r="H66" s="69"/>
      <c r="I66" s="69"/>
      <c r="J66" s="69"/>
    </row>
    <row r="67" spans="4:10" hidden="1" x14ac:dyDescent="0.3">
      <c r="D67" s="69"/>
      <c r="E67" s="69"/>
      <c r="F67" s="69"/>
      <c r="G67" s="69"/>
      <c r="H67" s="69"/>
      <c r="I67" s="69"/>
      <c r="J67" s="69"/>
    </row>
    <row r="68" spans="4:10" hidden="1" x14ac:dyDescent="0.3">
      <c r="D68" s="69"/>
      <c r="E68" s="69"/>
      <c r="F68" s="69"/>
      <c r="G68" s="69"/>
      <c r="H68" s="69"/>
      <c r="I68" s="69"/>
      <c r="J68" s="69"/>
    </row>
    <row r="69" spans="4:10" hidden="1" x14ac:dyDescent="0.3">
      <c r="D69" s="69"/>
      <c r="E69" s="69"/>
      <c r="F69" s="69"/>
      <c r="G69" s="69"/>
      <c r="H69" s="69"/>
      <c r="I69" s="69"/>
      <c r="J69" s="69"/>
    </row>
    <row r="70" spans="4:10" hidden="1" x14ac:dyDescent="0.3">
      <c r="D70" s="69"/>
      <c r="E70" s="69"/>
      <c r="F70" s="69"/>
      <c r="G70" s="69"/>
      <c r="H70" s="69"/>
      <c r="I70" s="69"/>
      <c r="J70" s="69"/>
    </row>
    <row r="71" spans="4:10" hidden="1" x14ac:dyDescent="0.3">
      <c r="D71" s="69"/>
      <c r="E71" s="69"/>
      <c r="F71" s="69"/>
      <c r="G71" s="69"/>
      <c r="H71" s="69"/>
      <c r="I71" s="69"/>
      <c r="J71" s="69"/>
    </row>
    <row r="72" spans="4:10" hidden="1" x14ac:dyDescent="0.3">
      <c r="D72" s="69"/>
      <c r="E72" s="69"/>
      <c r="F72" s="69"/>
      <c r="G72" s="69"/>
      <c r="H72" s="69"/>
      <c r="I72" s="69"/>
      <c r="J72" s="69"/>
    </row>
    <row r="73" spans="4:10" hidden="1" x14ac:dyDescent="0.3">
      <c r="D73" s="69"/>
      <c r="E73" s="69"/>
      <c r="F73" s="69"/>
      <c r="G73" s="69"/>
      <c r="H73" s="69"/>
      <c r="I73" s="69"/>
      <c r="J73" s="69"/>
    </row>
    <row r="74" spans="4:10" hidden="1" x14ac:dyDescent="0.3">
      <c r="D74" s="69"/>
      <c r="E74" s="69"/>
      <c r="F74" s="69"/>
      <c r="G74" s="69"/>
      <c r="H74" s="69"/>
      <c r="I74" s="69"/>
      <c r="J74" s="69"/>
    </row>
    <row r="75" spans="4:10" hidden="1" x14ac:dyDescent="0.3">
      <c r="D75" s="69"/>
      <c r="E75" s="69"/>
      <c r="F75" s="69"/>
      <c r="G75" s="69"/>
      <c r="H75" s="69"/>
      <c r="I75" s="69"/>
      <c r="J75" s="69"/>
    </row>
    <row r="76" spans="4:10" hidden="1" x14ac:dyDescent="0.3">
      <c r="D76" s="69"/>
      <c r="E76" s="69"/>
      <c r="F76" s="69"/>
      <c r="G76" s="69"/>
      <c r="H76" s="69"/>
      <c r="I76" s="69"/>
      <c r="J76" s="69"/>
    </row>
    <row r="77" spans="4:10" hidden="1" x14ac:dyDescent="0.3">
      <c r="D77" s="69"/>
      <c r="E77" s="69"/>
      <c r="F77" s="69"/>
      <c r="G77" s="69"/>
      <c r="H77" s="69"/>
      <c r="I77" s="69"/>
      <c r="J77" s="69"/>
    </row>
    <row r="78" spans="4:10" hidden="1" x14ac:dyDescent="0.3">
      <c r="D78" s="69"/>
      <c r="E78" s="69"/>
      <c r="F78" s="69"/>
      <c r="G78" s="69"/>
      <c r="H78" s="69"/>
      <c r="I78" s="69"/>
      <c r="J78" s="69"/>
    </row>
    <row r="79" spans="4:10" hidden="1" x14ac:dyDescent="0.3">
      <c r="D79" s="69"/>
      <c r="E79" s="69"/>
      <c r="F79" s="69"/>
      <c r="G79" s="69"/>
      <c r="H79" s="69"/>
      <c r="I79" s="69"/>
      <c r="J79" s="69"/>
    </row>
    <row r="80" spans="4:10" hidden="1" x14ac:dyDescent="0.3">
      <c r="D80" s="69"/>
      <c r="E80" s="69"/>
      <c r="F80" s="69"/>
      <c r="G80" s="69"/>
      <c r="H80" s="69"/>
      <c r="I80" s="69"/>
      <c r="J80" s="69"/>
    </row>
    <row r="81" spans="4:10" hidden="1" x14ac:dyDescent="0.3">
      <c r="D81" s="69"/>
      <c r="E81" s="69"/>
      <c r="F81" s="69"/>
      <c r="G81" s="69"/>
      <c r="H81" s="69"/>
      <c r="I81" s="69"/>
      <c r="J81" s="69"/>
    </row>
    <row r="82" spans="4:10" hidden="1" x14ac:dyDescent="0.3">
      <c r="D82" s="69"/>
      <c r="E82" s="69"/>
      <c r="F82" s="69"/>
      <c r="G82" s="69"/>
      <c r="H82" s="69"/>
      <c r="I82" s="69"/>
      <c r="J82" s="69"/>
    </row>
    <row r="83" spans="4:10" hidden="1" x14ac:dyDescent="0.3">
      <c r="D83" s="69"/>
      <c r="E83" s="69"/>
      <c r="F83" s="69"/>
      <c r="G83" s="69"/>
      <c r="H83" s="69"/>
      <c r="I83" s="69"/>
      <c r="J83" s="69"/>
    </row>
    <row r="84" spans="4:10" hidden="1" x14ac:dyDescent="0.3">
      <c r="D84" s="69"/>
      <c r="E84" s="69"/>
      <c r="F84" s="69"/>
      <c r="G84" s="69"/>
      <c r="H84" s="69"/>
      <c r="I84" s="69"/>
      <c r="J84" s="69"/>
    </row>
    <row r="85" spans="4:10" hidden="1" x14ac:dyDescent="0.3">
      <c r="D85" s="69"/>
      <c r="E85" s="69"/>
      <c r="F85" s="69"/>
      <c r="G85" s="69"/>
      <c r="H85" s="69"/>
      <c r="I85" s="69"/>
      <c r="J85" s="69"/>
    </row>
    <row r="86" spans="4:10" hidden="1" x14ac:dyDescent="0.3">
      <c r="D86" s="69"/>
      <c r="E86" s="69"/>
      <c r="F86" s="69"/>
      <c r="G86" s="69"/>
      <c r="H86" s="69"/>
      <c r="I86" s="69"/>
      <c r="J86" s="69"/>
    </row>
    <row r="87" spans="4:10" hidden="1" x14ac:dyDescent="0.3">
      <c r="D87" s="69"/>
      <c r="E87" s="69"/>
      <c r="F87" s="69"/>
      <c r="G87" s="69"/>
      <c r="H87" s="69"/>
      <c r="I87" s="69"/>
      <c r="J87" s="69"/>
    </row>
    <row r="88" spans="4:10" hidden="1" x14ac:dyDescent="0.3">
      <c r="D88" s="69"/>
      <c r="E88" s="69"/>
      <c r="F88" s="69"/>
      <c r="G88" s="69"/>
      <c r="H88" s="69"/>
      <c r="I88" s="69"/>
      <c r="J88" s="69"/>
    </row>
    <row r="89" spans="4:10" hidden="1" x14ac:dyDescent="0.3">
      <c r="D89" s="69"/>
      <c r="E89" s="69"/>
      <c r="F89" s="69"/>
      <c r="G89" s="69"/>
      <c r="H89" s="69"/>
      <c r="I89" s="69"/>
      <c r="J89" s="69"/>
    </row>
    <row r="90" spans="4:10" hidden="1" x14ac:dyDescent="0.3">
      <c r="D90" s="69"/>
      <c r="E90" s="69"/>
      <c r="F90" s="69"/>
      <c r="G90" s="69"/>
      <c r="H90" s="69"/>
      <c r="I90" s="69"/>
      <c r="J90" s="69"/>
    </row>
    <row r="91" spans="4:10" hidden="1" x14ac:dyDescent="0.3">
      <c r="D91" s="69"/>
      <c r="E91" s="69"/>
      <c r="F91" s="69"/>
      <c r="G91" s="69"/>
      <c r="H91" s="69"/>
      <c r="I91" s="69"/>
      <c r="J91" s="69"/>
    </row>
    <row r="92" spans="4:10" hidden="1" x14ac:dyDescent="0.3">
      <c r="D92" s="69"/>
      <c r="E92" s="69"/>
      <c r="F92" s="69"/>
      <c r="G92" s="69"/>
      <c r="H92" s="69"/>
      <c r="I92" s="69"/>
      <c r="J92" s="69"/>
    </row>
    <row r="93" spans="4:10" hidden="1" x14ac:dyDescent="0.3">
      <c r="D93" s="69"/>
      <c r="E93" s="69"/>
      <c r="F93" s="69"/>
      <c r="G93" s="69"/>
      <c r="H93" s="69"/>
      <c r="I93" s="69"/>
      <c r="J93" s="69"/>
    </row>
    <row r="94" spans="4:10" hidden="1" x14ac:dyDescent="0.3">
      <c r="D94" s="69"/>
      <c r="E94" s="69"/>
      <c r="F94" s="69"/>
      <c r="G94" s="69"/>
      <c r="H94" s="69"/>
      <c r="I94" s="69"/>
      <c r="J94" s="69"/>
    </row>
    <row r="95" spans="4:10" hidden="1" x14ac:dyDescent="0.3">
      <c r="D95" s="69"/>
      <c r="E95" s="69"/>
      <c r="F95" s="69"/>
      <c r="G95" s="69"/>
      <c r="H95" s="69"/>
      <c r="I95" s="69"/>
      <c r="J95" s="69"/>
    </row>
    <row r="96" spans="4:10" hidden="1" x14ac:dyDescent="0.3">
      <c r="D96" s="69"/>
      <c r="E96" s="69"/>
      <c r="F96" s="69"/>
      <c r="G96" s="69"/>
      <c r="H96" s="69"/>
      <c r="I96" s="69"/>
      <c r="J96" s="69"/>
    </row>
  </sheetData>
  <sheetProtection algorithmName="SHA-512" hashValue="oyXLKOBgYoJ8G/jyErL5KYvLvTJZJkcknKzDMIMbAgWgo+pNCrq7BZZZdJF6Emfydn44Qp4raw0A1YKoNIiNAg==" saltValue="QaTV1pZpihO6iuPxAs2E5A==" spinCount="100000" sheet="1" objects="1" scenarios="1"/>
  <mergeCells count="2">
    <mergeCell ref="AI1:AP1"/>
    <mergeCell ref="AH4:AY4"/>
  </mergeCells>
  <dataValidations count="1">
    <dataValidation type="list" allowBlank="1" showInputMessage="1" showErrorMessage="1" sqref="AJ2" xr:uid="{7DB911A6-63C5-4B6A-A87A-5071502B8F3D}">
      <formula1>$A$3:$A$4</formula1>
    </dataValidation>
  </dataValidations>
  <hyperlinks>
    <hyperlink ref="AX1" location="Contents!A1" display="Return to Contents" xr:uid="{0E8A0D3D-20B4-4242-B293-7B6A9E49E324}"/>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T122"/>
  <sheetViews>
    <sheetView showGridLines="0" topLeftCell="AQ1" zoomScaleNormal="100" workbookViewId="0">
      <selection activeCell="AQ1" sqref="AQ1"/>
    </sheetView>
  </sheetViews>
  <sheetFormatPr defaultColWidth="0" defaultRowHeight="14.4" zeroHeight="1" x14ac:dyDescent="0.3"/>
  <cols>
    <col min="1" max="34" width="9.109375" style="90" hidden="1" customWidth="1"/>
    <col min="35" max="35" width="13.5546875" style="90" hidden="1" customWidth="1"/>
    <col min="36" max="36" width="9.109375" style="181" hidden="1" customWidth="1"/>
    <col min="37" max="42" width="9.109375" style="90" hidden="1" customWidth="1"/>
    <col min="43" max="43" width="9.109375" style="90" customWidth="1"/>
    <col min="44" max="44" width="55.44140625" style="90" bestFit="1" customWidth="1"/>
    <col min="45" max="45" width="25" style="90" bestFit="1" customWidth="1"/>
    <col min="46" max="46" width="17.33203125" style="90" bestFit="1" customWidth="1"/>
    <col min="47" max="47" width="23.5546875" style="90" bestFit="1" customWidth="1"/>
    <col min="48" max="48" width="34.5546875" style="90" bestFit="1" customWidth="1"/>
    <col min="49" max="49" width="32.109375" style="90" bestFit="1" customWidth="1"/>
    <col min="50" max="50" width="40" style="90" bestFit="1" customWidth="1"/>
    <col min="51" max="51" width="37.109375" style="90" bestFit="1" customWidth="1"/>
    <col min="52" max="52" width="21.6640625" style="90" bestFit="1" customWidth="1"/>
    <col min="53" max="53" width="20.109375" style="90" bestFit="1" customWidth="1"/>
    <col min="54" max="54" width="12.5546875" style="90" bestFit="1" customWidth="1"/>
    <col min="55" max="55" width="28.6640625" style="90" customWidth="1"/>
    <col min="56" max="56" width="12" style="90" bestFit="1" customWidth="1"/>
    <col min="57" max="57" width="9.109375" style="90" customWidth="1"/>
    <col min="58" max="58" width="55.44140625" style="90" bestFit="1" customWidth="1"/>
    <col min="59" max="69" width="29" style="90" customWidth="1"/>
    <col min="70" max="70" width="12.44140625" style="90" bestFit="1" customWidth="1"/>
    <col min="71" max="71" width="12" style="90" bestFit="1" customWidth="1"/>
    <col min="72" max="72" width="9.109375" style="90" customWidth="1"/>
    <col min="73" max="16384" width="9.109375" style="90" hidden="1"/>
  </cols>
  <sheetData>
    <row r="1" spans="1:71" ht="28.8" x14ac:dyDescent="0.55000000000000004">
      <c r="AJ1" s="90"/>
      <c r="AQ1" s="100"/>
      <c r="AR1" s="1072" t="s">
        <v>586</v>
      </c>
      <c r="AS1" s="1072"/>
      <c r="AT1" s="1072"/>
      <c r="AU1" s="1072"/>
      <c r="AV1" s="1072"/>
      <c r="AW1" s="1072"/>
      <c r="AX1" s="1072"/>
      <c r="AY1" s="1072"/>
      <c r="AZ1" s="1072"/>
      <c r="BA1" s="1072"/>
      <c r="BB1" s="1072"/>
      <c r="BC1" s="1072"/>
      <c r="BD1" s="1072"/>
      <c r="BE1" s="193"/>
      <c r="BF1" s="194"/>
      <c r="BG1" s="193"/>
      <c r="BR1" s="675" t="s">
        <v>570</v>
      </c>
      <c r="BS1" s="675"/>
    </row>
    <row r="2" spans="1:71" ht="15" customHeight="1" x14ac:dyDescent="0.55000000000000004">
      <c r="A2" s="90" t="s">
        <v>238</v>
      </c>
      <c r="C2" s="102" t="s">
        <v>791</v>
      </c>
      <c r="X2" s="102" t="s">
        <v>791</v>
      </c>
      <c r="AJ2" s="90"/>
      <c r="AQ2" s="100"/>
      <c r="AR2" s="73" t="s">
        <v>124</v>
      </c>
      <c r="AS2" s="401" t="s">
        <v>125</v>
      </c>
      <c r="AW2" s="100"/>
      <c r="AX2" s="193"/>
      <c r="AY2" s="193"/>
      <c r="AZ2" s="193"/>
      <c r="BA2" s="193"/>
      <c r="BB2" s="193"/>
      <c r="BC2" s="193"/>
      <c r="BD2" s="193"/>
      <c r="BE2" s="193"/>
      <c r="BF2" s="193"/>
      <c r="BG2" s="193"/>
    </row>
    <row r="3" spans="1:71" x14ac:dyDescent="0.3">
      <c r="A3" s="90" t="s">
        <v>131</v>
      </c>
      <c r="AJ3" s="90"/>
      <c r="AQ3" s="100"/>
      <c r="AT3" s="100"/>
      <c r="AU3" s="100"/>
      <c r="AV3" s="100"/>
      <c r="AW3" s="100"/>
      <c r="AX3" s="100"/>
      <c r="AY3" s="100"/>
      <c r="AZ3" s="100"/>
      <c r="BA3" s="100"/>
      <c r="BB3" s="100"/>
      <c r="BC3" s="100"/>
      <c r="BD3" s="100"/>
      <c r="BF3" s="100"/>
      <c r="BG3" s="100"/>
      <c r="BH3" s="100"/>
      <c r="BI3" s="100"/>
      <c r="BJ3" s="100"/>
      <c r="BK3" s="100"/>
      <c r="BL3" s="100"/>
    </row>
    <row r="4" spans="1:71" ht="13.5" customHeight="1" x14ac:dyDescent="0.3">
      <c r="A4" s="90" t="s">
        <v>125</v>
      </c>
      <c r="C4" s="102" t="s">
        <v>251</v>
      </c>
      <c r="D4" s="198" t="s">
        <v>295</v>
      </c>
      <c r="E4" s="198" t="s">
        <v>296</v>
      </c>
      <c r="F4" s="198" t="s">
        <v>297</v>
      </c>
      <c r="G4" s="198" t="s">
        <v>298</v>
      </c>
      <c r="H4" s="198" t="s">
        <v>299</v>
      </c>
      <c r="I4" s="198" t="s">
        <v>300</v>
      </c>
      <c r="J4" s="198" t="s">
        <v>301</v>
      </c>
      <c r="K4" s="198" t="s">
        <v>302</v>
      </c>
      <c r="L4" s="198" t="s">
        <v>303</v>
      </c>
      <c r="M4" s="198" t="s">
        <v>304</v>
      </c>
      <c r="N4" s="198" t="s">
        <v>506</v>
      </c>
      <c r="O4" s="198" t="s">
        <v>172</v>
      </c>
      <c r="P4" s="102"/>
      <c r="Q4" s="102" t="s">
        <v>128</v>
      </c>
      <c r="R4" s="102" t="s">
        <v>129</v>
      </c>
      <c r="S4" s="102" t="s">
        <v>130</v>
      </c>
      <c r="X4" s="90" t="s">
        <v>0</v>
      </c>
      <c r="Y4" s="90" t="s">
        <v>295</v>
      </c>
      <c r="Z4" s="90" t="s">
        <v>296</v>
      </c>
      <c r="AA4" s="90" t="s">
        <v>297</v>
      </c>
      <c r="AB4" s="90" t="s">
        <v>298</v>
      </c>
      <c r="AC4" s="90" t="s">
        <v>299</v>
      </c>
      <c r="AD4" s="90" t="s">
        <v>300</v>
      </c>
      <c r="AE4" s="90" t="s">
        <v>301</v>
      </c>
      <c r="AF4" s="90" t="s">
        <v>302</v>
      </c>
      <c r="AG4" s="90" t="s">
        <v>303</v>
      </c>
      <c r="AH4" s="90" t="s">
        <v>304</v>
      </c>
      <c r="AI4" s="90" t="s">
        <v>498</v>
      </c>
      <c r="AJ4" s="90" t="s">
        <v>262</v>
      </c>
      <c r="AK4" s="90" t="s">
        <v>305</v>
      </c>
      <c r="AL4" s="102" t="s">
        <v>127</v>
      </c>
      <c r="AM4" s="102" t="s">
        <v>128</v>
      </c>
      <c r="AN4" s="102" t="s">
        <v>129</v>
      </c>
      <c r="AO4" s="102" t="s">
        <v>130</v>
      </c>
      <c r="AP4" s="102"/>
      <c r="AQ4" s="100"/>
      <c r="AR4" s="1086" t="s">
        <v>669</v>
      </c>
      <c r="AS4" s="1086"/>
      <c r="AT4" s="1086"/>
      <c r="AU4" s="1086"/>
      <c r="AV4" s="1086"/>
      <c r="AW4" s="1086"/>
      <c r="AX4" s="1086"/>
      <c r="AY4" s="1086"/>
      <c r="AZ4" s="1086"/>
      <c r="BA4" s="1086"/>
      <c r="BB4" s="1086"/>
      <c r="BC4" s="1086"/>
      <c r="BD4" s="1086"/>
      <c r="BE4" s="1086"/>
      <c r="BF4" s="1086"/>
      <c r="BG4" s="1086"/>
      <c r="BH4" s="1086"/>
      <c r="BI4" s="1086"/>
      <c r="BJ4" s="1086"/>
      <c r="BK4" s="1086"/>
      <c r="BL4" s="1086"/>
      <c r="BM4" s="1086"/>
      <c r="BN4" s="1086"/>
      <c r="BO4" s="1086"/>
      <c r="BP4" s="1086"/>
      <c r="BQ4" s="1086"/>
      <c r="BR4" s="1086"/>
      <c r="BS4" s="1086"/>
    </row>
    <row r="5" spans="1:71" ht="15.75" customHeight="1" thickBot="1" x14ac:dyDescent="0.35">
      <c r="C5" s="90" t="s">
        <v>264</v>
      </c>
      <c r="D5" s="164" t="s">
        <v>72</v>
      </c>
      <c r="E5" s="164">
        <v>0.10200000000000001</v>
      </c>
      <c r="F5" s="164" t="s">
        <v>72</v>
      </c>
      <c r="G5" s="164">
        <v>1.4999999999999999E-2</v>
      </c>
      <c r="H5" s="164">
        <v>0.112</v>
      </c>
      <c r="I5" s="164" t="s">
        <v>72</v>
      </c>
      <c r="J5" s="164" t="s">
        <v>72</v>
      </c>
      <c r="K5" s="164">
        <v>1.4999999999999999E-2</v>
      </c>
      <c r="L5" s="164">
        <v>0.107</v>
      </c>
      <c r="M5" s="164">
        <v>0.64</v>
      </c>
      <c r="N5" s="164" t="s">
        <v>72</v>
      </c>
      <c r="O5" s="69">
        <v>0.3604060913705584</v>
      </c>
      <c r="P5" s="90" t="s">
        <v>125</v>
      </c>
      <c r="Q5" s="90">
        <f>ROWS($P$5:P5)</f>
        <v>1</v>
      </c>
      <c r="R5" s="90">
        <f t="shared" ref="R5:R50" si="0">IF($AS$2=P5,Q5,"")</f>
        <v>1</v>
      </c>
      <c r="S5" s="90">
        <f>IFERROR(SMALL($R$5:$R$52,ROWS($R$5:R5)),"")</f>
        <v>1</v>
      </c>
      <c r="X5" s="90" t="s">
        <v>264</v>
      </c>
      <c r="Y5" s="181">
        <v>5</v>
      </c>
      <c r="Z5" s="181">
        <v>20</v>
      </c>
      <c r="AA5" s="181">
        <v>0</v>
      </c>
      <c r="AB5" s="181">
        <v>5</v>
      </c>
      <c r="AC5" s="181">
        <v>20</v>
      </c>
      <c r="AD5" s="181">
        <v>0</v>
      </c>
      <c r="AE5" s="181">
        <v>0</v>
      </c>
      <c r="AF5" s="181">
        <v>5</v>
      </c>
      <c r="AG5" s="181">
        <v>20</v>
      </c>
      <c r="AH5" s="181">
        <v>125</v>
      </c>
      <c r="AI5" s="181">
        <v>5</v>
      </c>
      <c r="AJ5" s="181">
        <v>195</v>
      </c>
      <c r="AK5" s="181">
        <v>70</v>
      </c>
      <c r="AL5" s="90" t="s">
        <v>125</v>
      </c>
      <c r="AM5" s="90">
        <f>ROWS($P$5:AK5)</f>
        <v>1</v>
      </c>
      <c r="AN5" s="90">
        <f t="shared" ref="AN5:AN46" si="1">IF($AS$2=AL5,AM5,"")</f>
        <v>1</v>
      </c>
      <c r="AO5" s="90">
        <f>IFERROR(SMALL($AN$5:$AN$52,ROWS($AN$5:AN5)),"")</f>
        <v>1</v>
      </c>
      <c r="AQ5" s="100"/>
      <c r="AR5" s="100"/>
      <c r="AS5" s="100"/>
      <c r="AT5" s="100"/>
      <c r="AU5" s="100"/>
      <c r="AV5" s="100"/>
      <c r="AW5" s="100"/>
      <c r="AX5" s="100"/>
      <c r="AY5" s="100"/>
      <c r="AZ5" s="100"/>
      <c r="BA5" s="100"/>
      <c r="BB5" s="100"/>
      <c r="BC5" s="100"/>
      <c r="BD5" s="100"/>
      <c r="BF5" s="100"/>
      <c r="BG5" s="100"/>
      <c r="BH5" s="100"/>
      <c r="BI5" s="100"/>
      <c r="BJ5" s="100"/>
      <c r="BK5" s="100"/>
      <c r="BL5" s="100"/>
    </row>
    <row r="6" spans="1:71" ht="105.75" customHeight="1" x14ac:dyDescent="0.3">
      <c r="C6" s="90" t="s">
        <v>265</v>
      </c>
      <c r="D6" s="164">
        <v>7.0000000000000001E-3</v>
      </c>
      <c r="E6" s="164">
        <v>2.6000000000000002E-2</v>
      </c>
      <c r="F6" s="164">
        <v>8.0000000000000002E-3</v>
      </c>
      <c r="G6" s="164">
        <v>5.0000000000000001E-3</v>
      </c>
      <c r="H6" s="164">
        <v>7.5999999999999998E-2</v>
      </c>
      <c r="I6" s="164" t="s">
        <v>72</v>
      </c>
      <c r="J6" s="164" t="s">
        <v>72</v>
      </c>
      <c r="K6" s="164">
        <v>0.01</v>
      </c>
      <c r="L6" s="164">
        <v>1.6E-2</v>
      </c>
      <c r="M6" s="164">
        <v>0.85</v>
      </c>
      <c r="N6" s="164" t="s">
        <v>72</v>
      </c>
      <c r="O6" s="69">
        <v>0.14984797682998641</v>
      </c>
      <c r="P6" s="90" t="s">
        <v>125</v>
      </c>
      <c r="Q6" s="90">
        <f>ROWS($P$5:P6)</f>
        <v>2</v>
      </c>
      <c r="R6" s="90">
        <f t="shared" si="0"/>
        <v>2</v>
      </c>
      <c r="S6" s="90">
        <f>IFERROR(SMALL($R$5:$R$52,ROWS($R$5:R6)),"")</f>
        <v>2</v>
      </c>
      <c r="X6" s="90" t="s">
        <v>265</v>
      </c>
      <c r="Y6" s="181">
        <v>5</v>
      </c>
      <c r="Z6" s="181">
        <v>20</v>
      </c>
      <c r="AA6" s="181">
        <v>5</v>
      </c>
      <c r="AB6" s="181">
        <v>5</v>
      </c>
      <c r="AC6" s="181">
        <v>65</v>
      </c>
      <c r="AD6" s="181">
        <v>5</v>
      </c>
      <c r="AE6" s="181">
        <v>5</v>
      </c>
      <c r="AF6" s="181">
        <v>10</v>
      </c>
      <c r="AG6" s="181">
        <v>15</v>
      </c>
      <c r="AH6" s="181">
        <v>705</v>
      </c>
      <c r="AI6" s="181">
        <v>0</v>
      </c>
      <c r="AJ6" s="181">
        <v>830</v>
      </c>
      <c r="AK6" s="181">
        <v>125</v>
      </c>
      <c r="AL6" s="90" t="s">
        <v>125</v>
      </c>
      <c r="AM6" s="90">
        <f>ROWS($P$5:AK6)</f>
        <v>2</v>
      </c>
      <c r="AN6" s="90">
        <f t="shared" si="1"/>
        <v>2</v>
      </c>
      <c r="AO6" s="90">
        <f>IFERROR(SMALL($AN$5:$AN$52,ROWS($AN$5:AN6)),"")</f>
        <v>2</v>
      </c>
      <c r="AQ6" s="100"/>
      <c r="AR6" s="727" t="s">
        <v>251</v>
      </c>
      <c r="AS6" s="728" t="s">
        <v>306</v>
      </c>
      <c r="AT6" s="728" t="s">
        <v>307</v>
      </c>
      <c r="AU6" s="728" t="s">
        <v>308</v>
      </c>
      <c r="AV6" s="483" t="s">
        <v>309</v>
      </c>
      <c r="AW6" s="483" t="s">
        <v>310</v>
      </c>
      <c r="AX6" s="483" t="s">
        <v>311</v>
      </c>
      <c r="AY6" s="483" t="s">
        <v>312</v>
      </c>
      <c r="AZ6" s="483" t="s">
        <v>313</v>
      </c>
      <c r="BA6" s="483" t="s">
        <v>314</v>
      </c>
      <c r="BB6" s="483" t="s">
        <v>315</v>
      </c>
      <c r="BC6" s="483" t="s">
        <v>499</v>
      </c>
      <c r="BD6" s="484" t="s">
        <v>316</v>
      </c>
      <c r="BF6" s="727" t="s">
        <v>251</v>
      </c>
      <c r="BG6" s="734" t="s">
        <v>306</v>
      </c>
      <c r="BH6" s="728" t="s">
        <v>307</v>
      </c>
      <c r="BI6" s="728" t="s">
        <v>308</v>
      </c>
      <c r="BJ6" s="483" t="s">
        <v>309</v>
      </c>
      <c r="BK6" s="483" t="s">
        <v>310</v>
      </c>
      <c r="BL6" s="483" t="s">
        <v>311</v>
      </c>
      <c r="BM6" s="483" t="s">
        <v>312</v>
      </c>
      <c r="BN6" s="483" t="s">
        <v>313</v>
      </c>
      <c r="BO6" s="483" t="s">
        <v>314</v>
      </c>
      <c r="BP6" s="483" t="s">
        <v>315</v>
      </c>
      <c r="BQ6" s="483" t="s">
        <v>499</v>
      </c>
      <c r="BR6" s="735" t="s">
        <v>262</v>
      </c>
      <c r="BS6" s="484" t="s">
        <v>316</v>
      </c>
    </row>
    <row r="7" spans="1:71" ht="15" customHeight="1" x14ac:dyDescent="0.3">
      <c r="C7" s="90" t="s">
        <v>266</v>
      </c>
      <c r="D7" s="164">
        <v>1.4999999999999999E-2</v>
      </c>
      <c r="E7" s="164">
        <v>4.7E-2</v>
      </c>
      <c r="F7" s="164">
        <v>3.0000000000000001E-3</v>
      </c>
      <c r="G7" s="164">
        <v>1.4E-2</v>
      </c>
      <c r="H7" s="164">
        <v>8.3000000000000004E-2</v>
      </c>
      <c r="I7" s="164">
        <v>3.0000000000000001E-3</v>
      </c>
      <c r="J7" s="164">
        <v>3.0000000000000001E-3</v>
      </c>
      <c r="K7" s="164">
        <v>1.2E-2</v>
      </c>
      <c r="L7" s="164">
        <v>3.2000000000000001E-2</v>
      </c>
      <c r="M7" s="164">
        <v>0.78700000000000003</v>
      </c>
      <c r="N7" s="164" t="s">
        <v>72</v>
      </c>
      <c r="O7" s="69">
        <v>0.21276796722745894</v>
      </c>
      <c r="P7" s="90" t="s">
        <v>125</v>
      </c>
      <c r="Q7" s="90">
        <f>ROWS($P$5:P7)</f>
        <v>3</v>
      </c>
      <c r="R7" s="90">
        <f t="shared" si="0"/>
        <v>3</v>
      </c>
      <c r="S7" s="90">
        <f>IFERROR(SMALL($R$5:$R$52,ROWS($R$5:R7)),"")</f>
        <v>3</v>
      </c>
      <c r="X7" s="90" t="s">
        <v>266</v>
      </c>
      <c r="Y7" s="181">
        <v>30</v>
      </c>
      <c r="Z7" s="181">
        <v>95</v>
      </c>
      <c r="AA7" s="181">
        <v>5</v>
      </c>
      <c r="AB7" s="181">
        <v>30</v>
      </c>
      <c r="AC7" s="181">
        <v>170</v>
      </c>
      <c r="AD7" s="181">
        <v>5</v>
      </c>
      <c r="AE7" s="181">
        <v>5</v>
      </c>
      <c r="AF7" s="181">
        <v>25</v>
      </c>
      <c r="AG7" s="181">
        <v>65</v>
      </c>
      <c r="AH7" s="181">
        <v>1585</v>
      </c>
      <c r="AI7" s="181">
        <v>0</v>
      </c>
      <c r="AJ7" s="181">
        <v>2010</v>
      </c>
      <c r="AK7" s="181">
        <v>430</v>
      </c>
      <c r="AL7" s="90" t="s">
        <v>125</v>
      </c>
      <c r="AM7" s="90">
        <f>ROWS($P$5:AK7)</f>
        <v>3</v>
      </c>
      <c r="AN7" s="90">
        <f t="shared" si="1"/>
        <v>3</v>
      </c>
      <c r="AO7" s="90">
        <f>IFERROR(SMALL($AN$5:$AN$52,ROWS($AN$5:AN7)),"")</f>
        <v>3</v>
      </c>
      <c r="AQ7" s="100"/>
      <c r="AR7" s="196" t="str">
        <f>IFERROR(INDEX($C$5:$I$52,$S5,COLUMNS($AQ$5:AQ5)),"")</f>
        <v>agriculture, food and related studies</v>
      </c>
      <c r="AS7" s="308" t="str">
        <f>IFERROR(INDEX($C$5:$O$52,$S5,COLUMNS($AR$7:AS7)),"")</f>
        <v>-</v>
      </c>
      <c r="AT7" s="308">
        <f>IFERROR(INDEX($C$5:$O$52,$S5,COLUMNS($AR$7:AT7)),"")</f>
        <v>0.10200000000000001</v>
      </c>
      <c r="AU7" s="308" t="str">
        <f>IFERROR(INDEX($C$5:$O$52,$S5,COLUMNS($AR$7:AU7)),"")</f>
        <v>-</v>
      </c>
      <c r="AV7" s="308">
        <f>IFERROR(INDEX($C$5:$O$52,$S5,COLUMNS($AR$7:AV7)),"")</f>
        <v>1.4999999999999999E-2</v>
      </c>
      <c r="AW7" s="308">
        <f>IFERROR(INDEX($C$5:$O$52,$S5,COLUMNS($AR$7:AW7)),"")</f>
        <v>0.112</v>
      </c>
      <c r="AX7" s="308" t="str">
        <f>IFERROR(INDEX($C$5:$O$52,$S5,COLUMNS($AR$7:AX7)),"")</f>
        <v>-</v>
      </c>
      <c r="AY7" s="308" t="str">
        <f>IFERROR(INDEX($C$5:$O$52,$S5,COLUMNS($AR$7:AY7)),"")</f>
        <v>-</v>
      </c>
      <c r="AZ7" s="308">
        <f>IFERROR(INDEX($C$5:$O$52,$S5,COLUMNS($AR$7:AZ7)),"")</f>
        <v>1.4999999999999999E-2</v>
      </c>
      <c r="BA7" s="308">
        <f>IFERROR(INDEX($C$5:$O$52,$S5,COLUMNS($AR$7:BA7)),"")</f>
        <v>0.107</v>
      </c>
      <c r="BB7" s="308">
        <f>IFERROR(INDEX($C$5:$O$52,$S5,COLUMNS($AR$7:BB7)),"")</f>
        <v>0.64</v>
      </c>
      <c r="BC7" s="376" t="str">
        <f>IFERROR(INDEX($C$5:$O$52,$S5,COLUMNS($AR$7:BC7)),"")</f>
        <v>-</v>
      </c>
      <c r="BD7" s="326">
        <f>IFERROR(INDEX($C$5:$O$52,$S5,COLUMNS($AR$7:BD7)),"")</f>
        <v>0.3604060913705584</v>
      </c>
      <c r="BF7" s="191" t="str">
        <f>IFERROR(INDEX($X$5:$AK$52,$AO5,COLUMNS($BE$7:BE7)),"")</f>
        <v>agriculture, food and related studies</v>
      </c>
      <c r="BG7" s="729">
        <f>IFERROR(INDEX($X$5:$AK$52,$AO5,COLUMNS($BE$7:BF7)),"")</f>
        <v>5</v>
      </c>
      <c r="BH7" s="677">
        <f>IFERROR(INDEX($X$5:$AK$52,$AO5,COLUMNS($BE$7:BG7)),"")</f>
        <v>20</v>
      </c>
      <c r="BI7" s="677">
        <f>IFERROR(INDEX($X$5:$AK$52,$AO5,COLUMNS($BE$7:BH7)),"")</f>
        <v>0</v>
      </c>
      <c r="BJ7" s="677">
        <f>IFERROR(INDEX($X$5:$AK$52,$AO5,COLUMNS($BE$7:BI7)),"")</f>
        <v>5</v>
      </c>
      <c r="BK7" s="677">
        <f>IFERROR(INDEX($X$5:$AK$52,$AO5,COLUMNS($BE$7:BJ7)),"")</f>
        <v>20</v>
      </c>
      <c r="BL7" s="677">
        <f>IFERROR(INDEX($X$5:$AK$52,$AO5,COLUMNS($BE$7:BK7)),"")</f>
        <v>0</v>
      </c>
      <c r="BM7" s="677">
        <f>IFERROR(INDEX($X$5:$AK$52,$AO5,COLUMNS($BE$7:BL7)),"")</f>
        <v>0</v>
      </c>
      <c r="BN7" s="677">
        <f>IFERROR(INDEX($X$5:$AK$52,$AO5,COLUMNS($BE$7:BM7)),"")</f>
        <v>5</v>
      </c>
      <c r="BO7" s="677">
        <f>IFERROR(INDEX($X$5:$AK$52,$AO5,COLUMNS($BE$7:BN7)),"")</f>
        <v>20</v>
      </c>
      <c r="BP7" s="677">
        <f>IFERROR(INDEX($X$5:$AK$52,$AO5,COLUMNS($BE$7:BO7)),"")</f>
        <v>125</v>
      </c>
      <c r="BQ7" s="677">
        <f>IFERROR(INDEX($X$5:$AK$52,$AO5,COLUMNS($BE$7:BP7)),"")</f>
        <v>5</v>
      </c>
      <c r="BR7" s="677">
        <f>IFERROR(INDEX($X$5:$AK$52,$AO5,COLUMNS($BE$7:BQ7)),"")</f>
        <v>195</v>
      </c>
      <c r="BS7" s="678">
        <f>IFERROR(INDEX($X$5:$AK$52,$AO5,COLUMNS($BE$7:BR7)),"")</f>
        <v>70</v>
      </c>
    </row>
    <row r="8" spans="1:71" ht="15" customHeight="1" x14ac:dyDescent="0.3">
      <c r="C8" s="90" t="s">
        <v>267</v>
      </c>
      <c r="D8" s="164">
        <v>1.7000000000000001E-2</v>
      </c>
      <c r="E8" s="164">
        <v>4.4999999999999998E-2</v>
      </c>
      <c r="F8" s="164">
        <v>5.0000000000000001E-3</v>
      </c>
      <c r="G8" s="164">
        <v>9.0000000000000011E-3</v>
      </c>
      <c r="H8" s="164">
        <v>6.0999999999999999E-2</v>
      </c>
      <c r="I8" s="164">
        <v>3.0000000000000001E-3</v>
      </c>
      <c r="J8" s="164">
        <v>3.0000000000000001E-3</v>
      </c>
      <c r="K8" s="164">
        <v>8.0000000000000002E-3</v>
      </c>
      <c r="L8" s="164">
        <v>2.1999999999999999E-2</v>
      </c>
      <c r="M8" s="164">
        <v>0.82700000000000007</v>
      </c>
      <c r="N8" s="164" t="s">
        <v>72</v>
      </c>
      <c r="O8" s="69">
        <v>0.17312508932608883</v>
      </c>
      <c r="P8" s="90" t="s">
        <v>125</v>
      </c>
      <c r="Q8" s="90">
        <f>ROWS($P$5:P8)</f>
        <v>4</v>
      </c>
      <c r="R8" s="90">
        <f t="shared" si="0"/>
        <v>4</v>
      </c>
      <c r="S8" s="90">
        <f>IFERROR(SMALL($R$5:$R$52,ROWS($R$5:R8)),"")</f>
        <v>4</v>
      </c>
      <c r="X8" s="90" t="s">
        <v>267</v>
      </c>
      <c r="Y8" s="181">
        <v>70</v>
      </c>
      <c r="Z8" s="181">
        <v>190</v>
      </c>
      <c r="AA8" s="181">
        <v>20</v>
      </c>
      <c r="AB8" s="181">
        <v>40</v>
      </c>
      <c r="AC8" s="181">
        <v>260</v>
      </c>
      <c r="AD8" s="181">
        <v>15</v>
      </c>
      <c r="AE8" s="181">
        <v>10</v>
      </c>
      <c r="AF8" s="181">
        <v>35</v>
      </c>
      <c r="AG8" s="181">
        <v>95</v>
      </c>
      <c r="AH8" s="181">
        <v>3530</v>
      </c>
      <c r="AI8" s="181">
        <v>5</v>
      </c>
      <c r="AJ8" s="181">
        <v>4270</v>
      </c>
      <c r="AK8" s="181">
        <v>740</v>
      </c>
      <c r="AL8" s="90" t="s">
        <v>125</v>
      </c>
      <c r="AM8" s="90">
        <f>ROWS($P$5:AK8)</f>
        <v>4</v>
      </c>
      <c r="AN8" s="90">
        <f t="shared" si="1"/>
        <v>4</v>
      </c>
      <c r="AO8" s="90">
        <f>IFERROR(SMALL($AN$5:$AN$52,ROWS($AN$5:AN8)),"")</f>
        <v>4</v>
      </c>
      <c r="AQ8" s="100"/>
      <c r="AR8" s="196" t="str">
        <f>IFERROR(INDEX($C$5:$I$52,$S6,COLUMNS($AQ$5:AQ6)),"")</f>
        <v>architecture, building and planning</v>
      </c>
      <c r="AS8" s="308">
        <f>IFERROR(INDEX($C$5:$O$52,$S6,COLUMNS($AR$7:AS8)),"")</f>
        <v>7.0000000000000001E-3</v>
      </c>
      <c r="AT8" s="308">
        <f>IFERROR(INDEX($C$5:$O$52,$S6,COLUMNS($AR$7:AT8)),"")</f>
        <v>2.6000000000000002E-2</v>
      </c>
      <c r="AU8" s="308">
        <f>IFERROR(INDEX($C$5:$O$52,$S6,COLUMNS($AR$7:AU8)),"")</f>
        <v>8.0000000000000002E-3</v>
      </c>
      <c r="AV8" s="308">
        <f>IFERROR(INDEX($C$5:$O$52,$S6,COLUMNS($AR$7:AV8)),"")</f>
        <v>5.0000000000000001E-3</v>
      </c>
      <c r="AW8" s="308">
        <f>IFERROR(INDEX($C$5:$O$52,$S6,COLUMNS($AR$7:AW8)),"")</f>
        <v>7.5999999999999998E-2</v>
      </c>
      <c r="AX8" s="308" t="str">
        <f>IFERROR(INDEX($C$5:$O$52,$S6,COLUMNS($AR$7:AX8)),"")</f>
        <v>-</v>
      </c>
      <c r="AY8" s="308" t="str">
        <f>IFERROR(INDEX($C$5:$O$52,$S6,COLUMNS($AR$7:AY8)),"")</f>
        <v>-</v>
      </c>
      <c r="AZ8" s="308">
        <f>IFERROR(INDEX($C$5:$O$52,$S6,COLUMNS($AR$7:AZ8)),"")</f>
        <v>0.01</v>
      </c>
      <c r="BA8" s="308">
        <f>IFERROR(INDEX($C$5:$O$52,$S6,COLUMNS($AR$7:BA8)),"")</f>
        <v>1.6E-2</v>
      </c>
      <c r="BB8" s="308">
        <f>IFERROR(INDEX($C$5:$O$52,$S6,COLUMNS($AR$7:BB8)),"")</f>
        <v>0.85</v>
      </c>
      <c r="BC8" s="376" t="str">
        <f>IFERROR(INDEX($C$5:$O$52,$S6,COLUMNS($AR$7:BC8)),"")</f>
        <v>-</v>
      </c>
      <c r="BD8" s="326">
        <f>IFERROR(INDEX($C$5:$O$52,$S6,COLUMNS($AR$7:BD8)),"")</f>
        <v>0.14984797682998641</v>
      </c>
      <c r="BF8" s="191" t="str">
        <f>IFERROR(INDEX($X$5:$AK$52,$AO6,COLUMNS($BE$7:BE8)),"")</f>
        <v>architecture, building and planning</v>
      </c>
      <c r="BG8" s="729">
        <f>IFERROR(INDEX($X$5:$AK$52,$AO6,COLUMNS($BE$7:BF8)),"")</f>
        <v>5</v>
      </c>
      <c r="BH8" s="677">
        <f>IFERROR(INDEX($X$5:$AK$52,$AO6,COLUMNS($BE$7:BG8)),"")</f>
        <v>20</v>
      </c>
      <c r="BI8" s="677">
        <f>IFERROR(INDEX($X$5:$AK$52,$AO6,COLUMNS($BE$7:BH8)),"")</f>
        <v>5</v>
      </c>
      <c r="BJ8" s="677">
        <f>IFERROR(INDEX($X$5:$AK$52,$AO6,COLUMNS($BE$7:BI8)),"")</f>
        <v>5</v>
      </c>
      <c r="BK8" s="677">
        <f>IFERROR(INDEX($X$5:$AK$52,$AO6,COLUMNS($BE$7:BJ8)),"")</f>
        <v>65</v>
      </c>
      <c r="BL8" s="677">
        <f>IFERROR(INDEX($X$5:$AK$52,$AO6,COLUMNS($BE$7:BK8)),"")</f>
        <v>5</v>
      </c>
      <c r="BM8" s="677">
        <f>IFERROR(INDEX($X$5:$AK$52,$AO6,COLUMNS($BE$7:BL8)),"")</f>
        <v>5</v>
      </c>
      <c r="BN8" s="677">
        <f>IFERROR(INDEX($X$5:$AK$52,$AO6,COLUMNS($BE$7:BM8)),"")</f>
        <v>10</v>
      </c>
      <c r="BO8" s="677">
        <f>IFERROR(INDEX($X$5:$AK$52,$AO6,COLUMNS($BE$7:BN8)),"")</f>
        <v>15</v>
      </c>
      <c r="BP8" s="677">
        <f>IFERROR(INDEX($X$5:$AK$52,$AO6,COLUMNS($BE$7:BO8)),"")</f>
        <v>705</v>
      </c>
      <c r="BQ8" s="677">
        <f>IFERROR(INDEX($X$5:$AK$52,$AO6,COLUMNS($BE$7:BP8)),"")</f>
        <v>0</v>
      </c>
      <c r="BR8" s="677">
        <f>IFERROR(INDEX($X$5:$AK$52,$AO6,COLUMNS($BE$7:BQ8)),"")</f>
        <v>830</v>
      </c>
      <c r="BS8" s="678">
        <f>IFERROR(INDEX($X$5:$AK$52,$AO6,COLUMNS($BE$7:BR8)),"")</f>
        <v>125</v>
      </c>
    </row>
    <row r="9" spans="1:71" ht="15" customHeight="1" x14ac:dyDescent="0.3">
      <c r="C9" s="90" t="s">
        <v>268</v>
      </c>
      <c r="D9" s="164" t="s">
        <v>72</v>
      </c>
      <c r="E9" s="164">
        <v>0.13500000000000001</v>
      </c>
      <c r="F9" s="164" t="s">
        <v>72</v>
      </c>
      <c r="G9" s="164">
        <v>3.4000000000000002E-2</v>
      </c>
      <c r="H9" s="164">
        <v>5.9000000000000004E-2</v>
      </c>
      <c r="I9" s="164" t="s">
        <v>72</v>
      </c>
      <c r="J9" s="164" t="s">
        <v>72</v>
      </c>
      <c r="K9" s="164" t="s">
        <v>72</v>
      </c>
      <c r="L9" s="164" t="s">
        <v>72</v>
      </c>
      <c r="M9" s="164">
        <v>0.749</v>
      </c>
      <c r="N9" s="164" t="s">
        <v>72</v>
      </c>
      <c r="O9" s="69">
        <v>0.25147579693034239</v>
      </c>
      <c r="P9" s="90" t="s">
        <v>125</v>
      </c>
      <c r="Q9" s="90">
        <f>ROWS($P$5:P9)</f>
        <v>5</v>
      </c>
      <c r="R9" s="90">
        <f t="shared" si="0"/>
        <v>5</v>
      </c>
      <c r="S9" s="90">
        <f>IFERROR(SMALL($R$5:$R$52,ROWS($R$5:R9)),"")</f>
        <v>5</v>
      </c>
      <c r="X9" s="90" t="s">
        <v>268</v>
      </c>
      <c r="Y9" s="181">
        <v>5</v>
      </c>
      <c r="Z9" s="181">
        <v>15</v>
      </c>
      <c r="AA9" s="181">
        <v>0</v>
      </c>
      <c r="AB9" s="181">
        <v>5</v>
      </c>
      <c r="AC9" s="181">
        <v>5</v>
      </c>
      <c r="AD9" s="181">
        <v>0</v>
      </c>
      <c r="AE9" s="181">
        <v>0</v>
      </c>
      <c r="AF9" s="181">
        <v>0</v>
      </c>
      <c r="AG9" s="181">
        <v>5</v>
      </c>
      <c r="AH9" s="181">
        <v>90</v>
      </c>
      <c r="AI9" s="181">
        <v>0</v>
      </c>
      <c r="AJ9" s="181">
        <v>120</v>
      </c>
      <c r="AK9" s="181">
        <v>30</v>
      </c>
      <c r="AL9" s="90" t="s">
        <v>125</v>
      </c>
      <c r="AM9" s="90">
        <f>ROWS($P$5:AK9)</f>
        <v>5</v>
      </c>
      <c r="AN9" s="90">
        <f t="shared" si="1"/>
        <v>5</v>
      </c>
      <c r="AO9" s="90">
        <f>IFERROR(SMALL($AN$5:$AN$52,ROWS($AN$5:AN9)),"")</f>
        <v>5</v>
      </c>
      <c r="AQ9" s="100"/>
      <c r="AR9" s="196" t="str">
        <f>IFERROR(INDEX($C$5:$I$52,$S7,COLUMNS($AQ$5:AQ7)),"")</f>
        <v>biological and sport sciences</v>
      </c>
      <c r="AS9" s="308">
        <f>IFERROR(INDEX($C$5:$O$52,$S7,COLUMNS($AR$7:AS9)),"")</f>
        <v>1.4999999999999999E-2</v>
      </c>
      <c r="AT9" s="308">
        <f>IFERROR(INDEX($C$5:$O$52,$S7,COLUMNS($AR$7:AT9)),"")</f>
        <v>4.7E-2</v>
      </c>
      <c r="AU9" s="308">
        <f>IFERROR(INDEX($C$5:$O$52,$S7,COLUMNS($AR$7:AU9)),"")</f>
        <v>3.0000000000000001E-3</v>
      </c>
      <c r="AV9" s="308">
        <f>IFERROR(INDEX($C$5:$O$52,$S7,COLUMNS($AR$7:AV9)),"")</f>
        <v>1.4E-2</v>
      </c>
      <c r="AW9" s="308">
        <f>IFERROR(INDEX($C$5:$O$52,$S7,COLUMNS($AR$7:AW9)),"")</f>
        <v>8.3000000000000004E-2</v>
      </c>
      <c r="AX9" s="308">
        <f>IFERROR(INDEX($C$5:$O$52,$S7,COLUMNS($AR$7:AX9)),"")</f>
        <v>3.0000000000000001E-3</v>
      </c>
      <c r="AY9" s="308">
        <f>IFERROR(INDEX($C$5:$O$52,$S7,COLUMNS($AR$7:AY9)),"")</f>
        <v>3.0000000000000001E-3</v>
      </c>
      <c r="AZ9" s="308">
        <f>IFERROR(INDEX($C$5:$O$52,$S7,COLUMNS($AR$7:AZ9)),"")</f>
        <v>1.2E-2</v>
      </c>
      <c r="BA9" s="308">
        <f>IFERROR(INDEX($C$5:$O$52,$S7,COLUMNS($AR$7:BA9)),"")</f>
        <v>3.2000000000000001E-2</v>
      </c>
      <c r="BB9" s="308">
        <f>IFERROR(INDEX($C$5:$O$52,$S7,COLUMNS($AR$7:BB9)),"")</f>
        <v>0.78700000000000003</v>
      </c>
      <c r="BC9" s="376" t="str">
        <f>IFERROR(INDEX($C$5:$O$52,$S7,COLUMNS($AR$7:BC9)),"")</f>
        <v>-</v>
      </c>
      <c r="BD9" s="326">
        <f>IFERROR(INDEX($C$5:$O$52,$S7,COLUMNS($AR$7:BD9)),"")</f>
        <v>0.21276796722745894</v>
      </c>
      <c r="BF9" s="191" t="str">
        <f>IFERROR(INDEX($X$5:$AK$52,$AO7,COLUMNS($BE$7:BE9)),"")</f>
        <v>biological and sport sciences</v>
      </c>
      <c r="BG9" s="729">
        <f>IFERROR(INDEX($X$5:$AK$52,$AO7,COLUMNS($BE$7:BF9)),"")</f>
        <v>30</v>
      </c>
      <c r="BH9" s="677">
        <f>IFERROR(INDEX($X$5:$AK$52,$AO7,COLUMNS($BE$7:BG9)),"")</f>
        <v>95</v>
      </c>
      <c r="BI9" s="677">
        <f>IFERROR(INDEX($X$5:$AK$52,$AO7,COLUMNS($BE$7:BH9)),"")</f>
        <v>5</v>
      </c>
      <c r="BJ9" s="677">
        <f>IFERROR(INDEX($X$5:$AK$52,$AO7,COLUMNS($BE$7:BI9)),"")</f>
        <v>30</v>
      </c>
      <c r="BK9" s="677">
        <f>IFERROR(INDEX($X$5:$AK$52,$AO7,COLUMNS($BE$7:BJ9)),"")</f>
        <v>170</v>
      </c>
      <c r="BL9" s="677">
        <f>IFERROR(INDEX($X$5:$AK$52,$AO7,COLUMNS($BE$7:BK9)),"")</f>
        <v>5</v>
      </c>
      <c r="BM9" s="677">
        <f>IFERROR(INDEX($X$5:$AK$52,$AO7,COLUMNS($BE$7:BL9)),"")</f>
        <v>5</v>
      </c>
      <c r="BN9" s="677">
        <f>IFERROR(INDEX($X$5:$AK$52,$AO7,COLUMNS($BE$7:BM9)),"")</f>
        <v>25</v>
      </c>
      <c r="BO9" s="677">
        <f>IFERROR(INDEX($X$5:$AK$52,$AO7,COLUMNS($BE$7:BN9)),"")</f>
        <v>65</v>
      </c>
      <c r="BP9" s="677">
        <f>IFERROR(INDEX($X$5:$AK$52,$AO7,COLUMNS($BE$7:BO9)),"")</f>
        <v>1585</v>
      </c>
      <c r="BQ9" s="677">
        <f>IFERROR(INDEX($X$5:$AK$52,$AO7,COLUMNS($BE$7:BP9)),"")</f>
        <v>0</v>
      </c>
      <c r="BR9" s="677">
        <f>IFERROR(INDEX($X$5:$AK$52,$AO7,COLUMNS($BE$7:BQ9)),"")</f>
        <v>2010</v>
      </c>
      <c r="BS9" s="678">
        <f>IFERROR(INDEX($X$5:$AK$52,$AO7,COLUMNS($BE$7:BR9)),"")</f>
        <v>430</v>
      </c>
    </row>
    <row r="10" spans="1:71" x14ac:dyDescent="0.3">
      <c r="C10" s="90" t="s">
        <v>269</v>
      </c>
      <c r="D10" s="164">
        <v>1.9E-2</v>
      </c>
      <c r="E10" s="164">
        <v>5.2000000000000005E-2</v>
      </c>
      <c r="F10" s="164">
        <v>4.0000000000000001E-3</v>
      </c>
      <c r="G10" s="164">
        <v>3.6999999999999998E-2</v>
      </c>
      <c r="H10" s="164">
        <v>7.6999999999999999E-2</v>
      </c>
      <c r="I10" s="164">
        <v>3.0000000000000001E-3</v>
      </c>
      <c r="J10" s="164">
        <v>5.0000000000000001E-3</v>
      </c>
      <c r="K10" s="164">
        <v>0.01</v>
      </c>
      <c r="L10" s="164">
        <v>3.4000000000000002E-2</v>
      </c>
      <c r="M10" s="164">
        <v>0.75700000000000001</v>
      </c>
      <c r="N10" s="164">
        <v>1E-3</v>
      </c>
      <c r="O10" s="69">
        <v>0.24291635464377151</v>
      </c>
      <c r="P10" s="90" t="s">
        <v>125</v>
      </c>
      <c r="Q10" s="90">
        <f>ROWS($P$5:P10)</f>
        <v>6</v>
      </c>
      <c r="R10" s="90">
        <f t="shared" si="0"/>
        <v>6</v>
      </c>
      <c r="S10" s="90">
        <f>IFERROR(SMALL($R$5:$R$52,ROWS($R$5:R10)),"")</f>
        <v>6</v>
      </c>
      <c r="X10" s="90" t="s">
        <v>269</v>
      </c>
      <c r="Y10" s="181">
        <v>45</v>
      </c>
      <c r="Z10" s="181">
        <v>120</v>
      </c>
      <c r="AA10" s="181">
        <v>10</v>
      </c>
      <c r="AB10" s="181">
        <v>85</v>
      </c>
      <c r="AC10" s="181">
        <v>175</v>
      </c>
      <c r="AD10" s="181">
        <v>5</v>
      </c>
      <c r="AE10" s="181">
        <v>10</v>
      </c>
      <c r="AF10" s="181">
        <v>25</v>
      </c>
      <c r="AG10" s="181">
        <v>80</v>
      </c>
      <c r="AH10" s="181">
        <v>1740</v>
      </c>
      <c r="AI10" s="181">
        <v>5</v>
      </c>
      <c r="AJ10" s="181">
        <v>2295</v>
      </c>
      <c r="AK10" s="181">
        <v>560</v>
      </c>
      <c r="AL10" s="90" t="s">
        <v>125</v>
      </c>
      <c r="AM10" s="90">
        <f>ROWS($P$5:AK10)</f>
        <v>6</v>
      </c>
      <c r="AN10" s="90">
        <f t="shared" si="1"/>
        <v>6</v>
      </c>
      <c r="AO10" s="90">
        <f>IFERROR(SMALL($AN$5:$AN$52,ROWS($AN$5:AN10)),"")</f>
        <v>6</v>
      </c>
      <c r="AQ10" s="100"/>
      <c r="AR10" s="196" t="str">
        <f>IFERROR(INDEX($C$5:$I$52,$S8,COLUMNS($AQ$5:AQ8)),"")</f>
        <v>business and management</v>
      </c>
      <c r="AS10" s="308">
        <f>IFERROR(INDEX($C$5:$O$52,$S8,COLUMNS($AR$7:AS10)),"")</f>
        <v>1.7000000000000001E-2</v>
      </c>
      <c r="AT10" s="308">
        <f>IFERROR(INDEX($C$5:$O$52,$S8,COLUMNS($AR$7:AT10)),"")</f>
        <v>4.4999999999999998E-2</v>
      </c>
      <c r="AU10" s="308">
        <f>IFERROR(INDEX($C$5:$O$52,$S8,COLUMNS($AR$7:AU10)),"")</f>
        <v>5.0000000000000001E-3</v>
      </c>
      <c r="AV10" s="308">
        <f>IFERROR(INDEX($C$5:$O$52,$S8,COLUMNS($AR$7:AV10)),"")</f>
        <v>9.0000000000000011E-3</v>
      </c>
      <c r="AW10" s="308">
        <f>IFERROR(INDEX($C$5:$O$52,$S8,COLUMNS($AR$7:AW10)),"")</f>
        <v>6.0999999999999999E-2</v>
      </c>
      <c r="AX10" s="308">
        <f>IFERROR(INDEX($C$5:$O$52,$S8,COLUMNS($AR$7:AX10)),"")</f>
        <v>3.0000000000000001E-3</v>
      </c>
      <c r="AY10" s="308">
        <f>IFERROR(INDEX($C$5:$O$52,$S8,COLUMNS($AR$7:AY10)),"")</f>
        <v>3.0000000000000001E-3</v>
      </c>
      <c r="AZ10" s="308">
        <f>IFERROR(INDEX($C$5:$O$52,$S8,COLUMNS($AR$7:AZ10)),"")</f>
        <v>8.0000000000000002E-3</v>
      </c>
      <c r="BA10" s="308">
        <f>IFERROR(INDEX($C$5:$O$52,$S8,COLUMNS($AR$7:BA10)),"")</f>
        <v>2.1999999999999999E-2</v>
      </c>
      <c r="BB10" s="308">
        <f>IFERROR(INDEX($C$5:$O$52,$S8,COLUMNS($AR$7:BB10)),"")</f>
        <v>0.82700000000000007</v>
      </c>
      <c r="BC10" s="376" t="str">
        <f>IFERROR(INDEX($C$5:$O$52,$S8,COLUMNS($AR$7:BC10)),"")</f>
        <v>-</v>
      </c>
      <c r="BD10" s="326">
        <f>IFERROR(INDEX($C$5:$O$52,$S8,COLUMNS($AR$7:BD10)),"")</f>
        <v>0.17312508932608883</v>
      </c>
      <c r="BF10" s="191" t="str">
        <f>IFERROR(INDEX($X$5:$AK$52,$AO8,COLUMNS($BE$7:BE10)),"")</f>
        <v>business and management</v>
      </c>
      <c r="BG10" s="729">
        <f>IFERROR(INDEX($X$5:$AK$52,$AO8,COLUMNS($BE$7:BF10)),"")</f>
        <v>70</v>
      </c>
      <c r="BH10" s="677">
        <f>IFERROR(INDEX($X$5:$AK$52,$AO8,COLUMNS($BE$7:BG10)),"")</f>
        <v>190</v>
      </c>
      <c r="BI10" s="677">
        <f>IFERROR(INDEX($X$5:$AK$52,$AO8,COLUMNS($BE$7:BH10)),"")</f>
        <v>20</v>
      </c>
      <c r="BJ10" s="677">
        <f>IFERROR(INDEX($X$5:$AK$52,$AO8,COLUMNS($BE$7:BI10)),"")</f>
        <v>40</v>
      </c>
      <c r="BK10" s="677">
        <f>IFERROR(INDEX($X$5:$AK$52,$AO8,COLUMNS($BE$7:BJ10)),"")</f>
        <v>260</v>
      </c>
      <c r="BL10" s="677">
        <f>IFERROR(INDEX($X$5:$AK$52,$AO8,COLUMNS($BE$7:BK10)),"")</f>
        <v>15</v>
      </c>
      <c r="BM10" s="677">
        <f>IFERROR(INDEX($X$5:$AK$52,$AO8,COLUMNS($BE$7:BL10)),"")</f>
        <v>10</v>
      </c>
      <c r="BN10" s="677">
        <f>IFERROR(INDEX($X$5:$AK$52,$AO8,COLUMNS($BE$7:BM10)),"")</f>
        <v>35</v>
      </c>
      <c r="BO10" s="677">
        <f>IFERROR(INDEX($X$5:$AK$52,$AO8,COLUMNS($BE$7:BN10)),"")</f>
        <v>95</v>
      </c>
      <c r="BP10" s="677">
        <f>IFERROR(INDEX($X$5:$AK$52,$AO8,COLUMNS($BE$7:BO10)),"")</f>
        <v>3530</v>
      </c>
      <c r="BQ10" s="677">
        <f>IFERROR(INDEX($X$5:$AK$52,$AO8,COLUMNS($BE$7:BP10)),"")</f>
        <v>5</v>
      </c>
      <c r="BR10" s="677">
        <f>IFERROR(INDEX($X$5:$AK$52,$AO8,COLUMNS($BE$7:BQ10)),"")</f>
        <v>4270</v>
      </c>
      <c r="BS10" s="678">
        <f>IFERROR(INDEX($X$5:$AK$52,$AO8,COLUMNS($BE$7:BR10)),"")</f>
        <v>740</v>
      </c>
    </row>
    <row r="11" spans="1:71" x14ac:dyDescent="0.3">
      <c r="C11" s="90" t="s">
        <v>503</v>
      </c>
      <c r="D11" s="164">
        <v>1.7000000000000001E-2</v>
      </c>
      <c r="E11" s="164">
        <v>8.7999999999999995E-2</v>
      </c>
      <c r="F11" s="164">
        <v>2E-3</v>
      </c>
      <c r="G11" s="164">
        <v>3.3000000000000002E-2</v>
      </c>
      <c r="H11" s="164">
        <v>0.112</v>
      </c>
      <c r="I11" s="164">
        <v>4.0000000000000001E-3</v>
      </c>
      <c r="J11" s="164" t="s">
        <v>72</v>
      </c>
      <c r="K11" s="164">
        <v>1.4E-2</v>
      </c>
      <c r="L11" s="164">
        <v>5.9000000000000004E-2</v>
      </c>
      <c r="M11" s="164">
        <v>0.66800000000000004</v>
      </c>
      <c r="N11" s="164" t="s">
        <v>72</v>
      </c>
      <c r="O11" s="69">
        <v>0.331965463150656</v>
      </c>
      <c r="P11" s="90" t="s">
        <v>125</v>
      </c>
      <c r="Q11" s="90">
        <f>ROWS($P$5:P11)</f>
        <v>7</v>
      </c>
      <c r="R11" s="90">
        <f t="shared" si="0"/>
        <v>7</v>
      </c>
      <c r="S11" s="90">
        <f>IFERROR(SMALL($R$5:$R$52,ROWS($R$5:R11)),"")</f>
        <v>7</v>
      </c>
      <c r="X11" s="90" t="s">
        <v>503</v>
      </c>
      <c r="Y11" s="181">
        <v>35</v>
      </c>
      <c r="Z11" s="181">
        <v>195</v>
      </c>
      <c r="AA11" s="181">
        <v>5</v>
      </c>
      <c r="AB11" s="181">
        <v>75</v>
      </c>
      <c r="AC11" s="181">
        <v>250</v>
      </c>
      <c r="AD11" s="181">
        <v>10</v>
      </c>
      <c r="AE11" s="181">
        <v>5</v>
      </c>
      <c r="AF11" s="181">
        <v>30</v>
      </c>
      <c r="AG11" s="181">
        <v>130</v>
      </c>
      <c r="AH11" s="181">
        <v>1485</v>
      </c>
      <c r="AI11" s="181">
        <v>5</v>
      </c>
      <c r="AJ11" s="181">
        <v>2225</v>
      </c>
      <c r="AK11" s="181">
        <v>740</v>
      </c>
      <c r="AL11" s="90" t="s">
        <v>125</v>
      </c>
      <c r="AM11" s="90">
        <f>ROWS($P$5:AK11)</f>
        <v>7</v>
      </c>
      <c r="AN11" s="90">
        <f t="shared" si="1"/>
        <v>7</v>
      </c>
      <c r="AO11" s="90">
        <f>IFERROR(SMALL($AN$5:$AN$52,ROWS($AN$5:AN11)),"")</f>
        <v>7</v>
      </c>
      <c r="AQ11" s="100"/>
      <c r="AR11" s="196" t="str">
        <f>IFERROR(INDEX($C$5:$I$52,$S9,COLUMNS($AQ$5:AQ9)),"")</f>
        <v>combined and general studies</v>
      </c>
      <c r="AS11" s="308" t="str">
        <f>IFERROR(INDEX($C$5:$O$52,$S9,COLUMNS($AR$7:AS11)),"")</f>
        <v>-</v>
      </c>
      <c r="AT11" s="308">
        <f>IFERROR(INDEX($C$5:$O$52,$S9,COLUMNS($AR$7:AT11)),"")</f>
        <v>0.13500000000000001</v>
      </c>
      <c r="AU11" s="308" t="str">
        <f>IFERROR(INDEX($C$5:$O$52,$S9,COLUMNS($AR$7:AU11)),"")</f>
        <v>-</v>
      </c>
      <c r="AV11" s="308">
        <f>IFERROR(INDEX($C$5:$O$52,$S9,COLUMNS($AR$7:AV11)),"")</f>
        <v>3.4000000000000002E-2</v>
      </c>
      <c r="AW11" s="308">
        <f>IFERROR(INDEX($C$5:$O$52,$S9,COLUMNS($AR$7:AW11)),"")</f>
        <v>5.9000000000000004E-2</v>
      </c>
      <c r="AX11" s="308" t="str">
        <f>IFERROR(INDEX($C$5:$O$52,$S9,COLUMNS($AR$7:AX11)),"")</f>
        <v>-</v>
      </c>
      <c r="AY11" s="308" t="str">
        <f>IFERROR(INDEX($C$5:$O$52,$S9,COLUMNS($AR$7:AY11)),"")</f>
        <v>-</v>
      </c>
      <c r="AZ11" s="308" t="str">
        <f>IFERROR(INDEX($C$5:$O$52,$S9,COLUMNS($AR$7:AZ11)),"")</f>
        <v>-</v>
      </c>
      <c r="BA11" s="308" t="str">
        <f>IFERROR(INDEX($C$5:$O$52,$S9,COLUMNS($AR$7:BA11)),"")</f>
        <v>-</v>
      </c>
      <c r="BB11" s="308">
        <f>IFERROR(INDEX($C$5:$O$52,$S9,COLUMNS($AR$7:BB11)),"")</f>
        <v>0.749</v>
      </c>
      <c r="BC11" s="376" t="str">
        <f>IFERROR(INDEX($C$5:$O$52,$S9,COLUMNS($AR$7:BC11)),"")</f>
        <v>-</v>
      </c>
      <c r="BD11" s="326">
        <f>IFERROR(INDEX($C$5:$O$52,$S9,COLUMNS($AR$7:BD11)),"")</f>
        <v>0.25147579693034239</v>
      </c>
      <c r="BF11" s="191" t="str">
        <f>IFERROR(INDEX($X$5:$AK$52,$AO9,COLUMNS($BE$7:BE11)),"")</f>
        <v>combined and general studies</v>
      </c>
      <c r="BG11" s="729">
        <f>IFERROR(INDEX($X$5:$AK$52,$AO9,COLUMNS($BE$7:BF11)),"")</f>
        <v>5</v>
      </c>
      <c r="BH11" s="677">
        <f>IFERROR(INDEX($X$5:$AK$52,$AO9,COLUMNS($BE$7:BG11)),"")</f>
        <v>15</v>
      </c>
      <c r="BI11" s="677">
        <f>IFERROR(INDEX($X$5:$AK$52,$AO9,COLUMNS($BE$7:BH11)),"")</f>
        <v>0</v>
      </c>
      <c r="BJ11" s="677">
        <f>IFERROR(INDEX($X$5:$AK$52,$AO9,COLUMNS($BE$7:BI11)),"")</f>
        <v>5</v>
      </c>
      <c r="BK11" s="677">
        <f>IFERROR(INDEX($X$5:$AK$52,$AO9,COLUMNS($BE$7:BJ11)),"")</f>
        <v>5</v>
      </c>
      <c r="BL11" s="677">
        <f>IFERROR(INDEX($X$5:$AK$52,$AO9,COLUMNS($BE$7:BK11)),"")</f>
        <v>0</v>
      </c>
      <c r="BM11" s="677">
        <f>IFERROR(INDEX($X$5:$AK$52,$AO9,COLUMNS($BE$7:BL11)),"")</f>
        <v>0</v>
      </c>
      <c r="BN11" s="677">
        <f>IFERROR(INDEX($X$5:$AK$52,$AO9,COLUMNS($BE$7:BM11)),"")</f>
        <v>0</v>
      </c>
      <c r="BO11" s="677">
        <f>IFERROR(INDEX($X$5:$AK$52,$AO9,COLUMNS($BE$7:BN11)),"")</f>
        <v>5</v>
      </c>
      <c r="BP11" s="677">
        <f>IFERROR(INDEX($X$5:$AK$52,$AO9,COLUMNS($BE$7:BO11)),"")</f>
        <v>90</v>
      </c>
      <c r="BQ11" s="677">
        <f>IFERROR(INDEX($X$5:$AK$52,$AO9,COLUMNS($BE$7:BP11)),"")</f>
        <v>0</v>
      </c>
      <c r="BR11" s="677">
        <f>IFERROR(INDEX($X$5:$AK$52,$AO9,COLUMNS($BE$7:BQ11)),"")</f>
        <v>120</v>
      </c>
      <c r="BS11" s="678">
        <f>IFERROR(INDEX($X$5:$AK$52,$AO9,COLUMNS($BE$7:BR11)),"")</f>
        <v>30</v>
      </c>
    </row>
    <row r="12" spans="1:71" x14ac:dyDescent="0.3">
      <c r="C12" s="90" t="s">
        <v>270</v>
      </c>
      <c r="D12" s="164">
        <v>1.0999999999999999E-2</v>
      </c>
      <c r="E12" s="164">
        <v>6.7000000000000004E-2</v>
      </c>
      <c r="F12" s="164">
        <v>3.0000000000000001E-3</v>
      </c>
      <c r="G12" s="164">
        <v>9.0000000000000011E-3</v>
      </c>
      <c r="H12" s="164">
        <v>7.9000000000000001E-2</v>
      </c>
      <c r="I12" s="164">
        <v>2E-3</v>
      </c>
      <c r="J12" s="164" t="s">
        <v>72</v>
      </c>
      <c r="K12" s="164">
        <v>1.3000000000000001E-2</v>
      </c>
      <c r="L12" s="164">
        <v>0.04</v>
      </c>
      <c r="M12" s="164">
        <v>0.77400000000000002</v>
      </c>
      <c r="N12" s="164" t="s">
        <v>72</v>
      </c>
      <c r="O12" s="69">
        <v>0.22568093385214008</v>
      </c>
      <c r="P12" s="90" t="s">
        <v>125</v>
      </c>
      <c r="Q12" s="90">
        <f>ROWS($P$5:P12)</f>
        <v>8</v>
      </c>
      <c r="R12" s="90">
        <f t="shared" si="0"/>
        <v>8</v>
      </c>
      <c r="S12" s="90">
        <f>IFERROR(SMALL($R$5:$R$52,ROWS($R$5:R12)),"")</f>
        <v>8</v>
      </c>
      <c r="X12" s="90" t="s">
        <v>270</v>
      </c>
      <c r="Y12" s="181">
        <v>15</v>
      </c>
      <c r="Z12" s="181">
        <v>75</v>
      </c>
      <c r="AA12" s="181">
        <v>5</v>
      </c>
      <c r="AB12" s="181">
        <v>10</v>
      </c>
      <c r="AC12" s="181">
        <v>90</v>
      </c>
      <c r="AD12" s="181">
        <v>5</v>
      </c>
      <c r="AE12" s="181">
        <v>5</v>
      </c>
      <c r="AF12" s="181">
        <v>15</v>
      </c>
      <c r="AG12" s="181">
        <v>45</v>
      </c>
      <c r="AH12" s="181">
        <v>895</v>
      </c>
      <c r="AI12" s="181">
        <v>5</v>
      </c>
      <c r="AJ12" s="181">
        <v>1155</v>
      </c>
      <c r="AK12" s="181">
        <v>260</v>
      </c>
      <c r="AL12" s="90" t="s">
        <v>125</v>
      </c>
      <c r="AM12" s="90">
        <f>ROWS($P$5:AK12)</f>
        <v>8</v>
      </c>
      <c r="AN12" s="90">
        <f t="shared" si="1"/>
        <v>8</v>
      </c>
      <c r="AO12" s="90">
        <f>IFERROR(SMALL($AN$5:$AN$52,ROWS($AN$5:AN12)),"")</f>
        <v>8</v>
      </c>
      <c r="AQ12" s="100"/>
      <c r="AR12" s="196" t="str">
        <f>IFERROR(INDEX($C$5:$I$52,$S10,COLUMNS($AQ$5:AQ10)),"")</f>
        <v>computing</v>
      </c>
      <c r="AS12" s="308">
        <f>IFERROR(INDEX($C$5:$O$52,$S10,COLUMNS($AR$7:AS12)),"")</f>
        <v>1.9E-2</v>
      </c>
      <c r="AT12" s="308">
        <f>IFERROR(INDEX($C$5:$O$52,$S10,COLUMNS($AR$7:AT12)),"")</f>
        <v>5.2000000000000005E-2</v>
      </c>
      <c r="AU12" s="308">
        <f>IFERROR(INDEX($C$5:$O$52,$S10,COLUMNS($AR$7:AU12)),"")</f>
        <v>4.0000000000000001E-3</v>
      </c>
      <c r="AV12" s="308">
        <f>IFERROR(INDEX($C$5:$O$52,$S10,COLUMNS($AR$7:AV12)),"")</f>
        <v>3.6999999999999998E-2</v>
      </c>
      <c r="AW12" s="308">
        <f>IFERROR(INDEX($C$5:$O$52,$S10,COLUMNS($AR$7:AW12)),"")</f>
        <v>7.6999999999999999E-2</v>
      </c>
      <c r="AX12" s="308">
        <f>IFERROR(INDEX($C$5:$O$52,$S10,COLUMNS($AR$7:AX12)),"")</f>
        <v>3.0000000000000001E-3</v>
      </c>
      <c r="AY12" s="308">
        <f>IFERROR(INDEX($C$5:$O$52,$S10,COLUMNS($AR$7:AY12)),"")</f>
        <v>5.0000000000000001E-3</v>
      </c>
      <c r="AZ12" s="308">
        <f>IFERROR(INDEX($C$5:$O$52,$S10,COLUMNS($AR$7:AZ12)),"")</f>
        <v>0.01</v>
      </c>
      <c r="BA12" s="308">
        <f>IFERROR(INDEX($C$5:$O$52,$S10,COLUMNS($AR$7:BA12)),"")</f>
        <v>3.4000000000000002E-2</v>
      </c>
      <c r="BB12" s="308">
        <f>IFERROR(INDEX($C$5:$O$52,$S10,COLUMNS($AR$7:BB12)),"")</f>
        <v>0.75700000000000001</v>
      </c>
      <c r="BC12" s="376">
        <f>IFERROR(INDEX($C$5:$O$52,$S10,COLUMNS($AR$7:BC12)),"")</f>
        <v>1E-3</v>
      </c>
      <c r="BD12" s="326">
        <f>IFERROR(INDEX($C$5:$O$52,$S10,COLUMNS($AR$7:BD12)),"")</f>
        <v>0.24291635464377151</v>
      </c>
      <c r="BF12" s="191" t="str">
        <f>IFERROR(INDEX($X$5:$AK$52,$AO10,COLUMNS($BE$7:BE12)),"")</f>
        <v>computing</v>
      </c>
      <c r="BG12" s="729">
        <f>IFERROR(INDEX($X$5:$AK$52,$AO10,COLUMNS($BE$7:BF12)),"")</f>
        <v>45</v>
      </c>
      <c r="BH12" s="677">
        <f>IFERROR(INDEX($X$5:$AK$52,$AO10,COLUMNS($BE$7:BG12)),"")</f>
        <v>120</v>
      </c>
      <c r="BI12" s="677">
        <f>IFERROR(INDEX($X$5:$AK$52,$AO10,COLUMNS($BE$7:BH12)),"")</f>
        <v>10</v>
      </c>
      <c r="BJ12" s="677">
        <f>IFERROR(INDEX($X$5:$AK$52,$AO10,COLUMNS($BE$7:BI12)),"")</f>
        <v>85</v>
      </c>
      <c r="BK12" s="677">
        <f>IFERROR(INDEX($X$5:$AK$52,$AO10,COLUMNS($BE$7:BJ12)),"")</f>
        <v>175</v>
      </c>
      <c r="BL12" s="677">
        <f>IFERROR(INDEX($X$5:$AK$52,$AO10,COLUMNS($BE$7:BK12)),"")</f>
        <v>5</v>
      </c>
      <c r="BM12" s="677">
        <f>IFERROR(INDEX($X$5:$AK$52,$AO10,COLUMNS($BE$7:BL12)),"")</f>
        <v>10</v>
      </c>
      <c r="BN12" s="677">
        <f>IFERROR(INDEX($X$5:$AK$52,$AO10,COLUMNS($BE$7:BM12)),"")</f>
        <v>25</v>
      </c>
      <c r="BO12" s="677">
        <f>IFERROR(INDEX($X$5:$AK$52,$AO10,COLUMNS($BE$7:BN12)),"")</f>
        <v>80</v>
      </c>
      <c r="BP12" s="677">
        <f>IFERROR(INDEX($X$5:$AK$52,$AO10,COLUMNS($BE$7:BO12)),"")</f>
        <v>1740</v>
      </c>
      <c r="BQ12" s="677">
        <f>IFERROR(INDEX($X$5:$AK$52,$AO10,COLUMNS($BE$7:BP12)),"")</f>
        <v>5</v>
      </c>
      <c r="BR12" s="677">
        <f>IFERROR(INDEX($X$5:$AK$52,$AO10,COLUMNS($BE$7:BQ12)),"")</f>
        <v>2295</v>
      </c>
      <c r="BS12" s="678">
        <f>IFERROR(INDEX($X$5:$AK$52,$AO10,COLUMNS($BE$7:BR12)),"")</f>
        <v>560</v>
      </c>
    </row>
    <row r="13" spans="1:71" x14ac:dyDescent="0.3">
      <c r="C13" s="90" t="s">
        <v>271</v>
      </c>
      <c r="D13" s="164">
        <v>1.9E-2</v>
      </c>
      <c r="E13" s="164">
        <v>2.1000000000000001E-2</v>
      </c>
      <c r="F13" s="164">
        <v>2E-3</v>
      </c>
      <c r="G13" s="164">
        <v>1.7000000000000001E-2</v>
      </c>
      <c r="H13" s="164">
        <v>6.7000000000000004E-2</v>
      </c>
      <c r="I13" s="164">
        <v>1E-3</v>
      </c>
      <c r="J13" s="164">
        <v>3.0000000000000001E-3</v>
      </c>
      <c r="K13" s="164">
        <v>9.0000000000000011E-3</v>
      </c>
      <c r="L13" s="164">
        <v>1.7000000000000001E-2</v>
      </c>
      <c r="M13" s="164">
        <v>0.84199999999999997</v>
      </c>
      <c r="N13" s="164" t="s">
        <v>72</v>
      </c>
      <c r="O13" s="69">
        <v>0.1577521380861478</v>
      </c>
      <c r="P13" s="90" t="s">
        <v>125</v>
      </c>
      <c r="Q13" s="90">
        <f>ROWS($P$5:P13)</f>
        <v>9</v>
      </c>
      <c r="R13" s="90">
        <f t="shared" si="0"/>
        <v>9</v>
      </c>
      <c r="S13" s="90">
        <f>IFERROR(SMALL($R$5:$R$52,ROWS($R$5:R13)),"")</f>
        <v>9</v>
      </c>
      <c r="X13" s="90" t="s">
        <v>271</v>
      </c>
      <c r="Y13" s="181">
        <v>50</v>
      </c>
      <c r="Z13" s="181">
        <v>55</v>
      </c>
      <c r="AA13" s="181">
        <v>5</v>
      </c>
      <c r="AB13" s="181">
        <v>45</v>
      </c>
      <c r="AC13" s="181">
        <v>165</v>
      </c>
      <c r="AD13" s="181">
        <v>5</v>
      </c>
      <c r="AE13" s="181">
        <v>10</v>
      </c>
      <c r="AF13" s="181">
        <v>25</v>
      </c>
      <c r="AG13" s="181">
        <v>45</v>
      </c>
      <c r="AH13" s="181">
        <v>2105</v>
      </c>
      <c r="AI13" s="181">
        <v>5</v>
      </c>
      <c r="AJ13" s="181">
        <v>2500</v>
      </c>
      <c r="AK13" s="181">
        <v>395</v>
      </c>
      <c r="AL13" s="90" t="s">
        <v>125</v>
      </c>
      <c r="AM13" s="90">
        <f>ROWS($P$5:AK13)</f>
        <v>9</v>
      </c>
      <c r="AN13" s="90">
        <f t="shared" si="1"/>
        <v>9</v>
      </c>
      <c r="AO13" s="90">
        <f>IFERROR(SMALL($AN$5:$AN$52,ROWS($AN$5:AN13)),"")</f>
        <v>9</v>
      </c>
      <c r="AQ13" s="100"/>
      <c r="AR13" s="196" t="str">
        <f>IFERROR(INDEX($C$5:$I$52,$S11,COLUMNS($AQ$5:AQ11)),"")</f>
        <v>design, and creative and performing arts</v>
      </c>
      <c r="AS13" s="308">
        <f>IFERROR(INDEX($C$5:$O$52,$S11,COLUMNS($AR$7:AS13)),"")</f>
        <v>1.7000000000000001E-2</v>
      </c>
      <c r="AT13" s="308">
        <f>IFERROR(INDEX($C$5:$O$52,$S11,COLUMNS($AR$7:AT13)),"")</f>
        <v>8.7999999999999995E-2</v>
      </c>
      <c r="AU13" s="308">
        <f>IFERROR(INDEX($C$5:$O$52,$S11,COLUMNS($AR$7:AU13)),"")</f>
        <v>2E-3</v>
      </c>
      <c r="AV13" s="308">
        <f>IFERROR(INDEX($C$5:$O$52,$S11,COLUMNS($AR$7:AV13)),"")</f>
        <v>3.3000000000000002E-2</v>
      </c>
      <c r="AW13" s="308">
        <f>IFERROR(INDEX($C$5:$O$52,$S11,COLUMNS($AR$7:AW13)),"")</f>
        <v>0.112</v>
      </c>
      <c r="AX13" s="308">
        <f>IFERROR(INDEX($C$5:$O$52,$S11,COLUMNS($AR$7:AX13)),"")</f>
        <v>4.0000000000000001E-3</v>
      </c>
      <c r="AY13" s="308" t="str">
        <f>IFERROR(INDEX($C$5:$O$52,$S11,COLUMNS($AR$7:AY13)),"")</f>
        <v>-</v>
      </c>
      <c r="AZ13" s="308">
        <f>IFERROR(INDEX($C$5:$O$52,$S11,COLUMNS($AR$7:AZ13)),"")</f>
        <v>1.4E-2</v>
      </c>
      <c r="BA13" s="308">
        <f>IFERROR(INDEX($C$5:$O$52,$S11,COLUMNS($AR$7:BA13)),"")</f>
        <v>5.9000000000000004E-2</v>
      </c>
      <c r="BB13" s="308">
        <f>IFERROR(INDEX($C$5:$O$52,$S11,COLUMNS($AR$7:BB13)),"")</f>
        <v>0.66800000000000004</v>
      </c>
      <c r="BC13" s="376" t="str">
        <f>IFERROR(INDEX($C$5:$O$52,$S11,COLUMNS($AR$7:BC13)),"")</f>
        <v>-</v>
      </c>
      <c r="BD13" s="326">
        <f>IFERROR(INDEX($C$5:$O$52,$S11,COLUMNS($AR$7:BD13)),"")</f>
        <v>0.331965463150656</v>
      </c>
      <c r="BF13" s="191" t="str">
        <f>IFERROR(INDEX($X$5:$AK$52,$AO11,COLUMNS($BE$7:BE13)),"")</f>
        <v>design, and creative and performing arts</v>
      </c>
      <c r="BG13" s="729">
        <f>IFERROR(INDEX($X$5:$AK$52,$AO11,COLUMNS($BE$7:BF13)),"")</f>
        <v>35</v>
      </c>
      <c r="BH13" s="677">
        <f>IFERROR(INDEX($X$5:$AK$52,$AO11,COLUMNS($BE$7:BG13)),"")</f>
        <v>195</v>
      </c>
      <c r="BI13" s="677">
        <f>IFERROR(INDEX($X$5:$AK$52,$AO11,COLUMNS($BE$7:BH13)),"")</f>
        <v>5</v>
      </c>
      <c r="BJ13" s="677">
        <f>IFERROR(INDEX($X$5:$AK$52,$AO11,COLUMNS($BE$7:BI13)),"")</f>
        <v>75</v>
      </c>
      <c r="BK13" s="677">
        <f>IFERROR(INDEX($X$5:$AK$52,$AO11,COLUMNS($BE$7:BJ13)),"")</f>
        <v>250</v>
      </c>
      <c r="BL13" s="677">
        <f>IFERROR(INDEX($X$5:$AK$52,$AO11,COLUMNS($BE$7:BK13)),"")</f>
        <v>10</v>
      </c>
      <c r="BM13" s="677">
        <f>IFERROR(INDEX($X$5:$AK$52,$AO11,COLUMNS($BE$7:BL13)),"")</f>
        <v>5</v>
      </c>
      <c r="BN13" s="677">
        <f>IFERROR(INDEX($X$5:$AK$52,$AO11,COLUMNS($BE$7:BM13)),"")</f>
        <v>30</v>
      </c>
      <c r="BO13" s="677">
        <f>IFERROR(INDEX($X$5:$AK$52,$AO11,COLUMNS($BE$7:BN13)),"")</f>
        <v>130</v>
      </c>
      <c r="BP13" s="677">
        <f>IFERROR(INDEX($X$5:$AK$52,$AO11,COLUMNS($BE$7:BO13)),"")</f>
        <v>1485</v>
      </c>
      <c r="BQ13" s="677">
        <f>IFERROR(INDEX($X$5:$AK$52,$AO11,COLUMNS($BE$7:BP13)),"")</f>
        <v>5</v>
      </c>
      <c r="BR13" s="677">
        <f>IFERROR(INDEX($X$5:$AK$52,$AO11,COLUMNS($BE$7:BQ13)),"")</f>
        <v>2225</v>
      </c>
      <c r="BS13" s="678">
        <f>IFERROR(INDEX($X$5:$AK$52,$AO11,COLUMNS($BE$7:BR13)),"")</f>
        <v>740</v>
      </c>
    </row>
    <row r="14" spans="1:71" x14ac:dyDescent="0.3">
      <c r="C14" s="90" t="s">
        <v>504</v>
      </c>
      <c r="D14" s="164">
        <v>1.6E-2</v>
      </c>
      <c r="E14" s="164">
        <v>5.9000000000000004E-2</v>
      </c>
      <c r="F14" s="164">
        <v>7.0000000000000001E-3</v>
      </c>
      <c r="G14" s="164">
        <v>0.02</v>
      </c>
      <c r="H14" s="164">
        <v>7.5999999999999998E-2</v>
      </c>
      <c r="I14" s="164" t="s">
        <v>72</v>
      </c>
      <c r="J14" s="164">
        <v>5.0000000000000001E-3</v>
      </c>
      <c r="K14" s="164">
        <v>1.4E-2</v>
      </c>
      <c r="L14" s="164">
        <v>4.4999999999999998E-2</v>
      </c>
      <c r="M14" s="164">
        <v>0.755</v>
      </c>
      <c r="N14" s="164" t="s">
        <v>72</v>
      </c>
      <c r="O14" s="69">
        <v>0.24508629799225082</v>
      </c>
      <c r="P14" s="90" t="s">
        <v>125</v>
      </c>
      <c r="Q14" s="90">
        <f>ROWS($P$5:P14)</f>
        <v>10</v>
      </c>
      <c r="R14" s="90">
        <f t="shared" si="0"/>
        <v>10</v>
      </c>
      <c r="S14" s="90">
        <f>IFERROR(SMALL($R$5:$R$52,ROWS($R$5:R14)),"")</f>
        <v>10</v>
      </c>
      <c r="X14" s="90" t="s">
        <v>504</v>
      </c>
      <c r="Y14" s="181">
        <v>10</v>
      </c>
      <c r="Z14" s="181">
        <v>35</v>
      </c>
      <c r="AA14" s="181">
        <v>5</v>
      </c>
      <c r="AB14" s="181">
        <v>10</v>
      </c>
      <c r="AC14" s="181">
        <v>45</v>
      </c>
      <c r="AD14" s="181">
        <v>5</v>
      </c>
      <c r="AE14" s="181">
        <v>5</v>
      </c>
      <c r="AF14" s="181">
        <v>10</v>
      </c>
      <c r="AG14" s="181">
        <v>25</v>
      </c>
      <c r="AH14" s="181">
        <v>430</v>
      </c>
      <c r="AI14" s="181">
        <v>0</v>
      </c>
      <c r="AJ14" s="181">
        <v>570</v>
      </c>
      <c r="AK14" s="181">
        <v>140</v>
      </c>
      <c r="AL14" s="90" t="s">
        <v>125</v>
      </c>
      <c r="AM14" s="90">
        <f>ROWS($P$5:AK14)</f>
        <v>10</v>
      </c>
      <c r="AN14" s="90">
        <f t="shared" si="1"/>
        <v>10</v>
      </c>
      <c r="AO14" s="90">
        <f>IFERROR(SMALL($AN$5:$AN$52,ROWS($AN$5:AN14)),"")</f>
        <v>10</v>
      </c>
      <c r="AQ14" s="100"/>
      <c r="AR14" s="196" t="str">
        <f>IFERROR(INDEX($C$5:$I$52,$S12,COLUMNS($AQ$5:AQ12)),"")</f>
        <v>education and teaching</v>
      </c>
      <c r="AS14" s="308">
        <f>IFERROR(INDEX($C$5:$O$52,$S12,COLUMNS($AR$7:AS14)),"")</f>
        <v>1.0999999999999999E-2</v>
      </c>
      <c r="AT14" s="308">
        <f>IFERROR(INDEX($C$5:$O$52,$S12,COLUMNS($AR$7:AT14)),"")</f>
        <v>6.7000000000000004E-2</v>
      </c>
      <c r="AU14" s="308">
        <f>IFERROR(INDEX($C$5:$O$52,$S12,COLUMNS($AR$7:AU14)),"")</f>
        <v>3.0000000000000001E-3</v>
      </c>
      <c r="AV14" s="308">
        <f>IFERROR(INDEX($C$5:$O$52,$S12,COLUMNS($AR$7:AV14)),"")</f>
        <v>9.0000000000000011E-3</v>
      </c>
      <c r="AW14" s="308">
        <f>IFERROR(INDEX($C$5:$O$52,$S12,COLUMNS($AR$7:AW14)),"")</f>
        <v>7.9000000000000001E-2</v>
      </c>
      <c r="AX14" s="308">
        <f>IFERROR(INDEX($C$5:$O$52,$S12,COLUMNS($AR$7:AX14)),"")</f>
        <v>2E-3</v>
      </c>
      <c r="AY14" s="308" t="str">
        <f>IFERROR(INDEX($C$5:$O$52,$S12,COLUMNS($AR$7:AY14)),"")</f>
        <v>-</v>
      </c>
      <c r="AZ14" s="308">
        <f>IFERROR(INDEX($C$5:$O$52,$S12,COLUMNS($AR$7:AZ14)),"")</f>
        <v>1.3000000000000001E-2</v>
      </c>
      <c r="BA14" s="308">
        <f>IFERROR(INDEX($C$5:$O$52,$S12,COLUMNS($AR$7:BA14)),"")</f>
        <v>0.04</v>
      </c>
      <c r="BB14" s="308">
        <f>IFERROR(INDEX($C$5:$O$52,$S12,COLUMNS($AR$7:BB14)),"")</f>
        <v>0.77400000000000002</v>
      </c>
      <c r="BC14" s="376" t="str">
        <f>IFERROR(INDEX($C$5:$O$52,$S12,COLUMNS($AR$7:BC14)),"")</f>
        <v>-</v>
      </c>
      <c r="BD14" s="326">
        <f>IFERROR(INDEX($C$5:$O$52,$S12,COLUMNS($AR$7:BD14)),"")</f>
        <v>0.22568093385214008</v>
      </c>
      <c r="BF14" s="191" t="str">
        <f>IFERROR(INDEX($X$5:$AK$52,$AO12,COLUMNS($BE$7:BE14)),"")</f>
        <v>education and teaching</v>
      </c>
      <c r="BG14" s="729">
        <f>IFERROR(INDEX($X$5:$AK$52,$AO12,COLUMNS($BE$7:BF14)),"")</f>
        <v>15</v>
      </c>
      <c r="BH14" s="677">
        <f>IFERROR(INDEX($X$5:$AK$52,$AO12,COLUMNS($BE$7:BG14)),"")</f>
        <v>75</v>
      </c>
      <c r="BI14" s="677">
        <f>IFERROR(INDEX($X$5:$AK$52,$AO12,COLUMNS($BE$7:BH14)),"")</f>
        <v>5</v>
      </c>
      <c r="BJ14" s="677">
        <f>IFERROR(INDEX($X$5:$AK$52,$AO12,COLUMNS($BE$7:BI14)),"")</f>
        <v>10</v>
      </c>
      <c r="BK14" s="677">
        <f>IFERROR(INDEX($X$5:$AK$52,$AO12,COLUMNS($BE$7:BJ14)),"")</f>
        <v>90</v>
      </c>
      <c r="BL14" s="677">
        <f>IFERROR(INDEX($X$5:$AK$52,$AO12,COLUMNS($BE$7:BK14)),"")</f>
        <v>5</v>
      </c>
      <c r="BM14" s="677">
        <f>IFERROR(INDEX($X$5:$AK$52,$AO12,COLUMNS($BE$7:BL14)),"")</f>
        <v>5</v>
      </c>
      <c r="BN14" s="677">
        <f>IFERROR(INDEX($X$5:$AK$52,$AO12,COLUMNS($BE$7:BM14)),"")</f>
        <v>15</v>
      </c>
      <c r="BO14" s="677">
        <f>IFERROR(INDEX($X$5:$AK$52,$AO12,COLUMNS($BE$7:BN14)),"")</f>
        <v>45</v>
      </c>
      <c r="BP14" s="677">
        <f>IFERROR(INDEX($X$5:$AK$52,$AO12,COLUMNS($BE$7:BO14)),"")</f>
        <v>895</v>
      </c>
      <c r="BQ14" s="677">
        <f>IFERROR(INDEX($X$5:$AK$52,$AO12,COLUMNS($BE$7:BP14)),"")</f>
        <v>5</v>
      </c>
      <c r="BR14" s="677">
        <f>IFERROR(INDEX($X$5:$AK$52,$AO12,COLUMNS($BE$7:BQ14)),"")</f>
        <v>1155</v>
      </c>
      <c r="BS14" s="678">
        <f>IFERROR(INDEX($X$5:$AK$52,$AO12,COLUMNS($BE$7:BR14)),"")</f>
        <v>260</v>
      </c>
    </row>
    <row r="15" spans="1:71" x14ac:dyDescent="0.3">
      <c r="C15" s="90" t="s">
        <v>272</v>
      </c>
      <c r="D15" s="164">
        <v>1.3000000000000001E-2</v>
      </c>
      <c r="E15" s="164">
        <v>8.3000000000000004E-2</v>
      </c>
      <c r="F15" s="164">
        <v>8.0000000000000002E-3</v>
      </c>
      <c r="G15" s="164">
        <v>1.9E-2</v>
      </c>
      <c r="H15" s="164">
        <v>8.2000000000000003E-2</v>
      </c>
      <c r="I15" s="164">
        <v>4.0000000000000001E-3</v>
      </c>
      <c r="J15" s="164">
        <v>8.0000000000000002E-3</v>
      </c>
      <c r="K15" s="164">
        <v>1.0999999999999999E-2</v>
      </c>
      <c r="L15" s="164">
        <v>8.5000000000000006E-2</v>
      </c>
      <c r="M15" s="164">
        <v>0.68500000000000005</v>
      </c>
      <c r="N15" s="164" t="s">
        <v>72</v>
      </c>
      <c r="O15" s="69">
        <v>0.31456588547164943</v>
      </c>
      <c r="P15" s="90" t="s">
        <v>125</v>
      </c>
      <c r="Q15" s="90">
        <f>ROWS($P$5:P15)</f>
        <v>11</v>
      </c>
      <c r="R15" s="90">
        <f t="shared" si="0"/>
        <v>11</v>
      </c>
      <c r="S15" s="90">
        <f>IFERROR(SMALL($R$5:$R$52,ROWS($R$5:R15)),"")</f>
        <v>11</v>
      </c>
      <c r="X15" s="90" t="s">
        <v>272</v>
      </c>
      <c r="Y15" s="181">
        <v>10</v>
      </c>
      <c r="Z15" s="181">
        <v>70</v>
      </c>
      <c r="AA15" s="181">
        <v>5</v>
      </c>
      <c r="AB15" s="181">
        <v>15</v>
      </c>
      <c r="AC15" s="181">
        <v>70</v>
      </c>
      <c r="AD15" s="181">
        <v>5</v>
      </c>
      <c r="AE15" s="181">
        <v>5</v>
      </c>
      <c r="AF15" s="181">
        <v>10</v>
      </c>
      <c r="AG15" s="181">
        <v>75</v>
      </c>
      <c r="AH15" s="181">
        <v>585</v>
      </c>
      <c r="AI15" s="181">
        <v>5</v>
      </c>
      <c r="AJ15" s="181">
        <v>855</v>
      </c>
      <c r="AK15" s="181">
        <v>270</v>
      </c>
      <c r="AL15" s="90" t="s">
        <v>125</v>
      </c>
      <c r="AM15" s="90">
        <f>ROWS($P$5:AK15)</f>
        <v>11</v>
      </c>
      <c r="AN15" s="90">
        <f t="shared" si="1"/>
        <v>11</v>
      </c>
      <c r="AO15" s="90">
        <f>IFERROR(SMALL($AN$5:$AN$52,ROWS($AN$5:AN15)),"")</f>
        <v>11</v>
      </c>
      <c r="AQ15" s="100"/>
      <c r="AR15" s="196" t="str">
        <f>IFERROR(INDEX($C$5:$I$52,$S13,COLUMNS($AQ$5:AQ13)),"")</f>
        <v>engineering and technology</v>
      </c>
      <c r="AS15" s="308">
        <f>IFERROR(INDEX($C$5:$O$52,$S13,COLUMNS($AR$7:AS15)),"")</f>
        <v>1.9E-2</v>
      </c>
      <c r="AT15" s="308">
        <f>IFERROR(INDEX($C$5:$O$52,$S13,COLUMNS($AR$7:AT15)),"")</f>
        <v>2.1000000000000001E-2</v>
      </c>
      <c r="AU15" s="308">
        <f>IFERROR(INDEX($C$5:$O$52,$S13,COLUMNS($AR$7:AU15)),"")</f>
        <v>2E-3</v>
      </c>
      <c r="AV15" s="308">
        <f>IFERROR(INDEX($C$5:$O$52,$S13,COLUMNS($AR$7:AV15)),"")</f>
        <v>1.7000000000000001E-2</v>
      </c>
      <c r="AW15" s="308">
        <f>IFERROR(INDEX($C$5:$O$52,$S13,COLUMNS($AR$7:AW15)),"")</f>
        <v>6.7000000000000004E-2</v>
      </c>
      <c r="AX15" s="308">
        <f>IFERROR(INDEX($C$5:$O$52,$S13,COLUMNS($AR$7:AX15)),"")</f>
        <v>1E-3</v>
      </c>
      <c r="AY15" s="308">
        <f>IFERROR(INDEX($C$5:$O$52,$S13,COLUMNS($AR$7:AY15)),"")</f>
        <v>3.0000000000000001E-3</v>
      </c>
      <c r="AZ15" s="308">
        <f>IFERROR(INDEX($C$5:$O$52,$S13,COLUMNS($AR$7:AZ15)),"")</f>
        <v>9.0000000000000011E-3</v>
      </c>
      <c r="BA15" s="308">
        <f>IFERROR(INDEX($C$5:$O$52,$S13,COLUMNS($AR$7:BA15)),"")</f>
        <v>1.7000000000000001E-2</v>
      </c>
      <c r="BB15" s="308">
        <f>IFERROR(INDEX($C$5:$O$52,$S13,COLUMNS($AR$7:BB15)),"")</f>
        <v>0.84199999999999997</v>
      </c>
      <c r="BC15" s="376" t="str">
        <f>IFERROR(INDEX($C$5:$O$52,$S13,COLUMNS($AR$7:BC15)),"")</f>
        <v>-</v>
      </c>
      <c r="BD15" s="326">
        <f>IFERROR(INDEX($C$5:$O$52,$S13,COLUMNS($AR$7:BD15)),"")</f>
        <v>0.1577521380861478</v>
      </c>
      <c r="BF15" s="191" t="str">
        <f>IFERROR(INDEX($X$5:$AK$52,$AO13,COLUMNS($BE$7:BE15)),"")</f>
        <v>engineering and technology</v>
      </c>
      <c r="BG15" s="729">
        <f>IFERROR(INDEX($X$5:$AK$52,$AO13,COLUMNS($BE$7:BF15)),"")</f>
        <v>50</v>
      </c>
      <c r="BH15" s="677">
        <f>IFERROR(INDEX($X$5:$AK$52,$AO13,COLUMNS($BE$7:BG15)),"")</f>
        <v>55</v>
      </c>
      <c r="BI15" s="677">
        <f>IFERROR(INDEX($X$5:$AK$52,$AO13,COLUMNS($BE$7:BH15)),"")</f>
        <v>5</v>
      </c>
      <c r="BJ15" s="677">
        <f>IFERROR(INDEX($X$5:$AK$52,$AO13,COLUMNS($BE$7:BI15)),"")</f>
        <v>45</v>
      </c>
      <c r="BK15" s="677">
        <f>IFERROR(INDEX($X$5:$AK$52,$AO13,COLUMNS($BE$7:BJ15)),"")</f>
        <v>165</v>
      </c>
      <c r="BL15" s="677">
        <f>IFERROR(INDEX($X$5:$AK$52,$AO13,COLUMNS($BE$7:BK15)),"")</f>
        <v>5</v>
      </c>
      <c r="BM15" s="677">
        <f>IFERROR(INDEX($X$5:$AK$52,$AO13,COLUMNS($BE$7:BL15)),"")</f>
        <v>10</v>
      </c>
      <c r="BN15" s="677">
        <f>IFERROR(INDEX($X$5:$AK$52,$AO13,COLUMNS($BE$7:BM15)),"")</f>
        <v>25</v>
      </c>
      <c r="BO15" s="677">
        <f>IFERROR(INDEX($X$5:$AK$52,$AO13,COLUMNS($BE$7:BN15)),"")</f>
        <v>45</v>
      </c>
      <c r="BP15" s="677">
        <f>IFERROR(INDEX($X$5:$AK$52,$AO13,COLUMNS($BE$7:BO15)),"")</f>
        <v>2105</v>
      </c>
      <c r="BQ15" s="677">
        <f>IFERROR(INDEX($X$5:$AK$52,$AO13,COLUMNS($BE$7:BP15)),"")</f>
        <v>5</v>
      </c>
      <c r="BR15" s="677">
        <f>IFERROR(INDEX($X$5:$AK$52,$AO13,COLUMNS($BE$7:BQ15)),"")</f>
        <v>2500</v>
      </c>
      <c r="BS15" s="678">
        <f>IFERROR(INDEX($X$5:$AK$52,$AO13,COLUMNS($BE$7:BR15)),"")</f>
        <v>395</v>
      </c>
    </row>
    <row r="16" spans="1:71" x14ac:dyDescent="0.3">
      <c r="C16" s="90" t="s">
        <v>273</v>
      </c>
      <c r="D16" s="164">
        <v>1.3000000000000001E-2</v>
      </c>
      <c r="E16" s="164">
        <v>9.6000000000000002E-2</v>
      </c>
      <c r="F16" s="164">
        <v>5.0000000000000001E-3</v>
      </c>
      <c r="G16" s="164">
        <v>3.3000000000000002E-2</v>
      </c>
      <c r="H16" s="164">
        <v>4.4999999999999998E-2</v>
      </c>
      <c r="I16" s="164">
        <v>5.0000000000000001E-3</v>
      </c>
      <c r="J16" s="164">
        <v>3.0000000000000001E-3</v>
      </c>
      <c r="K16" s="164">
        <v>1.2E-2</v>
      </c>
      <c r="L16" s="164">
        <v>7.3999999999999996E-2</v>
      </c>
      <c r="M16" s="164">
        <v>0.71399999999999997</v>
      </c>
      <c r="N16" s="164" t="s">
        <v>72</v>
      </c>
      <c r="O16" s="69">
        <v>0.28553121963200667</v>
      </c>
      <c r="P16" s="90" t="s">
        <v>125</v>
      </c>
      <c r="Q16" s="90">
        <f>ROWS($P$5:P16)</f>
        <v>12</v>
      </c>
      <c r="R16" s="90">
        <f t="shared" si="0"/>
        <v>12</v>
      </c>
      <c r="S16" s="90">
        <f>IFERROR(SMALL($R$5:$R$52,ROWS($R$5:R16)),"")</f>
        <v>12</v>
      </c>
      <c r="X16" s="90" t="s">
        <v>273</v>
      </c>
      <c r="Y16" s="181">
        <v>10</v>
      </c>
      <c r="Z16" s="181">
        <v>90</v>
      </c>
      <c r="AA16" s="181">
        <v>5</v>
      </c>
      <c r="AB16" s="181">
        <v>30</v>
      </c>
      <c r="AC16" s="181">
        <v>40</v>
      </c>
      <c r="AD16" s="181">
        <v>5</v>
      </c>
      <c r="AE16" s="181">
        <v>5</v>
      </c>
      <c r="AF16" s="181">
        <v>10</v>
      </c>
      <c r="AG16" s="181">
        <v>70</v>
      </c>
      <c r="AH16" s="181">
        <v>670</v>
      </c>
      <c r="AI16" s="181">
        <v>5</v>
      </c>
      <c r="AJ16" s="181">
        <v>935</v>
      </c>
      <c r="AK16" s="181">
        <v>265</v>
      </c>
      <c r="AL16" s="90" t="s">
        <v>125</v>
      </c>
      <c r="AM16" s="90">
        <f>ROWS($P$5:AK16)</f>
        <v>12</v>
      </c>
      <c r="AN16" s="90">
        <f t="shared" si="1"/>
        <v>12</v>
      </c>
      <c r="AO16" s="90">
        <f>IFERROR(SMALL($AN$5:$AN$52,ROWS($AN$5:AN16)),"")</f>
        <v>12</v>
      </c>
      <c r="AQ16" s="100"/>
      <c r="AR16" s="196" t="str">
        <f>IFERROR(INDEX($C$5:$I$52,$S14,COLUMNS($AQ$5:AQ14)),"")</f>
        <v>geography, earth and environmental studies</v>
      </c>
      <c r="AS16" s="308">
        <f>IFERROR(INDEX($C$5:$O$52,$S14,COLUMNS($AR$7:AS16)),"")</f>
        <v>1.6E-2</v>
      </c>
      <c r="AT16" s="308">
        <f>IFERROR(INDEX($C$5:$O$52,$S14,COLUMNS($AR$7:AT16)),"")</f>
        <v>5.9000000000000004E-2</v>
      </c>
      <c r="AU16" s="308">
        <f>IFERROR(INDEX($C$5:$O$52,$S14,COLUMNS($AR$7:AU16)),"")</f>
        <v>7.0000000000000001E-3</v>
      </c>
      <c r="AV16" s="308">
        <f>IFERROR(INDEX($C$5:$O$52,$S14,COLUMNS($AR$7:AV16)),"")</f>
        <v>0.02</v>
      </c>
      <c r="AW16" s="308">
        <f>IFERROR(INDEX($C$5:$O$52,$S14,COLUMNS($AR$7:AW16)),"")</f>
        <v>7.5999999999999998E-2</v>
      </c>
      <c r="AX16" s="308" t="str">
        <f>IFERROR(INDEX($C$5:$O$52,$S14,COLUMNS($AR$7:AX16)),"")</f>
        <v>-</v>
      </c>
      <c r="AY16" s="308">
        <f>IFERROR(INDEX($C$5:$O$52,$S14,COLUMNS($AR$7:AY16)),"")</f>
        <v>5.0000000000000001E-3</v>
      </c>
      <c r="AZ16" s="308">
        <f>IFERROR(INDEX($C$5:$O$52,$S14,COLUMNS($AR$7:AZ16)),"")</f>
        <v>1.4E-2</v>
      </c>
      <c r="BA16" s="308">
        <f>IFERROR(INDEX($C$5:$O$52,$S14,COLUMNS($AR$7:BA16)),"")</f>
        <v>4.4999999999999998E-2</v>
      </c>
      <c r="BB16" s="308">
        <f>IFERROR(INDEX($C$5:$O$52,$S14,COLUMNS($AR$7:BB16)),"")</f>
        <v>0.755</v>
      </c>
      <c r="BC16" s="376" t="str">
        <f>IFERROR(INDEX($C$5:$O$52,$S14,COLUMNS($AR$7:BC16)),"")</f>
        <v>-</v>
      </c>
      <c r="BD16" s="326">
        <f>IFERROR(INDEX($C$5:$O$52,$S14,COLUMNS($AR$7:BD16)),"")</f>
        <v>0.24508629799225082</v>
      </c>
      <c r="BF16" s="191" t="str">
        <f>IFERROR(INDEX($X$5:$AK$52,$AO14,COLUMNS($BE$7:BE16)),"")</f>
        <v>geography, earth and environmental studies</v>
      </c>
      <c r="BG16" s="729">
        <f>IFERROR(INDEX($X$5:$AK$52,$AO14,COLUMNS($BE$7:BF16)),"")</f>
        <v>10</v>
      </c>
      <c r="BH16" s="677">
        <f>IFERROR(INDEX($X$5:$AK$52,$AO14,COLUMNS($BE$7:BG16)),"")</f>
        <v>35</v>
      </c>
      <c r="BI16" s="677">
        <f>IFERROR(INDEX($X$5:$AK$52,$AO14,COLUMNS($BE$7:BH16)),"")</f>
        <v>5</v>
      </c>
      <c r="BJ16" s="677">
        <f>IFERROR(INDEX($X$5:$AK$52,$AO14,COLUMNS($BE$7:BI16)),"")</f>
        <v>10</v>
      </c>
      <c r="BK16" s="677">
        <f>IFERROR(INDEX($X$5:$AK$52,$AO14,COLUMNS($BE$7:BJ16)),"")</f>
        <v>45</v>
      </c>
      <c r="BL16" s="677">
        <f>IFERROR(INDEX($X$5:$AK$52,$AO14,COLUMNS($BE$7:BK16)),"")</f>
        <v>5</v>
      </c>
      <c r="BM16" s="677">
        <f>IFERROR(INDEX($X$5:$AK$52,$AO14,COLUMNS($BE$7:BL16)),"")</f>
        <v>5</v>
      </c>
      <c r="BN16" s="677">
        <f>IFERROR(INDEX($X$5:$AK$52,$AO14,COLUMNS($BE$7:BM16)),"")</f>
        <v>10</v>
      </c>
      <c r="BO16" s="677">
        <f>IFERROR(INDEX($X$5:$AK$52,$AO14,COLUMNS($BE$7:BN16)),"")</f>
        <v>25</v>
      </c>
      <c r="BP16" s="677">
        <f>IFERROR(INDEX($X$5:$AK$52,$AO14,COLUMNS($BE$7:BO16)),"")</f>
        <v>430</v>
      </c>
      <c r="BQ16" s="677">
        <f>IFERROR(INDEX($X$5:$AK$52,$AO14,COLUMNS($BE$7:BP16)),"")</f>
        <v>0</v>
      </c>
      <c r="BR16" s="677">
        <f>IFERROR(INDEX($X$5:$AK$52,$AO14,COLUMNS($BE$7:BQ16)),"")</f>
        <v>570</v>
      </c>
      <c r="BS16" s="678">
        <f>IFERROR(INDEX($X$5:$AK$52,$AO14,COLUMNS($BE$7:BR16)),"")</f>
        <v>140</v>
      </c>
    </row>
    <row r="17" spans="3:71" x14ac:dyDescent="0.3">
      <c r="C17" s="90" t="s">
        <v>274</v>
      </c>
      <c r="D17" s="164">
        <v>1.8000000000000002E-2</v>
      </c>
      <c r="E17" s="164">
        <v>5.2999999999999999E-2</v>
      </c>
      <c r="F17" s="164">
        <v>4.0000000000000001E-3</v>
      </c>
      <c r="G17" s="164">
        <v>9.0000000000000011E-3</v>
      </c>
      <c r="H17" s="164">
        <v>5.7000000000000002E-2</v>
      </c>
      <c r="I17" s="164">
        <v>2E-3</v>
      </c>
      <c r="J17" s="164">
        <v>4.0000000000000001E-3</v>
      </c>
      <c r="K17" s="164">
        <v>0.01</v>
      </c>
      <c r="L17" s="164">
        <v>0.04</v>
      </c>
      <c r="M17" s="164">
        <v>0.80300000000000005</v>
      </c>
      <c r="N17" s="164" t="s">
        <v>72</v>
      </c>
      <c r="O17" s="69">
        <v>0.19736363696461273</v>
      </c>
      <c r="P17" s="90" t="s">
        <v>125</v>
      </c>
      <c r="Q17" s="90">
        <f>ROWS($P$5:P17)</f>
        <v>13</v>
      </c>
      <c r="R17" s="90">
        <f t="shared" si="0"/>
        <v>13</v>
      </c>
      <c r="S17" s="90">
        <f>IFERROR(SMALL($R$5:$R$52,ROWS($R$5:R17)),"")</f>
        <v>13</v>
      </c>
      <c r="X17" s="90" t="s">
        <v>274</v>
      </c>
      <c r="Y17" s="181">
        <v>30</v>
      </c>
      <c r="Z17" s="181">
        <v>80</v>
      </c>
      <c r="AA17" s="181">
        <v>5</v>
      </c>
      <c r="AB17" s="181">
        <v>15</v>
      </c>
      <c r="AC17" s="181">
        <v>85</v>
      </c>
      <c r="AD17" s="181">
        <v>5</v>
      </c>
      <c r="AE17" s="181">
        <v>5</v>
      </c>
      <c r="AF17" s="181">
        <v>15</v>
      </c>
      <c r="AG17" s="181">
        <v>60</v>
      </c>
      <c r="AH17" s="181">
        <v>1215</v>
      </c>
      <c r="AI17" s="181">
        <v>0</v>
      </c>
      <c r="AJ17" s="181">
        <v>1515</v>
      </c>
      <c r="AK17" s="181">
        <v>300</v>
      </c>
      <c r="AL17" s="90" t="s">
        <v>125</v>
      </c>
      <c r="AM17" s="90">
        <f>ROWS($P$5:AK17)</f>
        <v>13</v>
      </c>
      <c r="AN17" s="90">
        <f t="shared" si="1"/>
        <v>13</v>
      </c>
      <c r="AO17" s="90">
        <f>IFERROR(SMALL($AN$5:$AN$52,ROWS($AN$5:AN17)),"")</f>
        <v>13</v>
      </c>
      <c r="AQ17" s="100"/>
      <c r="AR17" s="196" t="str">
        <f>IFERROR(INDEX($C$5:$I$52,$S15,COLUMNS($AQ$5:AQ15)),"")</f>
        <v>historical, philosophical and religious studies</v>
      </c>
      <c r="AS17" s="308">
        <f>IFERROR(INDEX($C$5:$O$52,$S15,COLUMNS($AR$7:AS17)),"")</f>
        <v>1.3000000000000001E-2</v>
      </c>
      <c r="AT17" s="308">
        <f>IFERROR(INDEX($C$5:$O$52,$S15,COLUMNS($AR$7:AT17)),"")</f>
        <v>8.3000000000000004E-2</v>
      </c>
      <c r="AU17" s="308">
        <f>IFERROR(INDEX($C$5:$O$52,$S15,COLUMNS($AR$7:AU17)),"")</f>
        <v>8.0000000000000002E-3</v>
      </c>
      <c r="AV17" s="308">
        <f>IFERROR(INDEX($C$5:$O$52,$S15,COLUMNS($AR$7:AV17)),"")</f>
        <v>1.9E-2</v>
      </c>
      <c r="AW17" s="308">
        <f>IFERROR(INDEX($C$5:$O$52,$S15,COLUMNS($AR$7:AW17)),"")</f>
        <v>8.2000000000000003E-2</v>
      </c>
      <c r="AX17" s="308">
        <f>IFERROR(INDEX($C$5:$O$52,$S15,COLUMNS($AR$7:AX17)),"")</f>
        <v>4.0000000000000001E-3</v>
      </c>
      <c r="AY17" s="308">
        <f>IFERROR(INDEX($C$5:$O$52,$S15,COLUMNS($AR$7:AY17)),"")</f>
        <v>8.0000000000000002E-3</v>
      </c>
      <c r="AZ17" s="308">
        <f>IFERROR(INDEX($C$5:$O$52,$S15,COLUMNS($AR$7:AZ17)),"")</f>
        <v>1.0999999999999999E-2</v>
      </c>
      <c r="BA17" s="308">
        <f>IFERROR(INDEX($C$5:$O$52,$S15,COLUMNS($AR$7:BA17)),"")</f>
        <v>8.5000000000000006E-2</v>
      </c>
      <c r="BB17" s="308">
        <f>IFERROR(INDEX($C$5:$O$52,$S15,COLUMNS($AR$7:BB17)),"")</f>
        <v>0.68500000000000005</v>
      </c>
      <c r="BC17" s="376" t="str">
        <f>IFERROR(INDEX($C$5:$O$52,$S15,COLUMNS($AR$7:BC17)),"")</f>
        <v>-</v>
      </c>
      <c r="BD17" s="326">
        <f>IFERROR(INDEX($C$5:$O$52,$S15,COLUMNS($AR$7:BD17)),"")</f>
        <v>0.31456588547164943</v>
      </c>
      <c r="BF17" s="191" t="str">
        <f>IFERROR(INDEX($X$5:$AK$52,$AO15,COLUMNS($BE$7:BE17)),"")</f>
        <v>historical, philosophical and religious studies</v>
      </c>
      <c r="BG17" s="729">
        <f>IFERROR(INDEX($X$5:$AK$52,$AO15,COLUMNS($BE$7:BF17)),"")</f>
        <v>10</v>
      </c>
      <c r="BH17" s="677">
        <f>IFERROR(INDEX($X$5:$AK$52,$AO15,COLUMNS($BE$7:BG17)),"")</f>
        <v>70</v>
      </c>
      <c r="BI17" s="677">
        <f>IFERROR(INDEX($X$5:$AK$52,$AO15,COLUMNS($BE$7:BH17)),"")</f>
        <v>5</v>
      </c>
      <c r="BJ17" s="677">
        <f>IFERROR(INDEX($X$5:$AK$52,$AO15,COLUMNS($BE$7:BI17)),"")</f>
        <v>15</v>
      </c>
      <c r="BK17" s="677">
        <f>IFERROR(INDEX($X$5:$AK$52,$AO15,COLUMNS($BE$7:BJ17)),"")</f>
        <v>70</v>
      </c>
      <c r="BL17" s="677">
        <f>IFERROR(INDEX($X$5:$AK$52,$AO15,COLUMNS($BE$7:BK17)),"")</f>
        <v>5</v>
      </c>
      <c r="BM17" s="677">
        <f>IFERROR(INDEX($X$5:$AK$52,$AO15,COLUMNS($BE$7:BL17)),"")</f>
        <v>5</v>
      </c>
      <c r="BN17" s="677">
        <f>IFERROR(INDEX($X$5:$AK$52,$AO15,COLUMNS($BE$7:BM17)),"")</f>
        <v>10</v>
      </c>
      <c r="BO17" s="677">
        <f>IFERROR(INDEX($X$5:$AK$52,$AO15,COLUMNS($BE$7:BN17)),"")</f>
        <v>75</v>
      </c>
      <c r="BP17" s="677">
        <f>IFERROR(INDEX($X$5:$AK$52,$AO15,COLUMNS($BE$7:BO17)),"")</f>
        <v>585</v>
      </c>
      <c r="BQ17" s="677">
        <f>IFERROR(INDEX($X$5:$AK$52,$AO15,COLUMNS($BE$7:BP17)),"")</f>
        <v>5</v>
      </c>
      <c r="BR17" s="677">
        <f>IFERROR(INDEX($X$5:$AK$52,$AO15,COLUMNS($BE$7:BQ17)),"")</f>
        <v>855</v>
      </c>
      <c r="BS17" s="678">
        <f>IFERROR(INDEX($X$5:$AK$52,$AO15,COLUMNS($BE$7:BR17)),"")</f>
        <v>270</v>
      </c>
    </row>
    <row r="18" spans="3:71" x14ac:dyDescent="0.3">
      <c r="C18" s="90" t="s">
        <v>275</v>
      </c>
      <c r="D18" s="164">
        <v>1.8000000000000002E-2</v>
      </c>
      <c r="E18" s="164">
        <v>5.3999999999999999E-2</v>
      </c>
      <c r="F18" s="164" t="s">
        <v>72</v>
      </c>
      <c r="G18" s="164">
        <v>2.5000000000000001E-2</v>
      </c>
      <c r="H18" s="164">
        <v>2.8000000000000001E-2</v>
      </c>
      <c r="I18" s="164">
        <v>6.0000000000000001E-3</v>
      </c>
      <c r="J18" s="164" t="s">
        <v>72</v>
      </c>
      <c r="K18" s="164">
        <v>7.0000000000000001E-3</v>
      </c>
      <c r="L18" s="164">
        <v>3.6999999999999998E-2</v>
      </c>
      <c r="M18" s="164">
        <v>0.81700000000000006</v>
      </c>
      <c r="N18" s="164" t="s">
        <v>72</v>
      </c>
      <c r="O18" s="69">
        <v>0.18278769342213816</v>
      </c>
      <c r="P18" s="90" t="s">
        <v>125</v>
      </c>
      <c r="Q18" s="90">
        <f>ROWS($P$5:P18)</f>
        <v>14</v>
      </c>
      <c r="R18" s="90">
        <f t="shared" si="0"/>
        <v>14</v>
      </c>
      <c r="S18" s="90">
        <f>IFERROR(SMALL($R$5:$R$52,ROWS($R$5:R18)),"")</f>
        <v>14</v>
      </c>
      <c r="X18" s="90" t="s">
        <v>275</v>
      </c>
      <c r="Y18" s="181">
        <v>10</v>
      </c>
      <c r="Z18" s="181">
        <v>25</v>
      </c>
      <c r="AA18" s="181">
        <v>5</v>
      </c>
      <c r="AB18" s="181">
        <v>15</v>
      </c>
      <c r="AC18" s="181">
        <v>15</v>
      </c>
      <c r="AD18" s="181">
        <v>5</v>
      </c>
      <c r="AE18" s="181">
        <v>5</v>
      </c>
      <c r="AF18" s="181">
        <v>5</v>
      </c>
      <c r="AG18" s="181">
        <v>20</v>
      </c>
      <c r="AH18" s="181">
        <v>405</v>
      </c>
      <c r="AI18" s="181">
        <v>0</v>
      </c>
      <c r="AJ18" s="181">
        <v>495</v>
      </c>
      <c r="AK18" s="181">
        <v>90</v>
      </c>
      <c r="AL18" s="90" t="s">
        <v>125</v>
      </c>
      <c r="AM18" s="90">
        <f>ROWS($P$5:AK18)</f>
        <v>14</v>
      </c>
      <c r="AN18" s="90">
        <f t="shared" si="1"/>
        <v>14</v>
      </c>
      <c r="AO18" s="90">
        <f>IFERROR(SMALL($AN$5:$AN$52,ROWS($AN$5:AN18)),"")</f>
        <v>14</v>
      </c>
      <c r="AQ18" s="100"/>
      <c r="AR18" s="196" t="str">
        <f>IFERROR(INDEX($C$5:$I$52,$S16,COLUMNS($AQ$5:AQ16)),"")</f>
        <v>language and area studies</v>
      </c>
      <c r="AS18" s="308">
        <f>IFERROR(INDEX($C$5:$O$52,$S16,COLUMNS($AR$7:AS18)),"")</f>
        <v>1.3000000000000001E-2</v>
      </c>
      <c r="AT18" s="308">
        <f>IFERROR(INDEX($C$5:$O$52,$S16,COLUMNS($AR$7:AT18)),"")</f>
        <v>9.6000000000000002E-2</v>
      </c>
      <c r="AU18" s="308">
        <f>IFERROR(INDEX($C$5:$O$52,$S16,COLUMNS($AR$7:AU18)),"")</f>
        <v>5.0000000000000001E-3</v>
      </c>
      <c r="AV18" s="308">
        <f>IFERROR(INDEX($C$5:$O$52,$S16,COLUMNS($AR$7:AV18)),"")</f>
        <v>3.3000000000000002E-2</v>
      </c>
      <c r="AW18" s="308">
        <f>IFERROR(INDEX($C$5:$O$52,$S16,COLUMNS($AR$7:AW18)),"")</f>
        <v>4.4999999999999998E-2</v>
      </c>
      <c r="AX18" s="308">
        <f>IFERROR(INDEX($C$5:$O$52,$S16,COLUMNS($AR$7:AX18)),"")</f>
        <v>5.0000000000000001E-3</v>
      </c>
      <c r="AY18" s="308">
        <f>IFERROR(INDEX($C$5:$O$52,$S16,COLUMNS($AR$7:AY18)),"")</f>
        <v>3.0000000000000001E-3</v>
      </c>
      <c r="AZ18" s="308">
        <f>IFERROR(INDEX($C$5:$O$52,$S16,COLUMNS($AR$7:AZ18)),"")</f>
        <v>1.2E-2</v>
      </c>
      <c r="BA18" s="308">
        <f>IFERROR(INDEX($C$5:$O$52,$S16,COLUMNS($AR$7:BA18)),"")</f>
        <v>7.3999999999999996E-2</v>
      </c>
      <c r="BB18" s="308">
        <f>IFERROR(INDEX($C$5:$O$52,$S16,COLUMNS($AR$7:BB18)),"")</f>
        <v>0.71399999999999997</v>
      </c>
      <c r="BC18" s="376" t="str">
        <f>IFERROR(INDEX($C$5:$O$52,$S16,COLUMNS($AR$7:BC18)),"")</f>
        <v>-</v>
      </c>
      <c r="BD18" s="326">
        <f>IFERROR(INDEX($C$5:$O$52,$S16,COLUMNS($AR$7:BD18)),"")</f>
        <v>0.28553121963200667</v>
      </c>
      <c r="BF18" s="191" t="str">
        <f>IFERROR(INDEX($X$5:$AK$52,$AO16,COLUMNS($BE$7:BE18)),"")</f>
        <v>language and area studies</v>
      </c>
      <c r="BG18" s="729">
        <f>IFERROR(INDEX($X$5:$AK$52,$AO16,COLUMNS($BE$7:BF18)),"")</f>
        <v>10</v>
      </c>
      <c r="BH18" s="677">
        <f>IFERROR(INDEX($X$5:$AK$52,$AO16,COLUMNS($BE$7:BG18)),"")</f>
        <v>90</v>
      </c>
      <c r="BI18" s="677">
        <f>IFERROR(INDEX($X$5:$AK$52,$AO16,COLUMNS($BE$7:BH18)),"")</f>
        <v>5</v>
      </c>
      <c r="BJ18" s="677">
        <f>IFERROR(INDEX($X$5:$AK$52,$AO16,COLUMNS($BE$7:BI18)),"")</f>
        <v>30</v>
      </c>
      <c r="BK18" s="677">
        <f>IFERROR(INDEX($X$5:$AK$52,$AO16,COLUMNS($BE$7:BJ18)),"")</f>
        <v>40</v>
      </c>
      <c r="BL18" s="677">
        <f>IFERROR(INDEX($X$5:$AK$52,$AO16,COLUMNS($BE$7:BK18)),"")</f>
        <v>5</v>
      </c>
      <c r="BM18" s="677">
        <f>IFERROR(INDEX($X$5:$AK$52,$AO16,COLUMNS($BE$7:BL18)),"")</f>
        <v>5</v>
      </c>
      <c r="BN18" s="677">
        <f>IFERROR(INDEX($X$5:$AK$52,$AO16,COLUMNS($BE$7:BM18)),"")</f>
        <v>10</v>
      </c>
      <c r="BO18" s="677">
        <f>IFERROR(INDEX($X$5:$AK$52,$AO16,COLUMNS($BE$7:BN18)),"")</f>
        <v>70</v>
      </c>
      <c r="BP18" s="677">
        <f>IFERROR(INDEX($X$5:$AK$52,$AO16,COLUMNS($BE$7:BO18)),"")</f>
        <v>670</v>
      </c>
      <c r="BQ18" s="677">
        <f>IFERROR(INDEX($X$5:$AK$52,$AO16,COLUMNS($BE$7:BP18)),"")</f>
        <v>5</v>
      </c>
      <c r="BR18" s="677">
        <f>IFERROR(INDEX($X$5:$AK$52,$AO16,COLUMNS($BE$7:BQ18)),"")</f>
        <v>935</v>
      </c>
      <c r="BS18" s="678">
        <f>IFERROR(INDEX($X$5:$AK$52,$AO16,COLUMNS($BE$7:BR18)),"")</f>
        <v>265</v>
      </c>
    </row>
    <row r="19" spans="3:71" x14ac:dyDescent="0.3">
      <c r="C19" s="90" t="s">
        <v>505</v>
      </c>
      <c r="D19" s="164">
        <v>1.7000000000000001E-2</v>
      </c>
      <c r="E19" s="164">
        <v>0.09</v>
      </c>
      <c r="F19" s="164" t="s">
        <v>72</v>
      </c>
      <c r="G19" s="164">
        <v>1.9E-2</v>
      </c>
      <c r="H19" s="164">
        <v>0.10400000000000001</v>
      </c>
      <c r="I19" s="164" t="s">
        <v>72</v>
      </c>
      <c r="J19" s="164">
        <v>8.0000000000000002E-3</v>
      </c>
      <c r="K19" s="164">
        <v>2.1000000000000001E-2</v>
      </c>
      <c r="L19" s="164">
        <v>3.5000000000000003E-2</v>
      </c>
      <c r="M19" s="164">
        <v>0.70100000000000007</v>
      </c>
      <c r="N19" s="164" t="s">
        <v>72</v>
      </c>
      <c r="O19" s="69">
        <v>0.29888063767845197</v>
      </c>
      <c r="P19" s="90" t="s">
        <v>125</v>
      </c>
      <c r="Q19" s="90">
        <f>ROWS($P$5:P19)</f>
        <v>15</v>
      </c>
      <c r="R19" s="90">
        <f t="shared" si="0"/>
        <v>15</v>
      </c>
      <c r="S19" s="90">
        <f>IFERROR(SMALL($R$5:$R$52,ROWS($R$5:R19)),"")</f>
        <v>15</v>
      </c>
      <c r="X19" s="90" t="s">
        <v>505</v>
      </c>
      <c r="Y19" s="181">
        <v>10</v>
      </c>
      <c r="Z19" s="181">
        <v>60</v>
      </c>
      <c r="AA19" s="181">
        <v>5</v>
      </c>
      <c r="AB19" s="181">
        <v>10</v>
      </c>
      <c r="AC19" s="181">
        <v>65</v>
      </c>
      <c r="AD19" s="181">
        <v>5</v>
      </c>
      <c r="AE19" s="181">
        <v>5</v>
      </c>
      <c r="AF19" s="181">
        <v>15</v>
      </c>
      <c r="AG19" s="181">
        <v>20</v>
      </c>
      <c r="AH19" s="181">
        <v>450</v>
      </c>
      <c r="AI19" s="181">
        <v>5</v>
      </c>
      <c r="AJ19" s="181">
        <v>640</v>
      </c>
      <c r="AK19" s="181">
        <v>190</v>
      </c>
      <c r="AL19" s="90" t="s">
        <v>125</v>
      </c>
      <c r="AM19" s="90">
        <f>ROWS($P$5:AK19)</f>
        <v>15</v>
      </c>
      <c r="AN19" s="90">
        <f t="shared" si="1"/>
        <v>15</v>
      </c>
      <c r="AO19" s="90">
        <f>IFERROR(SMALL($AN$5:$AN$52,ROWS($AN$5:AN19)),"")</f>
        <v>15</v>
      </c>
      <c r="AQ19" s="100"/>
      <c r="AR19" s="196" t="str">
        <f>IFERROR(INDEX($C$5:$I$52,$S17,COLUMNS($AQ$5:AQ17)),"")</f>
        <v>law</v>
      </c>
      <c r="AS19" s="308">
        <f>IFERROR(INDEX($C$5:$O$52,$S17,COLUMNS($AR$7:AS19)),"")</f>
        <v>1.8000000000000002E-2</v>
      </c>
      <c r="AT19" s="308">
        <f>IFERROR(INDEX($C$5:$O$52,$S17,COLUMNS($AR$7:AT19)),"")</f>
        <v>5.2999999999999999E-2</v>
      </c>
      <c r="AU19" s="308">
        <f>IFERROR(INDEX($C$5:$O$52,$S17,COLUMNS($AR$7:AU19)),"")</f>
        <v>4.0000000000000001E-3</v>
      </c>
      <c r="AV19" s="308">
        <f>IFERROR(INDEX($C$5:$O$52,$S17,COLUMNS($AR$7:AV19)),"")</f>
        <v>9.0000000000000011E-3</v>
      </c>
      <c r="AW19" s="308">
        <f>IFERROR(INDEX($C$5:$O$52,$S17,COLUMNS($AR$7:AW19)),"")</f>
        <v>5.7000000000000002E-2</v>
      </c>
      <c r="AX19" s="308">
        <f>IFERROR(INDEX($C$5:$O$52,$S17,COLUMNS($AR$7:AX19)),"")</f>
        <v>2E-3</v>
      </c>
      <c r="AY19" s="308">
        <f>IFERROR(INDEX($C$5:$O$52,$S17,COLUMNS($AR$7:AY19)),"")</f>
        <v>4.0000000000000001E-3</v>
      </c>
      <c r="AZ19" s="308">
        <f>IFERROR(INDEX($C$5:$O$52,$S17,COLUMNS($AR$7:AZ19)),"")</f>
        <v>0.01</v>
      </c>
      <c r="BA19" s="308">
        <f>IFERROR(INDEX($C$5:$O$52,$S17,COLUMNS($AR$7:BA19)),"")</f>
        <v>0.04</v>
      </c>
      <c r="BB19" s="308">
        <f>IFERROR(INDEX($C$5:$O$52,$S17,COLUMNS($AR$7:BB19)),"")</f>
        <v>0.80300000000000005</v>
      </c>
      <c r="BC19" s="376" t="str">
        <f>IFERROR(INDEX($C$5:$O$52,$S17,COLUMNS($AR$7:BC19)),"")</f>
        <v>-</v>
      </c>
      <c r="BD19" s="326">
        <f>IFERROR(INDEX($C$5:$O$52,$S17,COLUMNS($AR$7:BD19)),"")</f>
        <v>0.19736363696461273</v>
      </c>
      <c r="BF19" s="191" t="str">
        <f>IFERROR(INDEX($X$5:$AK$52,$AO17,COLUMNS($BE$7:BE19)),"")</f>
        <v>law</v>
      </c>
      <c r="BG19" s="729">
        <f>IFERROR(INDEX($X$5:$AK$52,$AO17,COLUMNS($BE$7:BF19)),"")</f>
        <v>30</v>
      </c>
      <c r="BH19" s="677">
        <f>IFERROR(INDEX($X$5:$AK$52,$AO17,COLUMNS($BE$7:BG19)),"")</f>
        <v>80</v>
      </c>
      <c r="BI19" s="677">
        <f>IFERROR(INDEX($X$5:$AK$52,$AO17,COLUMNS($BE$7:BH19)),"")</f>
        <v>5</v>
      </c>
      <c r="BJ19" s="677">
        <f>IFERROR(INDEX($X$5:$AK$52,$AO17,COLUMNS($BE$7:BI19)),"")</f>
        <v>15</v>
      </c>
      <c r="BK19" s="677">
        <f>IFERROR(INDEX($X$5:$AK$52,$AO17,COLUMNS($BE$7:BJ19)),"")</f>
        <v>85</v>
      </c>
      <c r="BL19" s="677">
        <f>IFERROR(INDEX($X$5:$AK$52,$AO17,COLUMNS($BE$7:BK19)),"")</f>
        <v>5</v>
      </c>
      <c r="BM19" s="677">
        <f>IFERROR(INDEX($X$5:$AK$52,$AO17,COLUMNS($BE$7:BL19)),"")</f>
        <v>5</v>
      </c>
      <c r="BN19" s="677">
        <f>IFERROR(INDEX($X$5:$AK$52,$AO17,COLUMNS($BE$7:BM19)),"")</f>
        <v>15</v>
      </c>
      <c r="BO19" s="677">
        <f>IFERROR(INDEX($X$5:$AK$52,$AO17,COLUMNS($BE$7:BN19)),"")</f>
        <v>60</v>
      </c>
      <c r="BP19" s="677">
        <f>IFERROR(INDEX($X$5:$AK$52,$AO17,COLUMNS($BE$7:BO19)),"")</f>
        <v>1215</v>
      </c>
      <c r="BQ19" s="677">
        <f>IFERROR(INDEX($X$5:$AK$52,$AO17,COLUMNS($BE$7:BP19)),"")</f>
        <v>0</v>
      </c>
      <c r="BR19" s="677">
        <f>IFERROR(INDEX($X$5:$AK$52,$AO17,COLUMNS($BE$7:BQ19)),"")</f>
        <v>1515</v>
      </c>
      <c r="BS19" s="678">
        <f>IFERROR(INDEX($X$5:$AK$52,$AO17,COLUMNS($BE$7:BR19)),"")</f>
        <v>300</v>
      </c>
    </row>
    <row r="20" spans="3:71" x14ac:dyDescent="0.3">
      <c r="C20" s="90" t="s">
        <v>276</v>
      </c>
      <c r="D20" s="164">
        <v>2.5000000000000001E-2</v>
      </c>
      <c r="E20" s="164">
        <v>0.03</v>
      </c>
      <c r="F20" s="164">
        <v>3.0000000000000001E-3</v>
      </c>
      <c r="G20" s="164">
        <v>8.0000000000000002E-3</v>
      </c>
      <c r="H20" s="164">
        <v>4.8000000000000001E-2</v>
      </c>
      <c r="I20" s="164" t="s">
        <v>72</v>
      </c>
      <c r="J20" s="164" t="s">
        <v>72</v>
      </c>
      <c r="K20" s="164">
        <v>1.0999999999999999E-2</v>
      </c>
      <c r="L20" s="164">
        <v>1.8000000000000002E-2</v>
      </c>
      <c r="M20" s="164">
        <v>0.85399999999999998</v>
      </c>
      <c r="N20" s="164" t="s">
        <v>72</v>
      </c>
      <c r="O20" s="69">
        <v>0.14586191129401005</v>
      </c>
      <c r="P20" s="90" t="s">
        <v>125</v>
      </c>
      <c r="Q20" s="90">
        <f>ROWS($P$5:P20)</f>
        <v>16</v>
      </c>
      <c r="R20" s="90">
        <f t="shared" si="0"/>
        <v>16</v>
      </c>
      <c r="S20" s="90">
        <f>IFERROR(SMALL($R$5:$R$52,ROWS($R$5:R20)),"")</f>
        <v>16</v>
      </c>
      <c r="X20" s="90" t="s">
        <v>276</v>
      </c>
      <c r="Y20" s="181">
        <v>30</v>
      </c>
      <c r="Z20" s="181">
        <v>35</v>
      </c>
      <c r="AA20" s="181">
        <v>5</v>
      </c>
      <c r="AB20" s="181">
        <v>10</v>
      </c>
      <c r="AC20" s="181">
        <v>50</v>
      </c>
      <c r="AD20" s="181">
        <v>5</v>
      </c>
      <c r="AE20" s="181">
        <v>5</v>
      </c>
      <c r="AF20" s="181">
        <v>15</v>
      </c>
      <c r="AG20" s="181">
        <v>20</v>
      </c>
      <c r="AH20" s="181">
        <v>935</v>
      </c>
      <c r="AI20" s="181">
        <v>5</v>
      </c>
      <c r="AJ20" s="181">
        <v>1095</v>
      </c>
      <c r="AK20" s="181">
        <v>160</v>
      </c>
      <c r="AL20" s="90" t="s">
        <v>125</v>
      </c>
      <c r="AM20" s="90">
        <f>ROWS($P$5:AK20)</f>
        <v>16</v>
      </c>
      <c r="AN20" s="90">
        <f t="shared" si="1"/>
        <v>16</v>
      </c>
      <c r="AO20" s="90">
        <f>IFERROR(SMALL($AN$5:$AN$52,ROWS($AN$5:AN20)),"")</f>
        <v>16</v>
      </c>
      <c r="AQ20" s="100"/>
      <c r="AR20" s="196" t="str">
        <f>IFERROR(INDEX($C$5:$I$52,$S18,COLUMNS($AQ$5:AQ18)),"")</f>
        <v>mathematical sciences</v>
      </c>
      <c r="AS20" s="308">
        <f>IFERROR(INDEX($C$5:$O$52,$S18,COLUMNS($AR$7:AS20)),"")</f>
        <v>1.8000000000000002E-2</v>
      </c>
      <c r="AT20" s="308">
        <f>IFERROR(INDEX($C$5:$O$52,$S18,COLUMNS($AR$7:AT20)),"")</f>
        <v>5.3999999999999999E-2</v>
      </c>
      <c r="AU20" s="308" t="str">
        <f>IFERROR(INDEX($C$5:$O$52,$S18,COLUMNS($AR$7:AU20)),"")</f>
        <v>-</v>
      </c>
      <c r="AV20" s="308">
        <f>IFERROR(INDEX($C$5:$O$52,$S18,COLUMNS($AR$7:AV20)),"")</f>
        <v>2.5000000000000001E-2</v>
      </c>
      <c r="AW20" s="308">
        <f>IFERROR(INDEX($C$5:$O$52,$S18,COLUMNS($AR$7:AW20)),"")</f>
        <v>2.8000000000000001E-2</v>
      </c>
      <c r="AX20" s="308">
        <f>IFERROR(INDEX($C$5:$O$52,$S18,COLUMNS($AR$7:AX20)),"")</f>
        <v>6.0000000000000001E-3</v>
      </c>
      <c r="AY20" s="308" t="str">
        <f>IFERROR(INDEX($C$5:$O$52,$S18,COLUMNS($AR$7:AY20)),"")</f>
        <v>-</v>
      </c>
      <c r="AZ20" s="308">
        <f>IFERROR(INDEX($C$5:$O$52,$S18,COLUMNS($AR$7:AZ20)),"")</f>
        <v>7.0000000000000001E-3</v>
      </c>
      <c r="BA20" s="308">
        <f>IFERROR(INDEX($C$5:$O$52,$S18,COLUMNS($AR$7:BA20)),"")</f>
        <v>3.6999999999999998E-2</v>
      </c>
      <c r="BB20" s="308">
        <f>IFERROR(INDEX($C$5:$O$52,$S18,COLUMNS($AR$7:BB20)),"")</f>
        <v>0.81700000000000006</v>
      </c>
      <c r="BC20" s="376" t="str">
        <f>IFERROR(INDEX($C$5:$O$52,$S18,COLUMNS($AR$7:BC20)),"")</f>
        <v>-</v>
      </c>
      <c r="BD20" s="326">
        <f>IFERROR(INDEX($C$5:$O$52,$S18,COLUMNS($AR$7:BD20)),"")</f>
        <v>0.18278769342213816</v>
      </c>
      <c r="BF20" s="191" t="str">
        <f>IFERROR(INDEX($X$5:$AK$52,$AO18,COLUMNS($BE$7:BE20)),"")</f>
        <v>mathematical sciences</v>
      </c>
      <c r="BG20" s="729">
        <f>IFERROR(INDEX($X$5:$AK$52,$AO18,COLUMNS($BE$7:BF20)),"")</f>
        <v>10</v>
      </c>
      <c r="BH20" s="677">
        <f>IFERROR(INDEX($X$5:$AK$52,$AO18,COLUMNS($BE$7:BG20)),"")</f>
        <v>25</v>
      </c>
      <c r="BI20" s="677">
        <f>IFERROR(INDEX($X$5:$AK$52,$AO18,COLUMNS($BE$7:BH20)),"")</f>
        <v>5</v>
      </c>
      <c r="BJ20" s="677">
        <f>IFERROR(INDEX($X$5:$AK$52,$AO18,COLUMNS($BE$7:BI20)),"")</f>
        <v>15</v>
      </c>
      <c r="BK20" s="677">
        <f>IFERROR(INDEX($X$5:$AK$52,$AO18,COLUMNS($BE$7:BJ20)),"")</f>
        <v>15</v>
      </c>
      <c r="BL20" s="677">
        <f>IFERROR(INDEX($X$5:$AK$52,$AO18,COLUMNS($BE$7:BK20)),"")</f>
        <v>5</v>
      </c>
      <c r="BM20" s="677">
        <f>IFERROR(INDEX($X$5:$AK$52,$AO18,COLUMNS($BE$7:BL20)),"")</f>
        <v>5</v>
      </c>
      <c r="BN20" s="677">
        <f>IFERROR(INDEX($X$5:$AK$52,$AO18,COLUMNS($BE$7:BM20)),"")</f>
        <v>5</v>
      </c>
      <c r="BO20" s="677">
        <f>IFERROR(INDEX($X$5:$AK$52,$AO18,COLUMNS($BE$7:BN20)),"")</f>
        <v>20</v>
      </c>
      <c r="BP20" s="677">
        <f>IFERROR(INDEX($X$5:$AK$52,$AO18,COLUMNS($BE$7:BO20)),"")</f>
        <v>405</v>
      </c>
      <c r="BQ20" s="677">
        <f>IFERROR(INDEX($X$5:$AK$52,$AO18,COLUMNS($BE$7:BP20)),"")</f>
        <v>0</v>
      </c>
      <c r="BR20" s="677">
        <f>IFERROR(INDEX($X$5:$AK$52,$AO18,COLUMNS($BE$7:BQ20)),"")</f>
        <v>495</v>
      </c>
      <c r="BS20" s="678">
        <f>IFERROR(INDEX($X$5:$AK$52,$AO18,COLUMNS($BE$7:BR20)),"")</f>
        <v>90</v>
      </c>
    </row>
    <row r="21" spans="3:71" x14ac:dyDescent="0.3">
      <c r="C21" s="90" t="s">
        <v>277</v>
      </c>
      <c r="D21" s="164">
        <v>2.3E-2</v>
      </c>
      <c r="E21" s="164">
        <v>7.8E-2</v>
      </c>
      <c r="F21" s="164">
        <v>3.0000000000000001E-3</v>
      </c>
      <c r="G21" s="164">
        <v>2.5000000000000001E-2</v>
      </c>
      <c r="H21" s="164">
        <v>3.9E-2</v>
      </c>
      <c r="I21" s="164">
        <v>3.0000000000000001E-3</v>
      </c>
      <c r="J21" s="164">
        <v>6.0000000000000001E-3</v>
      </c>
      <c r="K21" s="164">
        <v>9.0000000000000011E-3</v>
      </c>
      <c r="L21" s="164">
        <v>5.5E-2</v>
      </c>
      <c r="M21" s="164">
        <v>0.75900000000000001</v>
      </c>
      <c r="N21" s="164" t="s">
        <v>72</v>
      </c>
      <c r="O21" s="69">
        <v>0.24099293413566023</v>
      </c>
      <c r="P21" s="90" t="s">
        <v>125</v>
      </c>
      <c r="Q21" s="90">
        <f>ROWS($P$5:P21)</f>
        <v>17</v>
      </c>
      <c r="R21" s="90">
        <f t="shared" si="0"/>
        <v>17</v>
      </c>
      <c r="S21" s="90">
        <f>IFERROR(SMALL($R$5:$R$52,ROWS($R$5:R21)),"")</f>
        <v>17</v>
      </c>
      <c r="X21" s="90" t="s">
        <v>277</v>
      </c>
      <c r="Y21" s="181">
        <v>20</v>
      </c>
      <c r="Z21" s="181">
        <v>70</v>
      </c>
      <c r="AA21" s="181">
        <v>5</v>
      </c>
      <c r="AB21" s="181">
        <v>25</v>
      </c>
      <c r="AC21" s="181">
        <v>35</v>
      </c>
      <c r="AD21" s="181">
        <v>5</v>
      </c>
      <c r="AE21" s="181">
        <v>5</v>
      </c>
      <c r="AF21" s="181">
        <v>10</v>
      </c>
      <c r="AG21" s="181">
        <v>50</v>
      </c>
      <c r="AH21" s="181">
        <v>695</v>
      </c>
      <c r="AI21" s="181">
        <v>0</v>
      </c>
      <c r="AJ21" s="181">
        <v>915</v>
      </c>
      <c r="AK21" s="181">
        <v>220</v>
      </c>
      <c r="AL21" s="90" t="s">
        <v>125</v>
      </c>
      <c r="AM21" s="90">
        <f>ROWS($P$5:AK21)</f>
        <v>17</v>
      </c>
      <c r="AN21" s="90">
        <f t="shared" si="1"/>
        <v>17</v>
      </c>
      <c r="AO21" s="90">
        <f>IFERROR(SMALL($AN$5:$AN$52,ROWS($AN$5:AN21)),"")</f>
        <v>17</v>
      </c>
      <c r="AQ21" s="100"/>
      <c r="AR21" s="196" t="str">
        <f>IFERROR(INDEX($C$5:$I$52,$S19,COLUMNS($AQ$5:AQ19)),"")</f>
        <v>media, journalism and communications</v>
      </c>
      <c r="AS21" s="308">
        <f>IFERROR(INDEX($C$5:$O$52,$S19,COLUMNS($AR$7:AS21)),"")</f>
        <v>1.7000000000000001E-2</v>
      </c>
      <c r="AT21" s="308">
        <f>IFERROR(INDEX($C$5:$O$52,$S19,COLUMNS($AR$7:AT21)),"")</f>
        <v>0.09</v>
      </c>
      <c r="AU21" s="308" t="str">
        <f>IFERROR(INDEX($C$5:$O$52,$S19,COLUMNS($AR$7:AU21)),"")</f>
        <v>-</v>
      </c>
      <c r="AV21" s="308">
        <f>IFERROR(INDEX($C$5:$O$52,$S19,COLUMNS($AR$7:AV21)),"")</f>
        <v>1.9E-2</v>
      </c>
      <c r="AW21" s="308">
        <f>IFERROR(INDEX($C$5:$O$52,$S19,COLUMNS($AR$7:AW21)),"")</f>
        <v>0.10400000000000001</v>
      </c>
      <c r="AX21" s="308" t="str">
        <f>IFERROR(INDEX($C$5:$O$52,$S19,COLUMNS($AR$7:AX21)),"")</f>
        <v>-</v>
      </c>
      <c r="AY21" s="308">
        <f>IFERROR(INDEX($C$5:$O$52,$S19,COLUMNS($AR$7:AY21)),"")</f>
        <v>8.0000000000000002E-3</v>
      </c>
      <c r="AZ21" s="308">
        <f>IFERROR(INDEX($C$5:$O$52,$S19,COLUMNS($AR$7:AZ21)),"")</f>
        <v>2.1000000000000001E-2</v>
      </c>
      <c r="BA21" s="308">
        <f>IFERROR(INDEX($C$5:$O$52,$S19,COLUMNS($AR$7:BA21)),"")</f>
        <v>3.5000000000000003E-2</v>
      </c>
      <c r="BB21" s="308">
        <f>IFERROR(INDEX($C$5:$O$52,$S19,COLUMNS($AR$7:BB21)),"")</f>
        <v>0.70100000000000007</v>
      </c>
      <c r="BC21" s="376" t="str">
        <f>IFERROR(INDEX($C$5:$O$52,$S19,COLUMNS($AR$7:BC21)),"")</f>
        <v>-</v>
      </c>
      <c r="BD21" s="326">
        <f>IFERROR(INDEX($C$5:$O$52,$S19,COLUMNS($AR$7:BD21)),"")</f>
        <v>0.29888063767845197</v>
      </c>
      <c r="BF21" s="191" t="str">
        <f>IFERROR(INDEX($X$5:$AK$52,$AO19,COLUMNS($BE$7:BE21)),"")</f>
        <v>media, journalism and communications</v>
      </c>
      <c r="BG21" s="729">
        <f>IFERROR(INDEX($X$5:$AK$52,$AO19,COLUMNS($BE$7:BF21)),"")</f>
        <v>10</v>
      </c>
      <c r="BH21" s="677">
        <f>IFERROR(INDEX($X$5:$AK$52,$AO19,COLUMNS($BE$7:BG21)),"")</f>
        <v>60</v>
      </c>
      <c r="BI21" s="677">
        <f>IFERROR(INDEX($X$5:$AK$52,$AO19,COLUMNS($BE$7:BH21)),"")</f>
        <v>5</v>
      </c>
      <c r="BJ21" s="677">
        <f>IFERROR(INDEX($X$5:$AK$52,$AO19,COLUMNS($BE$7:BI21)),"")</f>
        <v>10</v>
      </c>
      <c r="BK21" s="677">
        <f>IFERROR(INDEX($X$5:$AK$52,$AO19,COLUMNS($BE$7:BJ21)),"")</f>
        <v>65</v>
      </c>
      <c r="BL21" s="677">
        <f>IFERROR(INDEX($X$5:$AK$52,$AO19,COLUMNS($BE$7:BK21)),"")</f>
        <v>5</v>
      </c>
      <c r="BM21" s="677">
        <f>IFERROR(INDEX($X$5:$AK$52,$AO19,COLUMNS($BE$7:BL21)),"")</f>
        <v>5</v>
      </c>
      <c r="BN21" s="677">
        <f>IFERROR(INDEX($X$5:$AK$52,$AO19,COLUMNS($BE$7:BM21)),"")</f>
        <v>15</v>
      </c>
      <c r="BO21" s="677">
        <f>IFERROR(INDEX($X$5:$AK$52,$AO19,COLUMNS($BE$7:BN21)),"")</f>
        <v>20</v>
      </c>
      <c r="BP21" s="677">
        <f>IFERROR(INDEX($X$5:$AK$52,$AO19,COLUMNS($BE$7:BO21)),"")</f>
        <v>450</v>
      </c>
      <c r="BQ21" s="677">
        <f>IFERROR(INDEX($X$5:$AK$52,$AO19,COLUMNS($BE$7:BP21)),"")</f>
        <v>5</v>
      </c>
      <c r="BR21" s="677">
        <f>IFERROR(INDEX($X$5:$AK$52,$AO19,COLUMNS($BE$7:BQ21)),"")</f>
        <v>640</v>
      </c>
      <c r="BS21" s="678">
        <f>IFERROR(INDEX($X$5:$AK$52,$AO19,COLUMNS($BE$7:BR21)),"")</f>
        <v>190</v>
      </c>
    </row>
    <row r="22" spans="3:71" x14ac:dyDescent="0.3">
      <c r="C22" s="90" t="s">
        <v>278</v>
      </c>
      <c r="D22" s="164">
        <v>2.3E-2</v>
      </c>
      <c r="E22" s="164">
        <v>0.127</v>
      </c>
      <c r="F22" s="164">
        <v>2E-3</v>
      </c>
      <c r="G22" s="164">
        <v>1.7000000000000001E-2</v>
      </c>
      <c r="H22" s="164">
        <v>7.2999999999999995E-2</v>
      </c>
      <c r="I22" s="164">
        <v>3.0000000000000001E-3</v>
      </c>
      <c r="J22" s="164">
        <v>2E-3</v>
      </c>
      <c r="K22" s="164">
        <v>1.2E-2</v>
      </c>
      <c r="L22" s="164">
        <v>6.8000000000000005E-2</v>
      </c>
      <c r="M22" s="164">
        <v>0.67300000000000004</v>
      </c>
      <c r="N22" s="164" t="s">
        <v>72</v>
      </c>
      <c r="O22" s="69">
        <v>0.32692777578153076</v>
      </c>
      <c r="P22" s="90" t="s">
        <v>125</v>
      </c>
      <c r="Q22" s="90">
        <f>ROWS($P$5:P22)</f>
        <v>18</v>
      </c>
      <c r="R22" s="90">
        <f t="shared" si="0"/>
        <v>18</v>
      </c>
      <c r="S22" s="90">
        <f>IFERROR(SMALL($R$5:$R$52,ROWS($R$5:R22)),"")</f>
        <v>18</v>
      </c>
      <c r="X22" s="90" t="s">
        <v>278</v>
      </c>
      <c r="Y22" s="181">
        <v>35</v>
      </c>
      <c r="Z22" s="181">
        <v>175</v>
      </c>
      <c r="AA22" s="181">
        <v>5</v>
      </c>
      <c r="AB22" s="181">
        <v>25</v>
      </c>
      <c r="AC22" s="181">
        <v>100</v>
      </c>
      <c r="AD22" s="181">
        <v>5</v>
      </c>
      <c r="AE22" s="181">
        <v>5</v>
      </c>
      <c r="AF22" s="181">
        <v>15</v>
      </c>
      <c r="AG22" s="181">
        <v>95</v>
      </c>
      <c r="AH22" s="181">
        <v>935</v>
      </c>
      <c r="AI22" s="181">
        <v>0</v>
      </c>
      <c r="AJ22" s="181">
        <v>1390</v>
      </c>
      <c r="AK22" s="181">
        <v>455</v>
      </c>
      <c r="AL22" s="90" t="s">
        <v>125</v>
      </c>
      <c r="AM22" s="90">
        <f>ROWS($P$5:AK22)</f>
        <v>18</v>
      </c>
      <c r="AN22" s="90">
        <f t="shared" si="1"/>
        <v>18</v>
      </c>
      <c r="AO22" s="90">
        <f>IFERROR(SMALL($AN$5:$AN$52,ROWS($AN$5:AN22)),"")</f>
        <v>18</v>
      </c>
      <c r="AQ22" s="100"/>
      <c r="AR22" s="196" t="str">
        <f>IFERROR(INDEX($C$5:$I$52,$S20,COLUMNS($AQ$5:AQ20)),"")</f>
        <v>medicine and dentistry</v>
      </c>
      <c r="AS22" s="308">
        <f>IFERROR(INDEX($C$5:$O$52,$S20,COLUMNS($AR$7:AS22)),"")</f>
        <v>2.5000000000000001E-2</v>
      </c>
      <c r="AT22" s="308">
        <f>IFERROR(INDEX($C$5:$O$52,$S20,COLUMNS($AR$7:AT22)),"")</f>
        <v>0.03</v>
      </c>
      <c r="AU22" s="308">
        <f>IFERROR(INDEX($C$5:$O$52,$S20,COLUMNS($AR$7:AU22)),"")</f>
        <v>3.0000000000000001E-3</v>
      </c>
      <c r="AV22" s="308">
        <f>IFERROR(INDEX($C$5:$O$52,$S20,COLUMNS($AR$7:AV22)),"")</f>
        <v>8.0000000000000002E-3</v>
      </c>
      <c r="AW22" s="308">
        <f>IFERROR(INDEX($C$5:$O$52,$S20,COLUMNS($AR$7:AW22)),"")</f>
        <v>4.8000000000000001E-2</v>
      </c>
      <c r="AX22" s="308" t="str">
        <f>IFERROR(INDEX($C$5:$O$52,$S20,COLUMNS($AR$7:AX22)),"")</f>
        <v>-</v>
      </c>
      <c r="AY22" s="308" t="str">
        <f>IFERROR(INDEX($C$5:$O$52,$S20,COLUMNS($AR$7:AY22)),"")</f>
        <v>-</v>
      </c>
      <c r="AZ22" s="308">
        <f>IFERROR(INDEX($C$5:$O$52,$S20,COLUMNS($AR$7:AZ22)),"")</f>
        <v>1.0999999999999999E-2</v>
      </c>
      <c r="BA22" s="308">
        <f>IFERROR(INDEX($C$5:$O$52,$S20,COLUMNS($AR$7:BA22)),"")</f>
        <v>1.8000000000000002E-2</v>
      </c>
      <c r="BB22" s="308">
        <f>IFERROR(INDEX($C$5:$O$52,$S20,COLUMNS($AR$7:BB22)),"")</f>
        <v>0.85399999999999998</v>
      </c>
      <c r="BC22" s="376" t="str">
        <f>IFERROR(INDEX($C$5:$O$52,$S20,COLUMNS($AR$7:BC22)),"")</f>
        <v>-</v>
      </c>
      <c r="BD22" s="326">
        <f>IFERROR(INDEX($C$5:$O$52,$S20,COLUMNS($AR$7:BD22)),"")</f>
        <v>0.14586191129401005</v>
      </c>
      <c r="BF22" s="191" t="str">
        <f>IFERROR(INDEX($X$5:$AK$52,$AO20,COLUMNS($BE$7:BE22)),"")</f>
        <v>medicine and dentistry</v>
      </c>
      <c r="BG22" s="729">
        <f>IFERROR(INDEX($X$5:$AK$52,$AO20,COLUMNS($BE$7:BF22)),"")</f>
        <v>30</v>
      </c>
      <c r="BH22" s="677">
        <f>IFERROR(INDEX($X$5:$AK$52,$AO20,COLUMNS($BE$7:BG22)),"")</f>
        <v>35</v>
      </c>
      <c r="BI22" s="677">
        <f>IFERROR(INDEX($X$5:$AK$52,$AO20,COLUMNS($BE$7:BH22)),"")</f>
        <v>5</v>
      </c>
      <c r="BJ22" s="677">
        <f>IFERROR(INDEX($X$5:$AK$52,$AO20,COLUMNS($BE$7:BI22)),"")</f>
        <v>10</v>
      </c>
      <c r="BK22" s="677">
        <f>IFERROR(INDEX($X$5:$AK$52,$AO20,COLUMNS($BE$7:BJ22)),"")</f>
        <v>50</v>
      </c>
      <c r="BL22" s="677">
        <f>IFERROR(INDEX($X$5:$AK$52,$AO20,COLUMNS($BE$7:BK22)),"")</f>
        <v>5</v>
      </c>
      <c r="BM22" s="677">
        <f>IFERROR(INDEX($X$5:$AK$52,$AO20,COLUMNS($BE$7:BL22)),"")</f>
        <v>5</v>
      </c>
      <c r="BN22" s="677">
        <f>IFERROR(INDEX($X$5:$AK$52,$AO20,COLUMNS($BE$7:BM22)),"")</f>
        <v>15</v>
      </c>
      <c r="BO22" s="677">
        <f>IFERROR(INDEX($X$5:$AK$52,$AO20,COLUMNS($BE$7:BN22)),"")</f>
        <v>20</v>
      </c>
      <c r="BP22" s="677">
        <f>IFERROR(INDEX($X$5:$AK$52,$AO20,COLUMNS($BE$7:BO22)),"")</f>
        <v>935</v>
      </c>
      <c r="BQ22" s="677">
        <f>IFERROR(INDEX($X$5:$AK$52,$AO20,COLUMNS($BE$7:BP22)),"")</f>
        <v>5</v>
      </c>
      <c r="BR22" s="677">
        <f>IFERROR(INDEX($X$5:$AK$52,$AO20,COLUMNS($BE$7:BQ22)),"")</f>
        <v>1095</v>
      </c>
      <c r="BS22" s="678">
        <f>IFERROR(INDEX($X$5:$AK$52,$AO20,COLUMNS($BE$7:BR22)),"")</f>
        <v>160</v>
      </c>
    </row>
    <row r="23" spans="3:71" x14ac:dyDescent="0.3">
      <c r="C23" s="90" t="s">
        <v>279</v>
      </c>
      <c r="D23" s="164">
        <v>1.8000000000000002E-2</v>
      </c>
      <c r="E23" s="164">
        <v>7.2999999999999995E-2</v>
      </c>
      <c r="F23" s="164">
        <v>7.0000000000000001E-3</v>
      </c>
      <c r="G23" s="164">
        <v>1.6E-2</v>
      </c>
      <c r="H23" s="164">
        <v>7.9000000000000001E-2</v>
      </c>
      <c r="I23" s="164">
        <v>3.0000000000000001E-3</v>
      </c>
      <c r="J23" s="164">
        <v>7.0000000000000001E-3</v>
      </c>
      <c r="K23" s="164">
        <v>0.01</v>
      </c>
      <c r="L23" s="164">
        <v>0.05</v>
      </c>
      <c r="M23" s="164">
        <v>0.73599999999999999</v>
      </c>
      <c r="N23" s="164" t="s">
        <v>72</v>
      </c>
      <c r="O23" s="69">
        <v>0.26365496196002086</v>
      </c>
      <c r="P23" s="90" t="s">
        <v>125</v>
      </c>
      <c r="Q23" s="90">
        <f>ROWS($P$5:P23)</f>
        <v>19</v>
      </c>
      <c r="R23" s="90">
        <f t="shared" si="0"/>
        <v>19</v>
      </c>
      <c r="S23" s="90">
        <f>IFERROR(SMALL($R$5:$R$52,ROWS($R$5:R23)),"")</f>
        <v>19</v>
      </c>
      <c r="X23" s="90" t="s">
        <v>279</v>
      </c>
      <c r="Y23" s="181">
        <v>45</v>
      </c>
      <c r="Z23" s="181">
        <v>190</v>
      </c>
      <c r="AA23" s="181">
        <v>20</v>
      </c>
      <c r="AB23" s="181">
        <v>45</v>
      </c>
      <c r="AC23" s="181">
        <v>210</v>
      </c>
      <c r="AD23" s="181">
        <v>5</v>
      </c>
      <c r="AE23" s="181">
        <v>20</v>
      </c>
      <c r="AF23" s="181">
        <v>30</v>
      </c>
      <c r="AG23" s="181">
        <v>130</v>
      </c>
      <c r="AH23" s="181">
        <v>1935</v>
      </c>
      <c r="AI23" s="181">
        <v>5</v>
      </c>
      <c r="AJ23" s="181">
        <v>2625</v>
      </c>
      <c r="AK23" s="181">
        <v>690</v>
      </c>
      <c r="AL23" s="90" t="s">
        <v>125</v>
      </c>
      <c r="AM23" s="90">
        <f>ROWS($P$5:AK23)</f>
        <v>19</v>
      </c>
      <c r="AN23" s="90">
        <f t="shared" si="1"/>
        <v>19</v>
      </c>
      <c r="AO23" s="90">
        <f>IFERROR(SMALL($AN$5:$AN$52,ROWS($AN$5:AN23)),"")</f>
        <v>19</v>
      </c>
      <c r="AQ23" s="100"/>
      <c r="AR23" s="196" t="str">
        <f>IFERROR(INDEX($C$5:$I$52,$S21,COLUMNS($AQ$5:AQ21)),"")</f>
        <v>physical sciences</v>
      </c>
      <c r="AS23" s="308">
        <f>IFERROR(INDEX($C$5:$O$52,$S21,COLUMNS($AR$7:AS23)),"")</f>
        <v>2.3E-2</v>
      </c>
      <c r="AT23" s="308">
        <f>IFERROR(INDEX($C$5:$O$52,$S21,COLUMNS($AR$7:AT23)),"")</f>
        <v>7.8E-2</v>
      </c>
      <c r="AU23" s="308">
        <f>IFERROR(INDEX($C$5:$O$52,$S21,COLUMNS($AR$7:AU23)),"")</f>
        <v>3.0000000000000001E-3</v>
      </c>
      <c r="AV23" s="308">
        <f>IFERROR(INDEX($C$5:$O$52,$S21,COLUMNS($AR$7:AV23)),"")</f>
        <v>2.5000000000000001E-2</v>
      </c>
      <c r="AW23" s="308">
        <f>IFERROR(INDEX($C$5:$O$52,$S21,COLUMNS($AR$7:AW23)),"")</f>
        <v>3.9E-2</v>
      </c>
      <c r="AX23" s="308">
        <f>IFERROR(INDEX($C$5:$O$52,$S21,COLUMNS($AR$7:AX23)),"")</f>
        <v>3.0000000000000001E-3</v>
      </c>
      <c r="AY23" s="308">
        <f>IFERROR(INDEX($C$5:$O$52,$S21,COLUMNS($AR$7:AY23)),"")</f>
        <v>6.0000000000000001E-3</v>
      </c>
      <c r="AZ23" s="308">
        <f>IFERROR(INDEX($C$5:$O$52,$S21,COLUMNS($AR$7:AZ23)),"")</f>
        <v>9.0000000000000011E-3</v>
      </c>
      <c r="BA23" s="308">
        <f>IFERROR(INDEX($C$5:$O$52,$S21,COLUMNS($AR$7:BA23)),"")</f>
        <v>5.5E-2</v>
      </c>
      <c r="BB23" s="308">
        <f>IFERROR(INDEX($C$5:$O$52,$S21,COLUMNS($AR$7:BB23)),"")</f>
        <v>0.75900000000000001</v>
      </c>
      <c r="BC23" s="376" t="str">
        <f>IFERROR(INDEX($C$5:$O$52,$S21,COLUMNS($AR$7:BC23)),"")</f>
        <v>-</v>
      </c>
      <c r="BD23" s="326">
        <f>IFERROR(INDEX($C$5:$O$52,$S21,COLUMNS($AR$7:BD23)),"")</f>
        <v>0.24099293413566023</v>
      </c>
      <c r="BF23" s="191" t="str">
        <f>IFERROR(INDEX($X$5:$AK$52,$AO21,COLUMNS($BE$7:BE23)),"")</f>
        <v>physical sciences</v>
      </c>
      <c r="BG23" s="729">
        <f>IFERROR(INDEX($X$5:$AK$52,$AO21,COLUMNS($BE$7:BF23)),"")</f>
        <v>20</v>
      </c>
      <c r="BH23" s="677">
        <f>IFERROR(INDEX($X$5:$AK$52,$AO21,COLUMNS($BE$7:BG23)),"")</f>
        <v>70</v>
      </c>
      <c r="BI23" s="677">
        <f>IFERROR(INDEX($X$5:$AK$52,$AO21,COLUMNS($BE$7:BH23)),"")</f>
        <v>5</v>
      </c>
      <c r="BJ23" s="677">
        <f>IFERROR(INDEX($X$5:$AK$52,$AO21,COLUMNS($BE$7:BI23)),"")</f>
        <v>25</v>
      </c>
      <c r="BK23" s="677">
        <f>IFERROR(INDEX($X$5:$AK$52,$AO21,COLUMNS($BE$7:BJ23)),"")</f>
        <v>35</v>
      </c>
      <c r="BL23" s="677">
        <f>IFERROR(INDEX($X$5:$AK$52,$AO21,COLUMNS($BE$7:BK23)),"")</f>
        <v>5</v>
      </c>
      <c r="BM23" s="677">
        <f>IFERROR(INDEX($X$5:$AK$52,$AO21,COLUMNS($BE$7:BL23)),"")</f>
        <v>5</v>
      </c>
      <c r="BN23" s="677">
        <f>IFERROR(INDEX($X$5:$AK$52,$AO21,COLUMNS($BE$7:BM23)),"")</f>
        <v>10</v>
      </c>
      <c r="BO23" s="677">
        <f>IFERROR(INDEX($X$5:$AK$52,$AO21,COLUMNS($BE$7:BN23)),"")</f>
        <v>50</v>
      </c>
      <c r="BP23" s="677">
        <f>IFERROR(INDEX($X$5:$AK$52,$AO21,COLUMNS($BE$7:BO23)),"")</f>
        <v>695</v>
      </c>
      <c r="BQ23" s="677">
        <f>IFERROR(INDEX($X$5:$AK$52,$AO21,COLUMNS($BE$7:BP23)),"")</f>
        <v>0</v>
      </c>
      <c r="BR23" s="677">
        <f>IFERROR(INDEX($X$5:$AK$52,$AO21,COLUMNS($BE$7:BQ23)),"")</f>
        <v>915</v>
      </c>
      <c r="BS23" s="678">
        <f>IFERROR(INDEX($X$5:$AK$52,$AO21,COLUMNS($BE$7:BR23)),"")</f>
        <v>220</v>
      </c>
    </row>
    <row r="24" spans="3:71" x14ac:dyDescent="0.3">
      <c r="C24" s="90" t="s">
        <v>280</v>
      </c>
      <c r="D24" s="164">
        <v>2.4E-2</v>
      </c>
      <c r="E24" s="164">
        <v>7.2999999999999995E-2</v>
      </c>
      <c r="F24" s="164">
        <v>5.0000000000000001E-3</v>
      </c>
      <c r="G24" s="164">
        <v>9.0000000000000011E-3</v>
      </c>
      <c r="H24" s="164">
        <v>7.6999999999999999E-2</v>
      </c>
      <c r="I24" s="164">
        <v>1E-3</v>
      </c>
      <c r="J24" s="164">
        <v>6.0000000000000001E-3</v>
      </c>
      <c r="K24" s="164">
        <v>1.2E-2</v>
      </c>
      <c r="L24" s="164">
        <v>3.7999999999999999E-2</v>
      </c>
      <c r="M24" s="164">
        <v>0.754</v>
      </c>
      <c r="N24" s="164" t="s">
        <v>72</v>
      </c>
      <c r="O24" s="69">
        <v>0.24619785817570597</v>
      </c>
      <c r="P24" s="90" t="s">
        <v>125</v>
      </c>
      <c r="Q24" s="90">
        <f>ROWS($P$5:P24)</f>
        <v>20</v>
      </c>
      <c r="R24" s="90">
        <f t="shared" si="0"/>
        <v>20</v>
      </c>
      <c r="S24" s="90">
        <f>IFERROR(SMALL($R$5:$R$52,ROWS($R$5:R24)),"")</f>
        <v>20</v>
      </c>
      <c r="X24" s="90" t="s">
        <v>280</v>
      </c>
      <c r="Y24" s="181">
        <v>135</v>
      </c>
      <c r="Z24" s="181">
        <v>395</v>
      </c>
      <c r="AA24" s="181">
        <v>25</v>
      </c>
      <c r="AB24" s="181">
        <v>50</v>
      </c>
      <c r="AC24" s="181">
        <v>420</v>
      </c>
      <c r="AD24" s="181">
        <v>10</v>
      </c>
      <c r="AE24" s="181">
        <v>30</v>
      </c>
      <c r="AF24" s="181">
        <v>65</v>
      </c>
      <c r="AG24" s="181">
        <v>205</v>
      </c>
      <c r="AH24" s="181">
        <v>4110</v>
      </c>
      <c r="AI24" s="181">
        <v>5</v>
      </c>
      <c r="AJ24" s="181">
        <v>5450</v>
      </c>
      <c r="AK24" s="181">
        <v>1340</v>
      </c>
      <c r="AL24" s="90" t="s">
        <v>125</v>
      </c>
      <c r="AM24" s="90">
        <f>ROWS($P$5:AK24)</f>
        <v>20</v>
      </c>
      <c r="AN24" s="90">
        <f t="shared" si="1"/>
        <v>20</v>
      </c>
      <c r="AO24" s="90">
        <f>IFERROR(SMALL($AN$5:$AN$52,ROWS($AN$5:AN24)),"")</f>
        <v>20</v>
      </c>
      <c r="AQ24" s="100"/>
      <c r="AR24" s="196" t="str">
        <f>IFERROR(INDEX($C$5:$I$52,$S22,COLUMNS($AQ$5:AQ22)),"")</f>
        <v>psychology</v>
      </c>
      <c r="AS24" s="308">
        <f>IFERROR(INDEX($C$5:$O$52,$S22,COLUMNS($AR$7:AS24)),"")</f>
        <v>2.3E-2</v>
      </c>
      <c r="AT24" s="308">
        <f>IFERROR(INDEX($C$5:$O$52,$S22,COLUMNS($AR$7:AT24)),"")</f>
        <v>0.127</v>
      </c>
      <c r="AU24" s="308">
        <f>IFERROR(INDEX($C$5:$O$52,$S22,COLUMNS($AR$7:AU24)),"")</f>
        <v>2E-3</v>
      </c>
      <c r="AV24" s="308">
        <f>IFERROR(INDEX($C$5:$O$52,$S22,COLUMNS($AR$7:AV24)),"")</f>
        <v>1.7000000000000001E-2</v>
      </c>
      <c r="AW24" s="308">
        <f>IFERROR(INDEX($C$5:$O$52,$S22,COLUMNS($AR$7:AW24)),"")</f>
        <v>7.2999999999999995E-2</v>
      </c>
      <c r="AX24" s="308">
        <f>IFERROR(INDEX($C$5:$O$52,$S22,COLUMNS($AR$7:AX24)),"")</f>
        <v>3.0000000000000001E-3</v>
      </c>
      <c r="AY24" s="308">
        <f>IFERROR(INDEX($C$5:$O$52,$S22,COLUMNS($AR$7:AY24)),"")</f>
        <v>2E-3</v>
      </c>
      <c r="AZ24" s="308">
        <f>IFERROR(INDEX($C$5:$O$52,$S22,COLUMNS($AR$7:AZ24)),"")</f>
        <v>1.2E-2</v>
      </c>
      <c r="BA24" s="308">
        <f>IFERROR(INDEX($C$5:$O$52,$S22,COLUMNS($AR$7:BA24)),"")</f>
        <v>6.8000000000000005E-2</v>
      </c>
      <c r="BB24" s="308">
        <f>IFERROR(INDEX($C$5:$O$52,$S22,COLUMNS($AR$7:BB24)),"")</f>
        <v>0.67300000000000004</v>
      </c>
      <c r="BC24" s="376" t="str">
        <f>IFERROR(INDEX($C$5:$O$52,$S22,COLUMNS($AR$7:BC24)),"")</f>
        <v>-</v>
      </c>
      <c r="BD24" s="326">
        <f>IFERROR(INDEX($C$5:$O$52,$S22,COLUMNS($AR$7:BD24)),"")</f>
        <v>0.32692777578153076</v>
      </c>
      <c r="BF24" s="191" t="str">
        <f>IFERROR(INDEX($X$5:$AK$52,$AO22,COLUMNS($BE$7:BE24)),"")</f>
        <v>psychology</v>
      </c>
      <c r="BG24" s="729">
        <f>IFERROR(INDEX($X$5:$AK$52,$AO22,COLUMNS($BE$7:BF24)),"")</f>
        <v>35</v>
      </c>
      <c r="BH24" s="677">
        <f>IFERROR(INDEX($X$5:$AK$52,$AO22,COLUMNS($BE$7:BG24)),"")</f>
        <v>175</v>
      </c>
      <c r="BI24" s="677">
        <f>IFERROR(INDEX($X$5:$AK$52,$AO22,COLUMNS($BE$7:BH24)),"")</f>
        <v>5</v>
      </c>
      <c r="BJ24" s="677">
        <f>IFERROR(INDEX($X$5:$AK$52,$AO22,COLUMNS($BE$7:BI24)),"")</f>
        <v>25</v>
      </c>
      <c r="BK24" s="677">
        <f>IFERROR(INDEX($X$5:$AK$52,$AO22,COLUMNS($BE$7:BJ24)),"")</f>
        <v>100</v>
      </c>
      <c r="BL24" s="677">
        <f>IFERROR(INDEX($X$5:$AK$52,$AO22,COLUMNS($BE$7:BK24)),"")</f>
        <v>5</v>
      </c>
      <c r="BM24" s="677">
        <f>IFERROR(INDEX($X$5:$AK$52,$AO22,COLUMNS($BE$7:BL24)),"")</f>
        <v>5</v>
      </c>
      <c r="BN24" s="677">
        <f>IFERROR(INDEX($X$5:$AK$52,$AO22,COLUMNS($BE$7:BM24)),"")</f>
        <v>15</v>
      </c>
      <c r="BO24" s="677">
        <f>IFERROR(INDEX($X$5:$AK$52,$AO22,COLUMNS($BE$7:BN24)),"")</f>
        <v>95</v>
      </c>
      <c r="BP24" s="677">
        <f>IFERROR(INDEX($X$5:$AK$52,$AO22,COLUMNS($BE$7:BO24)),"")</f>
        <v>935</v>
      </c>
      <c r="BQ24" s="677">
        <f>IFERROR(INDEX($X$5:$AK$52,$AO22,COLUMNS($BE$7:BP24)),"")</f>
        <v>0</v>
      </c>
      <c r="BR24" s="677">
        <f>IFERROR(INDEX($X$5:$AK$52,$AO22,COLUMNS($BE$7:BQ24)),"")</f>
        <v>1390</v>
      </c>
      <c r="BS24" s="678">
        <f>IFERROR(INDEX($X$5:$AK$52,$AO22,COLUMNS($BE$7:BR24)),"")</f>
        <v>455</v>
      </c>
    </row>
    <row r="25" spans="3:71" x14ac:dyDescent="0.3">
      <c r="C25" s="90" t="s">
        <v>281</v>
      </c>
      <c r="D25" s="164" t="s">
        <v>72</v>
      </c>
      <c r="E25" s="164">
        <v>4.9000000000000002E-2</v>
      </c>
      <c r="F25" s="164" t="s">
        <v>72</v>
      </c>
      <c r="G25" s="164">
        <v>3.5000000000000003E-2</v>
      </c>
      <c r="H25" s="164">
        <v>6.9000000000000006E-2</v>
      </c>
      <c r="I25" s="164" t="s">
        <v>72</v>
      </c>
      <c r="J25" s="164" t="s">
        <v>72</v>
      </c>
      <c r="K25" s="164" t="s">
        <v>72</v>
      </c>
      <c r="L25" s="164">
        <v>6.3E-2</v>
      </c>
      <c r="M25" s="164">
        <v>0.75</v>
      </c>
      <c r="N25" s="164" t="s">
        <v>72</v>
      </c>
      <c r="O25" s="69">
        <v>0.25</v>
      </c>
      <c r="P25" s="90" t="s">
        <v>125</v>
      </c>
      <c r="Q25" s="90">
        <f>ROWS($P$5:P25)</f>
        <v>21</v>
      </c>
      <c r="R25" s="90">
        <f t="shared" si="0"/>
        <v>21</v>
      </c>
      <c r="S25" s="90">
        <f>IFERROR(SMALL($R$5:$R$52,ROWS($R$5:R25)),"")</f>
        <v>21</v>
      </c>
      <c r="X25" s="90" t="s">
        <v>281</v>
      </c>
      <c r="Y25" s="181">
        <v>5</v>
      </c>
      <c r="Z25" s="181">
        <v>5</v>
      </c>
      <c r="AA25" s="181">
        <v>0</v>
      </c>
      <c r="AB25" s="181">
        <v>5</v>
      </c>
      <c r="AC25" s="181">
        <v>10</v>
      </c>
      <c r="AD25" s="181">
        <v>0</v>
      </c>
      <c r="AE25" s="181">
        <v>5</v>
      </c>
      <c r="AF25" s="181">
        <v>5</v>
      </c>
      <c r="AG25" s="181">
        <v>10</v>
      </c>
      <c r="AH25" s="181">
        <v>110</v>
      </c>
      <c r="AI25" s="181">
        <v>0</v>
      </c>
      <c r="AJ25" s="181">
        <v>145</v>
      </c>
      <c r="AK25" s="181">
        <v>35</v>
      </c>
      <c r="AL25" s="90" t="s">
        <v>125</v>
      </c>
      <c r="AM25" s="90">
        <f>ROWS($P$5:AK25)</f>
        <v>21</v>
      </c>
      <c r="AN25" s="90">
        <f t="shared" si="1"/>
        <v>21</v>
      </c>
      <c r="AO25" s="90">
        <f>IFERROR(SMALL($AN$5:$AN$52,ROWS($AN$5:AN25)),"")</f>
        <v>21</v>
      </c>
      <c r="AQ25" s="100"/>
      <c r="AR25" s="196" t="str">
        <f>IFERROR(INDEX($C$5:$I$52,$S23,COLUMNS($AQ$5:AQ23)),"")</f>
        <v>social sciences</v>
      </c>
      <c r="AS25" s="308">
        <f>IFERROR(INDEX($C$5:$O$52,$S23,COLUMNS($AR$7:AS25)),"")</f>
        <v>1.8000000000000002E-2</v>
      </c>
      <c r="AT25" s="308">
        <f>IFERROR(INDEX($C$5:$O$52,$S23,COLUMNS($AR$7:AT25)),"")</f>
        <v>7.2999999999999995E-2</v>
      </c>
      <c r="AU25" s="308">
        <f>IFERROR(INDEX($C$5:$O$52,$S23,COLUMNS($AR$7:AU25)),"")</f>
        <v>7.0000000000000001E-3</v>
      </c>
      <c r="AV25" s="308">
        <f>IFERROR(INDEX($C$5:$O$52,$S23,COLUMNS($AR$7:AV25)),"")</f>
        <v>1.6E-2</v>
      </c>
      <c r="AW25" s="308">
        <f>IFERROR(INDEX($C$5:$O$52,$S23,COLUMNS($AR$7:AW25)),"")</f>
        <v>7.9000000000000001E-2</v>
      </c>
      <c r="AX25" s="308">
        <f>IFERROR(INDEX($C$5:$O$52,$S23,COLUMNS($AR$7:AX25)),"")</f>
        <v>3.0000000000000001E-3</v>
      </c>
      <c r="AY25" s="308">
        <f>IFERROR(INDEX($C$5:$O$52,$S23,COLUMNS($AR$7:AY25)),"")</f>
        <v>7.0000000000000001E-3</v>
      </c>
      <c r="AZ25" s="308">
        <f>IFERROR(INDEX($C$5:$O$52,$S23,COLUMNS($AR$7:AZ25)),"")</f>
        <v>0.01</v>
      </c>
      <c r="BA25" s="308">
        <f>IFERROR(INDEX($C$5:$O$52,$S23,COLUMNS($AR$7:BA25)),"")</f>
        <v>0.05</v>
      </c>
      <c r="BB25" s="308">
        <f>IFERROR(INDEX($C$5:$O$52,$S23,COLUMNS($AR$7:BB25)),"")</f>
        <v>0.73599999999999999</v>
      </c>
      <c r="BC25" s="376" t="str">
        <f>IFERROR(INDEX($C$5:$O$52,$S23,COLUMNS($AR$7:BC25)),"")</f>
        <v>-</v>
      </c>
      <c r="BD25" s="326">
        <f>IFERROR(INDEX($C$5:$O$52,$S23,COLUMNS($AR$7:BD25)),"")</f>
        <v>0.26365496196002086</v>
      </c>
      <c r="BF25" s="191" t="str">
        <f>IFERROR(INDEX($X$5:$AK$52,$AO23,COLUMNS($BE$7:BE25)),"")</f>
        <v>social sciences</v>
      </c>
      <c r="BG25" s="729">
        <f>IFERROR(INDEX($X$5:$AK$52,$AO23,COLUMNS($BE$7:BF25)),"")</f>
        <v>45</v>
      </c>
      <c r="BH25" s="677">
        <f>IFERROR(INDEX($X$5:$AK$52,$AO23,COLUMNS($BE$7:BG25)),"")</f>
        <v>190</v>
      </c>
      <c r="BI25" s="677">
        <f>IFERROR(INDEX($X$5:$AK$52,$AO23,COLUMNS($BE$7:BH25)),"")</f>
        <v>20</v>
      </c>
      <c r="BJ25" s="677">
        <f>IFERROR(INDEX($X$5:$AK$52,$AO23,COLUMNS($BE$7:BI25)),"")</f>
        <v>45</v>
      </c>
      <c r="BK25" s="677">
        <f>IFERROR(INDEX($X$5:$AK$52,$AO23,COLUMNS($BE$7:BJ25)),"")</f>
        <v>210</v>
      </c>
      <c r="BL25" s="677">
        <f>IFERROR(INDEX($X$5:$AK$52,$AO23,COLUMNS($BE$7:BK25)),"")</f>
        <v>5</v>
      </c>
      <c r="BM25" s="677">
        <f>IFERROR(INDEX($X$5:$AK$52,$AO23,COLUMNS($BE$7:BL25)),"")</f>
        <v>20</v>
      </c>
      <c r="BN25" s="677">
        <f>IFERROR(INDEX($X$5:$AK$52,$AO23,COLUMNS($BE$7:BM25)),"")</f>
        <v>30</v>
      </c>
      <c r="BO25" s="677">
        <f>IFERROR(INDEX($X$5:$AK$52,$AO23,COLUMNS($BE$7:BN25)),"")</f>
        <v>130</v>
      </c>
      <c r="BP25" s="677">
        <f>IFERROR(INDEX($X$5:$AK$52,$AO23,COLUMNS($BE$7:BO25)),"")</f>
        <v>1935</v>
      </c>
      <c r="BQ25" s="677">
        <f>IFERROR(INDEX($X$5:$AK$52,$AO23,COLUMNS($BE$7:BP25)),"")</f>
        <v>5</v>
      </c>
      <c r="BR25" s="677">
        <f>IFERROR(INDEX($X$5:$AK$52,$AO23,COLUMNS($BE$7:BQ25)),"")</f>
        <v>2625</v>
      </c>
      <c r="BS25" s="678">
        <f>IFERROR(INDEX($X$5:$AK$52,$AO23,COLUMNS($BE$7:BR25)),"")</f>
        <v>690</v>
      </c>
    </row>
    <row r="26" spans="3:71" x14ac:dyDescent="0.3">
      <c r="C26" s="90" t="s">
        <v>262</v>
      </c>
      <c r="D26" s="164">
        <v>1.8000000000000002E-2</v>
      </c>
      <c r="E26" s="164">
        <v>6.3E-2</v>
      </c>
      <c r="F26" s="164">
        <v>4.0000000000000001E-3</v>
      </c>
      <c r="G26" s="164">
        <v>1.7000000000000001E-2</v>
      </c>
      <c r="H26" s="164">
        <v>7.2999999999999995E-2</v>
      </c>
      <c r="I26" s="164">
        <v>2E-3</v>
      </c>
      <c r="J26" s="164">
        <v>4.0000000000000001E-3</v>
      </c>
      <c r="K26" s="164">
        <v>1.0999999999999999E-2</v>
      </c>
      <c r="L26" s="164">
        <v>0.04</v>
      </c>
      <c r="M26" s="164">
        <v>0.76700000000000002</v>
      </c>
      <c r="N26" s="164">
        <v>0</v>
      </c>
      <c r="O26" s="69">
        <v>0.23284313725490197</v>
      </c>
      <c r="P26" s="90" t="s">
        <v>125</v>
      </c>
      <c r="Q26" s="90">
        <f>ROWS($P$5:P26)</f>
        <v>22</v>
      </c>
      <c r="R26" s="90">
        <f t="shared" si="0"/>
        <v>22</v>
      </c>
      <c r="S26" s="90">
        <f>IFERROR(SMALL($R$5:$R$52,ROWS($R$5:R26)),"")</f>
        <v>22</v>
      </c>
      <c r="X26" s="90" t="s">
        <v>262</v>
      </c>
      <c r="Y26" s="181">
        <v>595</v>
      </c>
      <c r="Z26" s="181">
        <v>2025</v>
      </c>
      <c r="AA26" s="181">
        <v>135</v>
      </c>
      <c r="AB26" s="181">
        <v>540</v>
      </c>
      <c r="AC26" s="181">
        <v>2355</v>
      </c>
      <c r="AD26" s="181">
        <v>80</v>
      </c>
      <c r="AE26" s="181">
        <v>130</v>
      </c>
      <c r="AF26" s="181">
        <v>355</v>
      </c>
      <c r="AG26" s="181">
        <v>1275</v>
      </c>
      <c r="AH26" s="181">
        <v>24725</v>
      </c>
      <c r="AI26" s="181">
        <v>15</v>
      </c>
      <c r="AJ26" s="181">
        <v>32230</v>
      </c>
      <c r="AK26" s="181">
        <v>7505</v>
      </c>
      <c r="AL26" s="90" t="s">
        <v>125</v>
      </c>
      <c r="AM26" s="90">
        <f>ROWS($P$5:AK26)</f>
        <v>22</v>
      </c>
      <c r="AN26" s="90">
        <f t="shared" si="1"/>
        <v>22</v>
      </c>
      <c r="AO26" s="90">
        <f>IFERROR(SMALL($AN$5:$AN$52,ROWS($AN$5:AN26)),"")</f>
        <v>22</v>
      </c>
      <c r="AQ26" s="100"/>
      <c r="AR26" s="196" t="str">
        <f>IFERROR(INDEX($C$5:$I$52,$S24,COLUMNS($AQ$5:AQ24)),"")</f>
        <v>subjects allied to medicine</v>
      </c>
      <c r="AS26" s="308">
        <f>IFERROR(INDEX($C$5:$O$52,$S24,COLUMNS($AR$7:AS26)),"")</f>
        <v>2.4E-2</v>
      </c>
      <c r="AT26" s="308">
        <f>IFERROR(INDEX($C$5:$O$52,$S24,COLUMNS($AR$7:AT26)),"")</f>
        <v>7.2999999999999995E-2</v>
      </c>
      <c r="AU26" s="308">
        <f>IFERROR(INDEX($C$5:$O$52,$S24,COLUMNS($AR$7:AU26)),"")</f>
        <v>5.0000000000000001E-3</v>
      </c>
      <c r="AV26" s="308">
        <f>IFERROR(INDEX($C$5:$O$52,$S24,COLUMNS($AR$7:AV26)),"")</f>
        <v>9.0000000000000011E-3</v>
      </c>
      <c r="AW26" s="308">
        <f>IFERROR(INDEX($C$5:$O$52,$S24,COLUMNS($AR$7:AW26)),"")</f>
        <v>7.6999999999999999E-2</v>
      </c>
      <c r="AX26" s="308">
        <f>IFERROR(INDEX($C$5:$O$52,$S24,COLUMNS($AR$7:AX26)),"")</f>
        <v>1E-3</v>
      </c>
      <c r="AY26" s="308">
        <f>IFERROR(INDEX($C$5:$O$52,$S24,COLUMNS($AR$7:AY26)),"")</f>
        <v>6.0000000000000001E-3</v>
      </c>
      <c r="AZ26" s="308">
        <f>IFERROR(INDEX($C$5:$O$52,$S24,COLUMNS($AR$7:AZ26)),"")</f>
        <v>1.2E-2</v>
      </c>
      <c r="BA26" s="308">
        <f>IFERROR(INDEX($C$5:$O$52,$S24,COLUMNS($AR$7:BA26)),"")</f>
        <v>3.7999999999999999E-2</v>
      </c>
      <c r="BB26" s="308">
        <f>IFERROR(INDEX($C$5:$O$52,$S24,COLUMNS($AR$7:BB26)),"")</f>
        <v>0.754</v>
      </c>
      <c r="BC26" s="376" t="str">
        <f>IFERROR(INDEX($C$5:$O$52,$S24,COLUMNS($AR$7:BC26)),"")</f>
        <v>-</v>
      </c>
      <c r="BD26" s="326">
        <f>IFERROR(INDEX($C$5:$O$52,$S24,COLUMNS($AR$7:BD26)),"")</f>
        <v>0.24619785817570597</v>
      </c>
      <c r="BF26" s="191" t="str">
        <f>IFERROR(INDEX($X$5:$AK$52,$AO24,COLUMNS($BE$7:BE26)),"")</f>
        <v>subjects allied to medicine</v>
      </c>
      <c r="BG26" s="729">
        <f>IFERROR(INDEX($X$5:$AK$52,$AO24,COLUMNS($BE$7:BF26)),"")</f>
        <v>135</v>
      </c>
      <c r="BH26" s="677">
        <f>IFERROR(INDEX($X$5:$AK$52,$AO24,COLUMNS($BE$7:BG26)),"")</f>
        <v>395</v>
      </c>
      <c r="BI26" s="677">
        <f>IFERROR(INDEX($X$5:$AK$52,$AO24,COLUMNS($BE$7:BH26)),"")</f>
        <v>25</v>
      </c>
      <c r="BJ26" s="677">
        <f>IFERROR(INDEX($X$5:$AK$52,$AO24,COLUMNS($BE$7:BI26)),"")</f>
        <v>50</v>
      </c>
      <c r="BK26" s="677">
        <f>IFERROR(INDEX($X$5:$AK$52,$AO24,COLUMNS($BE$7:BJ26)),"")</f>
        <v>420</v>
      </c>
      <c r="BL26" s="677">
        <f>IFERROR(INDEX($X$5:$AK$52,$AO24,COLUMNS($BE$7:BK26)),"")</f>
        <v>10</v>
      </c>
      <c r="BM26" s="677">
        <f>IFERROR(INDEX($X$5:$AK$52,$AO24,COLUMNS($BE$7:BL26)),"")</f>
        <v>30</v>
      </c>
      <c r="BN26" s="677">
        <f>IFERROR(INDEX($X$5:$AK$52,$AO24,COLUMNS($BE$7:BM26)),"")</f>
        <v>65</v>
      </c>
      <c r="BO26" s="677">
        <f>IFERROR(INDEX($X$5:$AK$52,$AO24,COLUMNS($BE$7:BN26)),"")</f>
        <v>205</v>
      </c>
      <c r="BP26" s="677">
        <f>IFERROR(INDEX($X$5:$AK$52,$AO24,COLUMNS($BE$7:BO26)),"")</f>
        <v>4110</v>
      </c>
      <c r="BQ26" s="677">
        <f>IFERROR(INDEX($X$5:$AK$52,$AO24,COLUMNS($BE$7:BP26)),"")</f>
        <v>5</v>
      </c>
      <c r="BR26" s="677">
        <f>IFERROR(INDEX($X$5:$AK$52,$AO24,COLUMNS($BE$7:BQ26)),"")</f>
        <v>5450</v>
      </c>
      <c r="BS26" s="678">
        <f>IFERROR(INDEX($X$5:$AK$52,$AO24,COLUMNS($BE$7:BR26)),"")</f>
        <v>1340</v>
      </c>
    </row>
    <row r="27" spans="3:71" ht="15" thickBot="1" x14ac:dyDescent="0.35">
      <c r="C27" s="90" t="s">
        <v>264</v>
      </c>
      <c r="D27" s="164">
        <v>1.2E-2</v>
      </c>
      <c r="E27" s="164">
        <v>9.5000000000000001E-2</v>
      </c>
      <c r="F27" s="164">
        <v>4.0000000000000001E-3</v>
      </c>
      <c r="G27" s="164">
        <v>1.9E-2</v>
      </c>
      <c r="H27" s="164">
        <v>0.123</v>
      </c>
      <c r="I27" s="164" t="s">
        <v>72</v>
      </c>
      <c r="J27" s="164">
        <v>5.0000000000000001E-3</v>
      </c>
      <c r="K27" s="164">
        <v>1.7000000000000001E-2</v>
      </c>
      <c r="L27" s="164">
        <v>0.13100000000000001</v>
      </c>
      <c r="M27" s="164">
        <v>0.59099999999999997</v>
      </c>
      <c r="N27" s="164" t="s">
        <v>72</v>
      </c>
      <c r="O27" s="69">
        <v>0.40892193308550184</v>
      </c>
      <c r="P27" s="90" t="s">
        <v>131</v>
      </c>
      <c r="Q27" s="90">
        <f>ROWS($P$5:P27)</f>
        <v>23</v>
      </c>
      <c r="R27" s="90" t="str">
        <f t="shared" si="0"/>
        <v/>
      </c>
      <c r="S27" s="90" t="str">
        <f>IFERROR(SMALL($R$5:$R$52,ROWS($R$5:R27)),"")</f>
        <v/>
      </c>
      <c r="X27" s="90" t="s">
        <v>264</v>
      </c>
      <c r="Y27" s="90">
        <v>10</v>
      </c>
      <c r="Z27" s="90">
        <v>75</v>
      </c>
      <c r="AA27" s="90">
        <v>5</v>
      </c>
      <c r="AB27" s="90">
        <v>15</v>
      </c>
      <c r="AC27" s="90">
        <v>100</v>
      </c>
      <c r="AD27" s="90">
        <v>5</v>
      </c>
      <c r="AE27" s="90">
        <v>5</v>
      </c>
      <c r="AF27" s="90">
        <v>15</v>
      </c>
      <c r="AG27" s="90">
        <v>105</v>
      </c>
      <c r="AH27" s="90">
        <v>475</v>
      </c>
      <c r="AI27" s="90">
        <v>5</v>
      </c>
      <c r="AJ27" s="181">
        <v>805</v>
      </c>
      <c r="AK27" s="181">
        <v>330</v>
      </c>
      <c r="AL27" s="90" t="s">
        <v>131</v>
      </c>
      <c r="AM27" s="90">
        <f>ROWS($P$5:AK27)</f>
        <v>23</v>
      </c>
      <c r="AN27" s="90" t="str">
        <f t="shared" si="1"/>
        <v/>
      </c>
      <c r="AO27" s="90" t="str">
        <f>IFERROR(SMALL($AN$5:$AN$52,ROWS($AN$5:AN27)),"")</f>
        <v/>
      </c>
      <c r="AQ27" s="100"/>
      <c r="AR27" s="197" t="str">
        <f>IFERROR(INDEX($C$5:$I$52,$S25,COLUMNS($AQ$5:AQ25)),"")</f>
        <v>veterinary sciences</v>
      </c>
      <c r="AS27" s="327" t="str">
        <f>IFERROR(INDEX($C$5:$O$52,$S25,COLUMNS($AR$7:AS27)),"")</f>
        <v>-</v>
      </c>
      <c r="AT27" s="327">
        <f>IFERROR(INDEX($C$5:$O$52,$S25,COLUMNS($AR$7:AT27)),"")</f>
        <v>4.9000000000000002E-2</v>
      </c>
      <c r="AU27" s="327" t="str">
        <f>IFERROR(INDEX($C$5:$O$52,$S25,COLUMNS($AR$7:AU27)),"")</f>
        <v>-</v>
      </c>
      <c r="AV27" s="327">
        <f>IFERROR(INDEX($C$5:$O$52,$S25,COLUMNS($AR$7:AV27)),"")</f>
        <v>3.5000000000000003E-2</v>
      </c>
      <c r="AW27" s="327">
        <f>IFERROR(INDEX($C$5:$O$52,$S25,COLUMNS($AR$7:AW27)),"")</f>
        <v>6.9000000000000006E-2</v>
      </c>
      <c r="AX27" s="327" t="str">
        <f>IFERROR(INDEX($C$5:$O$52,$S25,COLUMNS($AR$7:AX27)),"")</f>
        <v>-</v>
      </c>
      <c r="AY27" s="327" t="str">
        <f>IFERROR(INDEX($C$5:$O$52,$S25,COLUMNS($AR$7:AY27)),"")</f>
        <v>-</v>
      </c>
      <c r="AZ27" s="327" t="str">
        <f>IFERROR(INDEX($C$5:$O$52,$S25,COLUMNS($AR$7:AZ27)),"")</f>
        <v>-</v>
      </c>
      <c r="BA27" s="327">
        <f>IFERROR(INDEX($C$5:$O$52,$S25,COLUMNS($AR$7:BA27)),"")</f>
        <v>6.3E-2</v>
      </c>
      <c r="BB27" s="327">
        <f>IFERROR(INDEX($C$5:$O$52,$S25,COLUMNS($AR$7:BB27)),"")</f>
        <v>0.75</v>
      </c>
      <c r="BC27" s="474" t="str">
        <f>IFERROR(INDEX($C$5:$O$52,$S25,COLUMNS($AR$7:BC27)),"")</f>
        <v>-</v>
      </c>
      <c r="BD27" s="328">
        <f>IFERROR(INDEX($C$5:$O$52,$S25,COLUMNS($AR$7:BD27)),"")</f>
        <v>0.25</v>
      </c>
      <c r="BF27" s="732" t="str">
        <f>IFERROR(INDEX($X$5:$AK$52,$AO25,COLUMNS($BE$7:BE27)),"")</f>
        <v>veterinary sciences</v>
      </c>
      <c r="BG27" s="730">
        <f>IFERROR(INDEX($X$5:$AK$52,$AO25,COLUMNS($BE$7:BF27)),"")</f>
        <v>5</v>
      </c>
      <c r="BH27" s="679">
        <f>IFERROR(INDEX($X$5:$AK$52,$AO25,COLUMNS($BE$7:BG27)),"")</f>
        <v>5</v>
      </c>
      <c r="BI27" s="679">
        <f>IFERROR(INDEX($X$5:$AK$52,$AO25,COLUMNS($BE$7:BH27)),"")</f>
        <v>0</v>
      </c>
      <c r="BJ27" s="679">
        <f>IFERROR(INDEX($X$5:$AK$52,$AO25,COLUMNS($BE$7:BI27)),"")</f>
        <v>5</v>
      </c>
      <c r="BK27" s="679">
        <f>IFERROR(INDEX($X$5:$AK$52,$AO25,COLUMNS($BE$7:BJ27)),"")</f>
        <v>10</v>
      </c>
      <c r="BL27" s="679">
        <f>IFERROR(INDEX($X$5:$AK$52,$AO25,COLUMNS($BE$7:BK27)),"")</f>
        <v>0</v>
      </c>
      <c r="BM27" s="679">
        <f>IFERROR(INDEX($X$5:$AK$52,$AO25,COLUMNS($BE$7:BL27)),"")</f>
        <v>5</v>
      </c>
      <c r="BN27" s="679">
        <f>IFERROR(INDEX($X$5:$AK$52,$AO25,COLUMNS($BE$7:BM27)),"")</f>
        <v>5</v>
      </c>
      <c r="BO27" s="679">
        <f>IFERROR(INDEX($X$5:$AK$52,$AO25,COLUMNS($BE$7:BN27)),"")</f>
        <v>10</v>
      </c>
      <c r="BP27" s="679">
        <f>IFERROR(INDEX($X$5:$AK$52,$AO25,COLUMNS($BE$7:BO27)),"")</f>
        <v>110</v>
      </c>
      <c r="BQ27" s="679">
        <f>IFERROR(INDEX($X$5:$AK$52,$AO25,COLUMNS($BE$7:BP27)),"")</f>
        <v>0</v>
      </c>
      <c r="BR27" s="679">
        <f>IFERROR(INDEX($X$5:$AK$52,$AO25,COLUMNS($BE$7:BQ27)),"")</f>
        <v>145</v>
      </c>
      <c r="BS27" s="680">
        <f>IFERROR(INDEX($X$5:$AK$52,$AO25,COLUMNS($BE$7:BR27)),"")</f>
        <v>35</v>
      </c>
    </row>
    <row r="28" spans="3:71" s="102" customFormat="1" ht="15" thickBot="1" x14ac:dyDescent="0.35">
      <c r="C28" s="102" t="s">
        <v>265</v>
      </c>
      <c r="D28" s="164">
        <v>9.0000000000000011E-3</v>
      </c>
      <c r="E28" s="164">
        <v>2.7E-2</v>
      </c>
      <c r="F28" s="164">
        <v>8.0000000000000002E-3</v>
      </c>
      <c r="G28" s="164">
        <v>6.0000000000000001E-3</v>
      </c>
      <c r="H28" s="164">
        <v>7.5999999999999998E-2</v>
      </c>
      <c r="I28" s="164" t="s">
        <v>72</v>
      </c>
      <c r="J28" s="164" t="s">
        <v>72</v>
      </c>
      <c r="K28" s="164">
        <v>9.0000000000000011E-3</v>
      </c>
      <c r="L28" s="164">
        <v>1.7000000000000001E-2</v>
      </c>
      <c r="M28" s="164">
        <v>0.84599999999999997</v>
      </c>
      <c r="N28" s="164" t="s">
        <v>72</v>
      </c>
      <c r="O28" s="69">
        <v>0.15439264927218954</v>
      </c>
      <c r="P28" s="102" t="s">
        <v>131</v>
      </c>
      <c r="Q28" s="102">
        <f>ROWS($P$5:P28)</f>
        <v>24</v>
      </c>
      <c r="R28" s="102" t="str">
        <f t="shared" si="0"/>
        <v/>
      </c>
      <c r="S28" s="102" t="str">
        <f>IFERROR(SMALL($R$5:$R$52,ROWS($R$5:R28)),"")</f>
        <v/>
      </c>
      <c r="X28" s="102" t="s">
        <v>265</v>
      </c>
      <c r="Y28" s="102">
        <v>10</v>
      </c>
      <c r="Z28" s="102">
        <v>25</v>
      </c>
      <c r="AA28" s="102">
        <v>10</v>
      </c>
      <c r="AB28" s="102">
        <v>5</v>
      </c>
      <c r="AC28" s="102">
        <v>70</v>
      </c>
      <c r="AD28" s="102">
        <v>5</v>
      </c>
      <c r="AE28" s="102">
        <v>5</v>
      </c>
      <c r="AF28" s="102">
        <v>10</v>
      </c>
      <c r="AG28" s="102">
        <v>15</v>
      </c>
      <c r="AH28" s="102">
        <v>805</v>
      </c>
      <c r="AI28" s="102">
        <v>0</v>
      </c>
      <c r="AJ28" s="181">
        <v>950</v>
      </c>
      <c r="AK28" s="181">
        <v>145</v>
      </c>
      <c r="AL28" s="102" t="s">
        <v>131</v>
      </c>
      <c r="AM28" s="102">
        <f>ROWS($P$5:AK28)</f>
        <v>24</v>
      </c>
      <c r="AN28" s="102" t="str">
        <f t="shared" si="1"/>
        <v/>
      </c>
      <c r="AO28" s="102" t="str">
        <f>IFERROR(SMALL($AN$5:$AN$52,ROWS($AN$5:AN28)),"")</f>
        <v/>
      </c>
      <c r="AQ28" s="464"/>
      <c r="AR28" s="465" t="str">
        <f>IFERROR(INDEX($C$5:$I$52,$S26,COLUMNS($AQ$5:AQ26)),"")</f>
        <v>Grand Total</v>
      </c>
      <c r="AS28" s="466">
        <f>IFERROR(INDEX($C$5:$O$52,$S26,COLUMNS($AR$7:AS28)),"")</f>
        <v>1.8000000000000002E-2</v>
      </c>
      <c r="AT28" s="466">
        <f>IFERROR(INDEX($C$5:$O$52,$S26,COLUMNS($AR$7:AT28)),"")</f>
        <v>6.3E-2</v>
      </c>
      <c r="AU28" s="466">
        <f>IFERROR(INDEX($C$5:$O$52,$S26,COLUMNS($AR$7:AU28)),"")</f>
        <v>4.0000000000000001E-3</v>
      </c>
      <c r="AV28" s="466">
        <f>IFERROR(INDEX($C$5:$O$52,$S26,COLUMNS($AR$7:AV28)),"")</f>
        <v>1.7000000000000001E-2</v>
      </c>
      <c r="AW28" s="466">
        <f>IFERROR(INDEX($C$5:$O$52,$S26,COLUMNS($AR$7:AW28)),"")</f>
        <v>7.2999999999999995E-2</v>
      </c>
      <c r="AX28" s="466">
        <f>IFERROR(INDEX($C$5:$O$52,$S26,COLUMNS($AR$7:AX28)),"")</f>
        <v>2E-3</v>
      </c>
      <c r="AY28" s="466">
        <f>IFERROR(INDEX($C$5:$O$52,$S26,COLUMNS($AR$7:AY28)),"")</f>
        <v>4.0000000000000001E-3</v>
      </c>
      <c r="AZ28" s="466">
        <f>IFERROR(INDEX($C$5:$O$52,$S26,COLUMNS($AR$7:AZ28)),"")</f>
        <v>1.0999999999999999E-2</v>
      </c>
      <c r="BA28" s="466">
        <f>IFERROR(INDEX($C$5:$O$52,$S26,COLUMNS($AR$7:BA28)),"")</f>
        <v>0.04</v>
      </c>
      <c r="BB28" s="466">
        <f>IFERROR(INDEX($C$5:$O$52,$S26,COLUMNS($AR$7:BB28)),"")</f>
        <v>0.76700000000000002</v>
      </c>
      <c r="BC28" s="475">
        <f>IFERROR(INDEX($C$5:$O$52,$S26,COLUMNS($AR$7:BC28)),"")</f>
        <v>0</v>
      </c>
      <c r="BD28" s="467">
        <f>IFERROR(INDEX($C$5:$O$52,$S26,COLUMNS($AR$7:BD28)),"")</f>
        <v>0.23284313725490197</v>
      </c>
      <c r="BF28" s="733" t="str">
        <f>IFERROR(INDEX($X$5:$AK$52,$AO26,COLUMNS($BE$7:BE28)),"")</f>
        <v>Grand Total</v>
      </c>
      <c r="BG28" s="731">
        <f>IFERROR(INDEX($X$5:$AK$52,$AO26,COLUMNS($BE$7:BF28)),"")</f>
        <v>595</v>
      </c>
      <c r="BH28" s="681">
        <f>IFERROR(INDEX($X$5:$AK$52,$AO26,COLUMNS($BE$7:BG28)),"")</f>
        <v>2025</v>
      </c>
      <c r="BI28" s="681">
        <f>IFERROR(INDEX($X$5:$AK$52,$AO26,COLUMNS($BE$7:BH28)),"")</f>
        <v>135</v>
      </c>
      <c r="BJ28" s="681">
        <f>IFERROR(INDEX($X$5:$AK$52,$AO26,COLUMNS($BE$7:BI28)),"")</f>
        <v>540</v>
      </c>
      <c r="BK28" s="681">
        <f>IFERROR(INDEX($X$5:$AK$52,$AO26,COLUMNS($BE$7:BJ28)),"")</f>
        <v>2355</v>
      </c>
      <c r="BL28" s="681">
        <f>IFERROR(INDEX($X$5:$AK$52,$AO26,COLUMNS($BE$7:BK28)),"")</f>
        <v>80</v>
      </c>
      <c r="BM28" s="681">
        <f>IFERROR(INDEX($X$5:$AK$52,$AO26,COLUMNS($BE$7:BL28)),"")</f>
        <v>130</v>
      </c>
      <c r="BN28" s="681">
        <f>IFERROR(INDEX($X$5:$AK$52,$AO26,COLUMNS($BE$7:BM28)),"")</f>
        <v>355</v>
      </c>
      <c r="BO28" s="681">
        <f>IFERROR(INDEX($X$5:$AK$52,$AO26,COLUMNS($BE$7:BN28)),"")</f>
        <v>1275</v>
      </c>
      <c r="BP28" s="681">
        <f>IFERROR(INDEX($X$5:$AK$52,$AO26,COLUMNS($BE$7:BO28)),"")</f>
        <v>24725</v>
      </c>
      <c r="BQ28" s="681">
        <f>IFERROR(INDEX($X$5:$AK$52,$AO26,COLUMNS($BE$7:BP28)),"")</f>
        <v>15</v>
      </c>
      <c r="BR28" s="681">
        <f>IFERROR(INDEX($X$5:$AK$52,$AO26,COLUMNS($BE$7:BQ28)),"")</f>
        <v>32230</v>
      </c>
      <c r="BS28" s="682">
        <f>IFERROR(INDEX($X$5:$AK$52,$AO26,COLUMNS($BE$7:BR28)),"")</f>
        <v>7505</v>
      </c>
    </row>
    <row r="29" spans="3:71" x14ac:dyDescent="0.3">
      <c r="C29" s="90" t="s">
        <v>266</v>
      </c>
      <c r="D29" s="164">
        <v>1.4999999999999999E-2</v>
      </c>
      <c r="E29" s="164">
        <v>5.2000000000000005E-2</v>
      </c>
      <c r="F29" s="164">
        <v>4.0000000000000001E-3</v>
      </c>
      <c r="G29" s="164">
        <v>1.4999999999999999E-2</v>
      </c>
      <c r="H29" s="164">
        <v>8.7999999999999995E-2</v>
      </c>
      <c r="I29" s="164">
        <v>3.0000000000000001E-3</v>
      </c>
      <c r="J29" s="164">
        <v>4.0000000000000001E-3</v>
      </c>
      <c r="K29" s="164">
        <v>1.4999999999999999E-2</v>
      </c>
      <c r="L29" s="164">
        <v>3.7999999999999999E-2</v>
      </c>
      <c r="M29" s="164">
        <v>0.76800000000000002</v>
      </c>
      <c r="N29" s="164" t="s">
        <v>72</v>
      </c>
      <c r="O29" s="69">
        <v>0.23207386521651696</v>
      </c>
      <c r="P29" s="90" t="s">
        <v>131</v>
      </c>
      <c r="Q29" s="90">
        <f>ROWS($P$5:P29)</f>
        <v>25</v>
      </c>
      <c r="R29" s="90" t="str">
        <f t="shared" si="0"/>
        <v/>
      </c>
      <c r="S29" s="90" t="str">
        <f>IFERROR(SMALL($R$5:$R$52,ROWS($R$5:R29)),"")</f>
        <v/>
      </c>
      <c r="X29" s="90" t="s">
        <v>266</v>
      </c>
      <c r="Y29" s="90">
        <v>35</v>
      </c>
      <c r="Z29" s="90">
        <v>120</v>
      </c>
      <c r="AA29" s="90">
        <v>10</v>
      </c>
      <c r="AB29" s="90">
        <v>35</v>
      </c>
      <c r="AC29" s="90">
        <v>205</v>
      </c>
      <c r="AD29" s="90">
        <v>5</v>
      </c>
      <c r="AE29" s="90">
        <v>10</v>
      </c>
      <c r="AF29" s="90">
        <v>35</v>
      </c>
      <c r="AG29" s="90">
        <v>90</v>
      </c>
      <c r="AH29" s="90">
        <v>1795</v>
      </c>
      <c r="AI29" s="90">
        <v>0</v>
      </c>
      <c r="AJ29" s="181">
        <v>2335</v>
      </c>
      <c r="AK29" s="181">
        <v>540</v>
      </c>
      <c r="AL29" s="90" t="s">
        <v>131</v>
      </c>
      <c r="AM29" s="90">
        <f>ROWS($P$5:AK29)</f>
        <v>25</v>
      </c>
      <c r="AN29" s="90" t="str">
        <f t="shared" si="1"/>
        <v/>
      </c>
      <c r="AO29" s="90" t="str">
        <f>IFERROR(SMALL($AN$5:$AN$52,ROWS($AN$5:AN29)),"")</f>
        <v/>
      </c>
      <c r="AQ29" s="100"/>
      <c r="AR29" s="305"/>
      <c r="AS29" s="265"/>
      <c r="AT29" s="265"/>
      <c r="AU29" s="265"/>
      <c r="AV29" s="265"/>
      <c r="AW29" s="265"/>
      <c r="AX29" s="265"/>
      <c r="AY29" s="265"/>
      <c r="AZ29" s="265"/>
      <c r="BA29" s="265"/>
      <c r="BB29" s="265"/>
      <c r="BC29" s="265"/>
      <c r="BD29" s="265"/>
    </row>
    <row r="30" spans="3:71" x14ac:dyDescent="0.3">
      <c r="C30" s="90" t="s">
        <v>267</v>
      </c>
      <c r="D30" s="164">
        <v>1.6E-2</v>
      </c>
      <c r="E30" s="164">
        <v>4.8000000000000001E-2</v>
      </c>
      <c r="F30" s="164">
        <v>5.0000000000000001E-3</v>
      </c>
      <c r="G30" s="164">
        <v>0.01</v>
      </c>
      <c r="H30" s="164">
        <v>6.4000000000000001E-2</v>
      </c>
      <c r="I30" s="164">
        <v>2E-3</v>
      </c>
      <c r="J30" s="164">
        <v>3.0000000000000001E-3</v>
      </c>
      <c r="K30" s="164">
        <v>1.3000000000000001E-2</v>
      </c>
      <c r="L30" s="164">
        <v>2.5000000000000001E-2</v>
      </c>
      <c r="M30" s="164">
        <v>0.81200000000000006</v>
      </c>
      <c r="N30" s="164" t="s">
        <v>72</v>
      </c>
      <c r="O30" s="69">
        <v>0.18751585021003314</v>
      </c>
      <c r="P30" s="90" t="s">
        <v>131</v>
      </c>
      <c r="Q30" s="90">
        <f>ROWS($P$5:P30)</f>
        <v>26</v>
      </c>
      <c r="R30" s="90" t="str">
        <f t="shared" si="0"/>
        <v/>
      </c>
      <c r="S30" s="90" t="str">
        <f>IFERROR(SMALL($R$5:$R$52,ROWS($R$5:R30)),"")</f>
        <v/>
      </c>
      <c r="X30" s="90" t="s">
        <v>267</v>
      </c>
      <c r="Y30" s="90">
        <v>85</v>
      </c>
      <c r="Z30" s="90">
        <v>250</v>
      </c>
      <c r="AA30" s="90">
        <v>30</v>
      </c>
      <c r="AB30" s="90">
        <v>55</v>
      </c>
      <c r="AC30" s="90">
        <v>335</v>
      </c>
      <c r="AD30" s="90">
        <v>15</v>
      </c>
      <c r="AE30" s="90">
        <v>15</v>
      </c>
      <c r="AF30" s="90">
        <v>70</v>
      </c>
      <c r="AG30" s="90">
        <v>130</v>
      </c>
      <c r="AH30" s="90">
        <v>4260</v>
      </c>
      <c r="AI30" s="90">
        <v>5</v>
      </c>
      <c r="AJ30" s="181">
        <v>5245</v>
      </c>
      <c r="AK30" s="181">
        <v>985</v>
      </c>
      <c r="AL30" s="90" t="s">
        <v>131</v>
      </c>
      <c r="AM30" s="90">
        <f>ROWS($P$5:AK30)</f>
        <v>26</v>
      </c>
      <c r="AN30" s="90" t="str">
        <f t="shared" si="1"/>
        <v/>
      </c>
      <c r="AO30" s="90" t="str">
        <f>IFERROR(SMALL($AN$5:$AN$52,ROWS($AN$5:AN30)),"")</f>
        <v/>
      </c>
      <c r="AQ30" s="100"/>
      <c r="AR30" s="153" t="s">
        <v>317</v>
      </c>
      <c r="AS30" s="85"/>
      <c r="AT30" s="85"/>
      <c r="AU30" s="85"/>
      <c r="AV30" s="85"/>
      <c r="AW30" s="85"/>
      <c r="AX30" s="85"/>
      <c r="AY30" s="85"/>
      <c r="AZ30" s="85"/>
      <c r="BA30" s="85"/>
      <c r="BB30" s="85"/>
      <c r="BC30" s="85"/>
      <c r="BD30" s="85"/>
      <c r="BF30" s="288"/>
    </row>
    <row r="31" spans="3:71" x14ac:dyDescent="0.3">
      <c r="C31" s="90" t="s">
        <v>268</v>
      </c>
      <c r="D31" s="164">
        <v>2.5000000000000001E-2</v>
      </c>
      <c r="E31" s="164">
        <v>0.13100000000000001</v>
      </c>
      <c r="F31" s="164">
        <v>1.4999999999999999E-2</v>
      </c>
      <c r="G31" s="164">
        <v>3.4000000000000002E-2</v>
      </c>
      <c r="H31" s="164">
        <v>5.3999999999999999E-2</v>
      </c>
      <c r="I31" s="164" t="s">
        <v>72</v>
      </c>
      <c r="J31" s="164">
        <v>9.0000000000000011E-3</v>
      </c>
      <c r="K31" s="164">
        <v>3.5000000000000003E-2</v>
      </c>
      <c r="L31" s="164">
        <v>7.0000000000000007E-2</v>
      </c>
      <c r="M31" s="164">
        <v>0.626</v>
      </c>
      <c r="N31" s="164" t="s">
        <v>72</v>
      </c>
      <c r="O31" s="69">
        <v>0.37404257435591365</v>
      </c>
      <c r="P31" s="90" t="s">
        <v>131</v>
      </c>
      <c r="Q31" s="90">
        <f>ROWS($P$5:P31)</f>
        <v>27</v>
      </c>
      <c r="R31" s="90" t="str">
        <f t="shared" si="0"/>
        <v/>
      </c>
      <c r="S31" s="90" t="str">
        <f>IFERROR(SMALL($R$5:$R$52,ROWS($R$5:R31)),"")</f>
        <v/>
      </c>
      <c r="X31" s="90" t="s">
        <v>268</v>
      </c>
      <c r="Y31" s="90">
        <v>20</v>
      </c>
      <c r="Z31" s="90">
        <v>105</v>
      </c>
      <c r="AA31" s="90">
        <v>10</v>
      </c>
      <c r="AB31" s="90">
        <v>25</v>
      </c>
      <c r="AC31" s="90">
        <v>45</v>
      </c>
      <c r="AD31" s="90">
        <v>5</v>
      </c>
      <c r="AE31" s="90">
        <v>5</v>
      </c>
      <c r="AF31" s="90">
        <v>30</v>
      </c>
      <c r="AG31" s="90">
        <v>55</v>
      </c>
      <c r="AH31" s="90">
        <v>505</v>
      </c>
      <c r="AI31" s="90">
        <v>0</v>
      </c>
      <c r="AJ31" s="181">
        <v>805</v>
      </c>
      <c r="AK31" s="181">
        <v>300</v>
      </c>
      <c r="AL31" s="90" t="s">
        <v>131</v>
      </c>
      <c r="AM31" s="90">
        <f>ROWS($P$5:AK31)</f>
        <v>27</v>
      </c>
      <c r="AN31" s="90" t="str">
        <f t="shared" si="1"/>
        <v/>
      </c>
      <c r="AO31" s="90" t="str">
        <f>IFERROR(SMALL($AN$5:$AN$52,ROWS($AN$5:AN31)),"")</f>
        <v/>
      </c>
      <c r="AQ31" s="100"/>
      <c r="AS31" s="85" t="str">
        <f>IFERROR(INDEX($C$5:$O$52,$S29,COLUMNS($AR$7:AS31)),"")</f>
        <v/>
      </c>
      <c r="AT31" s="85" t="str">
        <f>IFERROR(INDEX($C$5:$O$52,$S29,COLUMNS($AR$7:AT31)),"")</f>
        <v/>
      </c>
      <c r="AU31" s="85" t="str">
        <f>IFERROR(INDEX($C$5:$O$52,$S29,COLUMNS($AR$7:AU31)),"")</f>
        <v/>
      </c>
      <c r="AV31" s="85" t="str">
        <f>IFERROR(INDEX($C$5:$O$52,$S29,COLUMNS($AR$7:AV31)),"")</f>
        <v/>
      </c>
      <c r="AW31" s="85" t="str">
        <f>IFERROR(INDEX($C$5:$O$52,$S29,COLUMNS($AR$7:AW31)),"")</f>
        <v/>
      </c>
      <c r="AX31" s="85" t="str">
        <f>IFERROR(INDEX($C$5:$O$52,$S29,COLUMNS($AR$7:AX31)),"")</f>
        <v/>
      </c>
      <c r="AY31" s="85" t="str">
        <f>IFERROR(INDEX($C$5:$O$52,$S29,COLUMNS($AR$7:AY31)),"")</f>
        <v/>
      </c>
      <c r="AZ31" s="85" t="str">
        <f>IFERROR(INDEX($C$5:$O$52,$S29,COLUMNS($AR$7:AZ31)),"")</f>
        <v/>
      </c>
      <c r="BA31" s="85" t="str">
        <f>IFERROR(INDEX($C$5:$O$52,$S29,COLUMNS($AR$7:BA31)),"")</f>
        <v/>
      </c>
      <c r="BB31" s="85" t="str">
        <f>IFERROR(INDEX($C$5:$O$52,$S29,COLUMNS($AR$7:BB31)),"")</f>
        <v/>
      </c>
      <c r="BC31" s="85"/>
      <c r="BD31" s="85" t="str">
        <f>IFERROR(INDEX($C$5:$O$52,$S29,COLUMNS($AR$7:BD31)),"")</f>
        <v/>
      </c>
      <c r="BF31" s="194"/>
    </row>
    <row r="32" spans="3:71" x14ac:dyDescent="0.3">
      <c r="C32" s="90" t="s">
        <v>269</v>
      </c>
      <c r="D32" s="164">
        <v>1.9E-2</v>
      </c>
      <c r="E32" s="164">
        <v>6.2E-2</v>
      </c>
      <c r="F32" s="164">
        <v>5.0000000000000001E-3</v>
      </c>
      <c r="G32" s="164">
        <v>4.1000000000000002E-2</v>
      </c>
      <c r="H32" s="164">
        <v>7.4999999999999997E-2</v>
      </c>
      <c r="I32" s="164">
        <v>2E-3</v>
      </c>
      <c r="J32" s="164">
        <v>4.0000000000000001E-3</v>
      </c>
      <c r="K32" s="164">
        <v>1.4999999999999999E-2</v>
      </c>
      <c r="L32" s="164">
        <v>0.04</v>
      </c>
      <c r="M32" s="164">
        <v>0.73499999999999999</v>
      </c>
      <c r="N32" s="164">
        <v>1E-3</v>
      </c>
      <c r="O32" s="69">
        <v>0.26547020866059351</v>
      </c>
      <c r="P32" s="90" t="s">
        <v>131</v>
      </c>
      <c r="Q32" s="90">
        <f>ROWS($P$5:P32)</f>
        <v>28</v>
      </c>
      <c r="R32" s="90" t="str">
        <f t="shared" si="0"/>
        <v/>
      </c>
      <c r="S32" s="90" t="str">
        <f>IFERROR(SMALL($R$5:$R$52,ROWS($R$5:R32)),"")</f>
        <v/>
      </c>
      <c r="X32" s="90" t="s">
        <v>269</v>
      </c>
      <c r="Y32" s="90">
        <v>60</v>
      </c>
      <c r="Z32" s="90">
        <v>190</v>
      </c>
      <c r="AA32" s="90">
        <v>15</v>
      </c>
      <c r="AB32" s="90">
        <v>125</v>
      </c>
      <c r="AC32" s="90">
        <v>225</v>
      </c>
      <c r="AD32" s="90">
        <v>5</v>
      </c>
      <c r="AE32" s="90">
        <v>15</v>
      </c>
      <c r="AF32" s="90">
        <v>45</v>
      </c>
      <c r="AG32" s="90">
        <v>120</v>
      </c>
      <c r="AH32" s="90">
        <v>2210</v>
      </c>
      <c r="AI32" s="90">
        <v>5</v>
      </c>
      <c r="AJ32" s="181">
        <v>3010</v>
      </c>
      <c r="AK32" s="181">
        <v>800</v>
      </c>
      <c r="AL32" s="90" t="s">
        <v>131</v>
      </c>
      <c r="AM32" s="90">
        <f>ROWS($P$5:AK32)</f>
        <v>28</v>
      </c>
      <c r="AN32" s="90" t="str">
        <f t="shared" si="1"/>
        <v/>
      </c>
      <c r="AO32" s="90" t="str">
        <f>IFERROR(SMALL($AN$5:$AN$52,ROWS($AN$5:AN32)),"")</f>
        <v/>
      </c>
      <c r="AQ32" s="100"/>
      <c r="AR32" s="153" t="s">
        <v>527</v>
      </c>
      <c r="BF32" s="264" t="str">
        <f>IFERROR(INDEX(#REF!,#REF!,COLUMNS($BE$34:BE34)),"")</f>
        <v/>
      </c>
      <c r="BG32" s="65" t="str">
        <f>IFERROR(INDEX(#REF!,#REF!,COLUMNS($BF$32:BG32)),"")</f>
        <v/>
      </c>
      <c r="BH32" s="65" t="str">
        <f>IFERROR(INDEX(#REF!,#REF!,COLUMNS($BF$32:BH32)),"")</f>
        <v/>
      </c>
      <c r="BI32" s="65" t="str">
        <f>IFERROR(INDEX(#REF!,#REF!,COLUMNS($BF$32:BI32)),"")</f>
        <v/>
      </c>
      <c r="BJ32" s="65" t="str">
        <f>IFERROR(INDEX(#REF!,#REF!,COLUMNS($BF$32:BJ32)),"")</f>
        <v/>
      </c>
      <c r="BK32" s="65" t="str">
        <f>IFERROR(INDEX(#REF!,#REF!,COLUMNS($BF$32:BK32)),"")</f>
        <v/>
      </c>
      <c r="BL32" s="65" t="str">
        <f>IFERROR(INDEX(#REF!,#REF!,COLUMNS($BF$32:BL32)),"")</f>
        <v/>
      </c>
      <c r="BM32" s="65" t="str">
        <f>IFERROR(INDEX(#REF!,#REF!,COLUMNS($BF$32:BM32)),"")</f>
        <v/>
      </c>
      <c r="BN32" s="65" t="str">
        <f>IFERROR(INDEX(#REF!,#REF!,COLUMNS($BF$32:BN32)),"")</f>
        <v/>
      </c>
      <c r="BO32" s="65" t="str">
        <f>IFERROR(INDEX(#REF!,#REF!,COLUMNS($BF$32:BO32)),"")</f>
        <v/>
      </c>
      <c r="BP32" s="65" t="str">
        <f>IFERROR(INDEX(#REF!,#REF!,COLUMNS($BF$32:BP32)),"")</f>
        <v/>
      </c>
      <c r="BQ32" s="65"/>
      <c r="BR32" s="65" t="str">
        <f>IFERROR(INDEX(#REF!,#REF!,COLUMNS($BF$32:BR32)),"")</f>
        <v/>
      </c>
      <c r="BS32" s="65" t="str">
        <f>IFERROR(INDEX(#REF!,#REF!,COLUMNS($BF$32:BS32)),"")</f>
        <v/>
      </c>
    </row>
    <row r="33" spans="3:44" x14ac:dyDescent="0.3">
      <c r="C33" s="90" t="s">
        <v>503</v>
      </c>
      <c r="D33" s="164">
        <v>1.6E-2</v>
      </c>
      <c r="E33" s="164">
        <v>9.2999999999999999E-2</v>
      </c>
      <c r="F33" s="164">
        <v>3.0000000000000001E-3</v>
      </c>
      <c r="G33" s="164">
        <v>3.2000000000000001E-2</v>
      </c>
      <c r="H33" s="164">
        <v>0.111</v>
      </c>
      <c r="I33" s="164">
        <v>4.0000000000000001E-3</v>
      </c>
      <c r="J33" s="164">
        <v>3.0000000000000001E-3</v>
      </c>
      <c r="K33" s="164">
        <v>1.6E-2</v>
      </c>
      <c r="L33" s="164">
        <v>7.2000000000000008E-2</v>
      </c>
      <c r="M33" s="164">
        <v>0.65</v>
      </c>
      <c r="N33" s="164" t="s">
        <v>72</v>
      </c>
      <c r="O33" s="69">
        <v>0.34967026903093673</v>
      </c>
      <c r="P33" s="90" t="s">
        <v>131</v>
      </c>
      <c r="Q33" s="90">
        <f>ROWS($P$5:P33)</f>
        <v>29</v>
      </c>
      <c r="R33" s="90" t="str">
        <f t="shared" si="0"/>
        <v/>
      </c>
      <c r="S33" s="90" t="str">
        <f>IFERROR(SMALL($R$5:$R$52,ROWS($R$5:R33)),"")</f>
        <v/>
      </c>
      <c r="X33" s="90" t="s">
        <v>503</v>
      </c>
      <c r="Y33" s="90">
        <v>40</v>
      </c>
      <c r="Z33" s="90">
        <v>240</v>
      </c>
      <c r="AA33" s="90">
        <v>10</v>
      </c>
      <c r="AB33" s="90">
        <v>80</v>
      </c>
      <c r="AC33" s="90">
        <v>285</v>
      </c>
      <c r="AD33" s="90">
        <v>10</v>
      </c>
      <c r="AE33" s="90">
        <v>5</v>
      </c>
      <c r="AF33" s="90">
        <v>40</v>
      </c>
      <c r="AG33" s="90">
        <v>185</v>
      </c>
      <c r="AH33" s="90">
        <v>1675</v>
      </c>
      <c r="AI33" s="90">
        <v>5</v>
      </c>
      <c r="AJ33" s="181">
        <v>2575</v>
      </c>
      <c r="AK33" s="181">
        <v>900</v>
      </c>
      <c r="AL33" s="90" t="s">
        <v>131</v>
      </c>
      <c r="AM33" s="90">
        <f>ROWS($P$5:AK33)</f>
        <v>29</v>
      </c>
      <c r="AN33" s="90" t="str">
        <f t="shared" si="1"/>
        <v/>
      </c>
      <c r="AO33" s="90" t="str">
        <f>IFERROR(SMALL($AN$5:$AN$52,ROWS($AN$5:AN33)),"")</f>
        <v/>
      </c>
      <c r="AQ33" s="100"/>
      <c r="AR33" s="153" t="s">
        <v>931</v>
      </c>
    </row>
    <row r="34" spans="3:44" ht="15" customHeight="1" x14ac:dyDescent="0.3">
      <c r="C34" s="90" t="s">
        <v>270</v>
      </c>
      <c r="D34" s="164">
        <v>1.3000000000000001E-2</v>
      </c>
      <c r="E34" s="164">
        <v>6.6000000000000003E-2</v>
      </c>
      <c r="F34" s="164">
        <v>4.0000000000000001E-3</v>
      </c>
      <c r="G34" s="164">
        <v>7.0000000000000001E-3</v>
      </c>
      <c r="H34" s="164">
        <v>7.8E-2</v>
      </c>
      <c r="I34" s="164">
        <v>2E-3</v>
      </c>
      <c r="J34" s="164">
        <v>2E-3</v>
      </c>
      <c r="K34" s="164">
        <v>1.4E-2</v>
      </c>
      <c r="L34" s="164">
        <v>3.5000000000000003E-2</v>
      </c>
      <c r="M34" s="164">
        <v>0.77800000000000002</v>
      </c>
      <c r="N34" s="164" t="s">
        <v>72</v>
      </c>
      <c r="O34" s="69">
        <v>0.22242590895203176</v>
      </c>
      <c r="P34" s="90" t="s">
        <v>131</v>
      </c>
      <c r="Q34" s="90">
        <f>ROWS($P$5:P34)</f>
        <v>30</v>
      </c>
      <c r="R34" s="90" t="str">
        <f t="shared" si="0"/>
        <v/>
      </c>
      <c r="S34" s="90" t="str">
        <f>IFERROR(SMALL($R$5:$R$52,ROWS($R$5:R34)),"")</f>
        <v/>
      </c>
      <c r="X34" s="90" t="s">
        <v>270</v>
      </c>
      <c r="Y34" s="90">
        <v>20</v>
      </c>
      <c r="Z34" s="90">
        <v>110</v>
      </c>
      <c r="AA34" s="90">
        <v>5</v>
      </c>
      <c r="AB34" s="90">
        <v>10</v>
      </c>
      <c r="AC34" s="90">
        <v>130</v>
      </c>
      <c r="AD34" s="90">
        <v>5</v>
      </c>
      <c r="AE34" s="90">
        <v>5</v>
      </c>
      <c r="AF34" s="90">
        <v>25</v>
      </c>
      <c r="AG34" s="90">
        <v>60</v>
      </c>
      <c r="AH34" s="90">
        <v>1275</v>
      </c>
      <c r="AI34" s="90">
        <v>5</v>
      </c>
      <c r="AJ34" s="181">
        <v>1635</v>
      </c>
      <c r="AK34" s="181">
        <v>365</v>
      </c>
      <c r="AL34" s="90" t="s">
        <v>131</v>
      </c>
      <c r="AM34" s="90">
        <f>ROWS($P$5:AK34)</f>
        <v>30</v>
      </c>
      <c r="AN34" s="90" t="str">
        <f t="shared" si="1"/>
        <v/>
      </c>
      <c r="AO34" s="90" t="str">
        <f>IFERROR(SMALL($AN$5:$AN$52,ROWS($AN$5:AN34)),"")</f>
        <v/>
      </c>
      <c r="AQ34" s="100"/>
      <c r="AR34" s="153" t="s">
        <v>507</v>
      </c>
    </row>
    <row r="35" spans="3:44" ht="15" customHeight="1" x14ac:dyDescent="0.3">
      <c r="C35" s="90" t="s">
        <v>271</v>
      </c>
      <c r="D35" s="164">
        <v>1.8000000000000002E-2</v>
      </c>
      <c r="E35" s="164">
        <v>2.4E-2</v>
      </c>
      <c r="F35" s="164">
        <v>2E-3</v>
      </c>
      <c r="G35" s="164">
        <v>1.8000000000000002E-2</v>
      </c>
      <c r="H35" s="164">
        <v>6.9000000000000006E-2</v>
      </c>
      <c r="I35" s="164">
        <v>2E-3</v>
      </c>
      <c r="J35" s="164">
        <v>4.0000000000000001E-3</v>
      </c>
      <c r="K35" s="164">
        <v>1.2E-2</v>
      </c>
      <c r="L35" s="164">
        <v>2.1999999999999999E-2</v>
      </c>
      <c r="M35" s="164">
        <v>0.82800000000000007</v>
      </c>
      <c r="N35" s="164" t="s">
        <v>72</v>
      </c>
      <c r="O35" s="69">
        <v>0.17196089209989002</v>
      </c>
      <c r="P35" s="90" t="s">
        <v>131</v>
      </c>
      <c r="Q35" s="90">
        <f>ROWS($P$5:P35)</f>
        <v>31</v>
      </c>
      <c r="R35" s="90" t="str">
        <f t="shared" si="0"/>
        <v/>
      </c>
      <c r="S35" s="90" t="str">
        <f>IFERROR(SMALL($R$5:$R$52,ROWS($R$5:R35)),"")</f>
        <v/>
      </c>
      <c r="X35" s="90" t="s">
        <v>271</v>
      </c>
      <c r="Y35" s="90">
        <v>55</v>
      </c>
      <c r="Z35" s="90">
        <v>75</v>
      </c>
      <c r="AA35" s="90">
        <v>5</v>
      </c>
      <c r="AB35" s="90">
        <v>55</v>
      </c>
      <c r="AC35" s="90">
        <v>210</v>
      </c>
      <c r="AD35" s="90">
        <v>5</v>
      </c>
      <c r="AE35" s="90">
        <v>10</v>
      </c>
      <c r="AF35" s="90">
        <v>35</v>
      </c>
      <c r="AG35" s="90">
        <v>70</v>
      </c>
      <c r="AH35" s="90">
        <v>2530</v>
      </c>
      <c r="AI35" s="90">
        <v>5</v>
      </c>
      <c r="AJ35" s="181">
        <v>3055</v>
      </c>
      <c r="AK35" s="181">
        <v>525</v>
      </c>
      <c r="AL35" s="90" t="s">
        <v>131</v>
      </c>
      <c r="AM35" s="90">
        <f>ROWS($P$5:AK35)</f>
        <v>31</v>
      </c>
      <c r="AN35" s="90" t="str">
        <f t="shared" si="1"/>
        <v/>
      </c>
      <c r="AO35" s="90" t="str">
        <f>IFERROR(SMALL($AN$5:$AN$52,ROWS($AN$5:AN35)),"")</f>
        <v/>
      </c>
      <c r="AQ35" s="100"/>
    </row>
    <row r="36" spans="3:44" x14ac:dyDescent="0.3">
      <c r="C36" s="90" t="s">
        <v>504</v>
      </c>
      <c r="D36" s="164">
        <v>1.4E-2</v>
      </c>
      <c r="E36" s="164">
        <v>7.2999999999999995E-2</v>
      </c>
      <c r="F36" s="164">
        <v>8.0000000000000002E-3</v>
      </c>
      <c r="G36" s="164">
        <v>2.4E-2</v>
      </c>
      <c r="H36" s="164">
        <v>8.3000000000000004E-2</v>
      </c>
      <c r="I36" s="164" t="s">
        <v>72</v>
      </c>
      <c r="J36" s="164">
        <v>3.0000000000000001E-3</v>
      </c>
      <c r="K36" s="164">
        <v>1.6E-2</v>
      </c>
      <c r="L36" s="164">
        <v>6.3E-2</v>
      </c>
      <c r="M36" s="164">
        <v>0.71399999999999997</v>
      </c>
      <c r="N36" s="164" t="s">
        <v>72</v>
      </c>
      <c r="O36" s="69">
        <v>0.28613328988104941</v>
      </c>
      <c r="P36" s="90" t="s">
        <v>131</v>
      </c>
      <c r="Q36" s="90">
        <f>ROWS($P$5:P36)</f>
        <v>32</v>
      </c>
      <c r="R36" s="90" t="str">
        <f t="shared" si="0"/>
        <v/>
      </c>
      <c r="S36" s="90" t="str">
        <f>IFERROR(SMALL($R$5:$R$52,ROWS($R$5:R36)),"")</f>
        <v/>
      </c>
      <c r="X36" s="90" t="s">
        <v>504</v>
      </c>
      <c r="Y36" s="90">
        <v>10</v>
      </c>
      <c r="Z36" s="90">
        <v>65</v>
      </c>
      <c r="AA36" s="90">
        <v>5</v>
      </c>
      <c r="AB36" s="90">
        <v>20</v>
      </c>
      <c r="AC36" s="90">
        <v>70</v>
      </c>
      <c r="AD36" s="90">
        <v>5</v>
      </c>
      <c r="AE36" s="90">
        <v>5</v>
      </c>
      <c r="AF36" s="90">
        <v>15</v>
      </c>
      <c r="AG36" s="90">
        <v>55</v>
      </c>
      <c r="AH36" s="90">
        <v>615</v>
      </c>
      <c r="AI36" s="90">
        <v>0</v>
      </c>
      <c r="AJ36" s="181">
        <v>860</v>
      </c>
      <c r="AK36" s="181">
        <v>245</v>
      </c>
      <c r="AL36" s="90" t="s">
        <v>131</v>
      </c>
      <c r="AM36" s="90">
        <f>ROWS($P$5:AK36)</f>
        <v>32</v>
      </c>
      <c r="AN36" s="90" t="str">
        <f t="shared" si="1"/>
        <v/>
      </c>
      <c r="AO36" s="90" t="str">
        <f>IFERROR(SMALL($AN$5:$AN$52,ROWS($AN$5:AN36)),"")</f>
        <v/>
      </c>
      <c r="AQ36" s="100"/>
      <c r="AR36" s="153" t="s">
        <v>871</v>
      </c>
    </row>
    <row r="37" spans="3:44" x14ac:dyDescent="0.3">
      <c r="C37" s="90" t="s">
        <v>272</v>
      </c>
      <c r="D37" s="164">
        <v>1.7000000000000001E-2</v>
      </c>
      <c r="E37" s="164">
        <v>9.1999999999999998E-2</v>
      </c>
      <c r="F37" s="164">
        <v>9.0000000000000011E-3</v>
      </c>
      <c r="G37" s="164">
        <v>2.9000000000000001E-2</v>
      </c>
      <c r="H37" s="164">
        <v>7.5999999999999998E-2</v>
      </c>
      <c r="I37" s="164">
        <v>3.0000000000000001E-3</v>
      </c>
      <c r="J37" s="164">
        <v>9.0000000000000011E-3</v>
      </c>
      <c r="K37" s="164">
        <v>1.8000000000000002E-2</v>
      </c>
      <c r="L37" s="164">
        <v>8.7000000000000008E-2</v>
      </c>
      <c r="M37" s="164">
        <v>0.66</v>
      </c>
      <c r="N37" s="164" t="s">
        <v>72</v>
      </c>
      <c r="O37" s="69">
        <v>0.3397529423207859</v>
      </c>
      <c r="P37" s="90" t="s">
        <v>131</v>
      </c>
      <c r="Q37" s="90">
        <f>ROWS($P$5:P37)</f>
        <v>33</v>
      </c>
      <c r="R37" s="90" t="str">
        <f t="shared" si="0"/>
        <v/>
      </c>
      <c r="S37" s="90" t="str">
        <f>IFERROR(SMALL($R$5:$R$52,ROWS($R$5:R37)),"")</f>
        <v/>
      </c>
      <c r="X37" s="90" t="s">
        <v>272</v>
      </c>
      <c r="Y37" s="90">
        <v>20</v>
      </c>
      <c r="Z37" s="90">
        <v>105</v>
      </c>
      <c r="AA37" s="90">
        <v>10</v>
      </c>
      <c r="AB37" s="90">
        <v>35</v>
      </c>
      <c r="AC37" s="90">
        <v>85</v>
      </c>
      <c r="AD37" s="90">
        <v>5</v>
      </c>
      <c r="AE37" s="90">
        <v>10</v>
      </c>
      <c r="AF37" s="90">
        <v>20</v>
      </c>
      <c r="AG37" s="90">
        <v>100</v>
      </c>
      <c r="AH37" s="90">
        <v>745</v>
      </c>
      <c r="AI37" s="90">
        <v>5</v>
      </c>
      <c r="AJ37" s="181">
        <v>1130</v>
      </c>
      <c r="AK37" s="181">
        <v>385</v>
      </c>
      <c r="AL37" s="90" t="s">
        <v>131</v>
      </c>
      <c r="AM37" s="90">
        <f>ROWS($P$5:AK37)</f>
        <v>33</v>
      </c>
      <c r="AN37" s="90" t="str">
        <f t="shared" si="1"/>
        <v/>
      </c>
      <c r="AO37" s="90" t="str">
        <f>IFERROR(SMALL($AN$5:$AN$52,ROWS($AN$5:AN37)),"")</f>
        <v/>
      </c>
      <c r="AQ37" s="100"/>
      <c r="AR37" s="471"/>
    </row>
    <row r="38" spans="3:44" hidden="1" x14ac:dyDescent="0.3">
      <c r="C38" s="90" t="s">
        <v>273</v>
      </c>
      <c r="D38" s="164">
        <v>1.4E-2</v>
      </c>
      <c r="E38" s="164">
        <v>0.09</v>
      </c>
      <c r="F38" s="164">
        <v>9.0000000000000011E-3</v>
      </c>
      <c r="G38" s="164">
        <v>3.2000000000000001E-2</v>
      </c>
      <c r="H38" s="164">
        <v>4.4999999999999998E-2</v>
      </c>
      <c r="I38" s="164">
        <v>4.0000000000000001E-3</v>
      </c>
      <c r="J38" s="164">
        <v>4.0000000000000001E-3</v>
      </c>
      <c r="K38" s="164">
        <v>1.8000000000000002E-2</v>
      </c>
      <c r="L38" s="164">
        <v>7.4999999999999997E-2</v>
      </c>
      <c r="M38" s="164">
        <v>0.70899999999999996</v>
      </c>
      <c r="N38" s="164" t="s">
        <v>72</v>
      </c>
      <c r="O38" s="69">
        <v>0.29143491067671479</v>
      </c>
      <c r="P38" s="90" t="s">
        <v>131</v>
      </c>
      <c r="Q38" s="90">
        <f>ROWS($P$5:P38)</f>
        <v>34</v>
      </c>
      <c r="R38" s="90" t="str">
        <f t="shared" si="0"/>
        <v/>
      </c>
      <c r="S38" s="90" t="str">
        <f>IFERROR(SMALL($R$5:$R$52,ROWS($R$5:R38)),"")</f>
        <v/>
      </c>
      <c r="X38" s="90" t="s">
        <v>273</v>
      </c>
      <c r="Y38" s="90">
        <v>20</v>
      </c>
      <c r="Z38" s="90">
        <v>120</v>
      </c>
      <c r="AA38" s="90">
        <v>10</v>
      </c>
      <c r="AB38" s="90">
        <v>40</v>
      </c>
      <c r="AC38" s="90">
        <v>60</v>
      </c>
      <c r="AD38" s="90">
        <v>5</v>
      </c>
      <c r="AE38" s="90">
        <v>5</v>
      </c>
      <c r="AF38" s="90">
        <v>25</v>
      </c>
      <c r="AG38" s="90">
        <v>100</v>
      </c>
      <c r="AH38" s="90">
        <v>925</v>
      </c>
      <c r="AI38" s="90">
        <v>5</v>
      </c>
      <c r="AJ38" s="181">
        <v>1305</v>
      </c>
      <c r="AK38" s="181">
        <v>380</v>
      </c>
      <c r="AL38" s="90" t="s">
        <v>131</v>
      </c>
      <c r="AM38" s="90">
        <f>ROWS($P$5:AK38)</f>
        <v>34</v>
      </c>
      <c r="AN38" s="90" t="str">
        <f t="shared" si="1"/>
        <v/>
      </c>
      <c r="AO38" s="90" t="str">
        <f>IFERROR(SMALL($AN$5:$AN$52,ROWS($AN$5:AN38)),"")</f>
        <v/>
      </c>
      <c r="AQ38" s="100"/>
      <c r="AR38" s="378"/>
    </row>
    <row r="39" spans="3:44" hidden="1" x14ac:dyDescent="0.3">
      <c r="C39" s="90" t="s">
        <v>274</v>
      </c>
      <c r="D39" s="164">
        <v>1.7000000000000001E-2</v>
      </c>
      <c r="E39" s="164">
        <v>5.2999999999999999E-2</v>
      </c>
      <c r="F39" s="164">
        <v>8.0000000000000002E-3</v>
      </c>
      <c r="G39" s="164">
        <v>8.0000000000000002E-3</v>
      </c>
      <c r="H39" s="164">
        <v>5.5E-2</v>
      </c>
      <c r="I39" s="164">
        <v>2E-3</v>
      </c>
      <c r="J39" s="164">
        <v>5.0000000000000001E-3</v>
      </c>
      <c r="K39" s="164">
        <v>1.3000000000000001E-2</v>
      </c>
      <c r="L39" s="164">
        <v>4.5999999999999999E-2</v>
      </c>
      <c r="M39" s="164">
        <v>0.79500000000000004</v>
      </c>
      <c r="N39" s="164" t="s">
        <v>72</v>
      </c>
      <c r="O39" s="69">
        <v>0.2054972858849034</v>
      </c>
      <c r="P39" s="90" t="s">
        <v>131</v>
      </c>
      <c r="Q39" s="90">
        <f>ROWS($P$5:P39)</f>
        <v>35</v>
      </c>
      <c r="R39" s="90" t="str">
        <f t="shared" si="0"/>
        <v/>
      </c>
      <c r="S39" s="90" t="str">
        <f>IFERROR(SMALL($R$5:$R$52,ROWS($R$5:R39)),"")</f>
        <v/>
      </c>
      <c r="X39" s="90" t="s">
        <v>274</v>
      </c>
      <c r="Y39" s="90">
        <v>30</v>
      </c>
      <c r="Z39" s="90">
        <v>95</v>
      </c>
      <c r="AA39" s="90">
        <v>15</v>
      </c>
      <c r="AB39" s="90">
        <v>15</v>
      </c>
      <c r="AC39" s="90">
        <v>95</v>
      </c>
      <c r="AD39" s="90">
        <v>5</v>
      </c>
      <c r="AE39" s="90">
        <v>10</v>
      </c>
      <c r="AF39" s="90">
        <v>25</v>
      </c>
      <c r="AG39" s="90">
        <v>80</v>
      </c>
      <c r="AH39" s="90">
        <v>1405</v>
      </c>
      <c r="AI39" s="90">
        <v>0</v>
      </c>
      <c r="AJ39" s="181">
        <v>1765</v>
      </c>
      <c r="AK39" s="181">
        <v>365</v>
      </c>
      <c r="AL39" s="90" t="s">
        <v>131</v>
      </c>
      <c r="AM39" s="90">
        <f>ROWS($P$5:AK39)</f>
        <v>35</v>
      </c>
      <c r="AN39" s="90" t="str">
        <f t="shared" si="1"/>
        <v/>
      </c>
      <c r="AO39" s="90" t="str">
        <f>IFERROR(SMALL($AN$5:$AN$52,ROWS($AN$5:AN39)),"")</f>
        <v/>
      </c>
      <c r="AQ39" s="100"/>
      <c r="AR39" s="378"/>
    </row>
    <row r="40" spans="3:44" hidden="1" x14ac:dyDescent="0.3">
      <c r="C40" s="90" t="s">
        <v>275</v>
      </c>
      <c r="D40" s="164">
        <v>2.3E-2</v>
      </c>
      <c r="E40" s="164">
        <v>6.2E-2</v>
      </c>
      <c r="F40" s="164" t="s">
        <v>72</v>
      </c>
      <c r="G40" s="164">
        <v>2.3E-2</v>
      </c>
      <c r="H40" s="164">
        <v>0.03</v>
      </c>
      <c r="I40" s="164">
        <v>5.0000000000000001E-3</v>
      </c>
      <c r="J40" s="164" t="s">
        <v>72</v>
      </c>
      <c r="K40" s="164">
        <v>1.3000000000000001E-2</v>
      </c>
      <c r="L40" s="164">
        <v>3.9E-2</v>
      </c>
      <c r="M40" s="164">
        <v>0.8</v>
      </c>
      <c r="N40" s="164" t="s">
        <v>72</v>
      </c>
      <c r="O40" s="69">
        <v>0.20002078446509694</v>
      </c>
      <c r="P40" s="90" t="s">
        <v>131</v>
      </c>
      <c r="Q40" s="90">
        <f>ROWS($P$5:P40)</f>
        <v>36</v>
      </c>
      <c r="R40" s="90" t="str">
        <f t="shared" si="0"/>
        <v/>
      </c>
      <c r="S40" s="90" t="str">
        <f>IFERROR(SMALL($R$5:$R$52,ROWS($R$5:R40)),"")</f>
        <v/>
      </c>
      <c r="X40" s="90" t="s">
        <v>275</v>
      </c>
      <c r="Y40" s="90">
        <v>15</v>
      </c>
      <c r="Z40" s="90">
        <v>40</v>
      </c>
      <c r="AA40" s="90">
        <v>5</v>
      </c>
      <c r="AB40" s="90">
        <v>15</v>
      </c>
      <c r="AC40" s="90">
        <v>20</v>
      </c>
      <c r="AD40" s="90">
        <v>5</v>
      </c>
      <c r="AE40" s="90">
        <v>5</v>
      </c>
      <c r="AF40" s="90">
        <v>10</v>
      </c>
      <c r="AG40" s="90">
        <v>25</v>
      </c>
      <c r="AH40" s="90">
        <v>540</v>
      </c>
      <c r="AI40" s="90">
        <v>0</v>
      </c>
      <c r="AJ40" s="181">
        <v>675</v>
      </c>
      <c r="AK40" s="181">
        <v>135</v>
      </c>
      <c r="AL40" s="90" t="s">
        <v>131</v>
      </c>
      <c r="AM40" s="90">
        <f>ROWS($P$5:AK40)</f>
        <v>36</v>
      </c>
      <c r="AN40" s="90" t="str">
        <f t="shared" si="1"/>
        <v/>
      </c>
      <c r="AO40" s="90" t="str">
        <f>IFERROR(SMALL($AN$5:$AN$52,ROWS($AN$5:AN40)),"")</f>
        <v/>
      </c>
      <c r="AQ40" s="100"/>
      <c r="AR40" s="378"/>
    </row>
    <row r="41" spans="3:44" hidden="1" x14ac:dyDescent="0.3">
      <c r="C41" s="90" t="s">
        <v>505</v>
      </c>
      <c r="D41" s="164">
        <v>1.8000000000000002E-2</v>
      </c>
      <c r="E41" s="164">
        <v>9.7000000000000003E-2</v>
      </c>
      <c r="F41" s="164" t="s">
        <v>72</v>
      </c>
      <c r="G41" s="164">
        <v>0.02</v>
      </c>
      <c r="H41" s="164">
        <v>0.10100000000000001</v>
      </c>
      <c r="I41" s="164" t="s">
        <v>72</v>
      </c>
      <c r="J41" s="164">
        <v>7.0000000000000001E-3</v>
      </c>
      <c r="K41" s="164">
        <v>2.1999999999999999E-2</v>
      </c>
      <c r="L41" s="164">
        <v>4.1000000000000002E-2</v>
      </c>
      <c r="M41" s="164">
        <v>0.69000000000000006</v>
      </c>
      <c r="N41" s="164" t="s">
        <v>72</v>
      </c>
      <c r="O41" s="69">
        <v>0.30959885812840104</v>
      </c>
      <c r="P41" s="90" t="s">
        <v>131</v>
      </c>
      <c r="Q41" s="90">
        <f>ROWS($P$5:P41)</f>
        <v>37</v>
      </c>
      <c r="R41" s="90" t="str">
        <f t="shared" si="0"/>
        <v/>
      </c>
      <c r="S41" s="90" t="str">
        <f>IFERROR(SMALL($R$5:$R$52,ROWS($R$5:R41)),"")</f>
        <v/>
      </c>
      <c r="X41" s="90" t="s">
        <v>505</v>
      </c>
      <c r="Y41" s="90">
        <v>10</v>
      </c>
      <c r="Z41" s="90">
        <v>65</v>
      </c>
      <c r="AA41" s="90">
        <v>5</v>
      </c>
      <c r="AB41" s="90">
        <v>15</v>
      </c>
      <c r="AC41" s="90">
        <v>70</v>
      </c>
      <c r="AD41" s="90">
        <v>5</v>
      </c>
      <c r="AE41" s="90">
        <v>5</v>
      </c>
      <c r="AF41" s="90">
        <v>15</v>
      </c>
      <c r="AG41" s="90">
        <v>25</v>
      </c>
      <c r="AH41" s="90">
        <v>465</v>
      </c>
      <c r="AI41" s="90">
        <v>5</v>
      </c>
      <c r="AJ41" s="181">
        <v>675</v>
      </c>
      <c r="AK41" s="181">
        <v>210</v>
      </c>
      <c r="AL41" s="90" t="s">
        <v>131</v>
      </c>
      <c r="AM41" s="90">
        <f>ROWS($P$5:AK41)</f>
        <v>37</v>
      </c>
      <c r="AN41" s="90" t="str">
        <f t="shared" si="1"/>
        <v/>
      </c>
      <c r="AO41" s="90" t="str">
        <f>IFERROR(SMALL($AN$5:$AN$52,ROWS($AN$5:AN41)),"")</f>
        <v/>
      </c>
      <c r="AQ41" s="100"/>
    </row>
    <row r="42" spans="3:44" hidden="1" x14ac:dyDescent="0.3">
      <c r="C42" s="90" t="s">
        <v>276</v>
      </c>
      <c r="D42" s="164">
        <v>2.4E-2</v>
      </c>
      <c r="E42" s="164">
        <v>2.9000000000000001E-2</v>
      </c>
      <c r="F42" s="164">
        <v>3.0000000000000001E-3</v>
      </c>
      <c r="G42" s="164">
        <v>8.0000000000000002E-3</v>
      </c>
      <c r="H42" s="164">
        <v>4.9000000000000002E-2</v>
      </c>
      <c r="I42" s="164" t="s">
        <v>72</v>
      </c>
      <c r="J42" s="164" t="s">
        <v>72</v>
      </c>
      <c r="K42" s="164">
        <v>1.2E-2</v>
      </c>
      <c r="L42" s="164">
        <v>1.9E-2</v>
      </c>
      <c r="M42" s="164">
        <v>0.85299999999999998</v>
      </c>
      <c r="N42" s="164" t="s">
        <v>72</v>
      </c>
      <c r="O42" s="69">
        <v>0.14689016321129245</v>
      </c>
      <c r="P42" s="90" t="s">
        <v>131</v>
      </c>
      <c r="Q42" s="90">
        <f>ROWS($P$5:P42)</f>
        <v>38</v>
      </c>
      <c r="R42" s="90" t="str">
        <f t="shared" si="0"/>
        <v/>
      </c>
      <c r="S42" s="90" t="str">
        <f>IFERROR(SMALL($R$5:$R$52,ROWS($R$5:R42)),"")</f>
        <v/>
      </c>
      <c r="X42" s="90" t="s">
        <v>276</v>
      </c>
      <c r="Y42" s="90">
        <v>30</v>
      </c>
      <c r="Z42" s="90">
        <v>35</v>
      </c>
      <c r="AA42" s="90">
        <v>5</v>
      </c>
      <c r="AB42" s="90">
        <v>10</v>
      </c>
      <c r="AC42" s="90">
        <v>55</v>
      </c>
      <c r="AD42" s="90">
        <v>5</v>
      </c>
      <c r="AE42" s="90">
        <v>5</v>
      </c>
      <c r="AF42" s="90">
        <v>15</v>
      </c>
      <c r="AG42" s="90">
        <v>20</v>
      </c>
      <c r="AH42" s="90">
        <v>965</v>
      </c>
      <c r="AI42" s="90">
        <v>5</v>
      </c>
      <c r="AJ42" s="181">
        <v>1135</v>
      </c>
      <c r="AK42" s="181">
        <v>165</v>
      </c>
      <c r="AL42" s="90" t="s">
        <v>131</v>
      </c>
      <c r="AM42" s="90">
        <f>ROWS($P$5:AK42)</f>
        <v>38</v>
      </c>
      <c r="AN42" s="90" t="str">
        <f t="shared" si="1"/>
        <v/>
      </c>
      <c r="AO42" s="90" t="str">
        <f>IFERROR(SMALL($AN$5:$AN$52,ROWS($AN$5:AN42)),"")</f>
        <v/>
      </c>
      <c r="AQ42" s="100"/>
    </row>
    <row r="43" spans="3:44" hidden="1" x14ac:dyDescent="0.3">
      <c r="C43" s="90" t="s">
        <v>277</v>
      </c>
      <c r="D43" s="164">
        <v>2.4E-2</v>
      </c>
      <c r="E43" s="164">
        <v>7.6999999999999999E-2</v>
      </c>
      <c r="F43" s="164">
        <v>5.0000000000000001E-3</v>
      </c>
      <c r="G43" s="164">
        <v>3.1E-2</v>
      </c>
      <c r="H43" s="164">
        <v>0.04</v>
      </c>
      <c r="I43" s="164">
        <v>2E-3</v>
      </c>
      <c r="J43" s="164">
        <v>6.0000000000000001E-3</v>
      </c>
      <c r="K43" s="164">
        <v>1.4999999999999999E-2</v>
      </c>
      <c r="L43" s="164">
        <v>0.06</v>
      </c>
      <c r="M43" s="164">
        <v>0.74</v>
      </c>
      <c r="N43" s="164" t="s">
        <v>72</v>
      </c>
      <c r="O43" s="69">
        <v>0.26026950279556238</v>
      </c>
      <c r="P43" s="90" t="s">
        <v>131</v>
      </c>
      <c r="Q43" s="90">
        <f>ROWS($P$5:P43)</f>
        <v>39</v>
      </c>
      <c r="R43" s="90" t="str">
        <f t="shared" si="0"/>
        <v/>
      </c>
      <c r="S43" s="90" t="str">
        <f>IFERROR(SMALL($R$5:$R$52,ROWS($R$5:R43)),"")</f>
        <v/>
      </c>
      <c r="X43" s="90" t="s">
        <v>277</v>
      </c>
      <c r="Y43" s="90">
        <v>25</v>
      </c>
      <c r="Z43" s="90">
        <v>90</v>
      </c>
      <c r="AA43" s="90">
        <v>5</v>
      </c>
      <c r="AB43" s="90">
        <v>35</v>
      </c>
      <c r="AC43" s="90">
        <v>45</v>
      </c>
      <c r="AD43" s="90">
        <v>5</v>
      </c>
      <c r="AE43" s="90">
        <v>5</v>
      </c>
      <c r="AF43" s="90">
        <v>15</v>
      </c>
      <c r="AG43" s="90">
        <v>70</v>
      </c>
      <c r="AH43" s="90">
        <v>840</v>
      </c>
      <c r="AI43" s="90">
        <v>0</v>
      </c>
      <c r="AJ43" s="181">
        <v>1135</v>
      </c>
      <c r="AK43" s="181">
        <v>295</v>
      </c>
      <c r="AL43" s="90" t="s">
        <v>131</v>
      </c>
      <c r="AM43" s="90">
        <f>ROWS($P$5:AK43)</f>
        <v>39</v>
      </c>
      <c r="AN43" s="90" t="str">
        <f t="shared" si="1"/>
        <v/>
      </c>
      <c r="AO43" s="90" t="str">
        <f>IFERROR(SMALL($AN$5:$AN$52,ROWS($AN$5:AN43)),"")</f>
        <v/>
      </c>
      <c r="AQ43" s="100"/>
    </row>
    <row r="44" spans="3:44" hidden="1" x14ac:dyDescent="0.3">
      <c r="C44" s="90" t="s">
        <v>278</v>
      </c>
      <c r="D44" s="164">
        <v>2.3E-2</v>
      </c>
      <c r="E44" s="164">
        <v>0.125</v>
      </c>
      <c r="F44" s="164">
        <v>8.0000000000000002E-3</v>
      </c>
      <c r="G44" s="164">
        <v>2.1000000000000001E-2</v>
      </c>
      <c r="H44" s="164">
        <v>6.5000000000000002E-2</v>
      </c>
      <c r="I44" s="164">
        <v>3.0000000000000001E-3</v>
      </c>
      <c r="J44" s="164">
        <v>3.0000000000000001E-3</v>
      </c>
      <c r="K44" s="164">
        <v>2.4E-2</v>
      </c>
      <c r="L44" s="164">
        <v>7.5999999999999998E-2</v>
      </c>
      <c r="M44" s="164">
        <v>0.65300000000000002</v>
      </c>
      <c r="N44" s="164" t="s">
        <v>72</v>
      </c>
      <c r="O44" s="69">
        <v>0.34691173133651015</v>
      </c>
      <c r="P44" s="90" t="s">
        <v>131</v>
      </c>
      <c r="Q44" s="90">
        <f>ROWS($P$5:P44)</f>
        <v>40</v>
      </c>
      <c r="R44" s="90" t="str">
        <f t="shared" si="0"/>
        <v/>
      </c>
      <c r="S44" s="90" t="str">
        <f>IFERROR(SMALL($R$5:$R$52,ROWS($R$5:R44)),"")</f>
        <v/>
      </c>
      <c r="X44" s="90" t="s">
        <v>278</v>
      </c>
      <c r="Y44" s="90">
        <v>50</v>
      </c>
      <c r="Z44" s="90">
        <v>275</v>
      </c>
      <c r="AA44" s="90">
        <v>20</v>
      </c>
      <c r="AB44" s="90">
        <v>45</v>
      </c>
      <c r="AC44" s="90">
        <v>145</v>
      </c>
      <c r="AD44" s="90">
        <v>5</v>
      </c>
      <c r="AE44" s="90">
        <v>10</v>
      </c>
      <c r="AF44" s="90">
        <v>50</v>
      </c>
      <c r="AG44" s="90">
        <v>165</v>
      </c>
      <c r="AH44" s="90">
        <v>1440</v>
      </c>
      <c r="AI44" s="90">
        <v>0</v>
      </c>
      <c r="AJ44" s="181">
        <v>2205</v>
      </c>
      <c r="AK44" s="181">
        <v>765</v>
      </c>
      <c r="AL44" s="90" t="s">
        <v>131</v>
      </c>
      <c r="AM44" s="90">
        <f>ROWS($P$5:AK44)</f>
        <v>40</v>
      </c>
      <c r="AN44" s="90" t="str">
        <f t="shared" si="1"/>
        <v/>
      </c>
      <c r="AO44" s="90" t="str">
        <f>IFERROR(SMALL($AN$5:$AN$52,ROWS($AN$5:AN44)),"")</f>
        <v/>
      </c>
      <c r="AQ44" s="100"/>
    </row>
    <row r="45" spans="3:44" hidden="1" x14ac:dyDescent="0.3">
      <c r="C45" s="90" t="s">
        <v>279</v>
      </c>
      <c r="D45" s="164">
        <v>1.6E-2</v>
      </c>
      <c r="E45" s="164">
        <v>0.08</v>
      </c>
      <c r="F45" s="164">
        <v>7.0000000000000001E-3</v>
      </c>
      <c r="G45" s="164">
        <v>1.6E-2</v>
      </c>
      <c r="H45" s="164">
        <v>7.5999999999999998E-2</v>
      </c>
      <c r="I45" s="164">
        <v>2E-3</v>
      </c>
      <c r="J45" s="164">
        <v>6.0000000000000001E-3</v>
      </c>
      <c r="K45" s="164">
        <v>1.8000000000000002E-2</v>
      </c>
      <c r="L45" s="164">
        <v>6.0999999999999999E-2</v>
      </c>
      <c r="M45" s="164">
        <v>0.71799999999999997</v>
      </c>
      <c r="N45" s="164" t="s">
        <v>72</v>
      </c>
      <c r="O45" s="69">
        <v>0.28178587826642443</v>
      </c>
      <c r="P45" s="90" t="s">
        <v>131</v>
      </c>
      <c r="Q45" s="90">
        <f>ROWS($P$5:P45)</f>
        <v>41</v>
      </c>
      <c r="R45" s="90" t="str">
        <f t="shared" si="0"/>
        <v/>
      </c>
      <c r="S45" s="90" t="str">
        <f>IFERROR(SMALL($R$5:$R$52,ROWS($R$5:R45)),"")</f>
        <v/>
      </c>
      <c r="X45" s="90" t="s">
        <v>279</v>
      </c>
      <c r="Y45" s="90">
        <v>65</v>
      </c>
      <c r="Z45" s="90">
        <v>320</v>
      </c>
      <c r="AA45" s="90">
        <v>30</v>
      </c>
      <c r="AB45" s="90">
        <v>65</v>
      </c>
      <c r="AC45" s="90">
        <v>305</v>
      </c>
      <c r="AD45" s="90">
        <v>5</v>
      </c>
      <c r="AE45" s="90">
        <v>25</v>
      </c>
      <c r="AF45" s="90">
        <v>70</v>
      </c>
      <c r="AG45" s="90">
        <v>245</v>
      </c>
      <c r="AH45" s="90">
        <v>2880</v>
      </c>
      <c r="AI45" s="90">
        <v>5</v>
      </c>
      <c r="AJ45" s="181">
        <v>4005</v>
      </c>
      <c r="AK45" s="181">
        <v>1130</v>
      </c>
      <c r="AL45" s="90" t="s">
        <v>131</v>
      </c>
      <c r="AM45" s="90">
        <f>ROWS($P$5:AK45)</f>
        <v>41</v>
      </c>
      <c r="AN45" s="90" t="str">
        <f t="shared" si="1"/>
        <v/>
      </c>
      <c r="AO45" s="90" t="str">
        <f>IFERROR(SMALL($AN$5:$AN$52,ROWS($AN$5:AN45)),"")</f>
        <v/>
      </c>
      <c r="AQ45" s="100"/>
    </row>
    <row r="46" spans="3:44" hidden="1" x14ac:dyDescent="0.3">
      <c r="C46" s="90" t="s">
        <v>280</v>
      </c>
      <c r="D46" s="164">
        <v>2.3E-2</v>
      </c>
      <c r="E46" s="164">
        <v>7.2000000000000008E-2</v>
      </c>
      <c r="F46" s="164">
        <v>4.0000000000000001E-3</v>
      </c>
      <c r="G46" s="164">
        <v>9.0000000000000011E-3</v>
      </c>
      <c r="H46" s="164">
        <v>7.8E-2</v>
      </c>
      <c r="I46" s="164">
        <v>1E-3</v>
      </c>
      <c r="J46" s="164">
        <v>6.0000000000000001E-3</v>
      </c>
      <c r="K46" s="164">
        <v>1.4E-2</v>
      </c>
      <c r="L46" s="164">
        <v>4.1000000000000002E-2</v>
      </c>
      <c r="M46" s="164">
        <v>0.751</v>
      </c>
      <c r="N46" s="164" t="s">
        <v>72</v>
      </c>
      <c r="O46" s="69">
        <v>0.2490268250697687</v>
      </c>
      <c r="P46" s="90" t="s">
        <v>131</v>
      </c>
      <c r="Q46" s="90">
        <f>ROWS($P$5:P46)</f>
        <v>42</v>
      </c>
      <c r="R46" s="90" t="str">
        <f t="shared" si="0"/>
        <v/>
      </c>
      <c r="S46" s="90" t="str">
        <f>IFERROR(SMALL($R$5:$R$52,ROWS($R$5:R46)),"")</f>
        <v/>
      </c>
      <c r="X46" s="90" t="s">
        <v>280</v>
      </c>
      <c r="Y46" s="90">
        <v>145</v>
      </c>
      <c r="Z46" s="90">
        <v>440</v>
      </c>
      <c r="AA46" s="90">
        <v>25</v>
      </c>
      <c r="AB46" s="90">
        <v>55</v>
      </c>
      <c r="AC46" s="90">
        <v>480</v>
      </c>
      <c r="AD46" s="90">
        <v>10</v>
      </c>
      <c r="AE46" s="90">
        <v>40</v>
      </c>
      <c r="AF46" s="90">
        <v>85</v>
      </c>
      <c r="AG46" s="90">
        <v>250</v>
      </c>
      <c r="AH46" s="90">
        <v>4605</v>
      </c>
      <c r="AI46" s="90">
        <v>5</v>
      </c>
      <c r="AJ46" s="181">
        <v>6135</v>
      </c>
      <c r="AK46" s="181">
        <v>1530</v>
      </c>
      <c r="AL46" s="90" t="s">
        <v>131</v>
      </c>
      <c r="AM46" s="90">
        <f>ROWS($P$5:AK46)</f>
        <v>42</v>
      </c>
      <c r="AN46" s="90" t="str">
        <f t="shared" si="1"/>
        <v/>
      </c>
      <c r="AO46" s="90" t="str">
        <f>IFERROR(SMALL($AN$5:$AN$52,ROWS($AN$5:AN46)),"")</f>
        <v/>
      </c>
      <c r="AQ46" s="100"/>
    </row>
    <row r="47" spans="3:44" hidden="1" x14ac:dyDescent="0.3">
      <c r="C47" s="90" t="s">
        <v>281</v>
      </c>
      <c r="D47" s="164" t="s">
        <v>72</v>
      </c>
      <c r="E47" s="164">
        <v>4.9000000000000002E-2</v>
      </c>
      <c r="F47" s="164" t="s">
        <v>72</v>
      </c>
      <c r="G47" s="164">
        <v>3.5000000000000003E-2</v>
      </c>
      <c r="H47" s="164">
        <v>6.9000000000000006E-2</v>
      </c>
      <c r="I47" s="164" t="s">
        <v>72</v>
      </c>
      <c r="J47" s="164" t="s">
        <v>72</v>
      </c>
      <c r="K47" s="164" t="s">
        <v>72</v>
      </c>
      <c r="L47" s="164">
        <v>6.3E-2</v>
      </c>
      <c r="M47" s="164">
        <v>0.75</v>
      </c>
      <c r="N47" s="164" t="s">
        <v>72</v>
      </c>
      <c r="O47" s="69">
        <v>0.25</v>
      </c>
      <c r="P47" s="90" t="s">
        <v>131</v>
      </c>
      <c r="Q47" s="90">
        <f>ROWS($P$5:P47)</f>
        <v>43</v>
      </c>
      <c r="R47" s="90" t="str">
        <f t="shared" si="0"/>
        <v/>
      </c>
      <c r="S47" s="90" t="str">
        <f>IFERROR(SMALL($R$5:$R$52,ROWS($R$5:R47)),"")</f>
        <v/>
      </c>
      <c r="X47" s="90" t="s">
        <v>281</v>
      </c>
      <c r="Y47" s="90">
        <v>5</v>
      </c>
      <c r="Z47" s="90">
        <v>5</v>
      </c>
      <c r="AA47" s="90">
        <v>0</v>
      </c>
      <c r="AB47" s="90">
        <v>5</v>
      </c>
      <c r="AC47" s="90">
        <v>10</v>
      </c>
      <c r="AD47" s="90">
        <v>0</v>
      </c>
      <c r="AE47" s="90">
        <v>5</v>
      </c>
      <c r="AF47" s="90">
        <v>5</v>
      </c>
      <c r="AG47" s="90">
        <v>10</v>
      </c>
      <c r="AH47" s="90">
        <v>110</v>
      </c>
      <c r="AI47" s="90">
        <v>0</v>
      </c>
      <c r="AJ47" s="181">
        <v>145</v>
      </c>
      <c r="AK47" s="181">
        <v>35</v>
      </c>
      <c r="AL47" s="90" t="s">
        <v>131</v>
      </c>
      <c r="AM47" s="90">
        <f>ROWS($P$5:AK47)</f>
        <v>43</v>
      </c>
      <c r="AN47" s="90" t="str">
        <f>IF($AS$2=AL47,AM47,"")</f>
        <v/>
      </c>
      <c r="AO47" s="90" t="str">
        <f>IFERROR(SMALL($AN$5:$AN$52,ROWS($AN$5:AN47)),"")</f>
        <v/>
      </c>
      <c r="AQ47" s="100"/>
    </row>
    <row r="48" spans="3:44" hidden="1" x14ac:dyDescent="0.3">
      <c r="C48" s="90" t="s">
        <v>262</v>
      </c>
      <c r="D48" s="164">
        <v>1.8000000000000002E-2</v>
      </c>
      <c r="E48" s="164">
        <v>6.8000000000000005E-2</v>
      </c>
      <c r="F48" s="164">
        <v>5.0000000000000001E-3</v>
      </c>
      <c r="G48" s="164">
        <v>1.8000000000000002E-2</v>
      </c>
      <c r="H48" s="164">
        <v>7.2999999999999995E-2</v>
      </c>
      <c r="I48" s="164">
        <v>2E-3</v>
      </c>
      <c r="J48" s="164">
        <v>4.0000000000000001E-3</v>
      </c>
      <c r="K48" s="164">
        <v>1.6E-2</v>
      </c>
      <c r="L48" s="164">
        <v>4.7E-2</v>
      </c>
      <c r="M48" s="164">
        <v>0.747</v>
      </c>
      <c r="N48" s="164">
        <v>0</v>
      </c>
      <c r="O48" s="69">
        <v>0.25315603433765366</v>
      </c>
      <c r="P48" s="90" t="s">
        <v>131</v>
      </c>
      <c r="Q48" s="90">
        <f>ROWS($P$5:P48)</f>
        <v>44</v>
      </c>
      <c r="R48" s="90" t="str">
        <f t="shared" si="0"/>
        <v/>
      </c>
      <c r="S48" s="90" t="str">
        <f>IFERROR(SMALL($R$5:$R$52,ROWS($R$5:R48)),"")</f>
        <v/>
      </c>
      <c r="X48" s="90" t="s">
        <v>262</v>
      </c>
      <c r="Y48" s="181">
        <v>760</v>
      </c>
      <c r="Z48" s="181">
        <v>2835</v>
      </c>
      <c r="AA48" s="181">
        <v>225</v>
      </c>
      <c r="AB48" s="181">
        <v>760</v>
      </c>
      <c r="AC48" s="181">
        <v>3040</v>
      </c>
      <c r="AD48" s="181">
        <v>90</v>
      </c>
      <c r="AE48" s="181">
        <v>185</v>
      </c>
      <c r="AF48" s="181">
        <v>645</v>
      </c>
      <c r="AG48" s="181">
        <v>1975</v>
      </c>
      <c r="AH48" s="181">
        <v>31060</v>
      </c>
      <c r="AI48" s="181">
        <v>15</v>
      </c>
      <c r="AJ48" s="181">
        <v>41585</v>
      </c>
      <c r="AK48" s="181">
        <v>10530</v>
      </c>
      <c r="AL48" s="90" t="s">
        <v>131</v>
      </c>
      <c r="AM48" s="90">
        <f>ROWS($P$5:AK48)</f>
        <v>44</v>
      </c>
      <c r="AN48" s="90" t="str">
        <f>IF($AS$2=AL48,AM48,"")</f>
        <v/>
      </c>
      <c r="AO48" s="90" t="str">
        <f>IFERROR(SMALL($AN$5:$AN$52,ROWS($AN$5:AN48)),"")</f>
        <v/>
      </c>
      <c r="AQ48" s="100"/>
    </row>
    <row r="49" spans="4:41" hidden="1" x14ac:dyDescent="0.3">
      <c r="D49" s="69"/>
      <c r="E49" s="69"/>
      <c r="F49" s="69"/>
      <c r="G49" s="69"/>
      <c r="H49" s="69"/>
      <c r="I49" s="69"/>
      <c r="J49" s="69"/>
      <c r="K49" s="69"/>
      <c r="L49" s="69"/>
      <c r="M49" s="69"/>
      <c r="N49" s="69"/>
      <c r="O49" s="69"/>
      <c r="R49" s="90" t="str">
        <f t="shared" si="0"/>
        <v/>
      </c>
      <c r="S49" s="90" t="str">
        <f>IFERROR(SMALL($R$5:$R$52,ROWS($R$5:R49)),"")</f>
        <v/>
      </c>
      <c r="AN49" s="90" t="str">
        <f>IF($AS$2=AL49,AM49,"")</f>
        <v/>
      </c>
      <c r="AO49" s="90" t="str">
        <f>IFERROR(SMALL($AN$5:$AN$52,ROWS($AN$5:AN49)),"")</f>
        <v/>
      </c>
    </row>
    <row r="50" spans="4:41" hidden="1" x14ac:dyDescent="0.3">
      <c r="D50" s="69"/>
      <c r="E50" s="69"/>
      <c r="F50" s="69"/>
      <c r="G50" s="69"/>
      <c r="H50" s="69"/>
      <c r="I50" s="69"/>
      <c r="J50" s="69"/>
      <c r="K50" s="69"/>
      <c r="L50" s="69"/>
      <c r="M50" s="69"/>
      <c r="N50" s="69"/>
      <c r="O50" s="69"/>
      <c r="R50" s="90" t="str">
        <f t="shared" si="0"/>
        <v/>
      </c>
      <c r="S50" s="90" t="str">
        <f>IFERROR(SMALL($R$5:$R$52,ROWS($R$5:R50)),"")</f>
        <v/>
      </c>
      <c r="AN50" s="90" t="str">
        <f>IF($AS$2=AL50,AM50,"")</f>
        <v/>
      </c>
      <c r="AO50" s="90" t="str">
        <f>IFERROR(SMALL($AN$5:$AN$52,ROWS($AN$5:AN50)),"")</f>
        <v/>
      </c>
    </row>
    <row r="51" spans="4:41" hidden="1" x14ac:dyDescent="0.3">
      <c r="D51" s="470"/>
      <c r="E51" s="470"/>
      <c r="F51" s="470"/>
      <c r="G51" s="470"/>
      <c r="H51" s="470"/>
      <c r="I51" s="470"/>
      <c r="J51" s="470"/>
      <c r="K51" s="470"/>
      <c r="L51" s="470"/>
      <c r="M51" s="470"/>
      <c r="N51" s="470"/>
      <c r="AJ51" s="90"/>
    </row>
    <row r="52" spans="4:41" hidden="1" x14ac:dyDescent="0.3">
      <c r="D52" s="470"/>
      <c r="E52" s="470"/>
      <c r="F52" s="470"/>
      <c r="G52" s="470"/>
      <c r="H52" s="470"/>
      <c r="I52" s="470"/>
      <c r="J52" s="470"/>
      <c r="K52" s="470"/>
      <c r="L52" s="470"/>
      <c r="M52" s="470"/>
      <c r="N52" s="470"/>
      <c r="AJ52" s="90"/>
    </row>
    <row r="53" spans="4:41" hidden="1" x14ac:dyDescent="0.3">
      <c r="D53" s="470"/>
      <c r="E53" s="470"/>
      <c r="F53" s="470"/>
      <c r="G53" s="470"/>
      <c r="H53" s="470"/>
      <c r="I53" s="470"/>
      <c r="J53" s="470"/>
      <c r="K53" s="470"/>
      <c r="L53" s="470"/>
      <c r="M53" s="470"/>
      <c r="N53" s="470"/>
      <c r="AJ53" s="90"/>
    </row>
    <row r="54" spans="4:41" hidden="1" x14ac:dyDescent="0.3">
      <c r="D54" s="470"/>
      <c r="E54" s="470"/>
      <c r="F54" s="470"/>
      <c r="G54" s="470"/>
      <c r="H54" s="470"/>
      <c r="I54" s="470"/>
      <c r="J54" s="470"/>
      <c r="K54" s="470"/>
      <c r="L54" s="470"/>
      <c r="M54" s="470"/>
      <c r="N54" s="470"/>
      <c r="O54" s="100"/>
      <c r="AJ54" s="90"/>
    </row>
    <row r="55" spans="4:41" hidden="1" x14ac:dyDescent="0.3">
      <c r="D55" s="470"/>
      <c r="E55" s="470"/>
      <c r="F55" s="470"/>
      <c r="G55" s="470"/>
      <c r="H55" s="470"/>
      <c r="I55" s="470"/>
      <c r="J55" s="470"/>
      <c r="K55" s="470"/>
      <c r="L55" s="470"/>
      <c r="M55" s="470"/>
      <c r="N55" s="470"/>
      <c r="O55" s="100"/>
      <c r="AJ55" s="90"/>
    </row>
    <row r="56" spans="4:41" hidden="1" x14ac:dyDescent="0.3">
      <c r="D56" s="470"/>
      <c r="E56" s="470"/>
      <c r="F56" s="470"/>
      <c r="G56" s="470"/>
      <c r="H56" s="470"/>
      <c r="I56" s="470"/>
      <c r="J56" s="470"/>
      <c r="K56" s="470"/>
      <c r="L56" s="470"/>
      <c r="M56" s="470"/>
      <c r="N56" s="470"/>
      <c r="O56" s="100"/>
      <c r="AJ56" s="90"/>
    </row>
    <row r="57" spans="4:41" hidden="1" x14ac:dyDescent="0.3">
      <c r="D57" s="470"/>
      <c r="E57" s="470"/>
      <c r="F57" s="470"/>
      <c r="G57" s="470"/>
      <c r="H57" s="470"/>
      <c r="I57" s="470"/>
      <c r="J57" s="470"/>
      <c r="K57" s="470"/>
      <c r="L57" s="470"/>
      <c r="M57" s="470"/>
      <c r="N57" s="470"/>
      <c r="O57" s="100"/>
      <c r="AJ57" s="90"/>
    </row>
    <row r="58" spans="4:41" hidden="1" x14ac:dyDescent="0.3">
      <c r="D58" s="470"/>
      <c r="E58" s="470"/>
      <c r="F58" s="470"/>
      <c r="G58" s="470"/>
      <c r="H58" s="470"/>
      <c r="I58" s="470"/>
      <c r="J58" s="470"/>
      <c r="K58" s="470"/>
      <c r="L58" s="470"/>
      <c r="M58" s="470"/>
      <c r="N58" s="470"/>
      <c r="O58" s="100"/>
      <c r="AJ58" s="90"/>
    </row>
    <row r="59" spans="4:41" hidden="1" x14ac:dyDescent="0.3">
      <c r="D59" s="470"/>
      <c r="E59" s="470"/>
      <c r="F59" s="470"/>
      <c r="G59" s="470"/>
      <c r="H59" s="470"/>
      <c r="I59" s="470"/>
      <c r="J59" s="470"/>
      <c r="K59" s="470"/>
      <c r="L59" s="470"/>
      <c r="M59" s="470"/>
      <c r="N59" s="470"/>
      <c r="O59" s="100"/>
      <c r="AJ59" s="90"/>
    </row>
    <row r="60" spans="4:41" hidden="1" x14ac:dyDescent="0.3">
      <c r="D60" s="470"/>
      <c r="E60" s="470"/>
      <c r="F60" s="470"/>
      <c r="G60" s="470"/>
      <c r="H60" s="470"/>
      <c r="I60" s="470"/>
      <c r="J60" s="470"/>
      <c r="K60" s="470"/>
      <c r="L60" s="470"/>
      <c r="M60" s="470"/>
      <c r="N60" s="470"/>
      <c r="O60" s="100"/>
      <c r="AJ60" s="90"/>
    </row>
    <row r="61" spans="4:41" hidden="1" x14ac:dyDescent="0.3">
      <c r="D61" s="470"/>
      <c r="E61" s="470"/>
      <c r="F61" s="470"/>
      <c r="G61" s="470"/>
      <c r="H61" s="470"/>
      <c r="I61" s="470"/>
      <c r="J61" s="470"/>
      <c r="K61" s="470"/>
      <c r="L61" s="470"/>
      <c r="M61" s="470"/>
      <c r="N61" s="470"/>
      <c r="O61" s="100"/>
      <c r="AJ61" s="90"/>
    </row>
    <row r="62" spans="4:41" hidden="1" x14ac:dyDescent="0.3">
      <c r="D62" s="470"/>
      <c r="E62" s="470"/>
      <c r="F62" s="470"/>
      <c r="G62" s="470"/>
      <c r="H62" s="470"/>
      <c r="I62" s="470"/>
      <c r="J62" s="470"/>
      <c r="K62" s="470"/>
      <c r="L62" s="470"/>
      <c r="M62" s="470"/>
      <c r="N62" s="470"/>
      <c r="O62" s="100"/>
      <c r="AJ62" s="90"/>
    </row>
    <row r="63" spans="4:41" hidden="1" x14ac:dyDescent="0.3">
      <c r="D63" s="470"/>
      <c r="E63" s="470"/>
      <c r="F63" s="470"/>
      <c r="G63" s="470"/>
      <c r="H63" s="470"/>
      <c r="I63" s="470"/>
      <c r="J63" s="470"/>
      <c r="K63" s="470"/>
      <c r="L63" s="470"/>
      <c r="M63" s="470"/>
      <c r="N63" s="470"/>
      <c r="O63" s="100"/>
      <c r="AJ63" s="90"/>
    </row>
    <row r="64" spans="4:41" hidden="1" x14ac:dyDescent="0.3">
      <c r="D64" s="470"/>
      <c r="E64" s="470"/>
      <c r="F64" s="470"/>
      <c r="G64" s="470"/>
      <c r="H64" s="470"/>
      <c r="I64" s="470"/>
      <c r="J64" s="470"/>
      <c r="K64" s="470"/>
      <c r="L64" s="470"/>
      <c r="M64" s="470"/>
      <c r="N64" s="470"/>
      <c r="O64" s="100"/>
      <c r="AJ64" s="90"/>
    </row>
    <row r="65" spans="4:36" hidden="1" x14ac:dyDescent="0.3">
      <c r="D65" s="470"/>
      <c r="E65" s="470"/>
      <c r="F65" s="470"/>
      <c r="G65" s="470"/>
      <c r="H65" s="470"/>
      <c r="I65" s="470"/>
      <c r="J65" s="470"/>
      <c r="K65" s="470"/>
      <c r="L65" s="470"/>
      <c r="M65" s="470"/>
      <c r="N65" s="470"/>
      <c r="O65" s="100"/>
      <c r="AJ65" s="90"/>
    </row>
    <row r="66" spans="4:36" hidden="1" x14ac:dyDescent="0.3">
      <c r="D66" s="470"/>
      <c r="E66" s="470"/>
      <c r="F66" s="470"/>
      <c r="G66" s="470"/>
      <c r="H66" s="470"/>
      <c r="I66" s="470"/>
      <c r="J66" s="470"/>
      <c r="K66" s="470"/>
      <c r="L66" s="470"/>
      <c r="M66" s="470"/>
      <c r="N66" s="470"/>
      <c r="O66" s="100"/>
      <c r="AJ66" s="90"/>
    </row>
    <row r="67" spans="4:36" hidden="1" x14ac:dyDescent="0.3">
      <c r="D67" s="470"/>
      <c r="E67" s="470"/>
      <c r="F67" s="470"/>
      <c r="G67" s="470"/>
      <c r="H67" s="470"/>
      <c r="I67" s="470"/>
      <c r="J67" s="470"/>
      <c r="K67" s="470"/>
      <c r="L67" s="470"/>
      <c r="M67" s="470"/>
      <c r="N67" s="470"/>
      <c r="O67" s="100"/>
      <c r="AJ67" s="90"/>
    </row>
    <row r="68" spans="4:36" hidden="1" x14ac:dyDescent="0.3">
      <c r="D68" s="470"/>
      <c r="E68" s="470"/>
      <c r="F68" s="470"/>
      <c r="G68" s="470"/>
      <c r="H68" s="470"/>
      <c r="I68" s="470"/>
      <c r="J68" s="470"/>
      <c r="K68" s="470"/>
      <c r="L68" s="470"/>
      <c r="M68" s="470"/>
      <c r="N68" s="470"/>
      <c r="O68" s="100"/>
      <c r="AJ68" s="90"/>
    </row>
    <row r="69" spans="4:36" hidden="1" x14ac:dyDescent="0.3">
      <c r="D69" s="470"/>
      <c r="E69" s="470"/>
      <c r="F69" s="470"/>
      <c r="G69" s="470"/>
      <c r="H69" s="470"/>
      <c r="I69" s="470"/>
      <c r="J69" s="470"/>
      <c r="K69" s="470"/>
      <c r="L69" s="470"/>
      <c r="M69" s="470"/>
      <c r="N69" s="470"/>
      <c r="O69" s="100"/>
      <c r="AJ69" s="90"/>
    </row>
    <row r="70" spans="4:36" hidden="1" x14ac:dyDescent="0.3">
      <c r="D70" s="470"/>
      <c r="E70" s="470"/>
      <c r="F70" s="470"/>
      <c r="G70" s="470"/>
      <c r="H70" s="470"/>
      <c r="I70" s="470"/>
      <c r="J70" s="470"/>
      <c r="K70" s="470"/>
      <c r="L70" s="470"/>
      <c r="M70" s="470"/>
      <c r="N70" s="470"/>
      <c r="O70" s="100"/>
      <c r="AJ70" s="90"/>
    </row>
    <row r="71" spans="4:36" hidden="1" x14ac:dyDescent="0.3">
      <c r="D71" s="470"/>
      <c r="E71" s="470"/>
      <c r="F71" s="470"/>
      <c r="G71" s="470"/>
      <c r="H71" s="470"/>
      <c r="I71" s="470"/>
      <c r="J71" s="470"/>
      <c r="K71" s="470"/>
      <c r="L71" s="470"/>
      <c r="M71" s="470"/>
      <c r="N71" s="470"/>
      <c r="O71" s="100"/>
      <c r="AJ71" s="90"/>
    </row>
    <row r="72" spans="4:36" hidden="1" x14ac:dyDescent="0.3">
      <c r="D72" s="470"/>
      <c r="E72" s="470"/>
      <c r="F72" s="470"/>
      <c r="G72" s="470"/>
      <c r="H72" s="470"/>
      <c r="I72" s="470"/>
      <c r="J72" s="470"/>
      <c r="K72" s="470"/>
      <c r="L72" s="470"/>
      <c r="M72" s="470"/>
      <c r="N72" s="470"/>
      <c r="O72" s="100"/>
      <c r="AJ72" s="90"/>
    </row>
    <row r="73" spans="4:36" hidden="1" x14ac:dyDescent="0.3">
      <c r="D73" s="470"/>
      <c r="E73" s="470"/>
      <c r="F73" s="470"/>
      <c r="G73" s="470"/>
      <c r="H73" s="470"/>
      <c r="I73" s="470"/>
      <c r="J73" s="470"/>
      <c r="K73" s="470"/>
      <c r="L73" s="470"/>
      <c r="M73" s="470"/>
      <c r="N73" s="470"/>
      <c r="O73" s="100"/>
      <c r="AJ73" s="90"/>
    </row>
    <row r="74" spans="4:36" hidden="1" x14ac:dyDescent="0.3">
      <c r="D74" s="470"/>
      <c r="E74" s="470"/>
      <c r="F74" s="470"/>
      <c r="G74" s="470"/>
      <c r="H74" s="470"/>
      <c r="I74" s="470"/>
      <c r="J74" s="470"/>
      <c r="K74" s="470"/>
      <c r="L74" s="470"/>
      <c r="M74" s="470"/>
      <c r="N74" s="470"/>
      <c r="O74" s="100"/>
      <c r="AJ74" s="90"/>
    </row>
    <row r="75" spans="4:36" hidden="1" x14ac:dyDescent="0.3">
      <c r="D75" s="470"/>
      <c r="E75" s="470"/>
      <c r="F75" s="470"/>
      <c r="G75" s="470"/>
      <c r="H75" s="470"/>
      <c r="I75" s="470"/>
      <c r="J75" s="470"/>
      <c r="K75" s="470"/>
      <c r="L75" s="470"/>
      <c r="M75" s="470"/>
      <c r="N75" s="470"/>
      <c r="O75" s="100"/>
      <c r="AJ75" s="90"/>
    </row>
    <row r="76" spans="4:36" hidden="1" x14ac:dyDescent="0.3">
      <c r="D76" s="470"/>
      <c r="E76" s="470"/>
      <c r="F76" s="470"/>
      <c r="G76" s="470"/>
      <c r="H76" s="470"/>
      <c r="I76" s="470"/>
      <c r="J76" s="470"/>
      <c r="K76" s="470"/>
      <c r="L76" s="470"/>
      <c r="M76" s="470"/>
      <c r="N76" s="470"/>
      <c r="O76" s="100"/>
      <c r="AJ76" s="90"/>
    </row>
    <row r="77" spans="4:36" hidden="1" x14ac:dyDescent="0.3">
      <c r="D77" s="470"/>
      <c r="E77" s="470"/>
      <c r="F77" s="470"/>
      <c r="G77" s="470"/>
      <c r="H77" s="470"/>
      <c r="I77" s="470"/>
      <c r="J77" s="470"/>
      <c r="K77" s="470"/>
      <c r="L77" s="470"/>
      <c r="M77" s="470"/>
      <c r="N77" s="470"/>
      <c r="O77" s="100"/>
      <c r="AJ77" s="90"/>
    </row>
    <row r="78" spans="4:36" hidden="1" x14ac:dyDescent="0.3">
      <c r="D78" s="470"/>
      <c r="E78" s="470"/>
      <c r="F78" s="470"/>
      <c r="G78" s="470"/>
      <c r="H78" s="470"/>
      <c r="I78" s="470"/>
      <c r="J78" s="470"/>
      <c r="K78" s="470"/>
      <c r="L78" s="470"/>
      <c r="M78" s="470"/>
      <c r="N78" s="470"/>
      <c r="O78" s="100"/>
      <c r="AJ78" s="90"/>
    </row>
    <row r="79" spans="4:36" hidden="1" x14ac:dyDescent="0.3">
      <c r="D79" s="470"/>
      <c r="E79" s="470"/>
      <c r="F79" s="470"/>
      <c r="G79" s="470"/>
      <c r="H79" s="470"/>
      <c r="I79" s="470"/>
      <c r="J79" s="470"/>
      <c r="K79" s="470"/>
      <c r="L79" s="470"/>
      <c r="M79" s="470"/>
      <c r="N79" s="470"/>
      <c r="O79" s="100"/>
      <c r="AJ79" s="90"/>
    </row>
    <row r="80" spans="4:36" hidden="1" x14ac:dyDescent="0.3">
      <c r="D80" s="470"/>
      <c r="E80" s="470"/>
      <c r="F80" s="470"/>
      <c r="G80" s="470"/>
      <c r="H80" s="470"/>
      <c r="I80" s="470"/>
      <c r="J80" s="470"/>
      <c r="K80" s="470"/>
      <c r="L80" s="470"/>
      <c r="M80" s="470"/>
      <c r="N80" s="470"/>
      <c r="O80" s="100"/>
      <c r="AJ80" s="90"/>
    </row>
    <row r="81" spans="4:36" hidden="1" x14ac:dyDescent="0.3">
      <c r="D81" s="470"/>
      <c r="E81" s="470"/>
      <c r="F81" s="470"/>
      <c r="G81" s="470"/>
      <c r="H81" s="470"/>
      <c r="I81" s="470"/>
      <c r="J81" s="470"/>
      <c r="K81" s="470"/>
      <c r="L81" s="470"/>
      <c r="M81" s="470"/>
      <c r="N81" s="470"/>
      <c r="O81" s="100"/>
      <c r="AJ81" s="90"/>
    </row>
    <row r="82" spans="4:36" hidden="1" x14ac:dyDescent="0.3">
      <c r="D82" s="470"/>
      <c r="E82" s="470"/>
      <c r="F82" s="470"/>
      <c r="G82" s="470"/>
      <c r="H82" s="470"/>
      <c r="I82" s="470"/>
      <c r="J82" s="470"/>
      <c r="K82" s="470"/>
      <c r="L82" s="470"/>
      <c r="M82" s="470"/>
      <c r="N82" s="470"/>
      <c r="O82" s="100"/>
      <c r="AJ82" s="90"/>
    </row>
    <row r="83" spans="4:36" hidden="1" x14ac:dyDescent="0.3">
      <c r="D83" s="470"/>
      <c r="E83" s="470"/>
      <c r="F83" s="470"/>
      <c r="G83" s="470"/>
      <c r="H83" s="470"/>
      <c r="I83" s="470"/>
      <c r="J83" s="470"/>
      <c r="K83" s="470"/>
      <c r="L83" s="470"/>
      <c r="M83" s="470"/>
      <c r="N83" s="470"/>
      <c r="O83" s="100"/>
      <c r="AJ83" s="90"/>
    </row>
    <row r="84" spans="4:36" hidden="1" x14ac:dyDescent="0.3">
      <c r="D84" s="470"/>
      <c r="E84" s="470"/>
      <c r="F84" s="470"/>
      <c r="G84" s="470"/>
      <c r="H84" s="470"/>
      <c r="I84" s="470"/>
      <c r="J84" s="470"/>
      <c r="K84" s="470"/>
      <c r="L84" s="470"/>
      <c r="M84" s="470"/>
      <c r="N84" s="470"/>
      <c r="O84" s="100"/>
      <c r="AJ84" s="90"/>
    </row>
    <row r="85" spans="4:36" hidden="1" x14ac:dyDescent="0.3">
      <c r="D85" s="470"/>
      <c r="E85" s="470"/>
      <c r="F85" s="470"/>
      <c r="G85" s="470"/>
      <c r="H85" s="470"/>
      <c r="I85" s="470"/>
      <c r="J85" s="470"/>
      <c r="K85" s="470"/>
      <c r="L85" s="470"/>
      <c r="M85" s="470"/>
      <c r="N85" s="470"/>
      <c r="O85" s="100"/>
      <c r="AJ85" s="90"/>
    </row>
    <row r="86" spans="4:36" hidden="1" x14ac:dyDescent="0.3">
      <c r="D86" s="470"/>
      <c r="E86" s="470"/>
      <c r="F86" s="470"/>
      <c r="G86" s="470"/>
      <c r="H86" s="470"/>
      <c r="I86" s="470"/>
      <c r="J86" s="470"/>
      <c r="K86" s="470"/>
      <c r="L86" s="470"/>
      <c r="M86" s="470"/>
      <c r="N86" s="470"/>
      <c r="O86" s="100"/>
      <c r="AJ86" s="90"/>
    </row>
    <row r="87" spans="4:36" hidden="1" x14ac:dyDescent="0.3">
      <c r="D87" s="470"/>
      <c r="E87" s="470"/>
      <c r="F87" s="470"/>
      <c r="G87" s="470"/>
      <c r="H87" s="470"/>
      <c r="I87" s="470"/>
      <c r="J87" s="470"/>
      <c r="K87" s="470"/>
      <c r="L87" s="470"/>
      <c r="M87" s="470"/>
      <c r="N87" s="470"/>
      <c r="O87" s="100"/>
      <c r="AJ87" s="90"/>
    </row>
    <row r="88" spans="4:36" hidden="1" x14ac:dyDescent="0.3">
      <c r="D88" s="470"/>
      <c r="E88" s="470"/>
      <c r="F88" s="470"/>
      <c r="G88" s="470"/>
      <c r="H88" s="470"/>
      <c r="I88" s="470"/>
      <c r="J88" s="470"/>
      <c r="K88" s="470"/>
      <c r="L88" s="470"/>
      <c r="M88" s="470"/>
      <c r="N88" s="470"/>
      <c r="O88" s="100"/>
      <c r="AJ88" s="90"/>
    </row>
    <row r="89" spans="4:36" hidden="1" x14ac:dyDescent="0.3">
      <c r="D89" s="470"/>
      <c r="E89" s="470"/>
      <c r="F89" s="470"/>
      <c r="G89" s="470"/>
      <c r="H89" s="470"/>
      <c r="I89" s="470"/>
      <c r="J89" s="470"/>
      <c r="K89" s="470"/>
      <c r="L89" s="470"/>
      <c r="M89" s="470"/>
      <c r="N89" s="470"/>
      <c r="O89" s="100"/>
      <c r="AJ89" s="90"/>
    </row>
    <row r="90" spans="4:36" hidden="1" x14ac:dyDescent="0.3">
      <c r="D90" s="470"/>
      <c r="E90" s="470"/>
      <c r="F90" s="470"/>
      <c r="G90" s="470"/>
      <c r="H90" s="470"/>
      <c r="I90" s="470"/>
      <c r="J90" s="470"/>
      <c r="K90" s="470"/>
      <c r="L90" s="470"/>
      <c r="M90" s="470"/>
      <c r="N90" s="470"/>
      <c r="O90" s="100"/>
      <c r="AJ90" s="90"/>
    </row>
    <row r="91" spans="4:36" hidden="1" x14ac:dyDescent="0.3">
      <c r="D91" s="470"/>
      <c r="E91" s="470"/>
      <c r="F91" s="470"/>
      <c r="G91" s="470"/>
      <c r="H91" s="470"/>
      <c r="I91" s="470"/>
      <c r="J91" s="470"/>
      <c r="K91" s="470"/>
      <c r="L91" s="470"/>
      <c r="M91" s="470"/>
      <c r="N91" s="470"/>
      <c r="O91" s="100"/>
      <c r="AJ91" s="90"/>
    </row>
    <row r="92" spans="4:36" hidden="1" x14ac:dyDescent="0.3">
      <c r="D92" s="470"/>
      <c r="E92" s="470"/>
      <c r="F92" s="470"/>
      <c r="G92" s="470"/>
      <c r="H92" s="470"/>
      <c r="I92" s="470"/>
      <c r="J92" s="470"/>
      <c r="K92" s="470"/>
      <c r="L92" s="470"/>
      <c r="M92" s="470"/>
      <c r="N92" s="470"/>
      <c r="O92" s="100"/>
      <c r="AJ92" s="90"/>
    </row>
    <row r="93" spans="4:36" hidden="1" x14ac:dyDescent="0.3">
      <c r="D93" s="470"/>
      <c r="E93" s="470"/>
      <c r="F93" s="470"/>
      <c r="G93" s="470"/>
      <c r="H93" s="470"/>
      <c r="I93" s="470"/>
      <c r="J93" s="470"/>
      <c r="K93" s="470"/>
      <c r="L93" s="470"/>
      <c r="M93" s="470"/>
      <c r="N93" s="470"/>
      <c r="O93" s="100"/>
      <c r="AJ93" s="90"/>
    </row>
    <row r="94" spans="4:36" hidden="1" x14ac:dyDescent="0.3">
      <c r="D94" s="470"/>
      <c r="E94" s="470"/>
      <c r="F94" s="470"/>
      <c r="G94" s="470"/>
      <c r="H94" s="470"/>
      <c r="I94" s="470"/>
      <c r="J94" s="470"/>
      <c r="K94" s="470"/>
      <c r="L94" s="470"/>
      <c r="M94" s="470"/>
      <c r="N94" s="470"/>
      <c r="O94" s="100"/>
      <c r="AJ94" s="90"/>
    </row>
    <row r="95" spans="4:36" hidden="1" x14ac:dyDescent="0.3">
      <c r="D95" s="470"/>
      <c r="E95" s="470"/>
      <c r="F95" s="470"/>
      <c r="G95" s="470"/>
      <c r="H95" s="470"/>
      <c r="I95" s="470"/>
      <c r="J95" s="470"/>
      <c r="K95" s="470"/>
      <c r="L95" s="470"/>
      <c r="M95" s="470"/>
      <c r="N95" s="470"/>
      <c r="O95" s="100"/>
      <c r="AJ95" s="90"/>
    </row>
    <row r="96" spans="4:36" hidden="1" x14ac:dyDescent="0.3">
      <c r="D96" s="470"/>
      <c r="E96" s="470"/>
      <c r="F96" s="470"/>
      <c r="G96" s="470"/>
      <c r="H96" s="470"/>
      <c r="I96" s="470"/>
      <c r="J96" s="470"/>
      <c r="K96" s="470"/>
      <c r="L96" s="470"/>
      <c r="M96" s="470"/>
      <c r="N96" s="470"/>
      <c r="O96" s="100"/>
    </row>
    <row r="97" spans="4:15" hidden="1" x14ac:dyDescent="0.3">
      <c r="D97" s="470"/>
      <c r="E97" s="470"/>
      <c r="F97" s="470"/>
      <c r="G97" s="470"/>
      <c r="H97" s="470"/>
      <c r="I97" s="470"/>
      <c r="J97" s="470"/>
      <c r="K97" s="470"/>
      <c r="L97" s="470"/>
      <c r="M97" s="470"/>
      <c r="N97" s="470"/>
      <c r="O97" s="100"/>
    </row>
    <row r="98" spans="4:15" hidden="1" x14ac:dyDescent="0.3">
      <c r="D98" s="470"/>
      <c r="E98" s="470"/>
      <c r="F98" s="470"/>
      <c r="G98" s="470"/>
      <c r="H98" s="470"/>
      <c r="I98" s="470"/>
      <c r="J98" s="470"/>
      <c r="K98" s="470"/>
      <c r="L98" s="470"/>
      <c r="M98" s="470"/>
      <c r="N98" s="470"/>
      <c r="O98" s="100"/>
    </row>
    <row r="99" spans="4:15" hidden="1" x14ac:dyDescent="0.3">
      <c r="D99" s="470"/>
      <c r="E99" s="470"/>
      <c r="F99" s="470"/>
      <c r="G99" s="470"/>
      <c r="H99" s="470"/>
      <c r="I99" s="470"/>
      <c r="J99" s="470"/>
      <c r="K99" s="470"/>
      <c r="L99" s="470"/>
      <c r="M99" s="470"/>
      <c r="N99" s="470"/>
      <c r="O99" s="100"/>
    </row>
    <row r="100" spans="4:15" hidden="1" x14ac:dyDescent="0.3">
      <c r="D100" s="470"/>
      <c r="E100" s="470"/>
      <c r="F100" s="470"/>
      <c r="G100" s="470"/>
      <c r="H100" s="470"/>
      <c r="I100" s="470"/>
      <c r="J100" s="470"/>
      <c r="K100" s="470"/>
      <c r="L100" s="470"/>
      <c r="M100" s="470"/>
      <c r="N100" s="470"/>
      <c r="O100" s="100"/>
    </row>
    <row r="101" spans="4:15" hidden="1" x14ac:dyDescent="0.3">
      <c r="D101" s="470"/>
      <c r="E101" s="470"/>
      <c r="F101" s="470"/>
      <c r="G101" s="470"/>
      <c r="H101" s="470"/>
      <c r="I101" s="470"/>
      <c r="J101" s="470"/>
      <c r="K101" s="470"/>
      <c r="L101" s="470"/>
      <c r="M101" s="470"/>
      <c r="N101" s="470"/>
      <c r="O101" s="100"/>
    </row>
    <row r="102" spans="4:15" hidden="1" x14ac:dyDescent="0.3">
      <c r="D102" s="470"/>
      <c r="E102" s="470"/>
      <c r="F102" s="470"/>
      <c r="G102" s="470"/>
      <c r="H102" s="470"/>
      <c r="I102" s="470"/>
      <c r="J102" s="470"/>
      <c r="K102" s="470"/>
      <c r="L102" s="470"/>
      <c r="M102" s="470"/>
      <c r="N102" s="470"/>
      <c r="O102" s="100"/>
    </row>
    <row r="103" spans="4:15" hidden="1" x14ac:dyDescent="0.3">
      <c r="D103" s="470"/>
      <c r="E103" s="470"/>
      <c r="F103" s="470"/>
      <c r="G103" s="470"/>
      <c r="H103" s="470"/>
      <c r="I103" s="470"/>
      <c r="J103" s="470"/>
      <c r="K103" s="470"/>
      <c r="L103" s="470"/>
      <c r="M103" s="470"/>
      <c r="N103" s="470"/>
      <c r="O103" s="100"/>
    </row>
    <row r="104" spans="4:15" hidden="1" x14ac:dyDescent="0.3">
      <c r="D104" s="470"/>
      <c r="E104" s="470"/>
      <c r="F104" s="470"/>
      <c r="G104" s="470"/>
      <c r="H104" s="470"/>
      <c r="I104" s="470"/>
      <c r="J104" s="470"/>
      <c r="K104" s="470"/>
      <c r="L104" s="470"/>
      <c r="M104" s="470"/>
      <c r="N104" s="470"/>
      <c r="O104" s="100"/>
    </row>
    <row r="105" spans="4:15" hidden="1" x14ac:dyDescent="0.3">
      <c r="D105" s="470"/>
      <c r="E105" s="470"/>
      <c r="F105" s="470"/>
      <c r="G105" s="470"/>
      <c r="H105" s="470"/>
      <c r="I105" s="470"/>
      <c r="J105" s="470"/>
      <c r="K105" s="470"/>
      <c r="L105" s="470"/>
      <c r="M105" s="470"/>
      <c r="N105" s="470"/>
      <c r="O105" s="100"/>
    </row>
    <row r="106" spans="4:15" hidden="1" x14ac:dyDescent="0.3">
      <c r="D106" s="470"/>
      <c r="E106" s="470"/>
      <c r="F106" s="470"/>
      <c r="G106" s="470"/>
      <c r="H106" s="470"/>
      <c r="I106" s="470"/>
      <c r="J106" s="470"/>
      <c r="K106" s="470"/>
      <c r="L106" s="470"/>
      <c r="M106" s="470"/>
      <c r="N106" s="470"/>
    </row>
    <row r="107" spans="4:15" hidden="1" x14ac:dyDescent="0.3">
      <c r="D107" s="470"/>
      <c r="E107" s="470"/>
      <c r="F107" s="470"/>
      <c r="G107" s="470"/>
      <c r="H107" s="470"/>
      <c r="I107" s="470"/>
      <c r="J107" s="470"/>
      <c r="K107" s="470"/>
      <c r="L107" s="470"/>
      <c r="M107" s="470"/>
      <c r="N107" s="470"/>
    </row>
    <row r="108" spans="4:15" hidden="1" x14ac:dyDescent="0.3">
      <c r="D108" s="470"/>
      <c r="E108" s="470"/>
      <c r="F108" s="470"/>
      <c r="G108" s="470"/>
      <c r="H108" s="470"/>
      <c r="I108" s="470"/>
      <c r="J108" s="470"/>
      <c r="K108" s="470"/>
      <c r="L108" s="470"/>
      <c r="M108" s="470"/>
      <c r="N108" s="470"/>
    </row>
    <row r="109" spans="4:15" hidden="1" x14ac:dyDescent="0.3">
      <c r="D109" s="470"/>
      <c r="E109" s="470"/>
      <c r="F109" s="470"/>
      <c r="G109" s="470"/>
      <c r="H109" s="470"/>
      <c r="I109" s="470"/>
      <c r="J109" s="470"/>
      <c r="K109" s="470"/>
      <c r="L109" s="470"/>
      <c r="M109" s="470"/>
      <c r="N109" s="470"/>
    </row>
    <row r="110" spans="4:15" hidden="1" x14ac:dyDescent="0.3">
      <c r="D110" s="470"/>
      <c r="E110" s="470"/>
      <c r="F110" s="470"/>
      <c r="G110" s="470"/>
      <c r="H110" s="470"/>
      <c r="I110" s="470"/>
      <c r="J110" s="470"/>
      <c r="K110" s="470"/>
      <c r="L110" s="470"/>
      <c r="M110" s="470"/>
      <c r="N110" s="470"/>
    </row>
    <row r="111" spans="4:15" hidden="1" x14ac:dyDescent="0.3">
      <c r="D111" s="470"/>
      <c r="E111" s="470"/>
      <c r="F111" s="470"/>
      <c r="G111" s="470"/>
      <c r="H111" s="470"/>
      <c r="I111" s="470"/>
      <c r="J111" s="470"/>
      <c r="K111" s="470"/>
      <c r="L111" s="470"/>
      <c r="M111" s="470"/>
      <c r="N111" s="470"/>
    </row>
    <row r="112" spans="4:15" hidden="1" x14ac:dyDescent="0.3">
      <c r="D112" s="470"/>
      <c r="E112" s="470"/>
      <c r="F112" s="470"/>
      <c r="G112" s="470"/>
      <c r="H112" s="470"/>
      <c r="I112" s="470"/>
      <c r="J112" s="470"/>
      <c r="K112" s="470"/>
      <c r="L112" s="470"/>
      <c r="M112" s="470"/>
      <c r="N112" s="470"/>
    </row>
    <row r="113" spans="4:14" hidden="1" x14ac:dyDescent="0.3">
      <c r="D113" s="470"/>
      <c r="E113" s="470"/>
      <c r="F113" s="470"/>
      <c r="G113" s="470"/>
      <c r="H113" s="470"/>
      <c r="I113" s="470"/>
      <c r="J113" s="470"/>
      <c r="K113" s="470"/>
      <c r="L113" s="470"/>
      <c r="M113" s="470"/>
      <c r="N113" s="470"/>
    </row>
    <row r="114" spans="4:14" hidden="1" x14ac:dyDescent="0.3">
      <c r="D114" s="470"/>
      <c r="E114" s="470"/>
      <c r="F114" s="470"/>
      <c r="G114" s="470"/>
      <c r="H114" s="470"/>
      <c r="I114" s="470"/>
      <c r="J114" s="470"/>
      <c r="K114" s="470"/>
      <c r="L114" s="470"/>
      <c r="M114" s="470"/>
      <c r="N114" s="470"/>
    </row>
    <row r="115" spans="4:14" hidden="1" x14ac:dyDescent="0.3">
      <c r="D115" s="470"/>
      <c r="E115" s="470"/>
      <c r="F115" s="470"/>
      <c r="G115" s="470"/>
      <c r="H115" s="470"/>
      <c r="I115" s="470"/>
      <c r="J115" s="470"/>
      <c r="K115" s="470"/>
      <c r="L115" s="470"/>
      <c r="M115" s="470"/>
      <c r="N115" s="470"/>
    </row>
    <row r="116" spans="4:14" hidden="1" x14ac:dyDescent="0.3">
      <c r="D116" s="470"/>
      <c r="E116" s="470"/>
      <c r="F116" s="470"/>
      <c r="G116" s="470"/>
      <c r="H116" s="470"/>
      <c r="I116" s="470"/>
      <c r="J116" s="470"/>
      <c r="K116" s="470"/>
      <c r="L116" s="470"/>
      <c r="M116" s="470"/>
      <c r="N116" s="470"/>
    </row>
    <row r="117" spans="4:14" hidden="1" x14ac:dyDescent="0.3">
      <c r="D117" s="470"/>
      <c r="E117" s="470"/>
      <c r="F117" s="470"/>
      <c r="G117" s="470"/>
      <c r="H117" s="470"/>
      <c r="I117" s="470"/>
      <c r="J117" s="470"/>
      <c r="K117" s="470"/>
      <c r="L117" s="470"/>
      <c r="M117" s="470"/>
      <c r="N117" s="470"/>
    </row>
    <row r="118" spans="4:14" hidden="1" x14ac:dyDescent="0.3">
      <c r="D118" s="470"/>
      <c r="E118" s="470"/>
      <c r="F118" s="470"/>
      <c r="G118" s="470"/>
      <c r="H118" s="470"/>
      <c r="I118" s="470"/>
      <c r="J118" s="470"/>
      <c r="K118" s="470"/>
      <c r="L118" s="470"/>
      <c r="M118" s="470"/>
      <c r="N118" s="470"/>
    </row>
    <row r="119" spans="4:14" hidden="1" x14ac:dyDescent="0.3">
      <c r="D119" s="470"/>
      <c r="E119" s="470"/>
      <c r="F119" s="470"/>
      <c r="G119" s="470"/>
      <c r="H119" s="470"/>
      <c r="I119" s="470"/>
      <c r="J119" s="470"/>
      <c r="K119" s="470"/>
      <c r="L119" s="470"/>
      <c r="M119" s="470"/>
      <c r="N119" s="470"/>
    </row>
    <row r="120" spans="4:14" hidden="1" x14ac:dyDescent="0.3">
      <c r="D120" s="470"/>
      <c r="E120" s="470"/>
      <c r="F120" s="470"/>
      <c r="G120" s="470"/>
      <c r="H120" s="470"/>
      <c r="I120" s="470"/>
      <c r="J120" s="470"/>
      <c r="K120" s="470"/>
      <c r="L120" s="470"/>
      <c r="M120" s="470"/>
      <c r="N120" s="470"/>
    </row>
    <row r="121" spans="4:14" hidden="1" x14ac:dyDescent="0.3">
      <c r="D121" s="470"/>
      <c r="E121" s="470"/>
      <c r="F121" s="470"/>
      <c r="G121" s="470"/>
      <c r="H121" s="470"/>
      <c r="I121" s="470"/>
      <c r="J121" s="470"/>
      <c r="K121" s="470"/>
      <c r="L121" s="470"/>
      <c r="M121" s="470"/>
      <c r="N121" s="470"/>
    </row>
    <row r="122" spans="4:14" hidden="1" x14ac:dyDescent="0.3">
      <c r="D122" s="470"/>
      <c r="E122" s="470"/>
      <c r="F122" s="470"/>
      <c r="G122" s="470"/>
      <c r="H122" s="470"/>
      <c r="I122" s="470"/>
      <c r="J122" s="470"/>
      <c r="K122" s="470"/>
      <c r="L122" s="470"/>
      <c r="M122" s="470"/>
      <c r="N122" s="470"/>
    </row>
  </sheetData>
  <sheetProtection algorithmName="SHA-512" hashValue="m+VIiBQJlZpLMIKBKr4omqnhEpzT1tgCstVTQhooFaRH0vY1BbHbiHKPxewBtQMkAR9SMKUuK5ebTYY5YvpAoA==" saltValue="AfdB2lPbuFDPbeHfd4UVhQ==" spinCount="100000" sheet="1" objects="1" scenarios="1"/>
  <mergeCells count="2">
    <mergeCell ref="AR1:BD1"/>
    <mergeCell ref="AR4:BS4"/>
  </mergeCells>
  <dataValidations disablePrompts="1" count="1">
    <dataValidation type="list" allowBlank="1" showInputMessage="1" showErrorMessage="1" sqref="AS2 AS5" xr:uid="{00000000-0002-0000-0E00-000000000000}">
      <formula1>$A$3:$A$4</formula1>
    </dataValidation>
  </dataValidations>
  <hyperlinks>
    <hyperlink ref="BR1" location="Contents!A1" display="Return to Contents" xr:uid="{5749D67F-CB68-41A5-AE54-337FAADB7A5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38BE6-9358-4AE4-A57E-98EE81077972}">
  <dimension ref="A1:AH149"/>
  <sheetViews>
    <sheetView zoomScaleNormal="100" workbookViewId="0"/>
  </sheetViews>
  <sheetFormatPr defaultColWidth="0" defaultRowHeight="14.4" zeroHeight="1" x14ac:dyDescent="0.3"/>
  <cols>
    <col min="1" max="34" width="9.109375" style="1" customWidth="1"/>
    <col min="35" max="16384" width="9.109375" style="1" hidden="1"/>
  </cols>
  <sheetData>
    <row r="1" spans="2:30" ht="21" x14ac:dyDescent="0.4">
      <c r="B1" s="974" t="s">
        <v>859</v>
      </c>
      <c r="AD1" s="674" t="s">
        <v>570</v>
      </c>
    </row>
    <row r="2" spans="2:30" ht="12" customHeight="1" x14ac:dyDescent="0.35">
      <c r="B2" s="724"/>
      <c r="AD2" s="674"/>
    </row>
    <row r="3" spans="2:30" ht="18" x14ac:dyDescent="0.35">
      <c r="B3" s="724" t="s">
        <v>860</v>
      </c>
      <c r="AD3" s="674"/>
    </row>
    <row r="4" spans="2:30" x14ac:dyDescent="0.3">
      <c r="B4" s="200" t="s">
        <v>861</v>
      </c>
      <c r="AD4" s="674"/>
    </row>
    <row r="5" spans="2:30" x14ac:dyDescent="0.3">
      <c r="B5" s="200" t="s">
        <v>872</v>
      </c>
      <c r="AD5" s="674"/>
    </row>
    <row r="6" spans="2:30" x14ac:dyDescent="0.3">
      <c r="B6" s="200" t="s">
        <v>945</v>
      </c>
      <c r="AD6" s="674"/>
    </row>
    <row r="7" spans="2:30" x14ac:dyDescent="0.3">
      <c r="B7" s="981" t="s">
        <v>944</v>
      </c>
      <c r="AD7" s="674"/>
    </row>
    <row r="8" spans="2:30" x14ac:dyDescent="0.3">
      <c r="B8" s="200" t="s">
        <v>862</v>
      </c>
      <c r="C8" s="2"/>
      <c r="AD8" s="674"/>
    </row>
    <row r="9" spans="2:30" x14ac:dyDescent="0.3">
      <c r="B9" s="200" t="s">
        <v>960</v>
      </c>
      <c r="C9" s="2"/>
      <c r="AD9" s="674"/>
    </row>
    <row r="10" spans="2:30" x14ac:dyDescent="0.3">
      <c r="B10" s="975"/>
      <c r="C10" s="2"/>
      <c r="AD10" s="674"/>
    </row>
    <row r="11" spans="2:30" ht="18" x14ac:dyDescent="0.35">
      <c r="B11" s="724" t="s">
        <v>870</v>
      </c>
      <c r="C11" s="2"/>
      <c r="AD11" s="674"/>
    </row>
    <row r="12" spans="2:30" x14ac:dyDescent="0.3">
      <c r="B12" s="200" t="s">
        <v>930</v>
      </c>
      <c r="C12" s="2"/>
      <c r="AD12" s="674"/>
    </row>
    <row r="13" spans="2:30" x14ac:dyDescent="0.3">
      <c r="B13" s="975"/>
      <c r="C13" s="2"/>
      <c r="AD13" s="674"/>
    </row>
    <row r="14" spans="2:30" x14ac:dyDescent="0.3">
      <c r="B14" s="218" t="s">
        <v>873</v>
      </c>
      <c r="C14" s="2"/>
      <c r="AD14" s="674"/>
    </row>
    <row r="15" spans="2:30" x14ac:dyDescent="0.3">
      <c r="B15" s="1" t="s">
        <v>917</v>
      </c>
      <c r="C15" s="2"/>
      <c r="AD15" s="674"/>
    </row>
    <row r="16" spans="2:30" x14ac:dyDescent="0.3">
      <c r="B16" s="1" t="s">
        <v>946</v>
      </c>
      <c r="C16" s="2"/>
      <c r="AD16" s="674"/>
    </row>
    <row r="17" spans="2:30" x14ac:dyDescent="0.3">
      <c r="B17" s="1" t="s">
        <v>926</v>
      </c>
      <c r="C17" s="2"/>
      <c r="AD17" s="674"/>
    </row>
    <row r="18" spans="2:30" x14ac:dyDescent="0.3">
      <c r="B18" t="s">
        <v>923</v>
      </c>
      <c r="C18" s="2"/>
      <c r="AD18" s="674"/>
    </row>
    <row r="19" spans="2:30" x14ac:dyDescent="0.3">
      <c r="B19" s="1" t="s">
        <v>925</v>
      </c>
      <c r="C19" s="2"/>
      <c r="AD19" s="674"/>
    </row>
    <row r="20" spans="2:30" x14ac:dyDescent="0.3">
      <c r="B20" s="995" t="s">
        <v>924</v>
      </c>
      <c r="C20" s="2"/>
      <c r="AD20" s="674"/>
    </row>
    <row r="21" spans="2:30" x14ac:dyDescent="0.3">
      <c r="B21" s="200" t="s">
        <v>918</v>
      </c>
      <c r="C21" s="2"/>
      <c r="AD21" s="674"/>
    </row>
    <row r="22" spans="2:30" x14ac:dyDescent="0.3">
      <c r="B22" s="200" t="s">
        <v>875</v>
      </c>
      <c r="C22" s="2"/>
      <c r="AD22" s="674"/>
    </row>
    <row r="23" spans="2:30" x14ac:dyDescent="0.3">
      <c r="B23" s="200" t="s">
        <v>874</v>
      </c>
      <c r="C23" s="2"/>
      <c r="AD23" s="674"/>
    </row>
    <row r="24" spans="2:30" x14ac:dyDescent="0.3">
      <c r="B24" s="200"/>
      <c r="C24" s="2"/>
      <c r="AD24" s="674"/>
    </row>
    <row r="25" spans="2:30" x14ac:dyDescent="0.3">
      <c r="B25" s="996" t="s">
        <v>954</v>
      </c>
      <c r="C25" s="2"/>
      <c r="AD25" s="674"/>
    </row>
    <row r="26" spans="2:30" x14ac:dyDescent="0.3">
      <c r="B26" s="1" t="s">
        <v>951</v>
      </c>
      <c r="C26" s="2"/>
      <c r="AD26" s="674"/>
    </row>
    <row r="27" spans="2:30" x14ac:dyDescent="0.3">
      <c r="B27" s="200" t="s">
        <v>952</v>
      </c>
      <c r="C27" s="2"/>
      <c r="AD27" s="674"/>
    </row>
    <row r="28" spans="2:30" x14ac:dyDescent="0.3">
      <c r="B28" s="1" t="s">
        <v>953</v>
      </c>
    </row>
    <row r="29" spans="2:30" x14ac:dyDescent="0.3">
      <c r="C29"/>
    </row>
    <row r="30" spans="2:30" ht="18" x14ac:dyDescent="0.35">
      <c r="B30" s="724" t="s">
        <v>889</v>
      </c>
    </row>
    <row r="31" spans="2:30" x14ac:dyDescent="0.3">
      <c r="B31" s="42" t="s">
        <v>907</v>
      </c>
    </row>
    <row r="32" spans="2:30" x14ac:dyDescent="0.3">
      <c r="B32" s="42" t="s">
        <v>947</v>
      </c>
    </row>
    <row r="33" spans="2:13" x14ac:dyDescent="0.3">
      <c r="B33" s="42" t="s">
        <v>908</v>
      </c>
    </row>
    <row r="34" spans="2:13" x14ac:dyDescent="0.3">
      <c r="B34" s="42"/>
    </row>
    <row r="35" spans="2:13" x14ac:dyDescent="0.3">
      <c r="B35" s="980" t="s">
        <v>890</v>
      </c>
    </row>
    <row r="36" spans="2:13" x14ac:dyDescent="0.3">
      <c r="B36" s="982" t="s">
        <v>894</v>
      </c>
      <c r="M36" s="1" t="s">
        <v>895</v>
      </c>
    </row>
    <row r="37" spans="2:13" x14ac:dyDescent="0.3">
      <c r="B37" s="982" t="s">
        <v>896</v>
      </c>
      <c r="M37" s="1" t="s">
        <v>897</v>
      </c>
    </row>
    <row r="38" spans="2:13" x14ac:dyDescent="0.3">
      <c r="B38" s="982" t="s">
        <v>898</v>
      </c>
      <c r="I38" s="1" t="s">
        <v>887</v>
      </c>
      <c r="M38" s="1" t="s">
        <v>899</v>
      </c>
    </row>
    <row r="39" spans="2:13" x14ac:dyDescent="0.3">
      <c r="B39" s="982" t="s">
        <v>900</v>
      </c>
      <c r="M39" s="1" t="s">
        <v>905</v>
      </c>
    </row>
    <row r="40" spans="2:13" x14ac:dyDescent="0.3">
      <c r="B40" s="982" t="s">
        <v>901</v>
      </c>
      <c r="I40" s="1" t="s">
        <v>888</v>
      </c>
      <c r="M40" s="1" t="s">
        <v>902</v>
      </c>
    </row>
    <row r="41" spans="2:13" x14ac:dyDescent="0.3">
      <c r="B41" s="42"/>
    </row>
    <row r="42" spans="2:13" x14ac:dyDescent="0.3">
      <c r="B42" s="1" t="s">
        <v>893</v>
      </c>
    </row>
    <row r="43" spans="2:13" x14ac:dyDescent="0.3"/>
    <row r="44" spans="2:13" x14ac:dyDescent="0.3">
      <c r="B44" s="980" t="s">
        <v>891</v>
      </c>
    </row>
    <row r="45" spans="2:13" x14ac:dyDescent="0.3">
      <c r="B45" s="982" t="s">
        <v>552</v>
      </c>
      <c r="M45" s="1" t="s">
        <v>895</v>
      </c>
    </row>
    <row r="46" spans="2:13" x14ac:dyDescent="0.3">
      <c r="B46" s="982" t="s">
        <v>553</v>
      </c>
      <c r="M46" s="1" t="s">
        <v>897</v>
      </c>
    </row>
    <row r="47" spans="2:13" x14ac:dyDescent="0.3">
      <c r="B47" s="982" t="s">
        <v>892</v>
      </c>
      <c r="I47" s="1" t="s">
        <v>887</v>
      </c>
      <c r="M47" s="1" t="s">
        <v>899</v>
      </c>
    </row>
    <row r="48" spans="2:13" x14ac:dyDescent="0.3">
      <c r="B48" s="982" t="s">
        <v>904</v>
      </c>
      <c r="M48" s="1" t="s">
        <v>903</v>
      </c>
    </row>
    <row r="49" spans="2:13" x14ac:dyDescent="0.3">
      <c r="B49" s="983"/>
    </row>
    <row r="50" spans="2:13" x14ac:dyDescent="0.3">
      <c r="B50" s="1" t="s">
        <v>906</v>
      </c>
    </row>
    <row r="51" spans="2:13" x14ac:dyDescent="0.3"/>
    <row r="52" spans="2:13" x14ac:dyDescent="0.3">
      <c r="B52" s="980" t="s">
        <v>948</v>
      </c>
    </row>
    <row r="53" spans="2:13" x14ac:dyDescent="0.3">
      <c r="B53" s="982" t="s">
        <v>552</v>
      </c>
      <c r="M53" s="1" t="s">
        <v>895</v>
      </c>
    </row>
    <row r="54" spans="2:13" x14ac:dyDescent="0.3">
      <c r="B54" s="982" t="s">
        <v>553</v>
      </c>
      <c r="M54" s="1" t="s">
        <v>897</v>
      </c>
    </row>
    <row r="55" spans="2:13" x14ac:dyDescent="0.3">
      <c r="B55" s="982" t="s">
        <v>892</v>
      </c>
      <c r="I55" s="1" t="s">
        <v>887</v>
      </c>
      <c r="M55" s="1" t="s">
        <v>899</v>
      </c>
    </row>
    <row r="56" spans="2:13" x14ac:dyDescent="0.3">
      <c r="B56" s="982" t="s">
        <v>911</v>
      </c>
      <c r="M56" s="1" t="s">
        <v>912</v>
      </c>
    </row>
    <row r="57" spans="2:13" x14ac:dyDescent="0.3"/>
    <row r="58" spans="2:13" x14ac:dyDescent="0.3">
      <c r="B58" s="1" t="s">
        <v>929</v>
      </c>
    </row>
    <row r="59" spans="2:13" x14ac:dyDescent="0.3"/>
    <row r="60" spans="2:13" ht="18" x14ac:dyDescent="0.35">
      <c r="B60" s="724" t="s">
        <v>865</v>
      </c>
    </row>
    <row r="61" spans="2:13" x14ac:dyDescent="0.3">
      <c r="B61" s="1" t="s">
        <v>949</v>
      </c>
    </row>
    <row r="62" spans="2:13" x14ac:dyDescent="0.3">
      <c r="B62" s="1" t="s">
        <v>558</v>
      </c>
    </row>
    <row r="63" spans="2:13" x14ac:dyDescent="0.3">
      <c r="B63" s="1" t="s">
        <v>863</v>
      </c>
    </row>
    <row r="64" spans="2:13" x14ac:dyDescent="0.3">
      <c r="B64" s="918" t="s">
        <v>559</v>
      </c>
    </row>
    <row r="65" spans="2:2" x14ac:dyDescent="0.3">
      <c r="B65" s="918" t="s">
        <v>560</v>
      </c>
    </row>
    <row r="66" spans="2:2" x14ac:dyDescent="0.3"/>
    <row r="67" spans="2:2" x14ac:dyDescent="0.3">
      <c r="B67" s="1" t="s">
        <v>950</v>
      </c>
    </row>
    <row r="68" spans="2:2" x14ac:dyDescent="0.3">
      <c r="B68" s="1" t="s">
        <v>864</v>
      </c>
    </row>
    <row r="69" spans="2:2" x14ac:dyDescent="0.3"/>
    <row r="70" spans="2:2" ht="18" x14ac:dyDescent="0.35">
      <c r="B70" s="724" t="s">
        <v>556</v>
      </c>
    </row>
    <row r="71" spans="2:2" x14ac:dyDescent="0.3">
      <c r="B71" s="1" t="s">
        <v>557</v>
      </c>
    </row>
    <row r="72" spans="2:2" x14ac:dyDescent="0.3"/>
    <row r="73" spans="2:2" ht="18" x14ac:dyDescent="0.35">
      <c r="B73" s="724" t="s">
        <v>878</v>
      </c>
    </row>
    <row r="74" spans="2:2" x14ac:dyDescent="0.3">
      <c r="B74" s="980" t="s">
        <v>877</v>
      </c>
    </row>
    <row r="75" spans="2:2" x14ac:dyDescent="0.3">
      <c r="B75" s="1" t="s">
        <v>876</v>
      </c>
    </row>
    <row r="76" spans="2:2" x14ac:dyDescent="0.3">
      <c r="B76" s="1" t="s">
        <v>880</v>
      </c>
    </row>
    <row r="77" spans="2:2" x14ac:dyDescent="0.3">
      <c r="B77" s="1" t="s">
        <v>913</v>
      </c>
    </row>
    <row r="78" spans="2:2" x14ac:dyDescent="0.3"/>
    <row r="79" spans="2:2" x14ac:dyDescent="0.3">
      <c r="B79" s="2" t="s">
        <v>879</v>
      </c>
    </row>
    <row r="80" spans="2:2" x14ac:dyDescent="0.3">
      <c r="B80" s="1" t="s">
        <v>881</v>
      </c>
    </row>
    <row r="81" spans="2:2" x14ac:dyDescent="0.3">
      <c r="B81" s="1" t="s">
        <v>910</v>
      </c>
    </row>
    <row r="82" spans="2:2" x14ac:dyDescent="0.3">
      <c r="B82" s="1" t="s">
        <v>882</v>
      </c>
    </row>
    <row r="83" spans="2:2" x14ac:dyDescent="0.3">
      <c r="B83" s="1" t="s">
        <v>883</v>
      </c>
    </row>
    <row r="84" spans="2:2" x14ac:dyDescent="0.3"/>
    <row r="85" spans="2:2" x14ac:dyDescent="0.3"/>
    <row r="86" spans="2:2" x14ac:dyDescent="0.3"/>
    <row r="87" spans="2:2" x14ac:dyDescent="0.3"/>
    <row r="88" spans="2:2" x14ac:dyDescent="0.3"/>
    <row r="89" spans="2:2" x14ac:dyDescent="0.3"/>
    <row r="90" spans="2:2" x14ac:dyDescent="0.3"/>
    <row r="91" spans="2:2" x14ac:dyDescent="0.3"/>
    <row r="92" spans="2:2" x14ac:dyDescent="0.3"/>
    <row r="93" spans="2:2" x14ac:dyDescent="0.3"/>
    <row r="94" spans="2:2" x14ac:dyDescent="0.3"/>
    <row r="95" spans="2:2" x14ac:dyDescent="0.3"/>
    <row r="96" spans="2:2"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sheetData>
  <sheetProtection algorithmName="SHA-512" hashValue="ybcNHkNrYoC2Gv4IUtPAce5187AC1FUupXiynrPBoeNUh/Qtmo01EReRfTtR7Jx//Ea+GSEtGY+5oMpYD7lFVQ==" saltValue="grei7eebcLPOAGwyqK7g/A==" spinCount="100000" sheet="1" objects="1" scenarios="1"/>
  <hyperlinks>
    <hyperlink ref="B65" r:id="rId1" xr:uid="{E4300C53-3337-4D0D-B2AC-04D598C77BFF}"/>
    <hyperlink ref="B64" r:id="rId2" xr:uid="{0D23BA82-15E1-4157-8A61-5AEEB781D984}"/>
    <hyperlink ref="AD1" location="Contents!A1" display="Return to Contents" xr:uid="{6EB6EFCF-496A-418A-B133-F606EAF27414}"/>
  </hyperlink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U473"/>
  <sheetViews>
    <sheetView showGridLines="0" topLeftCell="AD1" zoomScaleNormal="100" workbookViewId="0">
      <selection activeCell="AD1" sqref="AD1"/>
    </sheetView>
  </sheetViews>
  <sheetFormatPr defaultColWidth="9.109375" defaultRowHeight="14.4" zeroHeight="1" x14ac:dyDescent="0.3"/>
  <cols>
    <col min="1" max="29" width="9.109375" style="90" hidden="1" customWidth="1"/>
    <col min="30" max="30" width="9.109375" style="90" customWidth="1"/>
    <col min="31" max="31" width="61.88671875" style="90" customWidth="1"/>
    <col min="32" max="32" width="10" style="90" customWidth="1"/>
    <col min="33" max="35" width="9.33203125" style="90" customWidth="1"/>
    <col min="36" max="37" width="9.88671875" style="90" customWidth="1"/>
    <col min="38" max="38" width="9.109375" style="90" customWidth="1"/>
    <col min="39" max="39" width="61.88671875" style="90" bestFit="1" customWidth="1"/>
    <col min="40" max="40" width="9.6640625" style="90" customWidth="1"/>
    <col min="41" max="43" width="9.33203125" style="90" bestFit="1" customWidth="1"/>
    <col min="44" max="44" width="9.88671875" style="90" bestFit="1" customWidth="1"/>
    <col min="45" max="45" width="9.6640625" style="90" bestFit="1" customWidth="1"/>
    <col min="46" max="46" width="11.33203125" style="90" bestFit="1" customWidth="1"/>
    <col min="47" max="47" width="15" style="90" bestFit="1" customWidth="1"/>
    <col min="48" max="49" width="9.109375" style="90" customWidth="1"/>
    <col min="50" max="16384" width="9.109375" style="90"/>
  </cols>
  <sheetData>
    <row r="1" spans="1:47" x14ac:dyDescent="0.3">
      <c r="AE1" s="102" t="s">
        <v>711</v>
      </c>
      <c r="AF1" s="102"/>
      <c r="AG1" s="102"/>
      <c r="AH1" s="102"/>
      <c r="AI1" s="102"/>
      <c r="AJ1" s="102"/>
      <c r="AK1" s="102"/>
      <c r="AL1" s="102"/>
      <c r="AM1" s="911"/>
      <c r="AN1" s="102"/>
      <c r="AO1" s="102"/>
      <c r="AP1" s="102"/>
      <c r="AQ1" s="102"/>
      <c r="AR1" s="102"/>
      <c r="AS1" s="102"/>
      <c r="AT1" s="102"/>
      <c r="AU1" s="675" t="s">
        <v>570</v>
      </c>
    </row>
    <row r="2" spans="1:47" x14ac:dyDescent="0.3">
      <c r="A2" s="90" t="s">
        <v>646</v>
      </c>
      <c r="AK2" s="199"/>
    </row>
    <row r="3" spans="1:47" ht="15" customHeight="1" x14ac:dyDescent="0.3">
      <c r="A3" s="90" t="s">
        <v>483</v>
      </c>
      <c r="C3" s="90" t="s">
        <v>318</v>
      </c>
      <c r="D3" s="90" t="s">
        <v>252</v>
      </c>
      <c r="E3" s="90" t="s">
        <v>253</v>
      </c>
      <c r="F3" s="90" t="s">
        <v>254</v>
      </c>
      <c r="G3" s="90" t="s">
        <v>255</v>
      </c>
      <c r="H3" s="90" t="s">
        <v>256</v>
      </c>
      <c r="I3" s="90" t="s">
        <v>228</v>
      </c>
      <c r="J3" s="90" t="s">
        <v>128</v>
      </c>
      <c r="K3" s="90" t="s">
        <v>129</v>
      </c>
      <c r="L3" s="90" t="s">
        <v>130</v>
      </c>
      <c r="O3" s="90" t="s">
        <v>318</v>
      </c>
      <c r="P3" s="90" t="s">
        <v>319</v>
      </c>
      <c r="Q3" s="90" t="s">
        <v>252</v>
      </c>
      <c r="R3" s="90" t="s">
        <v>253</v>
      </c>
      <c r="S3" s="90" t="s">
        <v>254</v>
      </c>
      <c r="T3" s="90" t="s">
        <v>255</v>
      </c>
      <c r="U3" s="90" t="s">
        <v>256</v>
      </c>
      <c r="V3" s="90" t="s">
        <v>262</v>
      </c>
      <c r="W3" s="90" t="s">
        <v>263</v>
      </c>
      <c r="X3" s="90" t="s">
        <v>228</v>
      </c>
      <c r="Y3" s="90" t="s">
        <v>128</v>
      </c>
      <c r="Z3" s="90" t="s">
        <v>129</v>
      </c>
      <c r="AA3" s="90" t="s">
        <v>130</v>
      </c>
      <c r="AE3" s="1087" t="s">
        <v>712</v>
      </c>
      <c r="AF3" s="1087"/>
      <c r="AG3" s="1087"/>
      <c r="AH3" s="1087"/>
      <c r="AI3" s="1087"/>
      <c r="AJ3" s="1087"/>
      <c r="AK3" s="1087"/>
      <c r="AL3" s="1087"/>
      <c r="AM3" s="1087"/>
    </row>
    <row r="4" spans="1:47" x14ac:dyDescent="0.3">
      <c r="A4" s="90" t="s">
        <v>49</v>
      </c>
      <c r="C4" s="90" t="s">
        <v>320</v>
      </c>
      <c r="D4" s="100">
        <v>0.18099999999999999</v>
      </c>
      <c r="E4" s="100">
        <v>0.19700000000000001</v>
      </c>
      <c r="F4" s="100">
        <v>0.28800000000000003</v>
      </c>
      <c r="G4" s="100">
        <v>0.23900000000000002</v>
      </c>
      <c r="H4" s="100">
        <v>9.6000000000000002E-2</v>
      </c>
      <c r="I4" s="90" t="s">
        <v>46</v>
      </c>
      <c r="J4" s="90">
        <f>ROWS(I$4:$I4)</f>
        <v>1</v>
      </c>
      <c r="K4" s="90" t="str">
        <f>IF($AF$4=I4,J4,"")</f>
        <v/>
      </c>
      <c r="L4" s="90">
        <f>IFERROR(SMALL($K$4:$K$233,ROWS(I4:$I$4)),"")</f>
        <v>208</v>
      </c>
      <c r="O4" s="90" t="s">
        <v>320</v>
      </c>
      <c r="P4" s="90">
        <v>15</v>
      </c>
      <c r="Q4" s="90">
        <v>470</v>
      </c>
      <c r="R4" s="90">
        <v>510</v>
      </c>
      <c r="S4" s="90">
        <v>745</v>
      </c>
      <c r="T4" s="90">
        <v>620</v>
      </c>
      <c r="U4" s="90">
        <v>250</v>
      </c>
      <c r="V4" s="90">
        <v>2605</v>
      </c>
      <c r="W4" s="90">
        <v>2590</v>
      </c>
      <c r="X4" s="90" t="s">
        <v>46</v>
      </c>
      <c r="Y4" s="90">
        <f>ROWS($X$4:X4)</f>
        <v>1</v>
      </c>
      <c r="Z4" s="90" t="str">
        <f>IF($AF$4=X4,Y4,"")</f>
        <v/>
      </c>
      <c r="AA4" s="90">
        <f>IFERROR(SMALL($Z$4:$Z$233,ROWS($X4:X$4)),"")</f>
        <v>208</v>
      </c>
      <c r="AE4" s="402" t="s">
        <v>321</v>
      </c>
      <c r="AF4" s="403" t="s">
        <v>646</v>
      </c>
      <c r="AK4" s="199"/>
    </row>
    <row r="5" spans="1:47" ht="15" thickBot="1" x14ac:dyDescent="0.35">
      <c r="A5" s="90" t="s">
        <v>48</v>
      </c>
      <c r="C5" s="90" t="s">
        <v>322</v>
      </c>
      <c r="D5" s="100">
        <v>0.498</v>
      </c>
      <c r="E5" s="100">
        <v>0.19</v>
      </c>
      <c r="F5" s="100">
        <v>0.13400000000000001</v>
      </c>
      <c r="G5" s="100">
        <v>9.2999999999999999E-2</v>
      </c>
      <c r="H5" s="100">
        <v>8.5000000000000006E-2</v>
      </c>
      <c r="I5" s="90" t="s">
        <v>46</v>
      </c>
      <c r="J5" s="90">
        <f>ROWS(I$4:$I5)</f>
        <v>2</v>
      </c>
      <c r="K5" s="90" t="str">
        <f t="shared" ref="K5:K68" si="0">IF($AF$4=I5,J5,"")</f>
        <v/>
      </c>
      <c r="L5" s="90">
        <f>IFERROR(SMALL($K$4:$K$233,ROWS(I$4:$I5)),"")</f>
        <v>209</v>
      </c>
      <c r="O5" s="90" t="s">
        <v>322</v>
      </c>
      <c r="P5" s="90">
        <v>5</v>
      </c>
      <c r="Q5" s="90">
        <v>3090</v>
      </c>
      <c r="R5" s="90">
        <v>1180</v>
      </c>
      <c r="S5" s="90">
        <v>830</v>
      </c>
      <c r="T5" s="90">
        <v>580</v>
      </c>
      <c r="U5" s="90">
        <v>525</v>
      </c>
      <c r="V5" s="90">
        <v>6205</v>
      </c>
      <c r="W5" s="90">
        <v>6205</v>
      </c>
      <c r="X5" s="90" t="s">
        <v>46</v>
      </c>
      <c r="Y5" s="90">
        <f>ROWS($X$4:X5)</f>
        <v>2</v>
      </c>
      <c r="Z5" s="90" t="str">
        <f t="shared" ref="Z5:Z68" si="1">IF($AF$4=X5,Y5,"")</f>
        <v/>
      </c>
      <c r="AA5" s="90">
        <f>IFERROR(SMALL($Z$4:$Z$233,ROWS($X$4:X5)),"")</f>
        <v>209</v>
      </c>
      <c r="AE5" s="100"/>
      <c r="AF5" s="200"/>
      <c r="AK5" s="199"/>
    </row>
    <row r="6" spans="1:47" x14ac:dyDescent="0.3">
      <c r="A6" s="90" t="s">
        <v>47</v>
      </c>
      <c r="C6" s="90" t="s">
        <v>323</v>
      </c>
      <c r="D6" s="100">
        <v>0.27200000000000002</v>
      </c>
      <c r="E6" s="100">
        <v>0.20700000000000002</v>
      </c>
      <c r="F6" s="100">
        <v>0.189</v>
      </c>
      <c r="G6" s="100">
        <v>0.17500000000000002</v>
      </c>
      <c r="H6" s="100">
        <v>0.157</v>
      </c>
      <c r="I6" s="90" t="s">
        <v>46</v>
      </c>
      <c r="J6" s="90">
        <f>ROWS(I$4:$I6)</f>
        <v>3</v>
      </c>
      <c r="K6" s="90" t="str">
        <f t="shared" si="0"/>
        <v/>
      </c>
      <c r="L6" s="90">
        <f>IFERROR(SMALL($K$4:$K$233,ROWS(I$4:$I6)),"")</f>
        <v>210</v>
      </c>
      <c r="O6" s="90" t="s">
        <v>323</v>
      </c>
      <c r="P6" s="90">
        <v>5</v>
      </c>
      <c r="Q6" s="90">
        <v>890</v>
      </c>
      <c r="R6" s="90">
        <v>675</v>
      </c>
      <c r="S6" s="90">
        <v>615</v>
      </c>
      <c r="T6" s="90">
        <v>570</v>
      </c>
      <c r="U6" s="90">
        <v>510</v>
      </c>
      <c r="V6" s="90">
        <v>3265</v>
      </c>
      <c r="W6" s="90">
        <v>3260</v>
      </c>
      <c r="X6" s="90" t="s">
        <v>46</v>
      </c>
      <c r="Y6" s="90">
        <f>ROWS($X$4:X6)</f>
        <v>3</v>
      </c>
      <c r="Z6" s="90" t="str">
        <f t="shared" si="1"/>
        <v/>
      </c>
      <c r="AA6" s="90">
        <f>IFERROR(SMALL($Z$4:$Z$233,ROWS($X$4:X6)),"")</f>
        <v>210</v>
      </c>
      <c r="AE6" s="201" t="s">
        <v>324</v>
      </c>
      <c r="AF6" s="480" t="s">
        <v>252</v>
      </c>
      <c r="AG6" s="480" t="s">
        <v>253</v>
      </c>
      <c r="AH6" s="480" t="s">
        <v>254</v>
      </c>
      <c r="AI6" s="480" t="s">
        <v>255</v>
      </c>
      <c r="AJ6" s="481" t="s">
        <v>256</v>
      </c>
      <c r="AM6" s="203" t="s">
        <v>324</v>
      </c>
      <c r="AN6" s="691" t="s">
        <v>186</v>
      </c>
      <c r="AO6" s="480" t="s">
        <v>252</v>
      </c>
      <c r="AP6" s="480" t="s">
        <v>253</v>
      </c>
      <c r="AQ6" s="480" t="s">
        <v>254</v>
      </c>
      <c r="AR6" s="480" t="s">
        <v>255</v>
      </c>
      <c r="AS6" s="480" t="s">
        <v>256</v>
      </c>
      <c r="AT6" s="480" t="s">
        <v>262</v>
      </c>
      <c r="AU6" s="481" t="s">
        <v>263</v>
      </c>
    </row>
    <row r="7" spans="1:47" x14ac:dyDescent="0.3">
      <c r="A7" s="90" t="s">
        <v>46</v>
      </c>
      <c r="C7" s="90" t="s">
        <v>325</v>
      </c>
      <c r="D7" s="100">
        <v>0.255</v>
      </c>
      <c r="E7" s="100">
        <v>0.22900000000000001</v>
      </c>
      <c r="F7" s="100">
        <v>0.18</v>
      </c>
      <c r="G7" s="100">
        <v>0.16900000000000001</v>
      </c>
      <c r="H7" s="100">
        <v>0.16700000000000001</v>
      </c>
      <c r="I7" s="90" t="s">
        <v>46</v>
      </c>
      <c r="J7" s="90">
        <f>ROWS(I$4:$I7)</f>
        <v>4</v>
      </c>
      <c r="K7" s="90" t="str">
        <f t="shared" si="0"/>
        <v/>
      </c>
      <c r="L7" s="90">
        <f>IFERROR(SMALL($K$4:$K$233,ROWS(I$4:$I7)),"")</f>
        <v>211</v>
      </c>
      <c r="O7" s="90" t="s">
        <v>325</v>
      </c>
      <c r="P7" s="90" t="s">
        <v>72</v>
      </c>
      <c r="Q7" s="90">
        <v>895</v>
      </c>
      <c r="R7" s="90">
        <v>800</v>
      </c>
      <c r="S7" s="90">
        <v>630</v>
      </c>
      <c r="T7" s="90">
        <v>590</v>
      </c>
      <c r="U7" s="90">
        <v>585</v>
      </c>
      <c r="V7" s="90">
        <v>3500</v>
      </c>
      <c r="W7" s="90">
        <v>3500</v>
      </c>
      <c r="X7" s="90" t="s">
        <v>46</v>
      </c>
      <c r="Y7" s="90">
        <f>ROWS($X$4:X7)</f>
        <v>4</v>
      </c>
      <c r="Z7" s="90" t="str">
        <f t="shared" si="1"/>
        <v/>
      </c>
      <c r="AA7" s="90">
        <f>IFERROR(SMALL($Z$4:$Z$233,ROWS($X$4:X7)),"")</f>
        <v>211</v>
      </c>
      <c r="AE7" s="177" t="s">
        <v>320</v>
      </c>
      <c r="AF7" s="254">
        <f>IFERROR(INDEX($D$4:$H$233,$L4,COLUMNS(AD$4:$AD4)),"")</f>
        <v>0.17400000000000002</v>
      </c>
      <c r="AG7" s="254">
        <f>IFERROR(INDEX($D$4:$H$233,$L4,COLUMNS($AD$4:AE4)),"")</f>
        <v>0.19400000000000001</v>
      </c>
      <c r="AH7" s="254">
        <f>IFERROR(INDEX($D$4:$H$233,$L4,COLUMNS($AD$4:AF4)),"")</f>
        <v>0.28200000000000003</v>
      </c>
      <c r="AI7" s="254">
        <f>IFERROR(INDEX($D$4:$H$233,$L4,COLUMNS($AD$4:AG4)),"")</f>
        <v>0.23</v>
      </c>
      <c r="AJ7" s="477">
        <f>IFERROR(INDEX($D$4:$H$233,$L4,COLUMNS($AD$4:AH4)),"")</f>
        <v>0.11900000000000001</v>
      </c>
      <c r="AK7" s="70"/>
      <c r="AL7" s="75"/>
      <c r="AM7" s="485" t="s">
        <v>320</v>
      </c>
      <c r="AN7" s="692">
        <f>IFERROR(INDEX($P$4:$W$233,$AA4,COLUMNS($AL$7:AL7)),"")</f>
        <v>10</v>
      </c>
      <c r="AO7" s="379">
        <f>IFERROR(INDEX($P$4:$W$233,$AA4,COLUMNS($AL$7:AM7)),"")</f>
        <v>515</v>
      </c>
      <c r="AP7" s="379">
        <f>IFERROR(INDEX($P$4:$W$233,$AA4,COLUMNS($AL$7:AN7)),"")</f>
        <v>575</v>
      </c>
      <c r="AQ7" s="379">
        <f>IFERROR(INDEX($P$4:$W$233,$AA4,COLUMNS($AL$7:AO7)),"")</f>
        <v>835</v>
      </c>
      <c r="AR7" s="379">
        <f>IFERROR(INDEX($P$4:$W$233,$AA4,COLUMNS($AL$7:AP7)),"")</f>
        <v>680</v>
      </c>
      <c r="AS7" s="379">
        <f>IFERROR(INDEX($P$4:$W$233,$AA4,COLUMNS($AL$7:AQ7)),"")</f>
        <v>355</v>
      </c>
      <c r="AT7" s="379">
        <f>IFERROR(INDEX($P$4:$W$233,$AA4,COLUMNS($AL$7:AR7)),"")</f>
        <v>2965</v>
      </c>
      <c r="AU7" s="491">
        <f>IFERROR(INDEX($P$4:$W$233,$AA4,COLUMNS($AL$7:AS7)),"")</f>
        <v>2955</v>
      </c>
    </row>
    <row r="8" spans="1:47" x14ac:dyDescent="0.3">
      <c r="A8" s="90" t="s">
        <v>45</v>
      </c>
      <c r="C8" s="90" t="s">
        <v>326</v>
      </c>
      <c r="D8" s="100">
        <v>0.28400000000000003</v>
      </c>
      <c r="E8" s="100">
        <v>0.23100000000000001</v>
      </c>
      <c r="F8" s="100">
        <v>0.182</v>
      </c>
      <c r="G8" s="100">
        <v>0.156</v>
      </c>
      <c r="H8" s="100">
        <v>0.14699999999999999</v>
      </c>
      <c r="I8" s="90" t="s">
        <v>46</v>
      </c>
      <c r="J8" s="90">
        <f>ROWS(I$4:$I8)</f>
        <v>5</v>
      </c>
      <c r="K8" s="90" t="str">
        <f t="shared" si="0"/>
        <v/>
      </c>
      <c r="L8" s="90">
        <f>IFERROR(SMALL($K$4:$K$233,ROWS(I$4:$I8)),"")</f>
        <v>212</v>
      </c>
      <c r="O8" s="90" t="s">
        <v>326</v>
      </c>
      <c r="P8" s="90">
        <v>5</v>
      </c>
      <c r="Q8" s="90">
        <v>2050</v>
      </c>
      <c r="R8" s="90">
        <v>1665</v>
      </c>
      <c r="S8" s="90">
        <v>1315</v>
      </c>
      <c r="T8" s="90">
        <v>1125</v>
      </c>
      <c r="U8" s="90">
        <v>1060</v>
      </c>
      <c r="V8" s="90">
        <v>7215</v>
      </c>
      <c r="W8" s="90">
        <v>7210</v>
      </c>
      <c r="X8" s="90" t="s">
        <v>46</v>
      </c>
      <c r="Y8" s="90">
        <f>ROWS($X$4:X8)</f>
        <v>5</v>
      </c>
      <c r="Z8" s="90" t="str">
        <f t="shared" si="1"/>
        <v/>
      </c>
      <c r="AA8" s="90">
        <f>IFERROR(SMALL($Z$4:$Z$233,ROWS($X$4:X8)),"")</f>
        <v>212</v>
      </c>
      <c r="AE8" s="177" t="s">
        <v>322</v>
      </c>
      <c r="AF8" s="257">
        <f>IFERROR(INDEX($D$4:$H$233,$L5,COLUMNS(AD$4:$AD5)),"")</f>
        <v>0.498</v>
      </c>
      <c r="AG8" s="257">
        <f>IFERROR(INDEX($D$4:$H$233,$L5,COLUMNS($AD$4:AE5)),"")</f>
        <v>0.188</v>
      </c>
      <c r="AH8" s="257">
        <f>IFERROR(INDEX($D$4:$H$233,$L5,COLUMNS($AD$4:AF5)),"")</f>
        <v>0.14000000000000001</v>
      </c>
      <c r="AI8" s="257">
        <f>IFERROR(INDEX($D$4:$H$233,$L5,COLUMNS($AD$4:AG5)),"")</f>
        <v>8.7000000000000008E-2</v>
      </c>
      <c r="AJ8" s="478">
        <f>IFERROR(INDEX($D$4:$H$233,$L5,COLUMNS($AD$4:AH5)),"")</f>
        <v>8.7999999999999995E-2</v>
      </c>
      <c r="AK8" s="70"/>
      <c r="AM8" s="485" t="s">
        <v>322</v>
      </c>
      <c r="AN8" s="692">
        <f>IFERROR(INDEX($P$4:$W$233,$AA5,COLUMNS($AL$7:AL8)),"")</f>
        <v>30</v>
      </c>
      <c r="AO8" s="379">
        <f>IFERROR(INDEX($P$4:$W$233,$AA5,COLUMNS($AL$7:AM8)),"")</f>
        <v>5020</v>
      </c>
      <c r="AP8" s="379">
        <f>IFERROR(INDEX($P$4:$W$233,$AA5,COLUMNS($AL$7:AN8)),"")</f>
        <v>1900</v>
      </c>
      <c r="AQ8" s="379">
        <f>IFERROR(INDEX($P$4:$W$233,$AA5,COLUMNS($AL$7:AO8)),"")</f>
        <v>1410</v>
      </c>
      <c r="AR8" s="379">
        <f>IFERROR(INDEX($P$4:$W$233,$AA5,COLUMNS($AL$7:AP8)),"")</f>
        <v>880</v>
      </c>
      <c r="AS8" s="379">
        <f>IFERROR(INDEX($P$4:$W$233,$AA5,COLUMNS($AL$7:AQ8)),"")</f>
        <v>885</v>
      </c>
      <c r="AT8" s="379">
        <f>IFERROR(INDEX($P$4:$W$233,$AA5,COLUMNS($AL$7:AR8)),"")</f>
        <v>10120</v>
      </c>
      <c r="AU8" s="491">
        <f>IFERROR(INDEX($P$4:$W$233,$AA5,COLUMNS($AL$7:AS8)),"")</f>
        <v>10090</v>
      </c>
    </row>
    <row r="9" spans="1:47" x14ac:dyDescent="0.3">
      <c r="A9" s="90" t="s">
        <v>44</v>
      </c>
      <c r="C9" s="90" t="s">
        <v>327</v>
      </c>
      <c r="D9" s="100">
        <v>0.373</v>
      </c>
      <c r="E9" s="100">
        <v>0.23500000000000001</v>
      </c>
      <c r="F9" s="100">
        <v>0.16600000000000001</v>
      </c>
      <c r="G9" s="100">
        <v>0.13100000000000001</v>
      </c>
      <c r="H9" s="100">
        <v>9.5000000000000001E-2</v>
      </c>
      <c r="I9" s="90" t="s">
        <v>46</v>
      </c>
      <c r="J9" s="90">
        <f>ROWS(I$4:$I9)</f>
        <v>6</v>
      </c>
      <c r="K9" s="90" t="str">
        <f t="shared" si="0"/>
        <v/>
      </c>
      <c r="L9" s="90">
        <f>IFERROR(SMALL($K$4:$K$233,ROWS(I$4:$I9)),"")</f>
        <v>213</v>
      </c>
      <c r="O9" s="90" t="s">
        <v>327</v>
      </c>
      <c r="P9" s="90">
        <v>5</v>
      </c>
      <c r="Q9" s="90">
        <v>2075</v>
      </c>
      <c r="R9" s="90">
        <v>1305</v>
      </c>
      <c r="S9" s="90">
        <v>925</v>
      </c>
      <c r="T9" s="90">
        <v>725</v>
      </c>
      <c r="U9" s="90">
        <v>525</v>
      </c>
      <c r="V9" s="90">
        <v>5555</v>
      </c>
      <c r="W9" s="90">
        <v>5550</v>
      </c>
      <c r="X9" s="90" t="s">
        <v>46</v>
      </c>
      <c r="Y9" s="90">
        <f>ROWS($X$4:X9)</f>
        <v>6</v>
      </c>
      <c r="Z9" s="90" t="str">
        <f t="shared" si="1"/>
        <v/>
      </c>
      <c r="AA9" s="90">
        <f>IFERROR(SMALL($Z$4:$Z$233,ROWS($X$4:X9)),"")</f>
        <v>213</v>
      </c>
      <c r="AE9" s="177" t="s">
        <v>323</v>
      </c>
      <c r="AF9" s="257">
        <f>IFERROR(INDEX($D$4:$H$233,$L6,COLUMNS(AD$4:$AD6)),"")</f>
        <v>0.27500000000000002</v>
      </c>
      <c r="AG9" s="257">
        <f>IFERROR(INDEX($D$4:$H$233,$L6,COLUMNS($AD$4:AE6)),"")</f>
        <v>0.21299999999999999</v>
      </c>
      <c r="AH9" s="257">
        <f>IFERROR(INDEX($D$4:$H$233,$L6,COLUMNS($AD$4:AF6)),"")</f>
        <v>0.186</v>
      </c>
      <c r="AI9" s="257">
        <f>IFERROR(INDEX($D$4:$H$233,$L6,COLUMNS($AD$4:AG6)),"")</f>
        <v>0.182</v>
      </c>
      <c r="AJ9" s="478">
        <f>IFERROR(INDEX($D$4:$H$233,$L6,COLUMNS($AD$4:AH6)),"")</f>
        <v>0.14400000000000002</v>
      </c>
      <c r="AK9" s="70"/>
      <c r="AM9" s="485" t="s">
        <v>323</v>
      </c>
      <c r="AN9" s="692">
        <f>IFERROR(INDEX($P$4:$W$233,$AA6,COLUMNS($AL$7:AL9)),"")</f>
        <v>5</v>
      </c>
      <c r="AO9" s="379">
        <f>IFERROR(INDEX($P$4:$W$233,$AA6,COLUMNS($AL$7:AM9)),"")</f>
        <v>850</v>
      </c>
      <c r="AP9" s="379">
        <f>IFERROR(INDEX($P$4:$W$233,$AA6,COLUMNS($AL$7:AN9)),"")</f>
        <v>660</v>
      </c>
      <c r="AQ9" s="379">
        <f>IFERROR(INDEX($P$4:$W$233,$AA6,COLUMNS($AL$7:AO9)),"")</f>
        <v>575</v>
      </c>
      <c r="AR9" s="379">
        <f>IFERROR(INDEX($P$4:$W$233,$AA6,COLUMNS($AL$7:AP9)),"")</f>
        <v>565</v>
      </c>
      <c r="AS9" s="379">
        <f>IFERROR(INDEX($P$4:$W$233,$AA6,COLUMNS($AL$7:AQ9)),"")</f>
        <v>445</v>
      </c>
      <c r="AT9" s="379">
        <f>IFERROR(INDEX($P$4:$W$233,$AA6,COLUMNS($AL$7:AR9)),"")</f>
        <v>3100</v>
      </c>
      <c r="AU9" s="491">
        <f>IFERROR(INDEX($P$4:$W$233,$AA6,COLUMNS($AL$7:AS9)),"")</f>
        <v>3095</v>
      </c>
    </row>
    <row r="10" spans="1:47" x14ac:dyDescent="0.3">
      <c r="A10" s="90" t="s">
        <v>43</v>
      </c>
      <c r="C10" s="90" t="s">
        <v>328</v>
      </c>
      <c r="D10" s="100">
        <v>0.30399999999999999</v>
      </c>
      <c r="E10" s="100">
        <v>0.23900000000000002</v>
      </c>
      <c r="F10" s="100">
        <v>0.19400000000000001</v>
      </c>
      <c r="G10" s="100">
        <v>0.155</v>
      </c>
      <c r="H10" s="100">
        <v>0.107</v>
      </c>
      <c r="I10" s="90" t="s">
        <v>46</v>
      </c>
      <c r="J10" s="90">
        <f>ROWS(I$4:$I10)</f>
        <v>7</v>
      </c>
      <c r="K10" s="90" t="str">
        <f t="shared" si="0"/>
        <v/>
      </c>
      <c r="L10" s="90">
        <f>IFERROR(SMALL($K$4:$K$233,ROWS(I$4:$I10)),"")</f>
        <v>214</v>
      </c>
      <c r="O10" s="90" t="s">
        <v>328</v>
      </c>
      <c r="P10" s="90">
        <v>5</v>
      </c>
      <c r="Q10" s="90">
        <v>2645</v>
      </c>
      <c r="R10" s="90">
        <v>2075</v>
      </c>
      <c r="S10" s="90">
        <v>1690</v>
      </c>
      <c r="T10" s="90">
        <v>1345</v>
      </c>
      <c r="U10" s="90">
        <v>930</v>
      </c>
      <c r="V10" s="90">
        <v>8690</v>
      </c>
      <c r="W10" s="90">
        <v>8685</v>
      </c>
      <c r="X10" s="90" t="s">
        <v>46</v>
      </c>
      <c r="Y10" s="90">
        <f>ROWS($X$4:X10)</f>
        <v>7</v>
      </c>
      <c r="Z10" s="90" t="str">
        <f t="shared" si="1"/>
        <v/>
      </c>
      <c r="AA10" s="90">
        <f>IFERROR(SMALL($Z$4:$Z$233,ROWS($X$4:X10)),"")</f>
        <v>214</v>
      </c>
      <c r="AE10" s="177" t="s">
        <v>325</v>
      </c>
      <c r="AF10" s="257">
        <f>IFERROR(INDEX($D$4:$H$233,$L7,COLUMNS(AD$4:$AD7)),"")</f>
        <v>0.27700000000000002</v>
      </c>
      <c r="AG10" s="257">
        <f>IFERROR(INDEX($D$4:$H$233,$L7,COLUMNS($AD$4:AE7)),"")</f>
        <v>0.22</v>
      </c>
      <c r="AH10" s="257">
        <f>IFERROR(INDEX($D$4:$H$233,$L7,COLUMNS($AD$4:AF7)),"")</f>
        <v>0.17599999999999999</v>
      </c>
      <c r="AI10" s="257">
        <f>IFERROR(INDEX($D$4:$H$233,$L7,COLUMNS($AD$4:AG7)),"")</f>
        <v>0.16900000000000001</v>
      </c>
      <c r="AJ10" s="478">
        <f>IFERROR(INDEX($D$4:$H$233,$L7,COLUMNS($AD$4:AH7)),"")</f>
        <v>0.158</v>
      </c>
      <c r="AK10" s="70"/>
      <c r="AM10" s="485" t="s">
        <v>325</v>
      </c>
      <c r="AN10" s="692">
        <f>IFERROR(INDEX($P$4:$W$233,$AA7,COLUMNS($AL$7:AL10)),"")</f>
        <v>10</v>
      </c>
      <c r="AO10" s="379">
        <f>IFERROR(INDEX($P$4:$W$233,$AA7,COLUMNS($AL$7:AM10)),"")</f>
        <v>850</v>
      </c>
      <c r="AP10" s="379">
        <f>IFERROR(INDEX($P$4:$W$233,$AA7,COLUMNS($AL$7:AN10)),"")</f>
        <v>675</v>
      </c>
      <c r="AQ10" s="379">
        <f>IFERROR(INDEX($P$4:$W$233,$AA7,COLUMNS($AL$7:AO10)),"")</f>
        <v>540</v>
      </c>
      <c r="AR10" s="379">
        <f>IFERROR(INDEX($P$4:$W$233,$AA7,COLUMNS($AL$7:AP10)),"")</f>
        <v>520</v>
      </c>
      <c r="AS10" s="379">
        <f>IFERROR(INDEX($P$4:$W$233,$AA7,COLUMNS($AL$7:AQ10)),"")</f>
        <v>485</v>
      </c>
      <c r="AT10" s="379">
        <f>IFERROR(INDEX($P$4:$W$233,$AA7,COLUMNS($AL$7:AR10)),"")</f>
        <v>3080</v>
      </c>
      <c r="AU10" s="491">
        <f>IFERROR(INDEX($P$4:$W$233,$AA7,COLUMNS($AL$7:AS10)),"")</f>
        <v>3075</v>
      </c>
    </row>
    <row r="11" spans="1:47" x14ac:dyDescent="0.3">
      <c r="A11" s="90" t="s">
        <v>42</v>
      </c>
      <c r="C11" s="90" t="s">
        <v>329</v>
      </c>
      <c r="D11" s="100">
        <v>0.27800000000000002</v>
      </c>
      <c r="E11" s="100">
        <v>0.246</v>
      </c>
      <c r="F11" s="100">
        <v>0.191</v>
      </c>
      <c r="G11" s="100">
        <v>0.14899999999999999</v>
      </c>
      <c r="H11" s="100">
        <v>0.13500000000000001</v>
      </c>
      <c r="I11" s="90" t="s">
        <v>46</v>
      </c>
      <c r="J11" s="90">
        <f>ROWS(I$4:$I11)</f>
        <v>8</v>
      </c>
      <c r="K11" s="90" t="str">
        <f t="shared" si="0"/>
        <v/>
      </c>
      <c r="L11" s="90">
        <f>IFERROR(SMALL($K$4:$K$233,ROWS(I$4:$I11)),"")</f>
        <v>215</v>
      </c>
      <c r="O11" s="90" t="s">
        <v>329</v>
      </c>
      <c r="P11" s="90">
        <v>0</v>
      </c>
      <c r="Q11" s="90">
        <v>350</v>
      </c>
      <c r="R11" s="90">
        <v>310</v>
      </c>
      <c r="S11" s="90">
        <v>240</v>
      </c>
      <c r="T11" s="90">
        <v>190</v>
      </c>
      <c r="U11" s="90">
        <v>170</v>
      </c>
      <c r="V11" s="90">
        <v>1265</v>
      </c>
      <c r="W11" s="90">
        <v>1265</v>
      </c>
      <c r="X11" s="90" t="s">
        <v>46</v>
      </c>
      <c r="Y11" s="90">
        <f>ROWS($X$4:X11)</f>
        <v>8</v>
      </c>
      <c r="Z11" s="90" t="str">
        <f t="shared" si="1"/>
        <v/>
      </c>
      <c r="AA11" s="90">
        <f>IFERROR(SMALL($Z$4:$Z$233,ROWS($X$4:X11)),"")</f>
        <v>215</v>
      </c>
      <c r="AE11" s="177" t="s">
        <v>326</v>
      </c>
      <c r="AF11" s="257">
        <f>IFERROR(INDEX($D$4:$H$233,$L8,COLUMNS(AD$4:$AD8)),"")</f>
        <v>0.30199999999999999</v>
      </c>
      <c r="AG11" s="257">
        <f>IFERROR(INDEX($D$4:$H$233,$L8,COLUMNS($AD$4:AE8)),"")</f>
        <v>0.21099999999999999</v>
      </c>
      <c r="AH11" s="257">
        <f>IFERROR(INDEX($D$4:$H$233,$L8,COLUMNS($AD$4:AF8)),"")</f>
        <v>0.192</v>
      </c>
      <c r="AI11" s="257">
        <f>IFERROR(INDEX($D$4:$H$233,$L8,COLUMNS($AD$4:AG8)),"")</f>
        <v>0.16500000000000001</v>
      </c>
      <c r="AJ11" s="478">
        <f>IFERROR(INDEX($D$4:$H$233,$L8,COLUMNS($AD$4:AH8)),"")</f>
        <v>0.13</v>
      </c>
      <c r="AK11" s="70"/>
      <c r="AM11" s="485" t="s">
        <v>326</v>
      </c>
      <c r="AN11" s="692">
        <f>IFERROR(INDEX($P$4:$W$233,$AA8,COLUMNS($AL$7:AL11)),"")</f>
        <v>5</v>
      </c>
      <c r="AO11" s="379">
        <f>IFERROR(INDEX($P$4:$W$233,$AA8,COLUMNS($AL$7:AM11)),"")</f>
        <v>1585</v>
      </c>
      <c r="AP11" s="379">
        <f>IFERROR(INDEX($P$4:$W$233,$AA8,COLUMNS($AL$7:AN11)),"")</f>
        <v>1110</v>
      </c>
      <c r="AQ11" s="379">
        <f>IFERROR(INDEX($P$4:$W$233,$AA8,COLUMNS($AL$7:AO11)),"")</f>
        <v>1010</v>
      </c>
      <c r="AR11" s="379">
        <f>IFERROR(INDEX($P$4:$W$233,$AA8,COLUMNS($AL$7:AP11)),"")</f>
        <v>865</v>
      </c>
      <c r="AS11" s="379">
        <f>IFERROR(INDEX($P$4:$W$233,$AA8,COLUMNS($AL$7:AQ11)),"")</f>
        <v>680</v>
      </c>
      <c r="AT11" s="379">
        <f>IFERROR(INDEX($P$4:$W$233,$AA8,COLUMNS($AL$7:AR11)),"")</f>
        <v>5255</v>
      </c>
      <c r="AU11" s="491">
        <f>IFERROR(INDEX($P$4:$W$233,$AA8,COLUMNS($AL$7:AS11)),"")</f>
        <v>5250</v>
      </c>
    </row>
    <row r="12" spans="1:47" x14ac:dyDescent="0.3">
      <c r="C12" s="90" t="s">
        <v>330</v>
      </c>
      <c r="D12" s="100">
        <v>0.224</v>
      </c>
      <c r="E12" s="100">
        <v>0.22</v>
      </c>
      <c r="F12" s="100">
        <v>0.20700000000000002</v>
      </c>
      <c r="G12" s="100">
        <v>0.20300000000000001</v>
      </c>
      <c r="H12" s="100">
        <v>0.14699999999999999</v>
      </c>
      <c r="I12" s="90" t="s">
        <v>46</v>
      </c>
      <c r="J12" s="90">
        <f>ROWS(I$4:$I12)</f>
        <v>9</v>
      </c>
      <c r="K12" s="90" t="str">
        <f t="shared" si="0"/>
        <v/>
      </c>
      <c r="L12" s="90">
        <f>IFERROR(SMALL($K$4:$K$233,ROWS(I$4:$I12)),"")</f>
        <v>216</v>
      </c>
      <c r="O12" s="90" t="s">
        <v>330</v>
      </c>
      <c r="P12" s="90">
        <v>15</v>
      </c>
      <c r="Q12" s="90">
        <v>2570</v>
      </c>
      <c r="R12" s="90">
        <v>2515</v>
      </c>
      <c r="S12" s="90">
        <v>2365</v>
      </c>
      <c r="T12" s="90">
        <v>2320</v>
      </c>
      <c r="U12" s="90">
        <v>1685</v>
      </c>
      <c r="V12" s="90">
        <v>11470</v>
      </c>
      <c r="W12" s="90">
        <v>11455</v>
      </c>
      <c r="X12" s="90" t="s">
        <v>46</v>
      </c>
      <c r="Y12" s="90">
        <f>ROWS($X$4:X12)</f>
        <v>9</v>
      </c>
      <c r="Z12" s="90" t="str">
        <f t="shared" si="1"/>
        <v/>
      </c>
      <c r="AA12" s="90">
        <f>IFERROR(SMALL($Z$4:$Z$233,ROWS($X$4:X12)),"")</f>
        <v>216</v>
      </c>
      <c r="AE12" s="177" t="s">
        <v>327</v>
      </c>
      <c r="AF12" s="257">
        <f>IFERROR(INDEX($D$4:$H$233,$L9,COLUMNS(AD$4:$AD9)),"")</f>
        <v>0.33700000000000002</v>
      </c>
      <c r="AG12" s="257">
        <f>IFERROR(INDEX($D$4:$H$233,$L9,COLUMNS($AD$4:AE9)),"")</f>
        <v>0.22700000000000001</v>
      </c>
      <c r="AH12" s="257">
        <f>IFERROR(INDEX($D$4:$H$233,$L9,COLUMNS($AD$4:AF9)),"")</f>
        <v>0.184</v>
      </c>
      <c r="AI12" s="257">
        <f>IFERROR(INDEX($D$4:$H$233,$L9,COLUMNS($AD$4:AG9)),"")</f>
        <v>0.153</v>
      </c>
      <c r="AJ12" s="478">
        <f>IFERROR(INDEX($D$4:$H$233,$L9,COLUMNS($AD$4:AH9)),"")</f>
        <v>9.9000000000000005E-2</v>
      </c>
      <c r="AK12" s="70"/>
      <c r="AM12" s="485" t="s">
        <v>327</v>
      </c>
      <c r="AN12" s="692">
        <f>IFERROR(INDEX($P$4:$W$233,$AA9,COLUMNS($AL$7:AL12)),"")</f>
        <v>10</v>
      </c>
      <c r="AO12" s="379">
        <f>IFERROR(INDEX($P$4:$W$233,$AA9,COLUMNS($AL$7:AM12)),"")</f>
        <v>1910</v>
      </c>
      <c r="AP12" s="379">
        <f>IFERROR(INDEX($P$4:$W$233,$AA9,COLUMNS($AL$7:AN12)),"")</f>
        <v>1280</v>
      </c>
      <c r="AQ12" s="379">
        <f>IFERROR(INDEX($P$4:$W$233,$AA9,COLUMNS($AL$7:AO12)),"")</f>
        <v>1045</v>
      </c>
      <c r="AR12" s="379">
        <f>IFERROR(INDEX($P$4:$W$233,$AA9,COLUMNS($AL$7:AP12)),"")</f>
        <v>865</v>
      </c>
      <c r="AS12" s="379">
        <f>IFERROR(INDEX($P$4:$W$233,$AA9,COLUMNS($AL$7:AQ12)),"")</f>
        <v>560</v>
      </c>
      <c r="AT12" s="379">
        <f>IFERROR(INDEX($P$4:$W$233,$AA9,COLUMNS($AL$7:AR12)),"")</f>
        <v>5665</v>
      </c>
      <c r="AU12" s="491">
        <f>IFERROR(INDEX($P$4:$W$233,$AA9,COLUMNS($AL$7:AS12)),"")</f>
        <v>5660</v>
      </c>
    </row>
    <row r="13" spans="1:47" x14ac:dyDescent="0.3">
      <c r="C13" s="90" t="s">
        <v>331</v>
      </c>
      <c r="D13" s="100">
        <v>0.26600000000000001</v>
      </c>
      <c r="E13" s="100">
        <v>0.185</v>
      </c>
      <c r="F13" s="100">
        <v>0.24199999999999999</v>
      </c>
      <c r="G13" s="100">
        <v>0.24199999999999999</v>
      </c>
      <c r="H13" s="100">
        <v>6.5000000000000002E-2</v>
      </c>
      <c r="I13" s="90" t="s">
        <v>46</v>
      </c>
      <c r="J13" s="90">
        <f>ROWS(I$4:$I13)</f>
        <v>10</v>
      </c>
      <c r="K13" s="90" t="str">
        <f t="shared" si="0"/>
        <v/>
      </c>
      <c r="L13" s="90">
        <f>IFERROR(SMALL($K$4:$K$233,ROWS(I$4:$I13)),"")</f>
        <v>217</v>
      </c>
      <c r="O13" s="90" t="s">
        <v>331</v>
      </c>
      <c r="P13" s="90">
        <v>0</v>
      </c>
      <c r="Q13" s="90">
        <v>35</v>
      </c>
      <c r="R13" s="90">
        <v>25</v>
      </c>
      <c r="S13" s="90">
        <v>30</v>
      </c>
      <c r="T13" s="90">
        <v>30</v>
      </c>
      <c r="U13" s="90">
        <v>10</v>
      </c>
      <c r="V13" s="90">
        <v>125</v>
      </c>
      <c r="W13" s="90">
        <v>125</v>
      </c>
      <c r="X13" s="90" t="s">
        <v>46</v>
      </c>
      <c r="Y13" s="90">
        <f>ROWS($X$4:X13)</f>
        <v>10</v>
      </c>
      <c r="Z13" s="90" t="str">
        <f t="shared" si="1"/>
        <v/>
      </c>
      <c r="AA13" s="90">
        <f>IFERROR(SMALL($Z$4:$Z$233,ROWS($X$4:X13)),"")</f>
        <v>217</v>
      </c>
      <c r="AE13" s="177" t="s">
        <v>605</v>
      </c>
      <c r="AF13" s="257">
        <f>IFERROR(INDEX($D$4:$H$233,$L10,COLUMNS(AD$4:$AD10)),"")</f>
        <v>0.27800000000000002</v>
      </c>
      <c r="AG13" s="257">
        <f>IFERROR(INDEX($D$4:$H$233,$L10,COLUMNS($AD$4:AE10)),"")</f>
        <v>0.23600000000000002</v>
      </c>
      <c r="AH13" s="257">
        <f>IFERROR(INDEX($D$4:$H$233,$L10,COLUMNS($AD$4:AF10)),"")</f>
        <v>0.192</v>
      </c>
      <c r="AI13" s="257">
        <f>IFERROR(INDEX($D$4:$H$233,$L10,COLUMNS($AD$4:AG10)),"")</f>
        <v>0.17300000000000001</v>
      </c>
      <c r="AJ13" s="478">
        <f>IFERROR(INDEX($D$4:$H$233,$L10,COLUMNS($AD$4:AH10)),"")</f>
        <v>0.12</v>
      </c>
      <c r="AK13" s="70"/>
      <c r="AM13" s="485" t="s">
        <v>605</v>
      </c>
      <c r="AN13" s="692">
        <f>IFERROR(INDEX($P$4:$W$233,$AA10,COLUMNS($AL$7:AL13)),"")</f>
        <v>15</v>
      </c>
      <c r="AO13" s="379">
        <f>IFERROR(INDEX($P$4:$W$233,$AA10,COLUMNS($AL$7:AM13)),"")</f>
        <v>2540</v>
      </c>
      <c r="AP13" s="379">
        <f>IFERROR(INDEX($P$4:$W$233,$AA10,COLUMNS($AL$7:AN13)),"")</f>
        <v>2155</v>
      </c>
      <c r="AQ13" s="379">
        <f>IFERROR(INDEX($P$4:$W$233,$AA10,COLUMNS($AL$7:AO13)),"")</f>
        <v>1755</v>
      </c>
      <c r="AR13" s="379">
        <f>IFERROR(INDEX($P$4:$W$233,$AA10,COLUMNS($AL$7:AP13)),"")</f>
        <v>1580</v>
      </c>
      <c r="AS13" s="379">
        <f>IFERROR(INDEX($P$4:$W$233,$AA10,COLUMNS($AL$7:AQ13)),"")</f>
        <v>1090</v>
      </c>
      <c r="AT13" s="379">
        <f>IFERROR(INDEX($P$4:$W$233,$AA10,COLUMNS($AL$7:AR13)),"")</f>
        <v>9140</v>
      </c>
      <c r="AU13" s="491">
        <f>IFERROR(INDEX($P$4:$W$233,$AA10,COLUMNS($AL$7:AS13)),"")</f>
        <v>9125</v>
      </c>
    </row>
    <row r="14" spans="1:47" x14ac:dyDescent="0.3">
      <c r="C14" s="90" t="s">
        <v>332</v>
      </c>
      <c r="D14" s="100">
        <v>0.38</v>
      </c>
      <c r="E14" s="100">
        <v>0.24199999999999999</v>
      </c>
      <c r="F14" s="100">
        <v>0.17200000000000001</v>
      </c>
      <c r="G14" s="100">
        <v>0.124</v>
      </c>
      <c r="H14" s="100">
        <v>8.2000000000000003E-2</v>
      </c>
      <c r="I14" s="90" t="s">
        <v>46</v>
      </c>
      <c r="J14" s="90">
        <f>ROWS(I$4:$I14)</f>
        <v>11</v>
      </c>
      <c r="K14" s="90" t="str">
        <f t="shared" si="0"/>
        <v/>
      </c>
      <c r="L14" s="90">
        <f>IFERROR(SMALL($K$4:$K$233,ROWS(I$4:$I14)),"")</f>
        <v>218</v>
      </c>
      <c r="O14" s="90" t="s">
        <v>332</v>
      </c>
      <c r="P14" s="90">
        <v>10</v>
      </c>
      <c r="Q14" s="90">
        <v>5590</v>
      </c>
      <c r="R14" s="90">
        <v>3555</v>
      </c>
      <c r="S14" s="90">
        <v>2535</v>
      </c>
      <c r="T14" s="90">
        <v>1820</v>
      </c>
      <c r="U14" s="90">
        <v>1205</v>
      </c>
      <c r="V14" s="90">
        <v>14715</v>
      </c>
      <c r="W14" s="90">
        <v>14705</v>
      </c>
      <c r="X14" s="90" t="s">
        <v>46</v>
      </c>
      <c r="Y14" s="90">
        <f>ROWS($X$4:X14)</f>
        <v>11</v>
      </c>
      <c r="Z14" s="90" t="str">
        <f t="shared" si="1"/>
        <v/>
      </c>
      <c r="AA14" s="90">
        <f>IFERROR(SMALL($Z$4:$Z$233,ROWS($X$4:X14)),"")</f>
        <v>218</v>
      </c>
      <c r="AE14" s="177" t="s">
        <v>329</v>
      </c>
      <c r="AF14" s="257">
        <f>IFERROR(INDEX($D$4:$H$233,$L11,COLUMNS(AD$4:$AD11)),"")</f>
        <v>0.33400000000000002</v>
      </c>
      <c r="AG14" s="257">
        <f>IFERROR(INDEX($D$4:$H$233,$L11,COLUMNS($AD$4:AE11)),"")</f>
        <v>0.24099999999999999</v>
      </c>
      <c r="AH14" s="257">
        <f>IFERROR(INDEX($D$4:$H$233,$L11,COLUMNS($AD$4:AF11)),"")</f>
        <v>0.151</v>
      </c>
      <c r="AI14" s="257">
        <f>IFERROR(INDEX($D$4:$H$233,$L11,COLUMNS($AD$4:AG11)),"")</f>
        <v>0.15</v>
      </c>
      <c r="AJ14" s="478">
        <f>IFERROR(INDEX($D$4:$H$233,$L11,COLUMNS($AD$4:AH11)),"")</f>
        <v>0.125</v>
      </c>
      <c r="AK14" s="70"/>
      <c r="AM14" s="485" t="s">
        <v>329</v>
      </c>
      <c r="AN14" s="692">
        <f>IFERROR(INDEX($P$4:$W$233,$AA11,COLUMNS($AL$7:AL14)),"")</f>
        <v>5</v>
      </c>
      <c r="AO14" s="379">
        <f>IFERROR(INDEX($P$4:$W$233,$AA11,COLUMNS($AL$7:AM14)),"")</f>
        <v>305</v>
      </c>
      <c r="AP14" s="379">
        <f>IFERROR(INDEX($P$4:$W$233,$AA11,COLUMNS($AL$7:AN14)),"")</f>
        <v>220</v>
      </c>
      <c r="AQ14" s="379">
        <f>IFERROR(INDEX($P$4:$W$233,$AA11,COLUMNS($AL$7:AO14)),"")</f>
        <v>140</v>
      </c>
      <c r="AR14" s="379">
        <f>IFERROR(INDEX($P$4:$W$233,$AA11,COLUMNS($AL$7:AP14)),"")</f>
        <v>135</v>
      </c>
      <c r="AS14" s="379">
        <f>IFERROR(INDEX($P$4:$W$233,$AA11,COLUMNS($AL$7:AQ14)),"")</f>
        <v>115</v>
      </c>
      <c r="AT14" s="379">
        <f>IFERROR(INDEX($P$4:$W$233,$AA11,COLUMNS($AL$7:AR14)),"")</f>
        <v>920</v>
      </c>
      <c r="AU14" s="491">
        <f>IFERROR(INDEX($P$4:$W$233,$AA11,COLUMNS($AL$7:AS14)),"")</f>
        <v>915</v>
      </c>
    </row>
    <row r="15" spans="1:47" x14ac:dyDescent="0.3">
      <c r="C15" s="90" t="s">
        <v>333</v>
      </c>
      <c r="D15" s="100">
        <v>0.30499999999999999</v>
      </c>
      <c r="E15" s="100">
        <v>0.23900000000000002</v>
      </c>
      <c r="F15" s="100">
        <v>0.19500000000000001</v>
      </c>
      <c r="G15" s="100">
        <v>0.151</v>
      </c>
      <c r="H15" s="100">
        <v>0.11</v>
      </c>
      <c r="I15" s="90" t="s">
        <v>46</v>
      </c>
      <c r="J15" s="90">
        <f>ROWS(I$4:$I15)</f>
        <v>12</v>
      </c>
      <c r="K15" s="90" t="str">
        <f t="shared" si="0"/>
        <v/>
      </c>
      <c r="L15" s="90">
        <f>IFERROR(SMALL($K$4:$K$233,ROWS(I$4:$I15)),"")</f>
        <v>219</v>
      </c>
      <c r="O15" s="90" t="s">
        <v>333</v>
      </c>
      <c r="P15" s="90">
        <v>5</v>
      </c>
      <c r="Q15" s="90">
        <v>6620</v>
      </c>
      <c r="R15" s="90">
        <v>5175</v>
      </c>
      <c r="S15" s="90">
        <v>4230</v>
      </c>
      <c r="T15" s="90">
        <v>3275</v>
      </c>
      <c r="U15" s="90">
        <v>2375</v>
      </c>
      <c r="V15" s="90">
        <v>21680</v>
      </c>
      <c r="W15" s="90">
        <v>21675</v>
      </c>
      <c r="X15" s="90" t="s">
        <v>46</v>
      </c>
      <c r="Y15" s="90">
        <f>ROWS($X$4:X15)</f>
        <v>12</v>
      </c>
      <c r="Z15" s="90" t="str">
        <f t="shared" si="1"/>
        <v/>
      </c>
      <c r="AA15" s="90">
        <f>IFERROR(SMALL($Z$4:$Z$233,ROWS($X$4:X15)),"")</f>
        <v>219</v>
      </c>
      <c r="AE15" s="177" t="s">
        <v>330</v>
      </c>
      <c r="AF15" s="257">
        <f>IFERROR(INDEX($D$4:$H$233,$L12,COLUMNS(AD$4:$AD12)),"")</f>
        <v>0.22800000000000001</v>
      </c>
      <c r="AG15" s="257">
        <f>IFERROR(INDEX($D$4:$H$233,$L12,COLUMNS($AD$4:AE12)),"")</f>
        <v>0.221</v>
      </c>
      <c r="AH15" s="257">
        <f>IFERROR(INDEX($D$4:$H$233,$L12,COLUMNS($AD$4:AF12)),"")</f>
        <v>0.20500000000000002</v>
      </c>
      <c r="AI15" s="257">
        <f>IFERROR(INDEX($D$4:$H$233,$L12,COLUMNS($AD$4:AG12)),"")</f>
        <v>0.19500000000000001</v>
      </c>
      <c r="AJ15" s="478">
        <f>IFERROR(INDEX($D$4:$H$233,$L12,COLUMNS($AD$4:AH12)),"")</f>
        <v>0.151</v>
      </c>
      <c r="AK15" s="70"/>
      <c r="AM15" s="485" t="s">
        <v>330</v>
      </c>
      <c r="AN15" s="692">
        <f>IFERROR(INDEX($P$4:$W$233,$AA12,COLUMNS($AL$7:AL15)),"")</f>
        <v>25</v>
      </c>
      <c r="AO15" s="379">
        <f>IFERROR(INDEX($P$4:$W$233,$AA12,COLUMNS($AL$7:AM15)),"")</f>
        <v>2735</v>
      </c>
      <c r="AP15" s="379">
        <f>IFERROR(INDEX($P$4:$W$233,$AA12,COLUMNS($AL$7:AN15)),"")</f>
        <v>2645</v>
      </c>
      <c r="AQ15" s="379">
        <f>IFERROR(INDEX($P$4:$W$233,$AA12,COLUMNS($AL$7:AO15)),"")</f>
        <v>2455</v>
      </c>
      <c r="AR15" s="379">
        <f>IFERROR(INDEX($P$4:$W$233,$AA12,COLUMNS($AL$7:AP15)),"")</f>
        <v>2345</v>
      </c>
      <c r="AS15" s="379">
        <f>IFERROR(INDEX($P$4:$W$233,$AA12,COLUMNS($AL$7:AQ15)),"")</f>
        <v>1805</v>
      </c>
      <c r="AT15" s="379">
        <f>IFERROR(INDEX($P$4:$W$233,$AA12,COLUMNS($AL$7:AR15)),"")</f>
        <v>12010</v>
      </c>
      <c r="AU15" s="491">
        <f>IFERROR(INDEX($P$4:$W$233,$AA12,COLUMNS($AL$7:AS15)),"")</f>
        <v>11985</v>
      </c>
    </row>
    <row r="16" spans="1:47" x14ac:dyDescent="0.3">
      <c r="C16" s="90" t="s">
        <v>604</v>
      </c>
      <c r="D16" s="100">
        <v>0.39300000000000002</v>
      </c>
      <c r="E16" s="100">
        <v>0.23600000000000002</v>
      </c>
      <c r="F16" s="100">
        <v>0.17200000000000001</v>
      </c>
      <c r="G16" s="100">
        <v>0.114</v>
      </c>
      <c r="H16" s="100">
        <v>8.5000000000000006E-2</v>
      </c>
      <c r="I16" s="90" t="s">
        <v>46</v>
      </c>
      <c r="J16" s="90">
        <f>ROWS(I$4:$I16)</f>
        <v>13</v>
      </c>
      <c r="K16" s="90" t="str">
        <f t="shared" si="0"/>
        <v/>
      </c>
      <c r="L16" s="90">
        <f>IFERROR(SMALL($K$4:$K$233,ROWS(I$4:$I16)),"")</f>
        <v>220</v>
      </c>
      <c r="O16" s="90" t="s">
        <v>604</v>
      </c>
      <c r="P16" s="90">
        <v>0</v>
      </c>
      <c r="Q16" s="90">
        <v>340</v>
      </c>
      <c r="R16" s="90">
        <v>205</v>
      </c>
      <c r="S16" s="90">
        <v>150</v>
      </c>
      <c r="T16" s="90">
        <v>100</v>
      </c>
      <c r="U16" s="90">
        <v>75</v>
      </c>
      <c r="V16" s="90">
        <v>870</v>
      </c>
      <c r="W16" s="90">
        <v>870</v>
      </c>
      <c r="X16" s="90" t="s">
        <v>46</v>
      </c>
      <c r="Y16" s="90">
        <f>ROWS($X$4:X16)</f>
        <v>13</v>
      </c>
      <c r="Z16" s="90" t="str">
        <f t="shared" si="1"/>
        <v/>
      </c>
      <c r="AA16" s="90">
        <f>IFERROR(SMALL($Z$4:$Z$233,ROWS($X$4:X16)),"")</f>
        <v>220</v>
      </c>
      <c r="AE16" s="177" t="s">
        <v>331</v>
      </c>
      <c r="AF16" s="257">
        <f>IFERROR(INDEX($D$4:$H$233,$L13,COLUMNS(AD$4:$AD13)),"")</f>
        <v>0.28400000000000003</v>
      </c>
      <c r="AG16" s="257">
        <f>IFERROR(INDEX($D$4:$H$233,$L13,COLUMNS($AD$4:AE13)),"")</f>
        <v>0.21</v>
      </c>
      <c r="AH16" s="257">
        <f>IFERROR(INDEX($D$4:$H$233,$L13,COLUMNS($AD$4:AF13)),"")</f>
        <v>0.21</v>
      </c>
      <c r="AI16" s="257">
        <f>IFERROR(INDEX($D$4:$H$233,$L13,COLUMNS($AD$4:AG13)),"")</f>
        <v>0.16</v>
      </c>
      <c r="AJ16" s="478">
        <f>IFERROR(INDEX($D$4:$H$233,$L13,COLUMNS($AD$4:AH13)),"")</f>
        <v>0.13600000000000001</v>
      </c>
      <c r="AK16" s="70"/>
      <c r="AM16" s="485" t="s">
        <v>331</v>
      </c>
      <c r="AN16" s="692">
        <f>IFERROR(INDEX($P$4:$W$233,$AA13,COLUMNS($AL$7:AL16)),"")</f>
        <v>0</v>
      </c>
      <c r="AO16" s="379">
        <f>IFERROR(INDEX($P$4:$W$233,$AA13,COLUMNS($AL$7:AM16)),"")</f>
        <v>25</v>
      </c>
      <c r="AP16" s="379">
        <f>IFERROR(INDEX($P$4:$W$233,$AA13,COLUMNS($AL$7:AN16)),"")</f>
        <v>15</v>
      </c>
      <c r="AQ16" s="379">
        <f>IFERROR(INDEX($P$4:$W$233,$AA13,COLUMNS($AL$7:AO16)),"")</f>
        <v>15</v>
      </c>
      <c r="AR16" s="379">
        <f>IFERROR(INDEX($P$4:$W$233,$AA13,COLUMNS($AL$7:AP16)),"")</f>
        <v>15</v>
      </c>
      <c r="AS16" s="379">
        <f>IFERROR(INDEX($P$4:$W$233,$AA13,COLUMNS($AL$7:AQ16)),"")</f>
        <v>10</v>
      </c>
      <c r="AT16" s="379">
        <f>IFERROR(INDEX($P$4:$W$233,$AA13,COLUMNS($AL$7:AR16)),"")</f>
        <v>80</v>
      </c>
      <c r="AU16" s="491">
        <f>IFERROR(INDEX($P$4:$W$233,$AA13,COLUMNS($AL$7:AS16)),"")</f>
        <v>80</v>
      </c>
    </row>
    <row r="17" spans="3:47" x14ac:dyDescent="0.3">
      <c r="C17" s="90" t="s">
        <v>335</v>
      </c>
      <c r="D17" s="100">
        <v>0.32200000000000001</v>
      </c>
      <c r="E17" s="100">
        <v>0.216</v>
      </c>
      <c r="F17" s="100">
        <v>0.183</v>
      </c>
      <c r="G17" s="100">
        <v>0.14899999999999999</v>
      </c>
      <c r="H17" s="100">
        <v>0.129</v>
      </c>
      <c r="I17" s="90" t="s">
        <v>46</v>
      </c>
      <c r="J17" s="90">
        <f>ROWS(I$4:$I17)</f>
        <v>14</v>
      </c>
      <c r="K17" s="90" t="str">
        <f t="shared" si="0"/>
        <v/>
      </c>
      <c r="L17" s="90">
        <f>IFERROR(SMALL($K$4:$K$233,ROWS(I$4:$I17)),"")</f>
        <v>221</v>
      </c>
      <c r="O17" s="90" t="s">
        <v>335</v>
      </c>
      <c r="P17" s="90" t="s">
        <v>72</v>
      </c>
      <c r="Q17" s="90">
        <v>1895</v>
      </c>
      <c r="R17" s="90">
        <v>1270</v>
      </c>
      <c r="S17" s="90">
        <v>1075</v>
      </c>
      <c r="T17" s="90">
        <v>875</v>
      </c>
      <c r="U17" s="90">
        <v>760</v>
      </c>
      <c r="V17" s="90">
        <v>5875</v>
      </c>
      <c r="W17" s="90">
        <v>5875</v>
      </c>
      <c r="X17" s="90" t="s">
        <v>46</v>
      </c>
      <c r="Y17" s="90">
        <f>ROWS($X$4:X17)</f>
        <v>14</v>
      </c>
      <c r="Z17" s="90" t="str">
        <f t="shared" si="1"/>
        <v/>
      </c>
      <c r="AA17" s="90">
        <f>IFERROR(SMALL($Z$4:$Z$233,ROWS($X$4:X17)),"")</f>
        <v>221</v>
      </c>
      <c r="AE17" s="177" t="s">
        <v>332</v>
      </c>
      <c r="AF17" s="257">
        <f>IFERROR(INDEX($D$4:$H$233,$L14,COLUMNS(AD$4:$AD14)),"")</f>
        <v>0.36299999999999999</v>
      </c>
      <c r="AG17" s="257">
        <f>IFERROR(INDEX($D$4:$H$233,$L14,COLUMNS($AD$4:AE14)),"")</f>
        <v>0.23900000000000002</v>
      </c>
      <c r="AH17" s="257">
        <f>IFERROR(INDEX($D$4:$H$233,$L14,COLUMNS($AD$4:AF14)),"")</f>
        <v>0.16700000000000001</v>
      </c>
      <c r="AI17" s="257">
        <f>IFERROR(INDEX($D$4:$H$233,$L14,COLUMNS($AD$4:AG14)),"")</f>
        <v>0.14200000000000002</v>
      </c>
      <c r="AJ17" s="478">
        <f>IFERROR(INDEX($D$4:$H$233,$L14,COLUMNS($AD$4:AH14)),"")</f>
        <v>0.09</v>
      </c>
      <c r="AK17" s="70"/>
      <c r="AM17" s="485" t="s">
        <v>332</v>
      </c>
      <c r="AN17" s="692">
        <f>IFERROR(INDEX($P$4:$W$233,$AA14,COLUMNS($AL$7:AL17)),"")</f>
        <v>30</v>
      </c>
      <c r="AO17" s="379">
        <f>IFERROR(INDEX($P$4:$W$233,$AA14,COLUMNS($AL$7:AM17)),"")</f>
        <v>4925</v>
      </c>
      <c r="AP17" s="379">
        <f>IFERROR(INDEX($P$4:$W$233,$AA14,COLUMNS($AL$7:AN17)),"")</f>
        <v>3240</v>
      </c>
      <c r="AQ17" s="379">
        <f>IFERROR(INDEX($P$4:$W$233,$AA14,COLUMNS($AL$7:AO17)),"")</f>
        <v>2265</v>
      </c>
      <c r="AR17" s="379">
        <f>IFERROR(INDEX($P$4:$W$233,$AA14,COLUMNS($AL$7:AP17)),"")</f>
        <v>1930</v>
      </c>
      <c r="AS17" s="379">
        <f>IFERROR(INDEX($P$4:$W$233,$AA14,COLUMNS($AL$7:AQ17)),"")</f>
        <v>1215</v>
      </c>
      <c r="AT17" s="379">
        <f>IFERROR(INDEX($P$4:$W$233,$AA14,COLUMNS($AL$7:AR17)),"")</f>
        <v>13605</v>
      </c>
      <c r="AU17" s="491">
        <f>IFERROR(INDEX($P$4:$W$233,$AA14,COLUMNS($AL$7:AS17)),"")</f>
        <v>13575</v>
      </c>
    </row>
    <row r="18" spans="3:47" x14ac:dyDescent="0.3">
      <c r="C18" s="90" t="s">
        <v>336</v>
      </c>
      <c r="D18" s="100">
        <v>0.35699999999999998</v>
      </c>
      <c r="E18" s="100">
        <v>0.23700000000000002</v>
      </c>
      <c r="F18" s="100">
        <v>0.189</v>
      </c>
      <c r="G18" s="100">
        <v>0.122</v>
      </c>
      <c r="H18" s="100">
        <v>9.4E-2</v>
      </c>
      <c r="I18" s="90" t="s">
        <v>46</v>
      </c>
      <c r="J18" s="90">
        <f>ROWS(I$4:$I18)</f>
        <v>15</v>
      </c>
      <c r="K18" s="90" t="str">
        <f t="shared" si="0"/>
        <v/>
      </c>
      <c r="L18" s="90">
        <f>IFERROR(SMALL($K$4:$K$233,ROWS(I$4:$I18)),"")</f>
        <v>222</v>
      </c>
      <c r="O18" s="90" t="s">
        <v>336</v>
      </c>
      <c r="P18" s="90">
        <v>0</v>
      </c>
      <c r="Q18" s="90">
        <v>195</v>
      </c>
      <c r="R18" s="90">
        <v>130</v>
      </c>
      <c r="S18" s="90">
        <v>100</v>
      </c>
      <c r="T18" s="90">
        <v>65</v>
      </c>
      <c r="U18" s="90">
        <v>50</v>
      </c>
      <c r="V18" s="90">
        <v>540</v>
      </c>
      <c r="W18" s="90">
        <v>540</v>
      </c>
      <c r="X18" s="90" t="s">
        <v>46</v>
      </c>
      <c r="Y18" s="90">
        <f>ROWS($X$4:X18)</f>
        <v>15</v>
      </c>
      <c r="Z18" s="90" t="str">
        <f t="shared" si="1"/>
        <v/>
      </c>
      <c r="AA18" s="90">
        <f>IFERROR(SMALL($Z$4:$Z$233,ROWS($X$4:X18)),"")</f>
        <v>222</v>
      </c>
      <c r="AE18" s="177" t="s">
        <v>333</v>
      </c>
      <c r="AF18" s="257">
        <f>IFERROR(INDEX($D$4:$H$233,$L15,COLUMNS(AD$4:$AD15)),"")</f>
        <v>0.31</v>
      </c>
      <c r="AG18" s="257">
        <f>IFERROR(INDEX($D$4:$H$233,$L15,COLUMNS($AD$4:AE15)),"")</f>
        <v>0.24399999999999999</v>
      </c>
      <c r="AH18" s="257">
        <f>IFERROR(INDEX($D$4:$H$233,$L15,COLUMNS($AD$4:AF15)),"")</f>
        <v>0.183</v>
      </c>
      <c r="AI18" s="257">
        <f>IFERROR(INDEX($D$4:$H$233,$L15,COLUMNS($AD$4:AG15)),"")</f>
        <v>0.16</v>
      </c>
      <c r="AJ18" s="478">
        <f>IFERROR(INDEX($D$4:$H$233,$L15,COLUMNS($AD$4:AH15)),"")</f>
        <v>0.10300000000000001</v>
      </c>
      <c r="AK18" s="70"/>
      <c r="AM18" s="485" t="s">
        <v>333</v>
      </c>
      <c r="AN18" s="692">
        <f>IFERROR(INDEX($P$4:$W$233,$AA15,COLUMNS($AL$7:AL18)),"")</f>
        <v>25</v>
      </c>
      <c r="AO18" s="379">
        <f>IFERROR(INDEX($P$4:$W$233,$AA15,COLUMNS($AL$7:AM18)),"")</f>
        <v>5560</v>
      </c>
      <c r="AP18" s="379">
        <f>IFERROR(INDEX($P$4:$W$233,$AA15,COLUMNS($AL$7:AN18)),"")</f>
        <v>4385</v>
      </c>
      <c r="AQ18" s="379">
        <f>IFERROR(INDEX($P$4:$W$233,$AA15,COLUMNS($AL$7:AO18)),"")</f>
        <v>3280</v>
      </c>
      <c r="AR18" s="379">
        <f>IFERROR(INDEX($P$4:$W$233,$AA15,COLUMNS($AL$7:AP18)),"")</f>
        <v>2870</v>
      </c>
      <c r="AS18" s="379">
        <f>IFERROR(INDEX($P$4:$W$233,$AA15,COLUMNS($AL$7:AQ18)),"")</f>
        <v>1855</v>
      </c>
      <c r="AT18" s="379">
        <f>IFERROR(INDEX($P$4:$W$233,$AA15,COLUMNS($AL$7:AR18)),"")</f>
        <v>17975</v>
      </c>
      <c r="AU18" s="491">
        <f>IFERROR(INDEX($P$4:$W$233,$AA15,COLUMNS($AL$7:AS18)),"")</f>
        <v>17950</v>
      </c>
    </row>
    <row r="19" spans="3:47" x14ac:dyDescent="0.3">
      <c r="C19" s="90" t="s">
        <v>337</v>
      </c>
      <c r="D19" s="100">
        <v>7.8E-2</v>
      </c>
      <c r="E19" s="100">
        <v>0.25</v>
      </c>
      <c r="F19" s="100">
        <v>0.20700000000000002</v>
      </c>
      <c r="G19" s="100">
        <v>0.224</v>
      </c>
      <c r="H19" s="100">
        <v>0.24099999999999999</v>
      </c>
      <c r="I19" s="90" t="s">
        <v>46</v>
      </c>
      <c r="J19" s="90">
        <f>ROWS(I$4:$I19)</f>
        <v>16</v>
      </c>
      <c r="K19" s="90" t="str">
        <f t="shared" si="0"/>
        <v/>
      </c>
      <c r="L19" s="90">
        <f>IFERROR(SMALL($K$4:$K$233,ROWS(I$4:$I19)),"")</f>
        <v>223</v>
      </c>
      <c r="O19" s="90" t="s">
        <v>337</v>
      </c>
      <c r="P19" s="90">
        <v>0</v>
      </c>
      <c r="Q19" s="90">
        <v>10</v>
      </c>
      <c r="R19" s="90">
        <v>30</v>
      </c>
      <c r="S19" s="90">
        <v>25</v>
      </c>
      <c r="T19" s="90">
        <v>25</v>
      </c>
      <c r="U19" s="90">
        <v>30</v>
      </c>
      <c r="V19" s="90">
        <v>115</v>
      </c>
      <c r="W19" s="90">
        <v>115</v>
      </c>
      <c r="X19" s="90" t="s">
        <v>46</v>
      </c>
      <c r="Y19" s="90">
        <f>ROWS($X$4:X19)</f>
        <v>16</v>
      </c>
      <c r="Z19" s="90" t="str">
        <f t="shared" si="1"/>
        <v/>
      </c>
      <c r="AA19" s="90">
        <f>IFERROR(SMALL($Z$4:$Z$233,ROWS($X$4:X19)),"")</f>
        <v>223</v>
      </c>
      <c r="AE19" s="177" t="s">
        <v>604</v>
      </c>
      <c r="AF19" s="257">
        <f>IFERROR(INDEX($D$4:$H$233,$L16,COLUMNS(AD$4:$AD16)),"")</f>
        <v>0.40700000000000003</v>
      </c>
      <c r="AG19" s="257">
        <f>IFERROR(INDEX($D$4:$H$233,$L16,COLUMNS($AD$4:AE16)),"")</f>
        <v>0.214</v>
      </c>
      <c r="AH19" s="257">
        <f>IFERROR(INDEX($D$4:$H$233,$L16,COLUMNS($AD$4:AF16)),"")</f>
        <v>0.17400000000000002</v>
      </c>
      <c r="AI19" s="257">
        <f>IFERROR(INDEX($D$4:$H$233,$L16,COLUMNS($AD$4:AG16)),"")</f>
        <v>0.13300000000000001</v>
      </c>
      <c r="AJ19" s="478">
        <f>IFERROR(INDEX($D$4:$H$233,$L16,COLUMNS($AD$4:AH16)),"")</f>
        <v>7.2000000000000008E-2</v>
      </c>
      <c r="AK19" s="70"/>
      <c r="AM19" s="485" t="s">
        <v>604</v>
      </c>
      <c r="AN19" s="692">
        <f>IFERROR(INDEX($P$4:$W$233,$AA16,COLUMNS($AL$7:AL19)),"")</f>
        <v>5</v>
      </c>
      <c r="AO19" s="379">
        <f>IFERROR(INDEX($P$4:$W$233,$AA16,COLUMNS($AL$7:AM19)),"")</f>
        <v>285</v>
      </c>
      <c r="AP19" s="379">
        <f>IFERROR(INDEX($P$4:$W$233,$AA16,COLUMNS($AL$7:AN19)),"")</f>
        <v>150</v>
      </c>
      <c r="AQ19" s="379">
        <f>IFERROR(INDEX($P$4:$W$233,$AA16,COLUMNS($AL$7:AO19)),"")</f>
        <v>120</v>
      </c>
      <c r="AR19" s="379">
        <f>IFERROR(INDEX($P$4:$W$233,$AA16,COLUMNS($AL$7:AP19)),"")</f>
        <v>95</v>
      </c>
      <c r="AS19" s="379">
        <f>IFERROR(INDEX($P$4:$W$233,$AA16,COLUMNS($AL$7:AQ19)),"")</f>
        <v>50</v>
      </c>
      <c r="AT19" s="379">
        <f>IFERROR(INDEX($P$4:$W$233,$AA16,COLUMNS($AL$7:AR19)),"")</f>
        <v>700</v>
      </c>
      <c r="AU19" s="491">
        <f>IFERROR(INDEX($P$4:$W$233,$AA16,COLUMNS($AL$7:AS19)),"")</f>
        <v>695</v>
      </c>
    </row>
    <row r="20" spans="3:47" x14ac:dyDescent="0.3">
      <c r="C20" s="90" t="s">
        <v>338</v>
      </c>
      <c r="D20" s="100">
        <v>0.252</v>
      </c>
      <c r="E20" s="100">
        <v>0.20600000000000002</v>
      </c>
      <c r="F20" s="100">
        <v>0.191</v>
      </c>
      <c r="G20" s="100">
        <v>0.17300000000000001</v>
      </c>
      <c r="H20" s="100">
        <v>0.17899999999999999</v>
      </c>
      <c r="I20" s="90" t="s">
        <v>46</v>
      </c>
      <c r="J20" s="90">
        <f>ROWS(I$4:$I20)</f>
        <v>17</v>
      </c>
      <c r="K20" s="90" t="str">
        <f t="shared" si="0"/>
        <v/>
      </c>
      <c r="L20" s="90">
        <f>IFERROR(SMALL($K$4:$K$233,ROWS(I$4:$I20)),"")</f>
        <v>224</v>
      </c>
      <c r="O20" s="90" t="s">
        <v>338</v>
      </c>
      <c r="P20" s="90" t="s">
        <v>72</v>
      </c>
      <c r="Q20" s="90">
        <v>605</v>
      </c>
      <c r="R20" s="90">
        <v>495</v>
      </c>
      <c r="S20" s="90">
        <v>460</v>
      </c>
      <c r="T20" s="90">
        <v>415</v>
      </c>
      <c r="U20" s="90">
        <v>430</v>
      </c>
      <c r="V20" s="90">
        <v>2405</v>
      </c>
      <c r="W20" s="90">
        <v>2405</v>
      </c>
      <c r="X20" s="90" t="s">
        <v>46</v>
      </c>
      <c r="Y20" s="90">
        <f>ROWS($X$4:X20)</f>
        <v>17</v>
      </c>
      <c r="Z20" s="90" t="str">
        <f t="shared" si="1"/>
        <v/>
      </c>
      <c r="AA20" s="90">
        <f>IFERROR(SMALL($Z$4:$Z$233,ROWS($X$4:X20)),"")</f>
        <v>224</v>
      </c>
      <c r="AE20" s="177" t="s">
        <v>335</v>
      </c>
      <c r="AF20" s="257">
        <f>IFERROR(INDEX($D$4:$H$233,$L17,COLUMNS(AD$4:$AD17)),"")</f>
        <v>0.32800000000000001</v>
      </c>
      <c r="AG20" s="257">
        <f>IFERROR(INDEX($D$4:$H$233,$L17,COLUMNS($AD$4:AE17)),"")</f>
        <v>0.224</v>
      </c>
      <c r="AH20" s="257">
        <f>IFERROR(INDEX($D$4:$H$233,$L17,COLUMNS($AD$4:AF17)),"")</f>
        <v>0.17400000000000002</v>
      </c>
      <c r="AI20" s="257">
        <f>IFERROR(INDEX($D$4:$H$233,$L17,COLUMNS($AD$4:AG17)),"")</f>
        <v>0.155</v>
      </c>
      <c r="AJ20" s="478">
        <f>IFERROR(INDEX($D$4:$H$233,$L17,COLUMNS($AD$4:AH17)),"")</f>
        <v>0.11900000000000001</v>
      </c>
      <c r="AK20" s="70"/>
      <c r="AM20" s="485" t="s">
        <v>335</v>
      </c>
      <c r="AN20" s="692">
        <f>IFERROR(INDEX($P$4:$W$233,$AA17,COLUMNS($AL$7:AL20)),"")</f>
        <v>5</v>
      </c>
      <c r="AO20" s="379">
        <f>IFERROR(INDEX($P$4:$W$233,$AA17,COLUMNS($AL$7:AM20)),"")</f>
        <v>1570</v>
      </c>
      <c r="AP20" s="379">
        <f>IFERROR(INDEX($P$4:$W$233,$AA17,COLUMNS($AL$7:AN20)),"")</f>
        <v>1070</v>
      </c>
      <c r="AQ20" s="379">
        <f>IFERROR(INDEX($P$4:$W$233,$AA17,COLUMNS($AL$7:AO20)),"")</f>
        <v>835</v>
      </c>
      <c r="AR20" s="379">
        <f>IFERROR(INDEX($P$4:$W$233,$AA17,COLUMNS($AL$7:AP20)),"")</f>
        <v>745</v>
      </c>
      <c r="AS20" s="379">
        <f>IFERROR(INDEX($P$4:$W$233,$AA17,COLUMNS($AL$7:AQ20)),"")</f>
        <v>570</v>
      </c>
      <c r="AT20" s="379">
        <f>IFERROR(INDEX($P$4:$W$233,$AA17,COLUMNS($AL$7:AR20)),"")</f>
        <v>4795</v>
      </c>
      <c r="AU20" s="491">
        <f>IFERROR(INDEX($P$4:$W$233,$AA17,COLUMNS($AL$7:AS20)),"")</f>
        <v>4790</v>
      </c>
    </row>
    <row r="21" spans="3:47" x14ac:dyDescent="0.3">
      <c r="C21" s="90" t="s">
        <v>339</v>
      </c>
      <c r="D21" s="100">
        <v>0.28999999999999998</v>
      </c>
      <c r="E21" s="100">
        <v>0.221</v>
      </c>
      <c r="F21" s="100">
        <v>0.183</v>
      </c>
      <c r="G21" s="100">
        <v>0.16400000000000001</v>
      </c>
      <c r="H21" s="100">
        <v>0.14200000000000002</v>
      </c>
      <c r="I21" s="90" t="s">
        <v>46</v>
      </c>
      <c r="J21" s="90">
        <f>ROWS(I$4:$I21)</f>
        <v>18</v>
      </c>
      <c r="K21" s="90" t="str">
        <f t="shared" si="0"/>
        <v/>
      </c>
      <c r="L21" s="90">
        <f>IFERROR(SMALL($K$4:$K$233,ROWS(I$4:$I21)),"")</f>
        <v>225</v>
      </c>
      <c r="O21" s="90" t="s">
        <v>339</v>
      </c>
      <c r="P21" s="90">
        <v>5</v>
      </c>
      <c r="Q21" s="90">
        <v>1370</v>
      </c>
      <c r="R21" s="90">
        <v>1045</v>
      </c>
      <c r="S21" s="90">
        <v>865</v>
      </c>
      <c r="T21" s="90">
        <v>775</v>
      </c>
      <c r="U21" s="90">
        <v>675</v>
      </c>
      <c r="V21" s="90">
        <v>4725</v>
      </c>
      <c r="W21" s="90">
        <v>4725</v>
      </c>
      <c r="X21" s="90" t="s">
        <v>46</v>
      </c>
      <c r="Y21" s="90">
        <f>ROWS($X$4:X21)</f>
        <v>18</v>
      </c>
      <c r="Z21" s="90" t="str">
        <f t="shared" si="1"/>
        <v/>
      </c>
      <c r="AA21" s="90">
        <f>IFERROR(SMALL($Z$4:$Z$233,ROWS($X$4:X21)),"")</f>
        <v>225</v>
      </c>
      <c r="AE21" s="177" t="s">
        <v>336</v>
      </c>
      <c r="AF21" s="257">
        <f>IFERROR(INDEX($D$4:$H$233,$L18,COLUMNS(AD$4:$AD18)),"")</f>
        <v>0.246</v>
      </c>
      <c r="AG21" s="257">
        <f>IFERROR(INDEX($D$4:$H$233,$L18,COLUMNS($AD$4:AE18)),"")</f>
        <v>0.20600000000000002</v>
      </c>
      <c r="AH21" s="257">
        <f>IFERROR(INDEX($D$4:$H$233,$L18,COLUMNS($AD$4:AF18)),"")</f>
        <v>0.22600000000000001</v>
      </c>
      <c r="AI21" s="257">
        <f>IFERROR(INDEX($D$4:$H$233,$L18,COLUMNS($AD$4:AG18)),"")</f>
        <v>0.17100000000000001</v>
      </c>
      <c r="AJ21" s="478">
        <f>IFERROR(INDEX($D$4:$H$233,$L18,COLUMNS($AD$4:AH18)),"")</f>
        <v>0.151</v>
      </c>
      <c r="AK21" s="70"/>
      <c r="AM21" s="485" t="s">
        <v>336</v>
      </c>
      <c r="AN21" s="692">
        <f>IFERROR(INDEX($P$4:$W$233,$AA18,COLUMNS($AL$7:AL21)),"")</f>
        <v>5</v>
      </c>
      <c r="AO21" s="379">
        <f>IFERROR(INDEX($P$4:$W$233,$AA18,COLUMNS($AL$7:AM21)),"")</f>
        <v>125</v>
      </c>
      <c r="AP21" s="379">
        <f>IFERROR(INDEX($P$4:$W$233,$AA18,COLUMNS($AL$7:AN21)),"")</f>
        <v>105</v>
      </c>
      <c r="AQ21" s="379">
        <f>IFERROR(INDEX($P$4:$W$233,$AA18,COLUMNS($AL$7:AO21)),"")</f>
        <v>115</v>
      </c>
      <c r="AR21" s="379">
        <f>IFERROR(INDEX($P$4:$W$233,$AA18,COLUMNS($AL$7:AP21)),"")</f>
        <v>85</v>
      </c>
      <c r="AS21" s="379">
        <f>IFERROR(INDEX($P$4:$W$233,$AA18,COLUMNS($AL$7:AQ21)),"")</f>
        <v>75</v>
      </c>
      <c r="AT21" s="379">
        <f>IFERROR(INDEX($P$4:$W$233,$AA18,COLUMNS($AL$7:AR21)),"")</f>
        <v>510</v>
      </c>
      <c r="AU21" s="491">
        <f>IFERROR(INDEX($P$4:$W$233,$AA18,COLUMNS($AL$7:AS21)),"")</f>
        <v>510</v>
      </c>
    </row>
    <row r="22" spans="3:47" x14ac:dyDescent="0.3">
      <c r="C22" s="90" t="s">
        <v>340</v>
      </c>
      <c r="D22" s="100">
        <v>0.28200000000000003</v>
      </c>
      <c r="E22" s="100">
        <v>0.17200000000000001</v>
      </c>
      <c r="F22" s="100">
        <v>0.17599999999999999</v>
      </c>
      <c r="G22" s="100">
        <v>0.14300000000000002</v>
      </c>
      <c r="H22" s="100">
        <v>0.22600000000000001</v>
      </c>
      <c r="I22" s="90" t="s">
        <v>46</v>
      </c>
      <c r="J22" s="90">
        <f>ROWS(I$4:$I22)</f>
        <v>19</v>
      </c>
      <c r="K22" s="90" t="str">
        <f t="shared" si="0"/>
        <v/>
      </c>
      <c r="L22" s="90">
        <f>IFERROR(SMALL($K$4:$K$233,ROWS(I$4:$I22)),"")</f>
        <v>226</v>
      </c>
      <c r="O22" s="90" t="s">
        <v>340</v>
      </c>
      <c r="P22" s="90">
        <v>0</v>
      </c>
      <c r="Q22" s="90">
        <v>220</v>
      </c>
      <c r="R22" s="90">
        <v>135</v>
      </c>
      <c r="S22" s="90">
        <v>140</v>
      </c>
      <c r="T22" s="90">
        <v>110</v>
      </c>
      <c r="U22" s="90">
        <v>175</v>
      </c>
      <c r="V22" s="90">
        <v>785</v>
      </c>
      <c r="W22" s="90">
        <v>785</v>
      </c>
      <c r="X22" s="90" t="s">
        <v>46</v>
      </c>
      <c r="Y22" s="90">
        <f>ROWS($X$4:X22)</f>
        <v>19</v>
      </c>
      <c r="Z22" s="90" t="str">
        <f t="shared" si="1"/>
        <v/>
      </c>
      <c r="AA22" s="90">
        <f>IFERROR(SMALL($Z$4:$Z$233,ROWS($X$4:X22)),"")</f>
        <v>226</v>
      </c>
      <c r="AE22" s="177" t="s">
        <v>337</v>
      </c>
      <c r="AF22" s="257">
        <f>IFERROR(INDEX($D$4:$H$233,$L19,COLUMNS(AD$4:$AD19)),"")</f>
        <v>0.155</v>
      </c>
      <c r="AG22" s="257">
        <f>IFERROR(INDEX($D$4:$H$233,$L19,COLUMNS($AD$4:AE19)),"")</f>
        <v>0.19</v>
      </c>
      <c r="AH22" s="257">
        <f>IFERROR(INDEX($D$4:$H$233,$L19,COLUMNS($AD$4:AF19)),"")</f>
        <v>0.23800000000000002</v>
      </c>
      <c r="AI22" s="257">
        <f>IFERROR(INDEX($D$4:$H$233,$L19,COLUMNS($AD$4:AG19)),"")</f>
        <v>0.19</v>
      </c>
      <c r="AJ22" s="478">
        <f>IFERROR(INDEX($D$4:$H$233,$L19,COLUMNS($AD$4:AH19)),"")</f>
        <v>0.22600000000000001</v>
      </c>
      <c r="AK22" s="70"/>
      <c r="AM22" s="485" t="s">
        <v>337</v>
      </c>
      <c r="AN22" s="692">
        <f>IFERROR(INDEX($P$4:$W$233,$AA19,COLUMNS($AL$7:AL22)),"")</f>
        <v>0</v>
      </c>
      <c r="AO22" s="379">
        <f>IFERROR(INDEX($P$4:$W$233,$AA19,COLUMNS($AL$7:AM22)),"")</f>
        <v>15</v>
      </c>
      <c r="AP22" s="379">
        <f>IFERROR(INDEX($P$4:$W$233,$AA19,COLUMNS($AL$7:AN22)),"")</f>
        <v>15</v>
      </c>
      <c r="AQ22" s="379">
        <f>IFERROR(INDEX($P$4:$W$233,$AA19,COLUMNS($AL$7:AO22)),"")</f>
        <v>20</v>
      </c>
      <c r="AR22" s="379">
        <f>IFERROR(INDEX($P$4:$W$233,$AA19,COLUMNS($AL$7:AP22)),"")</f>
        <v>15</v>
      </c>
      <c r="AS22" s="379">
        <f>IFERROR(INDEX($P$4:$W$233,$AA19,COLUMNS($AL$7:AQ22)),"")</f>
        <v>20</v>
      </c>
      <c r="AT22" s="379">
        <f>IFERROR(INDEX($P$4:$W$233,$AA19,COLUMNS($AL$7:AR22)),"")</f>
        <v>85</v>
      </c>
      <c r="AU22" s="491">
        <f>IFERROR(INDEX($P$4:$W$233,$AA19,COLUMNS($AL$7:AS22)),"")</f>
        <v>85</v>
      </c>
    </row>
    <row r="23" spans="3:47" x14ac:dyDescent="0.3">
      <c r="C23" s="90" t="s">
        <v>341</v>
      </c>
      <c r="D23" s="100">
        <v>0.245</v>
      </c>
      <c r="E23" s="100">
        <v>0.218</v>
      </c>
      <c r="F23" s="100">
        <v>0.192</v>
      </c>
      <c r="G23" s="100">
        <v>0.183</v>
      </c>
      <c r="H23" s="100">
        <v>0.16300000000000001</v>
      </c>
      <c r="I23" s="90" t="s">
        <v>46</v>
      </c>
      <c r="J23" s="90">
        <f>ROWS(I$4:$I23)</f>
        <v>20</v>
      </c>
      <c r="K23" s="90" t="str">
        <f t="shared" si="0"/>
        <v/>
      </c>
      <c r="L23" s="90">
        <f>IFERROR(SMALL($K$4:$K$233,ROWS(I$4:$I23)),"")</f>
        <v>227</v>
      </c>
      <c r="O23" s="90" t="s">
        <v>341</v>
      </c>
      <c r="P23" s="90">
        <v>5</v>
      </c>
      <c r="Q23" s="90">
        <v>940</v>
      </c>
      <c r="R23" s="90">
        <v>835</v>
      </c>
      <c r="S23" s="90">
        <v>735</v>
      </c>
      <c r="T23" s="90">
        <v>700</v>
      </c>
      <c r="U23" s="90">
        <v>625</v>
      </c>
      <c r="V23" s="90">
        <v>3845</v>
      </c>
      <c r="W23" s="90">
        <v>3840</v>
      </c>
      <c r="X23" s="90" t="s">
        <v>46</v>
      </c>
      <c r="Y23" s="90">
        <f>ROWS($X$4:X23)</f>
        <v>20</v>
      </c>
      <c r="Z23" s="90" t="str">
        <f t="shared" si="1"/>
        <v/>
      </c>
      <c r="AA23" s="90">
        <f>IFERROR(SMALL($Z$4:$Z$233,ROWS($X$4:X23)),"")</f>
        <v>227</v>
      </c>
      <c r="AE23" s="177" t="s">
        <v>338</v>
      </c>
      <c r="AF23" s="257">
        <f>IFERROR(INDEX($D$4:$H$233,$L20,COLUMNS(AD$4:$AD20)),"")</f>
        <v>0.25900000000000001</v>
      </c>
      <c r="AG23" s="257">
        <f>IFERROR(INDEX($D$4:$H$233,$L20,COLUMNS($AD$4:AE20)),"")</f>
        <v>0.21099999999999999</v>
      </c>
      <c r="AH23" s="257">
        <f>IFERROR(INDEX($D$4:$H$233,$L20,COLUMNS($AD$4:AF20)),"")</f>
        <v>0.16400000000000001</v>
      </c>
      <c r="AI23" s="257">
        <f>IFERROR(INDEX($D$4:$H$233,$L20,COLUMNS($AD$4:AG20)),"")</f>
        <v>0.183</v>
      </c>
      <c r="AJ23" s="478">
        <f>IFERROR(INDEX($D$4:$H$233,$L20,COLUMNS($AD$4:AH20)),"")</f>
        <v>0.183</v>
      </c>
      <c r="AK23" s="70"/>
      <c r="AM23" s="485" t="s">
        <v>338</v>
      </c>
      <c r="AN23" s="692">
        <f>IFERROR(INDEX($P$4:$W$233,$AA20,COLUMNS($AL$7:AL23)),"")</f>
        <v>5</v>
      </c>
      <c r="AO23" s="379">
        <f>IFERROR(INDEX($P$4:$W$233,$AA20,COLUMNS($AL$7:AM23)),"")</f>
        <v>665</v>
      </c>
      <c r="AP23" s="379">
        <f>IFERROR(INDEX($P$4:$W$233,$AA20,COLUMNS($AL$7:AN23)),"")</f>
        <v>540</v>
      </c>
      <c r="AQ23" s="379">
        <f>IFERROR(INDEX($P$4:$W$233,$AA20,COLUMNS($AL$7:AO23)),"")</f>
        <v>425</v>
      </c>
      <c r="AR23" s="379">
        <f>IFERROR(INDEX($P$4:$W$233,$AA20,COLUMNS($AL$7:AP23)),"")</f>
        <v>470</v>
      </c>
      <c r="AS23" s="379">
        <f>IFERROR(INDEX($P$4:$W$233,$AA20,COLUMNS($AL$7:AQ23)),"")</f>
        <v>470</v>
      </c>
      <c r="AT23" s="379">
        <f>IFERROR(INDEX($P$4:$W$233,$AA20,COLUMNS($AL$7:AR23)),"")</f>
        <v>2580</v>
      </c>
      <c r="AU23" s="491">
        <f>IFERROR(INDEX($P$4:$W$233,$AA20,COLUMNS($AL$7:AS23)),"")</f>
        <v>2575</v>
      </c>
    </row>
    <row r="24" spans="3:47" x14ac:dyDescent="0.3">
      <c r="C24" s="90" t="s">
        <v>342</v>
      </c>
      <c r="D24" s="100">
        <v>0.24099999999999999</v>
      </c>
      <c r="E24" s="100">
        <v>0.245</v>
      </c>
      <c r="F24" s="100">
        <v>0.214</v>
      </c>
      <c r="G24" s="100">
        <v>0.14899999999999999</v>
      </c>
      <c r="H24" s="100">
        <v>0.151</v>
      </c>
      <c r="I24" s="90" t="s">
        <v>46</v>
      </c>
      <c r="J24" s="90">
        <f>ROWS(I$4:$I24)</f>
        <v>21</v>
      </c>
      <c r="K24" s="90" t="str">
        <f t="shared" si="0"/>
        <v/>
      </c>
      <c r="L24" s="90">
        <f>IFERROR(SMALL($K$4:$K$233,ROWS(I$4:$I24)),"")</f>
        <v>228</v>
      </c>
      <c r="O24" s="90" t="s">
        <v>342</v>
      </c>
      <c r="P24" s="90">
        <v>0</v>
      </c>
      <c r="Q24" s="90">
        <v>135</v>
      </c>
      <c r="R24" s="90">
        <v>135</v>
      </c>
      <c r="S24" s="90">
        <v>120</v>
      </c>
      <c r="T24" s="90">
        <v>85</v>
      </c>
      <c r="U24" s="90">
        <v>85</v>
      </c>
      <c r="V24" s="90">
        <v>555</v>
      </c>
      <c r="W24" s="90">
        <v>555</v>
      </c>
      <c r="X24" s="90" t="s">
        <v>46</v>
      </c>
      <c r="Y24" s="90">
        <f>ROWS($X$4:X24)</f>
        <v>21</v>
      </c>
      <c r="Z24" s="90" t="str">
        <f t="shared" si="1"/>
        <v/>
      </c>
      <c r="AA24" s="90">
        <f>IFERROR(SMALL($Z$4:$Z$233,ROWS($X$4:X24)),"")</f>
        <v>228</v>
      </c>
      <c r="AE24" s="177" t="s">
        <v>339</v>
      </c>
      <c r="AF24" s="257">
        <f>IFERROR(INDEX($D$4:$H$233,$L21,COLUMNS(AD$4:$AD21)),"")</f>
        <v>0.30199999999999999</v>
      </c>
      <c r="AG24" s="257">
        <f>IFERROR(INDEX($D$4:$H$233,$L21,COLUMNS($AD$4:AE21)),"")</f>
        <v>0.23800000000000002</v>
      </c>
      <c r="AH24" s="257">
        <f>IFERROR(INDEX($D$4:$H$233,$L21,COLUMNS($AD$4:AF21)),"")</f>
        <v>0.16900000000000001</v>
      </c>
      <c r="AI24" s="257">
        <f>IFERROR(INDEX($D$4:$H$233,$L21,COLUMNS($AD$4:AG21)),"")</f>
        <v>0.16600000000000001</v>
      </c>
      <c r="AJ24" s="478">
        <f>IFERROR(INDEX($D$4:$H$233,$L21,COLUMNS($AD$4:AH21)),"")</f>
        <v>0.124</v>
      </c>
      <c r="AK24" s="70"/>
      <c r="AM24" s="485" t="s">
        <v>339</v>
      </c>
      <c r="AN24" s="692">
        <f>IFERROR(INDEX($P$4:$W$233,$AA21,COLUMNS($AL$7:AL24)),"")</f>
        <v>10</v>
      </c>
      <c r="AO24" s="379">
        <f>IFERROR(INDEX($P$4:$W$233,$AA21,COLUMNS($AL$7:AM24)),"")</f>
        <v>1545</v>
      </c>
      <c r="AP24" s="379">
        <f>IFERROR(INDEX($P$4:$W$233,$AA21,COLUMNS($AL$7:AN24)),"")</f>
        <v>1220</v>
      </c>
      <c r="AQ24" s="379">
        <f>IFERROR(INDEX($P$4:$W$233,$AA21,COLUMNS($AL$7:AO24)),"")</f>
        <v>865</v>
      </c>
      <c r="AR24" s="379">
        <f>IFERROR(INDEX($P$4:$W$233,$AA21,COLUMNS($AL$7:AP24)),"")</f>
        <v>850</v>
      </c>
      <c r="AS24" s="379">
        <f>IFERROR(INDEX($P$4:$W$233,$AA21,COLUMNS($AL$7:AQ24)),"")</f>
        <v>635</v>
      </c>
      <c r="AT24" s="379">
        <f>IFERROR(INDEX($P$4:$W$233,$AA21,COLUMNS($AL$7:AR24)),"")</f>
        <v>5125</v>
      </c>
      <c r="AU24" s="491">
        <f>IFERROR(INDEX($P$4:$W$233,$AA21,COLUMNS($AL$7:AS24)),"")</f>
        <v>5120</v>
      </c>
    </row>
    <row r="25" spans="3:47" x14ac:dyDescent="0.3">
      <c r="C25" s="90" t="s">
        <v>343</v>
      </c>
      <c r="D25" s="100">
        <v>0.28700000000000003</v>
      </c>
      <c r="E25" s="100">
        <v>0.19500000000000001</v>
      </c>
      <c r="F25" s="100">
        <v>0.183</v>
      </c>
      <c r="G25" s="100">
        <v>0.17899999999999999</v>
      </c>
      <c r="H25" s="100">
        <v>0.156</v>
      </c>
      <c r="I25" s="90" t="s">
        <v>46</v>
      </c>
      <c r="J25" s="90">
        <f>ROWS(I$4:$I25)</f>
        <v>22</v>
      </c>
      <c r="K25" s="90" t="str">
        <f t="shared" si="0"/>
        <v/>
      </c>
      <c r="L25" s="90">
        <f>IFERROR(SMALL($K$4:$K$233,ROWS(I$4:$I25)),"")</f>
        <v>229</v>
      </c>
      <c r="O25" s="90" t="s">
        <v>343</v>
      </c>
      <c r="P25" s="90" t="s">
        <v>72</v>
      </c>
      <c r="Q25" s="90">
        <v>1170</v>
      </c>
      <c r="R25" s="90">
        <v>795</v>
      </c>
      <c r="S25" s="90">
        <v>745</v>
      </c>
      <c r="T25" s="90">
        <v>735</v>
      </c>
      <c r="U25" s="90">
        <v>640</v>
      </c>
      <c r="V25" s="90">
        <v>4085</v>
      </c>
      <c r="W25" s="90">
        <v>4085</v>
      </c>
      <c r="X25" s="90" t="s">
        <v>46</v>
      </c>
      <c r="Y25" s="90">
        <f>ROWS($X$4:X25)</f>
        <v>22</v>
      </c>
      <c r="Z25" s="90" t="str">
        <f t="shared" si="1"/>
        <v/>
      </c>
      <c r="AA25" s="90">
        <f>IFERROR(SMALL($Z$4:$Z$233,ROWS($X$4:X25)),"")</f>
        <v>229</v>
      </c>
      <c r="AE25" s="177" t="s">
        <v>340</v>
      </c>
      <c r="AF25" s="257">
        <f>IFERROR(INDEX($D$4:$H$233,$L22,COLUMNS(AD$4:$AD22)),"")</f>
        <v>0.27200000000000002</v>
      </c>
      <c r="AG25" s="257">
        <f>IFERROR(INDEX($D$4:$H$233,$L22,COLUMNS($AD$4:AE22)),"")</f>
        <v>0.19600000000000001</v>
      </c>
      <c r="AH25" s="257">
        <f>IFERROR(INDEX($D$4:$H$233,$L22,COLUMNS($AD$4:AF22)),"")</f>
        <v>0.158</v>
      </c>
      <c r="AI25" s="257">
        <f>IFERROR(INDEX($D$4:$H$233,$L22,COLUMNS($AD$4:AG22)),"")</f>
        <v>0.187</v>
      </c>
      <c r="AJ25" s="478">
        <f>IFERROR(INDEX($D$4:$H$233,$L22,COLUMNS($AD$4:AH22)),"")</f>
        <v>0.187</v>
      </c>
      <c r="AK25" s="70"/>
      <c r="AM25" s="485" t="s">
        <v>340</v>
      </c>
      <c r="AN25" s="692">
        <f>IFERROR(INDEX($P$4:$W$233,$AA22,COLUMNS($AL$7:AL25)),"")</f>
        <v>0</v>
      </c>
      <c r="AO25" s="379">
        <f>IFERROR(INDEX($P$4:$W$233,$AA22,COLUMNS($AL$7:AM25)),"")</f>
        <v>205</v>
      </c>
      <c r="AP25" s="379">
        <f>IFERROR(INDEX($P$4:$W$233,$AA22,COLUMNS($AL$7:AN25)),"")</f>
        <v>145</v>
      </c>
      <c r="AQ25" s="379">
        <f>IFERROR(INDEX($P$4:$W$233,$AA22,COLUMNS($AL$7:AO25)),"")</f>
        <v>120</v>
      </c>
      <c r="AR25" s="379">
        <f>IFERROR(INDEX($P$4:$W$233,$AA22,COLUMNS($AL$7:AP25)),"")</f>
        <v>140</v>
      </c>
      <c r="AS25" s="379">
        <f>IFERROR(INDEX($P$4:$W$233,$AA22,COLUMNS($AL$7:AQ25)),"")</f>
        <v>140</v>
      </c>
      <c r="AT25" s="379">
        <f>IFERROR(INDEX($P$4:$W$233,$AA22,COLUMNS($AL$7:AR25)),"")</f>
        <v>750</v>
      </c>
      <c r="AU25" s="491">
        <f>IFERROR(INDEX($P$4:$W$233,$AA22,COLUMNS($AL$7:AS25)),"")</f>
        <v>750</v>
      </c>
    </row>
    <row r="26" spans="3:47" ht="15.75" customHeight="1" x14ac:dyDescent="0.3">
      <c r="C26" s="90" t="s">
        <v>344</v>
      </c>
      <c r="D26" s="100">
        <v>0.246</v>
      </c>
      <c r="E26" s="100">
        <v>0.17500000000000002</v>
      </c>
      <c r="F26" s="100">
        <v>0.25800000000000001</v>
      </c>
      <c r="G26" s="100">
        <v>0.20100000000000001</v>
      </c>
      <c r="H26" s="100">
        <v>0.12</v>
      </c>
      <c r="I26" s="90" t="s">
        <v>46</v>
      </c>
      <c r="J26" s="90">
        <f>ROWS(I$4:$I26)</f>
        <v>23</v>
      </c>
      <c r="K26" s="90" t="str">
        <f t="shared" si="0"/>
        <v/>
      </c>
      <c r="L26" s="90">
        <f>IFERROR(SMALL($K$4:$K$233,ROWS(I$4:$I26)),"")</f>
        <v>230</v>
      </c>
      <c r="O26" s="90" t="s">
        <v>344</v>
      </c>
      <c r="P26" s="90">
        <v>0</v>
      </c>
      <c r="Q26" s="90">
        <v>215</v>
      </c>
      <c r="R26" s="90">
        <v>150</v>
      </c>
      <c r="S26" s="90">
        <v>225</v>
      </c>
      <c r="T26" s="90">
        <v>175</v>
      </c>
      <c r="U26" s="90">
        <v>105</v>
      </c>
      <c r="V26" s="90">
        <v>865</v>
      </c>
      <c r="W26" s="90">
        <v>865</v>
      </c>
      <c r="X26" s="90" t="s">
        <v>46</v>
      </c>
      <c r="Y26" s="90">
        <f>ROWS($X$4:X26)</f>
        <v>23</v>
      </c>
      <c r="Z26" s="90" t="str">
        <f t="shared" si="1"/>
        <v/>
      </c>
      <c r="AA26" s="90">
        <f>IFERROR(SMALL($Z$4:$Z$233,ROWS($X$4:X26)),"")</f>
        <v>230</v>
      </c>
      <c r="AE26" s="177" t="s">
        <v>341</v>
      </c>
      <c r="AF26" s="257">
        <f>IFERROR(INDEX($D$4:$H$233,$L23,COLUMNS(AD$4:$AD23)),"")</f>
        <v>0.26400000000000001</v>
      </c>
      <c r="AG26" s="257">
        <f>IFERROR(INDEX($D$4:$H$233,$L23,COLUMNS($AD$4:AE23)),"")</f>
        <v>0.22800000000000001</v>
      </c>
      <c r="AH26" s="257">
        <f>IFERROR(INDEX($D$4:$H$233,$L23,COLUMNS($AD$4:AF23)),"")</f>
        <v>0.189</v>
      </c>
      <c r="AI26" s="257">
        <f>IFERROR(INDEX($D$4:$H$233,$L23,COLUMNS($AD$4:AG23)),"")</f>
        <v>0.17</v>
      </c>
      <c r="AJ26" s="478">
        <f>IFERROR(INDEX($D$4:$H$233,$L23,COLUMNS($AD$4:AH23)),"")</f>
        <v>0.15</v>
      </c>
      <c r="AK26" s="70"/>
      <c r="AM26" s="485" t="s">
        <v>341</v>
      </c>
      <c r="AN26" s="692">
        <f>IFERROR(INDEX($P$4:$W$233,$AA23,COLUMNS($AL$7:AL26)),"")</f>
        <v>5</v>
      </c>
      <c r="AO26" s="379">
        <f>IFERROR(INDEX($P$4:$W$233,$AA23,COLUMNS($AL$7:AM26)),"")</f>
        <v>830</v>
      </c>
      <c r="AP26" s="379">
        <f>IFERROR(INDEX($P$4:$W$233,$AA23,COLUMNS($AL$7:AN26)),"")</f>
        <v>715</v>
      </c>
      <c r="AQ26" s="379">
        <f>IFERROR(INDEX($P$4:$W$233,$AA23,COLUMNS($AL$7:AO26)),"")</f>
        <v>595</v>
      </c>
      <c r="AR26" s="379">
        <f>IFERROR(INDEX($P$4:$W$233,$AA23,COLUMNS($AL$7:AP26)),"")</f>
        <v>535</v>
      </c>
      <c r="AS26" s="379">
        <f>IFERROR(INDEX($P$4:$W$233,$AA23,COLUMNS($AL$7:AQ26)),"")</f>
        <v>470</v>
      </c>
      <c r="AT26" s="379">
        <f>IFERROR(INDEX($P$4:$W$233,$AA23,COLUMNS($AL$7:AR26)),"")</f>
        <v>3155</v>
      </c>
      <c r="AU26" s="491">
        <f>IFERROR(INDEX($P$4:$W$233,$AA23,COLUMNS($AL$7:AS26)),"")</f>
        <v>3145</v>
      </c>
    </row>
    <row r="27" spans="3:47" x14ac:dyDescent="0.3">
      <c r="C27" s="90" t="s">
        <v>320</v>
      </c>
      <c r="D27" s="100">
        <v>0.17599999999999999</v>
      </c>
      <c r="E27" s="100">
        <v>0.192</v>
      </c>
      <c r="F27" s="100">
        <v>0.29299999999999998</v>
      </c>
      <c r="G27" s="100">
        <v>0.24099999999999999</v>
      </c>
      <c r="H27" s="100">
        <v>9.9000000000000005E-2</v>
      </c>
      <c r="I27" s="90" t="s">
        <v>45</v>
      </c>
      <c r="J27" s="90">
        <f>ROWS(I$4:$I27)</f>
        <v>24</v>
      </c>
      <c r="K27" s="90" t="str">
        <f t="shared" si="0"/>
        <v/>
      </c>
      <c r="L27" s="90" t="str">
        <f>IFERROR(SMALL($K$4:$K$233,ROWS(I$4:$I27)),"")</f>
        <v/>
      </c>
      <c r="O27" s="90" t="s">
        <v>320</v>
      </c>
      <c r="P27" s="90">
        <v>5</v>
      </c>
      <c r="Q27" s="90">
        <v>465</v>
      </c>
      <c r="R27" s="90">
        <v>510</v>
      </c>
      <c r="S27" s="90">
        <v>780</v>
      </c>
      <c r="T27" s="90">
        <v>640</v>
      </c>
      <c r="U27" s="90">
        <v>260</v>
      </c>
      <c r="V27" s="90">
        <v>2665</v>
      </c>
      <c r="W27" s="90">
        <v>2660</v>
      </c>
      <c r="X27" s="90" t="s">
        <v>45</v>
      </c>
      <c r="Y27" s="90">
        <f>ROWS($X$4:X27)</f>
        <v>24</v>
      </c>
      <c r="Z27" s="90" t="str">
        <f t="shared" si="1"/>
        <v/>
      </c>
      <c r="AA27" s="90" t="str">
        <f>IFERROR(SMALL($Z$4:$Z$233,ROWS($X$4:X27)),"")</f>
        <v/>
      </c>
      <c r="AE27" s="177" t="s">
        <v>342</v>
      </c>
      <c r="AF27" s="257">
        <f>IFERROR(INDEX($D$4:$H$233,$L24,COLUMNS(AD$4:$AD24)),"")</f>
        <v>0.214</v>
      </c>
      <c r="AG27" s="257">
        <f>IFERROR(INDEX($D$4:$H$233,$L24,COLUMNS($AD$4:AE24)),"")</f>
        <v>0.22</v>
      </c>
      <c r="AH27" s="257">
        <f>IFERROR(INDEX($D$4:$H$233,$L24,COLUMNS($AD$4:AF24)),"")</f>
        <v>0.21</v>
      </c>
      <c r="AI27" s="257">
        <f>IFERROR(INDEX($D$4:$H$233,$L24,COLUMNS($AD$4:AG24)),"")</f>
        <v>0.193</v>
      </c>
      <c r="AJ27" s="478">
        <f>IFERROR(INDEX($D$4:$H$233,$L24,COLUMNS($AD$4:AH24)),"")</f>
        <v>0.16400000000000001</v>
      </c>
      <c r="AK27" s="70"/>
      <c r="AM27" s="485" t="s">
        <v>342</v>
      </c>
      <c r="AN27" s="692">
        <f>IFERROR(INDEX($P$4:$W$233,$AA24,COLUMNS($AL$7:AL27)),"")</f>
        <v>5</v>
      </c>
      <c r="AO27" s="379">
        <f>IFERROR(INDEX($P$4:$W$233,$AA24,COLUMNS($AL$7:AM27)),"")</f>
        <v>150</v>
      </c>
      <c r="AP27" s="379">
        <f>IFERROR(INDEX($P$4:$W$233,$AA24,COLUMNS($AL$7:AN27)),"")</f>
        <v>155</v>
      </c>
      <c r="AQ27" s="379">
        <f>IFERROR(INDEX($P$4:$W$233,$AA24,COLUMNS($AL$7:AO27)),"")</f>
        <v>145</v>
      </c>
      <c r="AR27" s="379">
        <f>IFERROR(INDEX($P$4:$W$233,$AA24,COLUMNS($AL$7:AP27)),"")</f>
        <v>135</v>
      </c>
      <c r="AS27" s="379">
        <f>IFERROR(INDEX($P$4:$W$233,$AA24,COLUMNS($AL$7:AQ27)),"")</f>
        <v>115</v>
      </c>
      <c r="AT27" s="379">
        <f>IFERROR(INDEX($P$4:$W$233,$AA24,COLUMNS($AL$7:AR27)),"")</f>
        <v>700</v>
      </c>
      <c r="AU27" s="491">
        <f>IFERROR(INDEX($P$4:$W$233,$AA24,COLUMNS($AL$7:AS27)),"")</f>
        <v>700</v>
      </c>
    </row>
    <row r="28" spans="3:47" x14ac:dyDescent="0.3">
      <c r="C28" s="90" t="s">
        <v>322</v>
      </c>
      <c r="D28" s="100">
        <v>0.54300000000000004</v>
      </c>
      <c r="E28" s="100">
        <v>0.19</v>
      </c>
      <c r="F28" s="100">
        <v>0.112</v>
      </c>
      <c r="G28" s="100">
        <v>8.3000000000000004E-2</v>
      </c>
      <c r="H28" s="100">
        <v>7.2000000000000008E-2</v>
      </c>
      <c r="I28" s="90" t="s">
        <v>45</v>
      </c>
      <c r="J28" s="90">
        <f>ROWS(I$4:$I28)</f>
        <v>25</v>
      </c>
      <c r="K28" s="90" t="str">
        <f t="shared" si="0"/>
        <v/>
      </c>
      <c r="L28" s="90" t="str">
        <f>IFERROR(SMALL($K$4:$K$233,ROWS(I$4:$I28)),"")</f>
        <v/>
      </c>
      <c r="O28" s="90" t="s">
        <v>322</v>
      </c>
      <c r="P28" s="90">
        <v>25</v>
      </c>
      <c r="Q28" s="90">
        <v>4010</v>
      </c>
      <c r="R28" s="90">
        <v>1405</v>
      </c>
      <c r="S28" s="90">
        <v>830</v>
      </c>
      <c r="T28" s="90">
        <v>610</v>
      </c>
      <c r="U28" s="90">
        <v>535</v>
      </c>
      <c r="V28" s="90">
        <v>7415</v>
      </c>
      <c r="W28" s="90">
        <v>7390</v>
      </c>
      <c r="X28" s="90" t="s">
        <v>45</v>
      </c>
      <c r="Y28" s="90">
        <f>ROWS($X$4:X28)</f>
        <v>25</v>
      </c>
      <c r="Z28" s="90" t="str">
        <f t="shared" si="1"/>
        <v/>
      </c>
      <c r="AA28" s="90" t="str">
        <f>IFERROR(SMALL($Z$4:$Z$233,ROWS($X$4:X28)),"")</f>
        <v/>
      </c>
      <c r="AE28" s="177" t="s">
        <v>343</v>
      </c>
      <c r="AF28" s="257">
        <f>IFERROR(INDEX($D$4:$H$233,$L25,COLUMNS(AD$4:$AD25)),"")</f>
        <v>0.28999999999999998</v>
      </c>
      <c r="AG28" s="257">
        <f>IFERROR(INDEX($D$4:$H$233,$L25,COLUMNS($AD$4:AE25)),"")</f>
        <v>0.214</v>
      </c>
      <c r="AH28" s="257">
        <f>IFERROR(INDEX($D$4:$H$233,$L25,COLUMNS($AD$4:AF25)),"")</f>
        <v>0.17799999999999999</v>
      </c>
      <c r="AI28" s="257">
        <f>IFERROR(INDEX($D$4:$H$233,$L25,COLUMNS($AD$4:AG25)),"")</f>
        <v>0.16600000000000001</v>
      </c>
      <c r="AJ28" s="478">
        <f>IFERROR(INDEX($D$4:$H$233,$L25,COLUMNS($AD$4:AH25)),"")</f>
        <v>0.152</v>
      </c>
      <c r="AK28" s="70"/>
      <c r="AM28" s="485" t="s">
        <v>343</v>
      </c>
      <c r="AN28" s="692">
        <f>IFERROR(INDEX($P$4:$W$233,$AA25,COLUMNS($AL$7:AL28)),"")</f>
        <v>5</v>
      </c>
      <c r="AO28" s="379">
        <f>IFERROR(INDEX($P$4:$W$233,$AA25,COLUMNS($AL$7:AM28)),"")</f>
        <v>1265</v>
      </c>
      <c r="AP28" s="379">
        <f>IFERROR(INDEX($P$4:$W$233,$AA25,COLUMNS($AL$7:AN28)),"")</f>
        <v>935</v>
      </c>
      <c r="AQ28" s="379">
        <f>IFERROR(INDEX($P$4:$W$233,$AA25,COLUMNS($AL$7:AO28)),"")</f>
        <v>775</v>
      </c>
      <c r="AR28" s="379">
        <f>IFERROR(INDEX($P$4:$W$233,$AA25,COLUMNS($AL$7:AP28)),"")</f>
        <v>720</v>
      </c>
      <c r="AS28" s="379">
        <f>IFERROR(INDEX($P$4:$W$233,$AA25,COLUMNS($AL$7:AQ28)),"")</f>
        <v>660</v>
      </c>
      <c r="AT28" s="379">
        <f>IFERROR(INDEX($P$4:$W$233,$AA25,COLUMNS($AL$7:AR28)),"")</f>
        <v>4360</v>
      </c>
      <c r="AU28" s="491">
        <f>IFERROR(INDEX($P$4:$W$233,$AA25,COLUMNS($AL$7:AS28)),"")</f>
        <v>4355</v>
      </c>
    </row>
    <row r="29" spans="3:47" ht="15" thickBot="1" x14ac:dyDescent="0.35">
      <c r="C29" s="90" t="s">
        <v>323</v>
      </c>
      <c r="D29" s="100">
        <v>0.25</v>
      </c>
      <c r="E29" s="100">
        <v>0.21299999999999999</v>
      </c>
      <c r="F29" s="100">
        <v>0.20700000000000002</v>
      </c>
      <c r="G29" s="100">
        <v>0.17599999999999999</v>
      </c>
      <c r="H29" s="100">
        <v>0.153</v>
      </c>
      <c r="I29" s="90" t="s">
        <v>45</v>
      </c>
      <c r="J29" s="90">
        <f>ROWS(I$4:$I29)</f>
        <v>26</v>
      </c>
      <c r="K29" s="90" t="str">
        <f t="shared" si="0"/>
        <v/>
      </c>
      <c r="L29" s="90" t="str">
        <f>IFERROR(SMALL($K$4:$K$233,ROWS(I$4:$I29)),"")</f>
        <v/>
      </c>
      <c r="O29" s="90" t="s">
        <v>323</v>
      </c>
      <c r="P29" s="90">
        <v>5</v>
      </c>
      <c r="Q29" s="90">
        <v>785</v>
      </c>
      <c r="R29" s="90">
        <v>670</v>
      </c>
      <c r="S29" s="90">
        <v>650</v>
      </c>
      <c r="T29" s="90">
        <v>550</v>
      </c>
      <c r="U29" s="90">
        <v>480</v>
      </c>
      <c r="V29" s="90">
        <v>3135</v>
      </c>
      <c r="W29" s="90">
        <v>3130</v>
      </c>
      <c r="X29" s="90" t="s">
        <v>45</v>
      </c>
      <c r="Y29" s="90">
        <f>ROWS($X$4:X29)</f>
        <v>26</v>
      </c>
      <c r="Z29" s="90" t="str">
        <f t="shared" si="1"/>
        <v/>
      </c>
      <c r="AA29" s="90" t="str">
        <f>IFERROR(SMALL($Z$4:$Z$233,ROWS($X$4:X29)),"")</f>
        <v/>
      </c>
      <c r="AE29" s="202" t="s">
        <v>344</v>
      </c>
      <c r="AF29" s="476">
        <f>IFERROR(INDEX($D$4:$H$233,$L26,COLUMNS(AD$4:$AD26)),"")</f>
        <v>0.20100000000000001</v>
      </c>
      <c r="AG29" s="476">
        <f>IFERROR(INDEX($D$4:$H$233,$L26,COLUMNS($AD$4:AE26)),"")</f>
        <v>0.21199999999999999</v>
      </c>
      <c r="AH29" s="476">
        <f>IFERROR(INDEX($D$4:$H$233,$L26,COLUMNS($AD$4:AF26)),"")</f>
        <v>0.24</v>
      </c>
      <c r="AI29" s="476">
        <f>IFERROR(INDEX($D$4:$H$233,$L26,COLUMNS($AD$4:AG26)),"")</f>
        <v>0.221</v>
      </c>
      <c r="AJ29" s="479">
        <f>IFERROR(INDEX($D$4:$H$233,$L26,COLUMNS($AD$4:AH26)),"")</f>
        <v>0.127</v>
      </c>
      <c r="AK29" s="70"/>
      <c r="AM29" s="487" t="s">
        <v>344</v>
      </c>
      <c r="AN29" s="693">
        <f>IFERROR(INDEX($P$4:$W$233,$AA26,COLUMNS($AL$7:AL29)),"")</f>
        <v>5</v>
      </c>
      <c r="AO29" s="493">
        <f>IFERROR(INDEX($P$4:$W$233,$AA26,COLUMNS($AL$7:AM29)),"")</f>
        <v>150</v>
      </c>
      <c r="AP29" s="493">
        <f>IFERROR(INDEX($P$4:$W$233,$AA26,COLUMNS($AL$7:AN29)),"")</f>
        <v>160</v>
      </c>
      <c r="AQ29" s="493">
        <f>IFERROR(INDEX($P$4:$W$233,$AA26,COLUMNS($AL$7:AO29)),"")</f>
        <v>180</v>
      </c>
      <c r="AR29" s="493">
        <f>IFERROR(INDEX($P$4:$W$233,$AA26,COLUMNS($AL$7:AP29)),"")</f>
        <v>165</v>
      </c>
      <c r="AS29" s="493">
        <f>IFERROR(INDEX($P$4:$W$233,$AA26,COLUMNS($AL$7:AQ29)),"")</f>
        <v>95</v>
      </c>
      <c r="AT29" s="493">
        <f>IFERROR(INDEX($P$4:$W$233,$AA26,COLUMNS($AL$7:AR29)),"")</f>
        <v>750</v>
      </c>
      <c r="AU29" s="494">
        <f>IFERROR(INDEX($P$4:$W$233,$AA26,COLUMNS($AL$7:AS29)),"")</f>
        <v>745</v>
      </c>
    </row>
    <row r="30" spans="3:47" x14ac:dyDescent="0.3">
      <c r="C30" s="90" t="s">
        <v>325</v>
      </c>
      <c r="D30" s="100">
        <v>0.25700000000000001</v>
      </c>
      <c r="E30" s="100">
        <v>0.22600000000000001</v>
      </c>
      <c r="F30" s="100">
        <v>0.189</v>
      </c>
      <c r="G30" s="100">
        <v>0.16700000000000001</v>
      </c>
      <c r="H30" s="100">
        <v>0.161</v>
      </c>
      <c r="I30" s="90" t="s">
        <v>45</v>
      </c>
      <c r="J30" s="90">
        <f>ROWS(I$4:$I30)</f>
        <v>27</v>
      </c>
      <c r="K30" s="90" t="str">
        <f t="shared" si="0"/>
        <v/>
      </c>
      <c r="L30" s="90" t="str">
        <f>IFERROR(SMALL($K$4:$K$233,ROWS(I$4:$I30)),"")</f>
        <v/>
      </c>
      <c r="O30" s="90" t="s">
        <v>325</v>
      </c>
      <c r="P30" s="90">
        <v>5</v>
      </c>
      <c r="Q30" s="90">
        <v>935</v>
      </c>
      <c r="R30" s="90">
        <v>825</v>
      </c>
      <c r="S30" s="90">
        <v>685</v>
      </c>
      <c r="T30" s="90">
        <v>610</v>
      </c>
      <c r="U30" s="90">
        <v>585</v>
      </c>
      <c r="V30" s="90">
        <v>3650</v>
      </c>
      <c r="W30" s="90">
        <v>3640</v>
      </c>
      <c r="X30" s="90" t="s">
        <v>45</v>
      </c>
      <c r="Y30" s="90">
        <f>ROWS($X$4:X30)</f>
        <v>27</v>
      </c>
      <c r="Z30" s="90" t="str">
        <f t="shared" si="1"/>
        <v/>
      </c>
      <c r="AA30" s="90" t="str">
        <f>IFERROR(SMALL($Z$4:$Z$233,ROWS($X$4:X30)),"")</f>
        <v/>
      </c>
    </row>
    <row r="31" spans="3:47" x14ac:dyDescent="0.3">
      <c r="C31" s="90" t="s">
        <v>326</v>
      </c>
      <c r="D31" s="100">
        <v>0.3</v>
      </c>
      <c r="E31" s="100">
        <v>0.22800000000000001</v>
      </c>
      <c r="F31" s="100">
        <v>0.17899999999999999</v>
      </c>
      <c r="G31" s="100">
        <v>0.16200000000000001</v>
      </c>
      <c r="H31" s="100">
        <v>0.13</v>
      </c>
      <c r="I31" s="90" t="s">
        <v>45</v>
      </c>
      <c r="J31" s="90">
        <f>ROWS(I$4:$I31)</f>
        <v>28</v>
      </c>
      <c r="K31" s="90" t="str">
        <f t="shared" si="0"/>
        <v/>
      </c>
      <c r="L31" s="90" t="str">
        <f>IFERROR(SMALL($K$4:$K$233,ROWS(I$4:$I31)),"")</f>
        <v/>
      </c>
      <c r="O31" s="90" t="s">
        <v>326</v>
      </c>
      <c r="P31" s="90">
        <v>10</v>
      </c>
      <c r="Q31" s="90">
        <v>2190</v>
      </c>
      <c r="R31" s="90">
        <v>1665</v>
      </c>
      <c r="S31" s="90">
        <v>1305</v>
      </c>
      <c r="T31" s="90">
        <v>1185</v>
      </c>
      <c r="U31" s="90">
        <v>950</v>
      </c>
      <c r="V31" s="90">
        <v>7305</v>
      </c>
      <c r="W31" s="90">
        <v>7295</v>
      </c>
      <c r="X31" s="90" t="s">
        <v>45</v>
      </c>
      <c r="Y31" s="90">
        <f>ROWS($X$4:X31)</f>
        <v>28</v>
      </c>
      <c r="Z31" s="90" t="str">
        <f t="shared" si="1"/>
        <v/>
      </c>
      <c r="AA31" s="90" t="str">
        <f>IFERROR(SMALL($Z$4:$Z$233,ROWS($X$4:X31)),"")</f>
        <v/>
      </c>
      <c r="AE31" s="288"/>
      <c r="AM31" s="153" t="s">
        <v>919</v>
      </c>
    </row>
    <row r="32" spans="3:47" x14ac:dyDescent="0.3">
      <c r="C32" s="90" t="s">
        <v>327</v>
      </c>
      <c r="D32" s="100">
        <v>0.374</v>
      </c>
      <c r="E32" s="100">
        <v>0.23700000000000002</v>
      </c>
      <c r="F32" s="100">
        <v>0.17799999999999999</v>
      </c>
      <c r="G32" s="100">
        <v>0.126</v>
      </c>
      <c r="H32" s="100">
        <v>8.6000000000000007E-2</v>
      </c>
      <c r="I32" s="90" t="s">
        <v>45</v>
      </c>
      <c r="J32" s="90">
        <f>ROWS(I$4:$I32)</f>
        <v>29</v>
      </c>
      <c r="K32" s="90" t="str">
        <f t="shared" si="0"/>
        <v/>
      </c>
      <c r="L32" s="90" t="str">
        <f>IFERROR(SMALL($K$4:$K$233,ROWS(I$4:$I32)),"")</f>
        <v/>
      </c>
      <c r="O32" s="90" t="s">
        <v>327</v>
      </c>
      <c r="P32" s="90">
        <v>10</v>
      </c>
      <c r="Q32" s="90">
        <v>2060</v>
      </c>
      <c r="R32" s="90">
        <v>1305</v>
      </c>
      <c r="S32" s="90">
        <v>980</v>
      </c>
      <c r="T32" s="90">
        <v>695</v>
      </c>
      <c r="U32" s="90">
        <v>470</v>
      </c>
      <c r="V32" s="90">
        <v>5520</v>
      </c>
      <c r="W32" s="90">
        <v>5510</v>
      </c>
      <c r="X32" s="90" t="s">
        <v>45</v>
      </c>
      <c r="Y32" s="90">
        <f>ROWS($X$4:X32)</f>
        <v>29</v>
      </c>
      <c r="Z32" s="90" t="str">
        <f t="shared" si="1"/>
        <v/>
      </c>
      <c r="AA32" s="90" t="str">
        <f>IFERROR(SMALL($Z$4:$Z$233,ROWS($X$4:X32)),"")</f>
        <v/>
      </c>
      <c r="AI32" s="162"/>
      <c r="AM32" s="130" t="s">
        <v>921</v>
      </c>
    </row>
    <row r="33" spans="3:35" x14ac:dyDescent="0.3">
      <c r="C33" s="90" t="s">
        <v>328</v>
      </c>
      <c r="D33" s="100">
        <v>0.30299999999999999</v>
      </c>
      <c r="E33" s="100">
        <v>0.24299999999999999</v>
      </c>
      <c r="F33" s="100">
        <v>0.19</v>
      </c>
      <c r="G33" s="100">
        <v>0.153</v>
      </c>
      <c r="H33" s="100">
        <v>0.11</v>
      </c>
      <c r="I33" s="90" t="s">
        <v>45</v>
      </c>
      <c r="J33" s="90">
        <f>ROWS(I$4:$I33)</f>
        <v>30</v>
      </c>
      <c r="K33" s="90" t="str">
        <f t="shared" si="0"/>
        <v/>
      </c>
      <c r="L33" s="90" t="str">
        <f>IFERROR(SMALL($K$4:$K$233,ROWS(I$4:$I33)),"")</f>
        <v/>
      </c>
      <c r="O33" s="90" t="s">
        <v>328</v>
      </c>
      <c r="P33" s="90">
        <v>10</v>
      </c>
      <c r="Q33" s="90">
        <v>2620</v>
      </c>
      <c r="R33" s="90">
        <v>2110</v>
      </c>
      <c r="S33" s="90">
        <v>1650</v>
      </c>
      <c r="T33" s="90">
        <v>1330</v>
      </c>
      <c r="U33" s="90">
        <v>955</v>
      </c>
      <c r="V33" s="90">
        <v>8670</v>
      </c>
      <c r="W33" s="90">
        <v>8665</v>
      </c>
      <c r="X33" s="90" t="s">
        <v>45</v>
      </c>
      <c r="Y33" s="90">
        <f>ROWS($X$4:X33)</f>
        <v>30</v>
      </c>
      <c r="Z33" s="90" t="str">
        <f t="shared" si="1"/>
        <v/>
      </c>
      <c r="AA33" s="90" t="str">
        <f>IFERROR(SMALL($Z$4:$Z$233,ROWS($X$4:X33)),"")</f>
        <v/>
      </c>
      <c r="AI33" s="130"/>
    </row>
    <row r="34" spans="3:35" x14ac:dyDescent="0.3">
      <c r="C34" s="90" t="s">
        <v>329</v>
      </c>
      <c r="D34" s="100">
        <v>0.27300000000000002</v>
      </c>
      <c r="E34" s="100">
        <v>0.24099999999999999</v>
      </c>
      <c r="F34" s="100">
        <v>0.192</v>
      </c>
      <c r="G34" s="100">
        <v>0.15</v>
      </c>
      <c r="H34" s="100">
        <v>0.14400000000000002</v>
      </c>
      <c r="I34" s="90" t="s">
        <v>45</v>
      </c>
      <c r="J34" s="90">
        <f>ROWS(I$4:$I34)</f>
        <v>31</v>
      </c>
      <c r="K34" s="90" t="str">
        <f t="shared" si="0"/>
        <v/>
      </c>
      <c r="L34" s="90" t="str">
        <f>IFERROR(SMALL($K$4:$K$233,ROWS(I$4:$I34)),"")</f>
        <v/>
      </c>
      <c r="O34" s="90" t="s">
        <v>329</v>
      </c>
      <c r="P34" s="90">
        <v>5</v>
      </c>
      <c r="Q34" s="90">
        <v>440</v>
      </c>
      <c r="R34" s="90">
        <v>390</v>
      </c>
      <c r="S34" s="90">
        <v>310</v>
      </c>
      <c r="T34" s="90">
        <v>240</v>
      </c>
      <c r="U34" s="90">
        <v>235</v>
      </c>
      <c r="V34" s="90">
        <v>1620</v>
      </c>
      <c r="W34" s="90">
        <v>1615</v>
      </c>
      <c r="X34" s="90" t="s">
        <v>45</v>
      </c>
      <c r="Y34" s="90">
        <f>ROWS($X$4:X34)</f>
        <v>31</v>
      </c>
      <c r="Z34" s="90" t="str">
        <f t="shared" si="1"/>
        <v/>
      </c>
      <c r="AA34" s="90" t="str">
        <f>IFERROR(SMALL($Z$4:$Z$233,ROWS($X$4:X34)),"")</f>
        <v/>
      </c>
      <c r="AE34" s="153" t="s">
        <v>955</v>
      </c>
      <c r="AI34" s="130"/>
    </row>
    <row r="35" spans="3:35" x14ac:dyDescent="0.3">
      <c r="C35" s="90" t="s">
        <v>330</v>
      </c>
      <c r="D35" s="100">
        <v>0.22500000000000001</v>
      </c>
      <c r="E35" s="100">
        <v>0.222</v>
      </c>
      <c r="F35" s="100">
        <v>0.20700000000000002</v>
      </c>
      <c r="G35" s="100">
        <v>0.19400000000000001</v>
      </c>
      <c r="H35" s="100">
        <v>0.151</v>
      </c>
      <c r="I35" s="90" t="s">
        <v>45</v>
      </c>
      <c r="J35" s="90">
        <f>ROWS(I$4:$I35)</f>
        <v>32</v>
      </c>
      <c r="K35" s="90" t="str">
        <f t="shared" si="0"/>
        <v/>
      </c>
      <c r="L35" s="90" t="str">
        <f>IFERROR(SMALL($K$4:$K$233,ROWS(I$4:$I35)),"")</f>
        <v/>
      </c>
      <c r="O35" s="90" t="s">
        <v>330</v>
      </c>
      <c r="P35" s="90">
        <v>30</v>
      </c>
      <c r="Q35" s="90">
        <v>2790</v>
      </c>
      <c r="R35" s="90">
        <v>2755</v>
      </c>
      <c r="S35" s="90">
        <v>2570</v>
      </c>
      <c r="T35" s="90">
        <v>2405</v>
      </c>
      <c r="U35" s="90">
        <v>1870</v>
      </c>
      <c r="V35" s="90">
        <v>12425</v>
      </c>
      <c r="W35" s="90">
        <v>12395</v>
      </c>
      <c r="X35" s="90" t="s">
        <v>45</v>
      </c>
      <c r="Y35" s="90">
        <f>ROWS($X$4:X35)</f>
        <v>32</v>
      </c>
      <c r="Z35" s="90" t="str">
        <f t="shared" si="1"/>
        <v/>
      </c>
      <c r="AA35" s="90" t="str">
        <f>IFERROR(SMALL($Z$4:$Z$233,ROWS($X$4:X35)),"")</f>
        <v/>
      </c>
      <c r="AE35" s="130" t="s">
        <v>921</v>
      </c>
      <c r="AI35" s="130"/>
    </row>
    <row r="36" spans="3:35" x14ac:dyDescent="0.3">
      <c r="C36" s="90" t="s">
        <v>331</v>
      </c>
      <c r="D36" s="100">
        <v>0.25800000000000001</v>
      </c>
      <c r="E36" s="100">
        <v>0.21</v>
      </c>
      <c r="F36" s="100">
        <v>0.32300000000000001</v>
      </c>
      <c r="G36" s="100">
        <v>0.161</v>
      </c>
      <c r="H36" s="100">
        <v>4.8000000000000001E-2</v>
      </c>
      <c r="I36" s="90" t="s">
        <v>45</v>
      </c>
      <c r="J36" s="90">
        <f>ROWS(I$4:$I36)</f>
        <v>33</v>
      </c>
      <c r="K36" s="90" t="str">
        <f t="shared" si="0"/>
        <v/>
      </c>
      <c r="L36" s="90" t="str">
        <f>IFERROR(SMALL($K$4:$K$233,ROWS(I$4:$I36)),"")</f>
        <v/>
      </c>
      <c r="O36" s="90" t="s">
        <v>331</v>
      </c>
      <c r="P36" s="90">
        <v>0</v>
      </c>
      <c r="Q36" s="90">
        <v>15</v>
      </c>
      <c r="R36" s="90">
        <v>15</v>
      </c>
      <c r="S36" s="90">
        <v>20</v>
      </c>
      <c r="T36" s="90">
        <v>10</v>
      </c>
      <c r="U36" s="90">
        <v>5</v>
      </c>
      <c r="V36" s="90">
        <v>60</v>
      </c>
      <c r="W36" s="90">
        <v>60</v>
      </c>
      <c r="X36" s="90" t="s">
        <v>45</v>
      </c>
      <c r="Y36" s="90">
        <f>ROWS($X$4:X36)</f>
        <v>33</v>
      </c>
      <c r="Z36" s="90" t="str">
        <f t="shared" si="1"/>
        <v/>
      </c>
      <c r="AA36" s="90" t="str">
        <f>IFERROR(SMALL($Z$4:$Z$233,ROWS($X$4:X36)),"")</f>
        <v/>
      </c>
    </row>
    <row r="37" spans="3:35" ht="15" customHeight="1" x14ac:dyDescent="0.3">
      <c r="C37" s="90" t="s">
        <v>332</v>
      </c>
      <c r="D37" s="100">
        <v>0.377</v>
      </c>
      <c r="E37" s="100">
        <v>0.24</v>
      </c>
      <c r="F37" s="100">
        <v>0.17400000000000002</v>
      </c>
      <c r="G37" s="100">
        <v>0.122</v>
      </c>
      <c r="H37" s="100">
        <v>8.6000000000000007E-2</v>
      </c>
      <c r="I37" s="90" t="s">
        <v>45</v>
      </c>
      <c r="J37" s="90">
        <f>ROWS(I$4:$I37)</f>
        <v>34</v>
      </c>
      <c r="K37" s="90" t="str">
        <f t="shared" si="0"/>
        <v/>
      </c>
      <c r="L37" s="90" t="str">
        <f>IFERROR(SMALL($K$4:$K$233,ROWS(I$4:$I37)),"")</f>
        <v/>
      </c>
      <c r="O37" s="90" t="s">
        <v>332</v>
      </c>
      <c r="P37" s="90">
        <v>15</v>
      </c>
      <c r="Q37" s="90">
        <v>5805</v>
      </c>
      <c r="R37" s="90">
        <v>3695</v>
      </c>
      <c r="S37" s="90">
        <v>2675</v>
      </c>
      <c r="T37" s="90">
        <v>1885</v>
      </c>
      <c r="U37" s="90">
        <v>1330</v>
      </c>
      <c r="V37" s="90">
        <v>15405</v>
      </c>
      <c r="W37" s="90">
        <v>15390</v>
      </c>
      <c r="X37" s="90" t="s">
        <v>45</v>
      </c>
      <c r="Y37" s="90">
        <f>ROWS($X$4:X37)</f>
        <v>34</v>
      </c>
      <c r="Z37" s="90" t="str">
        <f t="shared" si="1"/>
        <v/>
      </c>
      <c r="AA37" s="90" t="str">
        <f>IFERROR(SMALL($Z$4:$Z$233,ROWS($X$4:X37)),"")</f>
        <v/>
      </c>
    </row>
    <row r="38" spans="3:35" x14ac:dyDescent="0.3">
      <c r="C38" s="90" t="s">
        <v>333</v>
      </c>
      <c r="D38" s="100">
        <v>0.307</v>
      </c>
      <c r="E38" s="100">
        <v>0.23400000000000001</v>
      </c>
      <c r="F38" s="100">
        <v>0.193</v>
      </c>
      <c r="G38" s="100">
        <v>0.155</v>
      </c>
      <c r="H38" s="100">
        <v>0.11</v>
      </c>
      <c r="I38" s="90" t="s">
        <v>45</v>
      </c>
      <c r="J38" s="90">
        <f>ROWS(I$4:$I38)</f>
        <v>35</v>
      </c>
      <c r="K38" s="90" t="str">
        <f t="shared" si="0"/>
        <v/>
      </c>
      <c r="L38" s="90" t="str">
        <f>IFERROR(SMALL($K$4:$K$233,ROWS(I$4:$I38)),"")</f>
        <v/>
      </c>
      <c r="O38" s="90" t="s">
        <v>333</v>
      </c>
      <c r="P38" s="90">
        <v>20</v>
      </c>
      <c r="Q38" s="90">
        <v>6175</v>
      </c>
      <c r="R38" s="90">
        <v>4705</v>
      </c>
      <c r="S38" s="90">
        <v>3870</v>
      </c>
      <c r="T38" s="90">
        <v>3120</v>
      </c>
      <c r="U38" s="90">
        <v>2220</v>
      </c>
      <c r="V38" s="90">
        <v>20110</v>
      </c>
      <c r="W38" s="90">
        <v>20090</v>
      </c>
      <c r="X38" s="90" t="s">
        <v>45</v>
      </c>
      <c r="Y38" s="90">
        <f>ROWS($X$4:X38)</f>
        <v>35</v>
      </c>
      <c r="Z38" s="90" t="str">
        <f t="shared" si="1"/>
        <v/>
      </c>
      <c r="AA38" s="90" t="str">
        <f>IFERROR(SMALL($Z$4:$Z$233,ROWS($X$4:X38)),"")</f>
        <v/>
      </c>
    </row>
    <row r="39" spans="3:35" hidden="1" x14ac:dyDescent="0.3">
      <c r="C39" s="90" t="s">
        <v>334</v>
      </c>
      <c r="D39" s="100">
        <v>0.34600000000000003</v>
      </c>
      <c r="E39" s="100">
        <v>0.24199999999999999</v>
      </c>
      <c r="F39" s="100">
        <v>0.19</v>
      </c>
      <c r="G39" s="100">
        <v>0.13600000000000001</v>
      </c>
      <c r="H39" s="100">
        <v>8.6000000000000007E-2</v>
      </c>
      <c r="I39" s="90" t="s">
        <v>45</v>
      </c>
      <c r="J39" s="90">
        <f>ROWS(I$4:$I39)</f>
        <v>36</v>
      </c>
      <c r="K39" s="90" t="str">
        <f t="shared" si="0"/>
        <v/>
      </c>
      <c r="L39" s="90" t="str">
        <f>IFERROR(SMALL($K$4:$K$233,ROWS(I$4:$I39)),"")</f>
        <v/>
      </c>
      <c r="O39" s="90" t="s">
        <v>604</v>
      </c>
      <c r="P39" s="90" t="s">
        <v>72</v>
      </c>
      <c r="Q39" s="90">
        <v>350</v>
      </c>
      <c r="R39" s="90">
        <v>245</v>
      </c>
      <c r="S39" s="90">
        <v>190</v>
      </c>
      <c r="T39" s="90">
        <v>140</v>
      </c>
      <c r="U39" s="90">
        <v>85</v>
      </c>
      <c r="V39" s="90">
        <v>1015</v>
      </c>
      <c r="W39" s="90">
        <v>1010</v>
      </c>
      <c r="X39" s="90" t="s">
        <v>45</v>
      </c>
      <c r="Y39" s="90">
        <f>ROWS($X$4:X39)</f>
        <v>36</v>
      </c>
      <c r="Z39" s="90" t="str">
        <f t="shared" si="1"/>
        <v/>
      </c>
      <c r="AA39" s="90" t="str">
        <f>IFERROR(SMALL($Z$4:$Z$233,ROWS($X$4:X39)),"")</f>
        <v/>
      </c>
    </row>
    <row r="40" spans="3:35" hidden="1" x14ac:dyDescent="0.3">
      <c r="C40" s="90" t="s">
        <v>335</v>
      </c>
      <c r="D40" s="100">
        <v>0.308</v>
      </c>
      <c r="E40" s="100">
        <v>0.222</v>
      </c>
      <c r="F40" s="100">
        <v>0.17899999999999999</v>
      </c>
      <c r="G40" s="100">
        <v>0.157</v>
      </c>
      <c r="H40" s="100">
        <v>0.13400000000000001</v>
      </c>
      <c r="I40" s="90" t="s">
        <v>45</v>
      </c>
      <c r="J40" s="90">
        <f>ROWS(I$4:$I40)</f>
        <v>37</v>
      </c>
      <c r="K40" s="90" t="str">
        <f t="shared" si="0"/>
        <v/>
      </c>
      <c r="L40" s="90" t="str">
        <f>IFERROR(SMALL($K$4:$K$233,ROWS(I$4:$I40)),"")</f>
        <v/>
      </c>
      <c r="O40" s="90" t="s">
        <v>335</v>
      </c>
      <c r="P40" s="90">
        <v>10</v>
      </c>
      <c r="Q40" s="90">
        <v>1975</v>
      </c>
      <c r="R40" s="90">
        <v>1425</v>
      </c>
      <c r="S40" s="90">
        <v>1150</v>
      </c>
      <c r="T40" s="90">
        <v>1005</v>
      </c>
      <c r="U40" s="90">
        <v>865</v>
      </c>
      <c r="V40" s="90">
        <v>6430</v>
      </c>
      <c r="W40" s="90">
        <v>6420</v>
      </c>
      <c r="X40" s="90" t="s">
        <v>45</v>
      </c>
      <c r="Y40" s="90">
        <f>ROWS($X$4:X40)</f>
        <v>37</v>
      </c>
      <c r="Z40" s="90" t="str">
        <f t="shared" si="1"/>
        <v/>
      </c>
      <c r="AA40" s="90" t="str">
        <f>IFERROR(SMALL($Z$4:$Z$233,ROWS($X$4:X40)),"")</f>
        <v/>
      </c>
    </row>
    <row r="41" spans="3:35" hidden="1" x14ac:dyDescent="0.3">
      <c r="C41" s="90" t="s">
        <v>336</v>
      </c>
      <c r="D41" s="100">
        <v>0.371</v>
      </c>
      <c r="E41" s="100">
        <v>0.216</v>
      </c>
      <c r="F41" s="100">
        <v>0.184</v>
      </c>
      <c r="G41" s="100">
        <v>0.11900000000000001</v>
      </c>
      <c r="H41" s="100">
        <v>0.11</v>
      </c>
      <c r="I41" s="90" t="s">
        <v>45</v>
      </c>
      <c r="J41" s="90">
        <f>ROWS(I$4:$I41)</f>
        <v>38</v>
      </c>
      <c r="K41" s="90" t="str">
        <f t="shared" si="0"/>
        <v/>
      </c>
      <c r="L41" s="90" t="str">
        <f>IFERROR(SMALL($K$4:$K$233,ROWS(I$4:$I41)),"")</f>
        <v/>
      </c>
      <c r="O41" s="90" t="s">
        <v>336</v>
      </c>
      <c r="P41" s="90">
        <v>0</v>
      </c>
      <c r="Q41" s="90">
        <v>215</v>
      </c>
      <c r="R41" s="90">
        <v>125</v>
      </c>
      <c r="S41" s="90">
        <v>105</v>
      </c>
      <c r="T41" s="90">
        <v>70</v>
      </c>
      <c r="U41" s="90">
        <v>65</v>
      </c>
      <c r="V41" s="90">
        <v>580</v>
      </c>
      <c r="W41" s="90">
        <v>580</v>
      </c>
      <c r="X41" s="90" t="s">
        <v>45</v>
      </c>
      <c r="Y41" s="90">
        <f>ROWS($X$4:X41)</f>
        <v>38</v>
      </c>
      <c r="Z41" s="90" t="str">
        <f t="shared" si="1"/>
        <v/>
      </c>
      <c r="AA41" s="90" t="str">
        <f>IFERROR(SMALL($Z$4:$Z$233,ROWS($X$4:X41)),"")</f>
        <v/>
      </c>
    </row>
    <row r="42" spans="3:35" hidden="1" x14ac:dyDescent="0.3">
      <c r="C42" s="90" t="s">
        <v>337</v>
      </c>
      <c r="D42" s="100">
        <v>0.154</v>
      </c>
      <c r="E42" s="100">
        <v>0.154</v>
      </c>
      <c r="F42" s="100">
        <v>0.183</v>
      </c>
      <c r="G42" s="100">
        <v>0.28800000000000003</v>
      </c>
      <c r="H42" s="100">
        <v>0.221</v>
      </c>
      <c r="I42" s="90" t="s">
        <v>45</v>
      </c>
      <c r="J42" s="90">
        <f>ROWS(I$4:$I42)</f>
        <v>39</v>
      </c>
      <c r="K42" s="90" t="str">
        <f t="shared" si="0"/>
        <v/>
      </c>
      <c r="L42" s="90" t="str">
        <f>IFERROR(SMALL($K$4:$K$233,ROWS(I$4:$I42)),"")</f>
        <v/>
      </c>
      <c r="O42" s="90" t="s">
        <v>337</v>
      </c>
      <c r="P42" s="90">
        <v>0</v>
      </c>
      <c r="Q42" s="90">
        <v>15</v>
      </c>
      <c r="R42" s="90">
        <v>15</v>
      </c>
      <c r="S42" s="90">
        <v>20</v>
      </c>
      <c r="T42" s="90">
        <v>30</v>
      </c>
      <c r="U42" s="90">
        <v>25</v>
      </c>
      <c r="V42" s="90">
        <v>105</v>
      </c>
      <c r="W42" s="90">
        <v>105</v>
      </c>
      <c r="X42" s="90" t="s">
        <v>45</v>
      </c>
      <c r="Y42" s="90">
        <f>ROWS($X$4:X42)</f>
        <v>39</v>
      </c>
      <c r="Z42" s="90" t="str">
        <f t="shared" si="1"/>
        <v/>
      </c>
      <c r="AA42" s="90" t="str">
        <f>IFERROR(SMALL($Z$4:$Z$233,ROWS($X$4:X42)),"")</f>
        <v/>
      </c>
    </row>
    <row r="43" spans="3:35" ht="14.25" hidden="1" customHeight="1" x14ac:dyDescent="0.3">
      <c r="C43" s="90" t="s">
        <v>338</v>
      </c>
      <c r="D43" s="100">
        <v>0.23300000000000001</v>
      </c>
      <c r="E43" s="100">
        <v>0.20400000000000001</v>
      </c>
      <c r="F43" s="100">
        <v>0.192</v>
      </c>
      <c r="G43" s="100">
        <v>0.18</v>
      </c>
      <c r="H43" s="100">
        <v>0.192</v>
      </c>
      <c r="I43" s="90" t="s">
        <v>45</v>
      </c>
      <c r="J43" s="90">
        <f>ROWS(I$4:$I43)</f>
        <v>40</v>
      </c>
      <c r="K43" s="90" t="str">
        <f t="shared" si="0"/>
        <v/>
      </c>
      <c r="L43" s="90" t="str">
        <f>IFERROR(SMALL($K$4:$K$233,ROWS(I$4:$I43)),"")</f>
        <v/>
      </c>
      <c r="O43" s="90" t="s">
        <v>338</v>
      </c>
      <c r="P43" s="90">
        <v>10</v>
      </c>
      <c r="Q43" s="90">
        <v>605</v>
      </c>
      <c r="R43" s="90">
        <v>530</v>
      </c>
      <c r="S43" s="90">
        <v>500</v>
      </c>
      <c r="T43" s="90">
        <v>465</v>
      </c>
      <c r="U43" s="90">
        <v>500</v>
      </c>
      <c r="V43" s="90">
        <v>2610</v>
      </c>
      <c r="W43" s="90">
        <v>2595</v>
      </c>
      <c r="X43" s="90" t="s">
        <v>45</v>
      </c>
      <c r="Y43" s="90">
        <f>ROWS($X$4:X43)</f>
        <v>40</v>
      </c>
      <c r="Z43" s="90" t="str">
        <f t="shared" si="1"/>
        <v/>
      </c>
      <c r="AA43" s="90" t="str">
        <f>IFERROR(SMALL($Z$4:$Z$233,ROWS($X$4:X43)),"")</f>
        <v/>
      </c>
    </row>
    <row r="44" spans="3:35" hidden="1" x14ac:dyDescent="0.3">
      <c r="C44" s="90" t="s">
        <v>339</v>
      </c>
      <c r="D44" s="100">
        <v>0.26700000000000002</v>
      </c>
      <c r="E44" s="100">
        <v>0.22700000000000001</v>
      </c>
      <c r="F44" s="100">
        <v>0.185</v>
      </c>
      <c r="G44" s="100">
        <v>0.16700000000000001</v>
      </c>
      <c r="H44" s="100">
        <v>0.154</v>
      </c>
      <c r="I44" s="90" t="s">
        <v>45</v>
      </c>
      <c r="J44" s="90">
        <f>ROWS(I$4:$I44)</f>
        <v>41</v>
      </c>
      <c r="K44" s="90" t="str">
        <f t="shared" si="0"/>
        <v/>
      </c>
      <c r="L44" s="90" t="str">
        <f>IFERROR(SMALL($K$4:$K$233,ROWS(I$4:$I44)),"")</f>
        <v/>
      </c>
      <c r="O44" s="90" t="s">
        <v>339</v>
      </c>
      <c r="P44" s="90">
        <v>5</v>
      </c>
      <c r="Q44" s="90">
        <v>1370</v>
      </c>
      <c r="R44" s="90">
        <v>1165</v>
      </c>
      <c r="S44" s="90">
        <v>955</v>
      </c>
      <c r="T44" s="90">
        <v>860</v>
      </c>
      <c r="U44" s="90">
        <v>795</v>
      </c>
      <c r="V44" s="90">
        <v>5150</v>
      </c>
      <c r="W44" s="90">
        <v>5145</v>
      </c>
      <c r="X44" s="90" t="s">
        <v>45</v>
      </c>
      <c r="Y44" s="90">
        <f>ROWS($X$4:X44)</f>
        <v>41</v>
      </c>
      <c r="Z44" s="90" t="str">
        <f t="shared" si="1"/>
        <v/>
      </c>
      <c r="AA44" s="90" t="str">
        <f>IFERROR(SMALL($Z$4:$Z$233,ROWS($X$4:X44)),"")</f>
        <v/>
      </c>
    </row>
    <row r="45" spans="3:35" hidden="1" x14ac:dyDescent="0.3">
      <c r="C45" s="90" t="s">
        <v>340</v>
      </c>
      <c r="D45" s="100">
        <v>0.27900000000000003</v>
      </c>
      <c r="E45" s="100">
        <v>0.193</v>
      </c>
      <c r="F45" s="100">
        <v>0.17799999999999999</v>
      </c>
      <c r="G45" s="100">
        <v>0.16900000000000001</v>
      </c>
      <c r="H45" s="100">
        <v>0.18099999999999999</v>
      </c>
      <c r="I45" s="90" t="s">
        <v>45</v>
      </c>
      <c r="J45" s="90">
        <f>ROWS(I$4:$I45)</f>
        <v>42</v>
      </c>
      <c r="K45" s="90" t="str">
        <f t="shared" si="0"/>
        <v/>
      </c>
      <c r="L45" s="90" t="str">
        <f>IFERROR(SMALL($K$4:$K$233,ROWS(I$4:$I45)),"")</f>
        <v/>
      </c>
      <c r="O45" s="90" t="s">
        <v>340</v>
      </c>
      <c r="P45" s="90">
        <v>0</v>
      </c>
      <c r="Q45" s="90">
        <v>245</v>
      </c>
      <c r="R45" s="90">
        <v>170</v>
      </c>
      <c r="S45" s="90">
        <v>155</v>
      </c>
      <c r="T45" s="90">
        <v>150</v>
      </c>
      <c r="U45" s="90">
        <v>160</v>
      </c>
      <c r="V45" s="90">
        <v>875</v>
      </c>
      <c r="W45" s="90">
        <v>875</v>
      </c>
      <c r="X45" s="90" t="s">
        <v>45</v>
      </c>
      <c r="Y45" s="90">
        <f>ROWS($X$4:X45)</f>
        <v>42</v>
      </c>
      <c r="Z45" s="90" t="str">
        <f t="shared" si="1"/>
        <v/>
      </c>
      <c r="AA45" s="90" t="str">
        <f>IFERROR(SMALL($Z$4:$Z$233,ROWS($X$4:X45)),"")</f>
        <v/>
      </c>
    </row>
    <row r="46" spans="3:35" hidden="1" x14ac:dyDescent="0.3">
      <c r="C46" s="90" t="s">
        <v>341</v>
      </c>
      <c r="D46" s="100">
        <v>0.252</v>
      </c>
      <c r="E46" s="100">
        <v>0.20500000000000002</v>
      </c>
      <c r="F46" s="100">
        <v>0.2</v>
      </c>
      <c r="G46" s="100">
        <v>0.183</v>
      </c>
      <c r="H46" s="100">
        <v>0.16</v>
      </c>
      <c r="I46" s="90" t="s">
        <v>45</v>
      </c>
      <c r="J46" s="90">
        <f>ROWS(I$4:$I46)</f>
        <v>43</v>
      </c>
      <c r="K46" s="90" t="str">
        <f t="shared" si="0"/>
        <v/>
      </c>
      <c r="L46" s="90" t="str">
        <f>IFERROR(SMALL($K$4:$K$233,ROWS(I$4:$I46)),"")</f>
        <v/>
      </c>
      <c r="O46" s="90" t="s">
        <v>341</v>
      </c>
      <c r="P46" s="90">
        <v>10</v>
      </c>
      <c r="Q46" s="90">
        <v>965</v>
      </c>
      <c r="R46" s="90">
        <v>785</v>
      </c>
      <c r="S46" s="90">
        <v>765</v>
      </c>
      <c r="T46" s="90">
        <v>700</v>
      </c>
      <c r="U46" s="90">
        <v>615</v>
      </c>
      <c r="V46" s="90">
        <v>3845</v>
      </c>
      <c r="W46" s="90">
        <v>3835</v>
      </c>
      <c r="X46" s="90" t="s">
        <v>45</v>
      </c>
      <c r="Y46" s="90">
        <f>ROWS($X$4:X46)</f>
        <v>43</v>
      </c>
      <c r="Z46" s="90" t="str">
        <f t="shared" si="1"/>
        <v/>
      </c>
      <c r="AA46" s="90" t="str">
        <f>IFERROR(SMALL($Z$4:$Z$233,ROWS($X$4:X46)),"")</f>
        <v/>
      </c>
    </row>
    <row r="47" spans="3:35" hidden="1" x14ac:dyDescent="0.3">
      <c r="C47" s="90" t="s">
        <v>342</v>
      </c>
      <c r="D47" s="100">
        <v>0.25900000000000001</v>
      </c>
      <c r="E47" s="100">
        <v>0.25800000000000001</v>
      </c>
      <c r="F47" s="100">
        <v>0.187</v>
      </c>
      <c r="G47" s="100">
        <v>0.158</v>
      </c>
      <c r="H47" s="100">
        <v>0.13800000000000001</v>
      </c>
      <c r="I47" s="90" t="s">
        <v>45</v>
      </c>
      <c r="J47" s="90">
        <f>ROWS(I$4:$I47)</f>
        <v>44</v>
      </c>
      <c r="K47" s="90" t="str">
        <f t="shared" si="0"/>
        <v/>
      </c>
      <c r="L47" s="90" t="str">
        <f>IFERROR(SMALL($K$4:$K$233,ROWS(I$4:$I47)),"")</f>
        <v/>
      </c>
      <c r="O47" s="90" t="s">
        <v>342</v>
      </c>
      <c r="P47" s="90" t="s">
        <v>72</v>
      </c>
      <c r="Q47" s="90">
        <v>170</v>
      </c>
      <c r="R47" s="90">
        <v>170</v>
      </c>
      <c r="S47" s="90">
        <v>125</v>
      </c>
      <c r="T47" s="90">
        <v>105</v>
      </c>
      <c r="U47" s="90">
        <v>90</v>
      </c>
      <c r="V47" s="90">
        <v>660</v>
      </c>
      <c r="W47" s="90">
        <v>660</v>
      </c>
      <c r="X47" s="90" t="s">
        <v>45</v>
      </c>
      <c r="Y47" s="90">
        <f>ROWS($X$4:X47)</f>
        <v>44</v>
      </c>
      <c r="Z47" s="90" t="str">
        <f t="shared" si="1"/>
        <v/>
      </c>
      <c r="AA47" s="90" t="str">
        <f>IFERROR(SMALL($Z$4:$Z$233,ROWS($X$4:X47)),"")</f>
        <v/>
      </c>
    </row>
    <row r="48" spans="3:35" hidden="1" x14ac:dyDescent="0.3">
      <c r="C48" s="90" t="s">
        <v>343</v>
      </c>
      <c r="D48" s="100">
        <v>0.28800000000000003</v>
      </c>
      <c r="E48" s="100">
        <v>0.20500000000000002</v>
      </c>
      <c r="F48" s="100">
        <v>0.17400000000000002</v>
      </c>
      <c r="G48" s="100">
        <v>0.17200000000000001</v>
      </c>
      <c r="H48" s="100">
        <v>0.161</v>
      </c>
      <c r="I48" s="90" t="s">
        <v>45</v>
      </c>
      <c r="J48" s="90">
        <f>ROWS(I$4:$I48)</f>
        <v>45</v>
      </c>
      <c r="K48" s="90" t="str">
        <f t="shared" si="0"/>
        <v/>
      </c>
      <c r="L48" s="90" t="str">
        <f>IFERROR(SMALL($K$4:$K$233,ROWS(I$4:$I48)),"")</f>
        <v/>
      </c>
      <c r="O48" s="90" t="s">
        <v>343</v>
      </c>
      <c r="P48" s="90">
        <v>5</v>
      </c>
      <c r="Q48" s="90">
        <v>1200</v>
      </c>
      <c r="R48" s="90">
        <v>860</v>
      </c>
      <c r="S48" s="90">
        <v>725</v>
      </c>
      <c r="T48" s="90">
        <v>720</v>
      </c>
      <c r="U48" s="90">
        <v>675</v>
      </c>
      <c r="V48" s="90">
        <v>4185</v>
      </c>
      <c r="W48" s="90">
        <v>4175</v>
      </c>
      <c r="X48" s="90" t="s">
        <v>45</v>
      </c>
      <c r="Y48" s="90">
        <f>ROWS($X$4:X48)</f>
        <v>45</v>
      </c>
      <c r="Z48" s="90" t="str">
        <f t="shared" si="1"/>
        <v/>
      </c>
      <c r="AA48" s="90" t="str">
        <f>IFERROR(SMALL($Z$4:$Z$233,ROWS($X$4:X48)),"")</f>
        <v/>
      </c>
    </row>
    <row r="49" spans="3:27" hidden="1" x14ac:dyDescent="0.3">
      <c r="C49" s="90" t="s">
        <v>344</v>
      </c>
      <c r="D49" s="100">
        <v>0.28300000000000003</v>
      </c>
      <c r="E49" s="100">
        <v>0.20300000000000001</v>
      </c>
      <c r="F49" s="100">
        <v>0.23400000000000001</v>
      </c>
      <c r="G49" s="100">
        <v>0.17599999999999999</v>
      </c>
      <c r="H49" s="100">
        <v>0.105</v>
      </c>
      <c r="I49" s="90" t="s">
        <v>45</v>
      </c>
      <c r="J49" s="90">
        <f>ROWS(I$4:$I49)</f>
        <v>46</v>
      </c>
      <c r="K49" s="90" t="str">
        <f t="shared" si="0"/>
        <v/>
      </c>
      <c r="L49" s="90" t="str">
        <f>IFERROR(SMALL($K$4:$K$233,ROWS(I$4:$I49)),"")</f>
        <v/>
      </c>
      <c r="O49" s="90" t="s">
        <v>344</v>
      </c>
      <c r="P49" s="90" t="s">
        <v>72</v>
      </c>
      <c r="Q49" s="90">
        <v>225</v>
      </c>
      <c r="R49" s="90">
        <v>160</v>
      </c>
      <c r="S49" s="90">
        <v>185</v>
      </c>
      <c r="T49" s="90">
        <v>140</v>
      </c>
      <c r="U49" s="90">
        <v>85</v>
      </c>
      <c r="V49" s="90">
        <v>795</v>
      </c>
      <c r="W49" s="90">
        <v>790</v>
      </c>
      <c r="X49" s="90" t="s">
        <v>45</v>
      </c>
      <c r="Y49" s="90">
        <f>ROWS($X$4:X49)</f>
        <v>46</v>
      </c>
      <c r="Z49" s="90" t="str">
        <f t="shared" si="1"/>
        <v/>
      </c>
      <c r="AA49" s="90" t="str">
        <f>IFERROR(SMALL($Z$4:$Z$233,ROWS($X$4:X49)),"")</f>
        <v/>
      </c>
    </row>
    <row r="50" spans="3:27" hidden="1" x14ac:dyDescent="0.3">
      <c r="C50" s="90" t="s">
        <v>320</v>
      </c>
      <c r="D50" s="100">
        <v>0.20500000000000002</v>
      </c>
      <c r="E50" s="100">
        <v>0.216</v>
      </c>
      <c r="F50" s="100">
        <v>0.27400000000000002</v>
      </c>
      <c r="G50" s="100">
        <v>0.216</v>
      </c>
      <c r="H50" s="100">
        <v>8.8999999999999996E-2</v>
      </c>
      <c r="I50" s="90" t="s">
        <v>44</v>
      </c>
      <c r="J50" s="90">
        <f>ROWS(I$4:$I50)</f>
        <v>47</v>
      </c>
      <c r="K50" s="90" t="str">
        <f t="shared" si="0"/>
        <v/>
      </c>
      <c r="L50" s="90" t="str">
        <f>IFERROR(SMALL($K$4:$K$233,ROWS(I$4:$I50)),"")</f>
        <v/>
      </c>
      <c r="O50" s="90" t="s">
        <v>320</v>
      </c>
      <c r="P50" s="90">
        <v>10</v>
      </c>
      <c r="Q50" s="90">
        <v>525</v>
      </c>
      <c r="R50" s="90">
        <v>555</v>
      </c>
      <c r="S50" s="90">
        <v>705</v>
      </c>
      <c r="T50" s="90">
        <v>555</v>
      </c>
      <c r="U50" s="90">
        <v>230</v>
      </c>
      <c r="V50" s="90">
        <v>2585</v>
      </c>
      <c r="W50" s="90">
        <v>2575</v>
      </c>
      <c r="X50" s="90" t="s">
        <v>44</v>
      </c>
      <c r="Y50" s="90">
        <f>ROWS($X$4:X50)</f>
        <v>47</v>
      </c>
      <c r="Z50" s="90" t="str">
        <f t="shared" si="1"/>
        <v/>
      </c>
      <c r="AA50" s="90" t="str">
        <f>IFERROR(SMALL($Z$4:$Z$233,ROWS($X$4:X50)),"")</f>
        <v/>
      </c>
    </row>
    <row r="51" spans="3:27" hidden="1" x14ac:dyDescent="0.3">
      <c r="C51" s="90" t="s">
        <v>322</v>
      </c>
      <c r="D51" s="100">
        <v>0.55600000000000005</v>
      </c>
      <c r="E51" s="100">
        <v>0.17899999999999999</v>
      </c>
      <c r="F51" s="100">
        <v>0.121</v>
      </c>
      <c r="G51" s="100">
        <v>7.3999999999999996E-2</v>
      </c>
      <c r="H51" s="100">
        <v>7.0000000000000007E-2</v>
      </c>
      <c r="I51" s="90" t="s">
        <v>44</v>
      </c>
      <c r="J51" s="90">
        <f>ROWS(I$4:$I51)</f>
        <v>48</v>
      </c>
      <c r="K51" s="90" t="str">
        <f t="shared" si="0"/>
        <v/>
      </c>
      <c r="L51" s="90" t="str">
        <f>IFERROR(SMALL($K$4:$K$233,ROWS(I$4:$I51)),"")</f>
        <v/>
      </c>
      <c r="O51" s="90" t="s">
        <v>322</v>
      </c>
      <c r="P51" s="90">
        <v>30</v>
      </c>
      <c r="Q51" s="90">
        <v>3605</v>
      </c>
      <c r="R51" s="90">
        <v>1165</v>
      </c>
      <c r="S51" s="90">
        <v>785</v>
      </c>
      <c r="T51" s="90">
        <v>480</v>
      </c>
      <c r="U51" s="90">
        <v>455</v>
      </c>
      <c r="V51" s="90">
        <v>6525</v>
      </c>
      <c r="W51" s="90">
        <v>6495</v>
      </c>
      <c r="X51" s="90" t="s">
        <v>44</v>
      </c>
      <c r="Y51" s="90">
        <f>ROWS($X$4:X51)</f>
        <v>48</v>
      </c>
      <c r="Z51" s="90" t="str">
        <f t="shared" si="1"/>
        <v/>
      </c>
      <c r="AA51" s="90" t="str">
        <f>IFERROR(SMALL($Z$4:$Z$233,ROWS($X$4:X51)),"")</f>
        <v/>
      </c>
    </row>
    <row r="52" spans="3:27" hidden="1" x14ac:dyDescent="0.3">
      <c r="C52" s="90" t="s">
        <v>323</v>
      </c>
      <c r="D52" s="100">
        <v>0.26300000000000001</v>
      </c>
      <c r="E52" s="100">
        <v>0.215</v>
      </c>
      <c r="F52" s="100">
        <v>0.192</v>
      </c>
      <c r="G52" s="100">
        <v>0.17200000000000001</v>
      </c>
      <c r="H52" s="100">
        <v>0.158</v>
      </c>
      <c r="I52" s="90" t="s">
        <v>44</v>
      </c>
      <c r="J52" s="90">
        <f>ROWS(I$4:$I52)</f>
        <v>49</v>
      </c>
      <c r="K52" s="90" t="str">
        <f t="shared" si="0"/>
        <v/>
      </c>
      <c r="L52" s="90" t="str">
        <f>IFERROR(SMALL($K$4:$K$233,ROWS(I$4:$I52)),"")</f>
        <v/>
      </c>
      <c r="O52" s="90" t="s">
        <v>323</v>
      </c>
      <c r="P52" s="90">
        <v>10</v>
      </c>
      <c r="Q52" s="90">
        <v>885</v>
      </c>
      <c r="R52" s="90">
        <v>725</v>
      </c>
      <c r="S52" s="90">
        <v>650</v>
      </c>
      <c r="T52" s="90">
        <v>580</v>
      </c>
      <c r="U52" s="90">
        <v>530</v>
      </c>
      <c r="V52" s="90">
        <v>3390</v>
      </c>
      <c r="W52" s="90">
        <v>3375</v>
      </c>
      <c r="X52" s="90" t="s">
        <v>44</v>
      </c>
      <c r="Y52" s="90">
        <f>ROWS($X$4:X52)</f>
        <v>49</v>
      </c>
      <c r="Z52" s="90" t="str">
        <f t="shared" si="1"/>
        <v/>
      </c>
      <c r="AA52" s="90" t="str">
        <f>IFERROR(SMALL($Z$4:$Z$233,ROWS($X$4:X52)),"")</f>
        <v/>
      </c>
    </row>
    <row r="53" spans="3:27" hidden="1" x14ac:dyDescent="0.3">
      <c r="C53" s="90" t="s">
        <v>325</v>
      </c>
      <c r="D53" s="100">
        <v>0.26200000000000001</v>
      </c>
      <c r="E53" s="100">
        <v>0.20600000000000002</v>
      </c>
      <c r="F53" s="100">
        <v>0.19</v>
      </c>
      <c r="G53" s="100">
        <v>0.16800000000000001</v>
      </c>
      <c r="H53" s="100">
        <v>0.17300000000000001</v>
      </c>
      <c r="I53" s="90" t="s">
        <v>44</v>
      </c>
      <c r="J53" s="90">
        <f>ROWS(I$4:$I53)</f>
        <v>50</v>
      </c>
      <c r="K53" s="90" t="str">
        <f t="shared" si="0"/>
        <v/>
      </c>
      <c r="L53" s="90" t="str">
        <f>IFERROR(SMALL($K$4:$K$233,ROWS(I$4:$I53)),"")</f>
        <v/>
      </c>
      <c r="O53" s="90" t="s">
        <v>325</v>
      </c>
      <c r="P53" s="90">
        <v>15</v>
      </c>
      <c r="Q53" s="90">
        <v>915</v>
      </c>
      <c r="R53" s="90">
        <v>720</v>
      </c>
      <c r="S53" s="90">
        <v>660</v>
      </c>
      <c r="T53" s="90">
        <v>585</v>
      </c>
      <c r="U53" s="90">
        <v>600</v>
      </c>
      <c r="V53" s="90">
        <v>3495</v>
      </c>
      <c r="W53" s="90">
        <v>3480</v>
      </c>
      <c r="X53" s="90" t="s">
        <v>44</v>
      </c>
      <c r="Y53" s="90">
        <f>ROWS($X$4:X53)</f>
        <v>50</v>
      </c>
      <c r="Z53" s="90" t="str">
        <f t="shared" si="1"/>
        <v/>
      </c>
      <c r="AA53" s="90" t="str">
        <f>IFERROR(SMALL($Z$4:$Z$233,ROWS($X$4:X53)),"")</f>
        <v/>
      </c>
    </row>
    <row r="54" spans="3:27" hidden="1" x14ac:dyDescent="0.3">
      <c r="C54" s="90" t="s">
        <v>326</v>
      </c>
      <c r="D54" s="100">
        <v>0.30599999999999999</v>
      </c>
      <c r="E54" s="100">
        <v>0.223</v>
      </c>
      <c r="F54" s="100">
        <v>0.18</v>
      </c>
      <c r="G54" s="100">
        <v>0.156</v>
      </c>
      <c r="H54" s="100">
        <v>0.13600000000000001</v>
      </c>
      <c r="I54" s="90" t="s">
        <v>44</v>
      </c>
      <c r="J54" s="90">
        <f>ROWS(I$4:$I54)</f>
        <v>51</v>
      </c>
      <c r="K54" s="90" t="str">
        <f t="shared" si="0"/>
        <v/>
      </c>
      <c r="L54" s="90" t="str">
        <f>IFERROR(SMALL($K$4:$K$233,ROWS(I$4:$I54)),"")</f>
        <v/>
      </c>
      <c r="O54" s="90" t="s">
        <v>326</v>
      </c>
      <c r="P54" s="90">
        <v>30</v>
      </c>
      <c r="Q54" s="90">
        <v>2590</v>
      </c>
      <c r="R54" s="90">
        <v>1880</v>
      </c>
      <c r="S54" s="90">
        <v>1520</v>
      </c>
      <c r="T54" s="90">
        <v>1315</v>
      </c>
      <c r="U54" s="90">
        <v>1150</v>
      </c>
      <c r="V54" s="90">
        <v>8485</v>
      </c>
      <c r="W54" s="90">
        <v>8455</v>
      </c>
      <c r="X54" s="90" t="s">
        <v>44</v>
      </c>
      <c r="Y54" s="90">
        <f>ROWS($X$4:X54)</f>
        <v>51</v>
      </c>
      <c r="Z54" s="90" t="str">
        <f t="shared" si="1"/>
        <v/>
      </c>
      <c r="AA54" s="90" t="str">
        <f>IFERROR(SMALL($Z$4:$Z$233,ROWS($X$4:X54)),"")</f>
        <v/>
      </c>
    </row>
    <row r="55" spans="3:27" hidden="1" x14ac:dyDescent="0.3">
      <c r="C55" s="90" t="s">
        <v>327</v>
      </c>
      <c r="D55" s="100">
        <v>0.371</v>
      </c>
      <c r="E55" s="100">
        <v>0.23900000000000002</v>
      </c>
      <c r="F55" s="100">
        <v>0.17799999999999999</v>
      </c>
      <c r="G55" s="100">
        <v>0.13300000000000001</v>
      </c>
      <c r="H55" s="100">
        <v>7.9000000000000001E-2</v>
      </c>
      <c r="I55" s="90" t="s">
        <v>44</v>
      </c>
      <c r="J55" s="90">
        <f>ROWS(I$4:$I55)</f>
        <v>52</v>
      </c>
      <c r="K55" s="90" t="str">
        <f t="shared" si="0"/>
        <v/>
      </c>
      <c r="L55" s="90" t="str">
        <f>IFERROR(SMALL($K$4:$K$233,ROWS(I$4:$I55)),"")</f>
        <v/>
      </c>
      <c r="O55" s="90" t="s">
        <v>327</v>
      </c>
      <c r="P55" s="90">
        <v>20</v>
      </c>
      <c r="Q55" s="90">
        <v>2180</v>
      </c>
      <c r="R55" s="90">
        <v>1405</v>
      </c>
      <c r="S55" s="90">
        <v>1045</v>
      </c>
      <c r="T55" s="90">
        <v>785</v>
      </c>
      <c r="U55" s="90">
        <v>465</v>
      </c>
      <c r="V55" s="90">
        <v>5895</v>
      </c>
      <c r="W55" s="90">
        <v>5875</v>
      </c>
      <c r="X55" s="90" t="s">
        <v>44</v>
      </c>
      <c r="Y55" s="90">
        <f>ROWS($X$4:X55)</f>
        <v>52</v>
      </c>
      <c r="Z55" s="90" t="str">
        <f t="shared" si="1"/>
        <v/>
      </c>
      <c r="AA55" s="90" t="str">
        <f>IFERROR(SMALL($Z$4:$Z$233,ROWS($X$4:X55)),"")</f>
        <v/>
      </c>
    </row>
    <row r="56" spans="3:27" hidden="1" x14ac:dyDescent="0.3">
      <c r="C56" s="90" t="s">
        <v>328</v>
      </c>
      <c r="D56" s="100">
        <v>0.318</v>
      </c>
      <c r="E56" s="100">
        <v>0.24199999999999999</v>
      </c>
      <c r="F56" s="100">
        <v>0.183</v>
      </c>
      <c r="G56" s="100">
        <v>0.154</v>
      </c>
      <c r="H56" s="100">
        <v>0.10300000000000001</v>
      </c>
      <c r="I56" s="90" t="s">
        <v>44</v>
      </c>
      <c r="J56" s="90">
        <f>ROWS(I$4:$I56)</f>
        <v>53</v>
      </c>
      <c r="K56" s="90" t="str">
        <f t="shared" si="0"/>
        <v/>
      </c>
      <c r="L56" s="90" t="str">
        <f>IFERROR(SMALL($K$4:$K$233,ROWS(I$4:$I56)),"")</f>
        <v/>
      </c>
      <c r="O56" s="90" t="s">
        <v>328</v>
      </c>
      <c r="P56" s="90">
        <v>20</v>
      </c>
      <c r="Q56" s="90">
        <v>2775</v>
      </c>
      <c r="R56" s="90">
        <v>2115</v>
      </c>
      <c r="S56" s="90">
        <v>1595</v>
      </c>
      <c r="T56" s="90">
        <v>1345</v>
      </c>
      <c r="U56" s="90">
        <v>900</v>
      </c>
      <c r="V56" s="90">
        <v>8745</v>
      </c>
      <c r="W56" s="90">
        <v>8725</v>
      </c>
      <c r="X56" s="90" t="s">
        <v>44</v>
      </c>
      <c r="Y56" s="90">
        <f>ROWS($X$4:X56)</f>
        <v>53</v>
      </c>
      <c r="Z56" s="90" t="str">
        <f t="shared" si="1"/>
        <v/>
      </c>
      <c r="AA56" s="90" t="str">
        <f>IFERROR(SMALL($Z$4:$Z$233,ROWS($X$4:X56)),"")</f>
        <v/>
      </c>
    </row>
    <row r="57" spans="3:27" hidden="1" x14ac:dyDescent="0.3">
      <c r="C57" s="90" t="s">
        <v>329</v>
      </c>
      <c r="D57" s="100">
        <v>0.25600000000000001</v>
      </c>
      <c r="E57" s="100">
        <v>0.25600000000000001</v>
      </c>
      <c r="F57" s="100">
        <v>0.20800000000000002</v>
      </c>
      <c r="G57" s="100">
        <v>0.158</v>
      </c>
      <c r="H57" s="100">
        <v>0.122</v>
      </c>
      <c r="I57" s="90" t="s">
        <v>44</v>
      </c>
      <c r="J57" s="90">
        <f>ROWS(I$4:$I57)</f>
        <v>54</v>
      </c>
      <c r="K57" s="90" t="str">
        <f t="shared" si="0"/>
        <v/>
      </c>
      <c r="L57" s="90" t="str">
        <f>IFERROR(SMALL($K$4:$K$233,ROWS(I$4:$I57)),"")</f>
        <v/>
      </c>
      <c r="O57" s="90" t="s">
        <v>329</v>
      </c>
      <c r="P57" s="90">
        <v>5</v>
      </c>
      <c r="Q57" s="90">
        <v>440</v>
      </c>
      <c r="R57" s="90">
        <v>440</v>
      </c>
      <c r="S57" s="90">
        <v>355</v>
      </c>
      <c r="T57" s="90">
        <v>270</v>
      </c>
      <c r="U57" s="90">
        <v>210</v>
      </c>
      <c r="V57" s="90">
        <v>1725</v>
      </c>
      <c r="W57" s="90">
        <v>1720</v>
      </c>
      <c r="X57" s="90" t="s">
        <v>44</v>
      </c>
      <c r="Y57" s="90">
        <f>ROWS($X$4:X57)</f>
        <v>54</v>
      </c>
      <c r="Z57" s="90" t="str">
        <f t="shared" si="1"/>
        <v/>
      </c>
      <c r="AA57" s="90" t="str">
        <f>IFERROR(SMALL($Z$4:$Z$233,ROWS($X$4:X57)),"")</f>
        <v/>
      </c>
    </row>
    <row r="58" spans="3:27" hidden="1" x14ac:dyDescent="0.3">
      <c r="C58" s="90" t="s">
        <v>330</v>
      </c>
      <c r="D58" s="100">
        <v>0.21199999999999999</v>
      </c>
      <c r="E58" s="100">
        <v>0.22600000000000001</v>
      </c>
      <c r="F58" s="100">
        <v>0.215</v>
      </c>
      <c r="G58" s="100">
        <v>0.193</v>
      </c>
      <c r="H58" s="100">
        <v>0.154</v>
      </c>
      <c r="I58" s="90" t="s">
        <v>44</v>
      </c>
      <c r="J58" s="90">
        <f>ROWS(I$4:$I58)</f>
        <v>55</v>
      </c>
      <c r="K58" s="90" t="str">
        <f t="shared" si="0"/>
        <v/>
      </c>
      <c r="L58" s="90" t="str">
        <f>IFERROR(SMALL($K$4:$K$233,ROWS(I$4:$I58)),"")</f>
        <v/>
      </c>
      <c r="O58" s="90" t="s">
        <v>330</v>
      </c>
      <c r="P58" s="90">
        <v>30</v>
      </c>
      <c r="Q58" s="90">
        <v>2690</v>
      </c>
      <c r="R58" s="90">
        <v>2860</v>
      </c>
      <c r="S58" s="90">
        <v>2715</v>
      </c>
      <c r="T58" s="90">
        <v>2445</v>
      </c>
      <c r="U58" s="90">
        <v>1955</v>
      </c>
      <c r="V58" s="90">
        <v>12695</v>
      </c>
      <c r="W58" s="90">
        <v>12665</v>
      </c>
      <c r="X58" s="90" t="s">
        <v>44</v>
      </c>
      <c r="Y58" s="90">
        <f>ROWS($X$4:X58)</f>
        <v>55</v>
      </c>
      <c r="Z58" s="90" t="str">
        <f t="shared" si="1"/>
        <v/>
      </c>
      <c r="AA58" s="90" t="str">
        <f>IFERROR(SMALL($Z$4:$Z$233,ROWS($X$4:X58)),"")</f>
        <v/>
      </c>
    </row>
    <row r="59" spans="3:27" hidden="1" x14ac:dyDescent="0.3">
      <c r="C59" s="90" t="s">
        <v>331</v>
      </c>
      <c r="D59" s="100">
        <v>0.13600000000000001</v>
      </c>
      <c r="E59" s="100">
        <v>0.16700000000000001</v>
      </c>
      <c r="F59" s="100">
        <v>0.19700000000000001</v>
      </c>
      <c r="G59" s="100">
        <v>0.36399999999999999</v>
      </c>
      <c r="H59" s="100">
        <v>0.13600000000000001</v>
      </c>
      <c r="I59" s="90" t="s">
        <v>44</v>
      </c>
      <c r="J59" s="90">
        <f>ROWS(I$4:$I59)</f>
        <v>56</v>
      </c>
      <c r="K59" s="90" t="str">
        <f t="shared" si="0"/>
        <v/>
      </c>
      <c r="L59" s="90" t="str">
        <f>IFERROR(SMALL($K$4:$K$233,ROWS(I$4:$I59)),"")</f>
        <v/>
      </c>
      <c r="O59" s="90" t="s">
        <v>331</v>
      </c>
      <c r="P59" s="90">
        <v>0</v>
      </c>
      <c r="Q59" s="90">
        <v>10</v>
      </c>
      <c r="R59" s="90">
        <v>10</v>
      </c>
      <c r="S59" s="90">
        <v>15</v>
      </c>
      <c r="T59" s="90">
        <v>25</v>
      </c>
      <c r="U59" s="90">
        <v>10</v>
      </c>
      <c r="V59" s="90">
        <v>65</v>
      </c>
      <c r="W59" s="90">
        <v>65</v>
      </c>
      <c r="X59" s="90" t="s">
        <v>44</v>
      </c>
      <c r="Y59" s="90">
        <f>ROWS($X$4:X59)</f>
        <v>56</v>
      </c>
      <c r="Z59" s="90" t="str">
        <f t="shared" si="1"/>
        <v/>
      </c>
      <c r="AA59" s="90" t="str">
        <f>IFERROR(SMALL($Z$4:$Z$233,ROWS($X$4:X59)),"")</f>
        <v/>
      </c>
    </row>
    <row r="60" spans="3:27" hidden="1" x14ac:dyDescent="0.3">
      <c r="C60" s="90" t="s">
        <v>332</v>
      </c>
      <c r="D60" s="100">
        <v>0.38200000000000001</v>
      </c>
      <c r="E60" s="100">
        <v>0.245</v>
      </c>
      <c r="F60" s="100">
        <v>0.17200000000000001</v>
      </c>
      <c r="G60" s="100">
        <v>0.127</v>
      </c>
      <c r="H60" s="100">
        <v>7.4999999999999997E-2</v>
      </c>
      <c r="I60" s="90" t="s">
        <v>44</v>
      </c>
      <c r="J60" s="90">
        <f>ROWS(I$4:$I60)</f>
        <v>57</v>
      </c>
      <c r="K60" s="90" t="str">
        <f t="shared" si="0"/>
        <v/>
      </c>
      <c r="L60" s="90" t="str">
        <f>IFERROR(SMALL($K$4:$K$233,ROWS(I$4:$I60)),"")</f>
        <v/>
      </c>
      <c r="O60" s="90" t="s">
        <v>332</v>
      </c>
      <c r="P60" s="90">
        <v>50</v>
      </c>
      <c r="Q60" s="90">
        <v>6105</v>
      </c>
      <c r="R60" s="90">
        <v>3915</v>
      </c>
      <c r="S60" s="90">
        <v>2745</v>
      </c>
      <c r="T60" s="90">
        <v>2025</v>
      </c>
      <c r="U60" s="90">
        <v>1195</v>
      </c>
      <c r="V60" s="90">
        <v>16030</v>
      </c>
      <c r="W60" s="90">
        <v>15980</v>
      </c>
      <c r="X60" s="90" t="s">
        <v>44</v>
      </c>
      <c r="Y60" s="90">
        <f>ROWS($X$4:X60)</f>
        <v>57</v>
      </c>
      <c r="Z60" s="90" t="str">
        <f t="shared" si="1"/>
        <v/>
      </c>
      <c r="AA60" s="90" t="str">
        <f>IFERROR(SMALL($Z$4:$Z$233,ROWS($X$4:X60)),"")</f>
        <v/>
      </c>
    </row>
    <row r="61" spans="3:27" hidden="1" x14ac:dyDescent="0.3">
      <c r="C61" s="90" t="s">
        <v>333</v>
      </c>
      <c r="D61" s="100">
        <v>0.30499999999999999</v>
      </c>
      <c r="E61" s="100">
        <v>0.24</v>
      </c>
      <c r="F61" s="100">
        <v>0.19500000000000001</v>
      </c>
      <c r="G61" s="100">
        <v>0.154</v>
      </c>
      <c r="H61" s="100">
        <v>0.106</v>
      </c>
      <c r="I61" s="90" t="s">
        <v>44</v>
      </c>
      <c r="J61" s="90">
        <f>ROWS(I$4:$I61)</f>
        <v>58</v>
      </c>
      <c r="K61" s="90" t="str">
        <f t="shared" si="0"/>
        <v/>
      </c>
      <c r="L61" s="90" t="str">
        <f>IFERROR(SMALL($K$4:$K$233,ROWS(I$4:$I61)),"")</f>
        <v/>
      </c>
      <c r="O61" s="90" t="s">
        <v>333</v>
      </c>
      <c r="P61" s="90">
        <v>75</v>
      </c>
      <c r="Q61" s="90">
        <v>6005</v>
      </c>
      <c r="R61" s="90">
        <v>4725</v>
      </c>
      <c r="S61" s="90">
        <v>3850</v>
      </c>
      <c r="T61" s="90">
        <v>3035</v>
      </c>
      <c r="U61" s="90">
        <v>2095</v>
      </c>
      <c r="V61" s="90">
        <v>19780</v>
      </c>
      <c r="W61" s="90">
        <v>19705</v>
      </c>
      <c r="X61" s="90" t="s">
        <v>44</v>
      </c>
      <c r="Y61" s="90">
        <f>ROWS($X$4:X61)</f>
        <v>58</v>
      </c>
      <c r="Z61" s="90" t="str">
        <f t="shared" si="1"/>
        <v/>
      </c>
      <c r="AA61" s="90" t="str">
        <f>IFERROR(SMALL($Z$4:$Z$233,ROWS($X$4:X61)),"")</f>
        <v/>
      </c>
    </row>
    <row r="62" spans="3:27" hidden="1" x14ac:dyDescent="0.3">
      <c r="C62" s="90" t="s">
        <v>334</v>
      </c>
      <c r="D62" s="100">
        <v>0.378</v>
      </c>
      <c r="E62" s="100">
        <v>0.217</v>
      </c>
      <c r="F62" s="100">
        <v>0.161</v>
      </c>
      <c r="G62" s="100">
        <v>0.14899999999999999</v>
      </c>
      <c r="H62" s="100">
        <v>9.5000000000000001E-2</v>
      </c>
      <c r="I62" s="90" t="s">
        <v>44</v>
      </c>
      <c r="J62" s="90">
        <f>ROWS(I$4:$I62)</f>
        <v>59</v>
      </c>
      <c r="K62" s="90" t="str">
        <f t="shared" si="0"/>
        <v/>
      </c>
      <c r="L62" s="90" t="str">
        <f>IFERROR(SMALL($K$4:$K$233,ROWS(I$4:$I62)),"")</f>
        <v/>
      </c>
      <c r="O62" s="90" t="s">
        <v>604</v>
      </c>
      <c r="P62" s="90">
        <v>0</v>
      </c>
      <c r="Q62" s="90">
        <v>370</v>
      </c>
      <c r="R62" s="90">
        <v>215</v>
      </c>
      <c r="S62" s="90">
        <v>160</v>
      </c>
      <c r="T62" s="90">
        <v>145</v>
      </c>
      <c r="U62" s="90">
        <v>95</v>
      </c>
      <c r="V62" s="90">
        <v>980</v>
      </c>
      <c r="W62" s="90">
        <v>980</v>
      </c>
      <c r="X62" s="90" t="s">
        <v>44</v>
      </c>
      <c r="Y62" s="90">
        <f>ROWS($X$4:X62)</f>
        <v>59</v>
      </c>
      <c r="Z62" s="90" t="str">
        <f t="shared" si="1"/>
        <v/>
      </c>
      <c r="AA62" s="90" t="str">
        <f>IFERROR(SMALL($Z$4:$Z$233,ROWS($X$4:X62)),"")</f>
        <v/>
      </c>
    </row>
    <row r="63" spans="3:27" hidden="1" x14ac:dyDescent="0.3">
      <c r="C63" s="90" t="s">
        <v>335</v>
      </c>
      <c r="D63" s="100">
        <v>0.309</v>
      </c>
      <c r="E63" s="100">
        <v>0.22800000000000001</v>
      </c>
      <c r="F63" s="100">
        <v>0.19</v>
      </c>
      <c r="G63" s="100">
        <v>0.14899999999999999</v>
      </c>
      <c r="H63" s="100">
        <v>0.123</v>
      </c>
      <c r="I63" s="90" t="s">
        <v>44</v>
      </c>
      <c r="J63" s="90">
        <f>ROWS(I$4:$I63)</f>
        <v>60</v>
      </c>
      <c r="K63" s="90" t="str">
        <f t="shared" si="0"/>
        <v/>
      </c>
      <c r="L63" s="90" t="str">
        <f>IFERROR(SMALL($K$4:$K$233,ROWS(I$4:$I63)),"")</f>
        <v/>
      </c>
      <c r="O63" s="90" t="s">
        <v>335</v>
      </c>
      <c r="P63" s="90">
        <v>20</v>
      </c>
      <c r="Q63" s="90">
        <v>2080</v>
      </c>
      <c r="R63" s="90">
        <v>1535</v>
      </c>
      <c r="S63" s="90">
        <v>1280</v>
      </c>
      <c r="T63" s="90">
        <v>1005</v>
      </c>
      <c r="U63" s="90">
        <v>830</v>
      </c>
      <c r="V63" s="90">
        <v>6745</v>
      </c>
      <c r="W63" s="90">
        <v>6725</v>
      </c>
      <c r="X63" s="90" t="s">
        <v>44</v>
      </c>
      <c r="Y63" s="90">
        <f>ROWS($X$4:X63)</f>
        <v>60</v>
      </c>
      <c r="Z63" s="90" t="str">
        <f t="shared" si="1"/>
        <v/>
      </c>
      <c r="AA63" s="90" t="str">
        <f>IFERROR(SMALL($Z$4:$Z$233,ROWS($X$4:X63)),"")</f>
        <v/>
      </c>
    </row>
    <row r="64" spans="3:27" hidden="1" x14ac:dyDescent="0.3">
      <c r="C64" s="90" t="s">
        <v>336</v>
      </c>
      <c r="D64" s="100">
        <v>0.29599999999999999</v>
      </c>
      <c r="E64" s="100">
        <v>0.25</v>
      </c>
      <c r="F64" s="100">
        <v>0.16900000000000001</v>
      </c>
      <c r="G64" s="100">
        <v>0.16400000000000001</v>
      </c>
      <c r="H64" s="100">
        <v>0.121</v>
      </c>
      <c r="I64" s="90" t="s">
        <v>44</v>
      </c>
      <c r="J64" s="90">
        <f>ROWS(I$4:$I64)</f>
        <v>61</v>
      </c>
      <c r="K64" s="90" t="str">
        <f t="shared" si="0"/>
        <v/>
      </c>
      <c r="L64" s="90" t="str">
        <f>IFERROR(SMALL($K$4:$K$233,ROWS(I$4:$I64)),"")</f>
        <v/>
      </c>
      <c r="O64" s="90" t="s">
        <v>336</v>
      </c>
      <c r="P64" s="90">
        <v>5</v>
      </c>
      <c r="Q64" s="90">
        <v>170</v>
      </c>
      <c r="R64" s="90">
        <v>140</v>
      </c>
      <c r="S64" s="90">
        <v>95</v>
      </c>
      <c r="T64" s="90">
        <v>95</v>
      </c>
      <c r="U64" s="90">
        <v>70</v>
      </c>
      <c r="V64" s="90">
        <v>570</v>
      </c>
      <c r="W64" s="90">
        <v>570</v>
      </c>
      <c r="X64" s="90" t="s">
        <v>44</v>
      </c>
      <c r="Y64" s="90">
        <f>ROWS($X$4:X64)</f>
        <v>61</v>
      </c>
      <c r="Z64" s="90" t="str">
        <f t="shared" si="1"/>
        <v/>
      </c>
      <c r="AA64" s="90" t="str">
        <f>IFERROR(SMALL($Z$4:$Z$233,ROWS($X$4:X64)),"")</f>
        <v/>
      </c>
    </row>
    <row r="65" spans="3:27" hidden="1" x14ac:dyDescent="0.3">
      <c r="C65" s="90" t="s">
        <v>337</v>
      </c>
      <c r="D65" s="100">
        <v>8.6000000000000007E-2</v>
      </c>
      <c r="E65" s="100">
        <v>0.17599999999999999</v>
      </c>
      <c r="F65" s="100">
        <v>0.19800000000000001</v>
      </c>
      <c r="G65" s="100">
        <v>0.187</v>
      </c>
      <c r="H65" s="100">
        <v>0.35299999999999998</v>
      </c>
      <c r="I65" s="90" t="s">
        <v>44</v>
      </c>
      <c r="J65" s="90">
        <f>ROWS(I$4:$I65)</f>
        <v>62</v>
      </c>
      <c r="K65" s="90" t="str">
        <f t="shared" si="0"/>
        <v/>
      </c>
      <c r="L65" s="90" t="str">
        <f>IFERROR(SMALL($K$4:$K$233,ROWS(I$4:$I65)),"")</f>
        <v/>
      </c>
      <c r="O65" s="90" t="s">
        <v>337</v>
      </c>
      <c r="P65" s="90">
        <v>5</v>
      </c>
      <c r="Q65" s="90">
        <v>15</v>
      </c>
      <c r="R65" s="90">
        <v>35</v>
      </c>
      <c r="S65" s="90">
        <v>35</v>
      </c>
      <c r="T65" s="90">
        <v>35</v>
      </c>
      <c r="U65" s="90">
        <v>65</v>
      </c>
      <c r="V65" s="90">
        <v>190</v>
      </c>
      <c r="W65" s="90">
        <v>185</v>
      </c>
      <c r="X65" s="90" t="s">
        <v>44</v>
      </c>
      <c r="Y65" s="90">
        <f>ROWS($X$4:X65)</f>
        <v>62</v>
      </c>
      <c r="Z65" s="90" t="str">
        <f t="shared" si="1"/>
        <v/>
      </c>
      <c r="AA65" s="90" t="str">
        <f>IFERROR(SMALL($Z$4:$Z$233,ROWS($X$4:X65)),"")</f>
        <v/>
      </c>
    </row>
    <row r="66" spans="3:27" hidden="1" x14ac:dyDescent="0.3">
      <c r="C66" s="90" t="s">
        <v>338</v>
      </c>
      <c r="D66" s="100">
        <v>0.22900000000000001</v>
      </c>
      <c r="E66" s="100">
        <v>0.20899999999999999</v>
      </c>
      <c r="F66" s="100">
        <v>0.19700000000000001</v>
      </c>
      <c r="G66" s="100">
        <v>0.183</v>
      </c>
      <c r="H66" s="100">
        <v>0.182</v>
      </c>
      <c r="I66" s="90" t="s">
        <v>44</v>
      </c>
      <c r="J66" s="90">
        <f>ROWS(I$4:$I66)</f>
        <v>63</v>
      </c>
      <c r="K66" s="90" t="str">
        <f t="shared" si="0"/>
        <v/>
      </c>
      <c r="L66" s="90" t="str">
        <f>IFERROR(SMALL($K$4:$K$233,ROWS(I$4:$I66)),"")</f>
        <v/>
      </c>
      <c r="O66" s="90" t="s">
        <v>338</v>
      </c>
      <c r="P66" s="90">
        <v>5</v>
      </c>
      <c r="Q66" s="90">
        <v>640</v>
      </c>
      <c r="R66" s="90">
        <v>580</v>
      </c>
      <c r="S66" s="90">
        <v>550</v>
      </c>
      <c r="T66" s="90">
        <v>510</v>
      </c>
      <c r="U66" s="90">
        <v>505</v>
      </c>
      <c r="V66" s="90">
        <v>2795</v>
      </c>
      <c r="W66" s="90">
        <v>2790</v>
      </c>
      <c r="X66" s="90" t="s">
        <v>44</v>
      </c>
      <c r="Y66" s="90">
        <f>ROWS($X$4:X66)</f>
        <v>63</v>
      </c>
      <c r="Z66" s="90" t="str">
        <f t="shared" si="1"/>
        <v/>
      </c>
      <c r="AA66" s="90" t="str">
        <f>IFERROR(SMALL($Z$4:$Z$233,ROWS($X$4:X66)),"")</f>
        <v/>
      </c>
    </row>
    <row r="67" spans="3:27" hidden="1" x14ac:dyDescent="0.3">
      <c r="C67" s="90" t="s">
        <v>339</v>
      </c>
      <c r="D67" s="100">
        <v>0.25700000000000001</v>
      </c>
      <c r="E67" s="100">
        <v>0.22800000000000001</v>
      </c>
      <c r="F67" s="100">
        <v>0.20300000000000001</v>
      </c>
      <c r="G67" s="100">
        <v>0.16500000000000001</v>
      </c>
      <c r="H67" s="100">
        <v>0.14799999999999999</v>
      </c>
      <c r="I67" s="90" t="s">
        <v>44</v>
      </c>
      <c r="J67" s="90">
        <f>ROWS(I$4:$I67)</f>
        <v>64</v>
      </c>
      <c r="K67" s="90" t="str">
        <f t="shared" si="0"/>
        <v/>
      </c>
      <c r="L67" s="90" t="str">
        <f>IFERROR(SMALL($K$4:$K$233,ROWS(I$4:$I67)),"")</f>
        <v/>
      </c>
      <c r="O67" s="90" t="s">
        <v>339</v>
      </c>
      <c r="P67" s="90">
        <v>20</v>
      </c>
      <c r="Q67" s="90">
        <v>1375</v>
      </c>
      <c r="R67" s="90">
        <v>1215</v>
      </c>
      <c r="S67" s="90">
        <v>1085</v>
      </c>
      <c r="T67" s="90">
        <v>880</v>
      </c>
      <c r="U67" s="90">
        <v>790</v>
      </c>
      <c r="V67" s="90">
        <v>5365</v>
      </c>
      <c r="W67" s="90">
        <v>5345</v>
      </c>
      <c r="X67" s="90" t="s">
        <v>44</v>
      </c>
      <c r="Y67" s="90">
        <f>ROWS($X$4:X67)</f>
        <v>64</v>
      </c>
      <c r="Z67" s="90" t="str">
        <f t="shared" si="1"/>
        <v/>
      </c>
      <c r="AA67" s="90" t="str">
        <f>IFERROR(SMALL($Z$4:$Z$233,ROWS($X$4:X67)),"")</f>
        <v/>
      </c>
    </row>
    <row r="68" spans="3:27" hidden="1" x14ac:dyDescent="0.3">
      <c r="C68" s="90" t="s">
        <v>340</v>
      </c>
      <c r="D68" s="100">
        <v>0.26900000000000002</v>
      </c>
      <c r="E68" s="100">
        <v>0.20600000000000002</v>
      </c>
      <c r="F68" s="100">
        <v>0.186</v>
      </c>
      <c r="G68" s="100">
        <v>0.16700000000000001</v>
      </c>
      <c r="H68" s="100">
        <v>0.17100000000000001</v>
      </c>
      <c r="I68" s="90" t="s">
        <v>44</v>
      </c>
      <c r="J68" s="90">
        <f>ROWS(I$4:$I68)</f>
        <v>65</v>
      </c>
      <c r="K68" s="90" t="str">
        <f t="shared" si="0"/>
        <v/>
      </c>
      <c r="L68" s="90" t="str">
        <f>IFERROR(SMALL($K$4:$K$233,ROWS(I$4:$I68)),"")</f>
        <v/>
      </c>
      <c r="O68" s="90" t="s">
        <v>340</v>
      </c>
      <c r="P68" s="90" t="s">
        <v>72</v>
      </c>
      <c r="Q68" s="90">
        <v>180</v>
      </c>
      <c r="R68" s="90">
        <v>135</v>
      </c>
      <c r="S68" s="90">
        <v>125</v>
      </c>
      <c r="T68" s="90">
        <v>110</v>
      </c>
      <c r="U68" s="90">
        <v>115</v>
      </c>
      <c r="V68" s="90">
        <v>665</v>
      </c>
      <c r="W68" s="90">
        <v>665</v>
      </c>
      <c r="X68" s="90" t="s">
        <v>44</v>
      </c>
      <c r="Y68" s="90">
        <f>ROWS($X$4:X68)</f>
        <v>65</v>
      </c>
      <c r="Z68" s="90" t="str">
        <f t="shared" si="1"/>
        <v/>
      </c>
      <c r="AA68" s="90" t="str">
        <f>IFERROR(SMALL($Z$4:$Z$233,ROWS($X$4:X68)),"")</f>
        <v/>
      </c>
    </row>
    <row r="69" spans="3:27" hidden="1" x14ac:dyDescent="0.3">
      <c r="C69" s="90" t="s">
        <v>341</v>
      </c>
      <c r="D69" s="100">
        <v>0.249</v>
      </c>
      <c r="E69" s="100">
        <v>0.22</v>
      </c>
      <c r="F69" s="100">
        <v>0.19</v>
      </c>
      <c r="G69" s="100">
        <v>0.18099999999999999</v>
      </c>
      <c r="H69" s="100">
        <v>0.159</v>
      </c>
      <c r="I69" s="90" t="s">
        <v>44</v>
      </c>
      <c r="J69" s="90">
        <f>ROWS(I$4:$I69)</f>
        <v>66</v>
      </c>
      <c r="K69" s="90" t="str">
        <f t="shared" ref="K69:K132" si="2">IF($AF$4=I69,J69,"")</f>
        <v/>
      </c>
      <c r="L69" s="90" t="str">
        <f>IFERROR(SMALL($K$4:$K$233,ROWS(I$4:$I69)),"")</f>
        <v/>
      </c>
      <c r="O69" s="90" t="s">
        <v>341</v>
      </c>
      <c r="P69" s="90">
        <v>10</v>
      </c>
      <c r="Q69" s="90">
        <v>920</v>
      </c>
      <c r="R69" s="90">
        <v>810</v>
      </c>
      <c r="S69" s="90">
        <v>700</v>
      </c>
      <c r="T69" s="90">
        <v>665</v>
      </c>
      <c r="U69" s="90">
        <v>585</v>
      </c>
      <c r="V69" s="90">
        <v>3695</v>
      </c>
      <c r="W69" s="90">
        <v>3685</v>
      </c>
      <c r="X69" s="90" t="s">
        <v>44</v>
      </c>
      <c r="Y69" s="90">
        <f>ROWS($X$4:X69)</f>
        <v>66</v>
      </c>
      <c r="Z69" s="90" t="str">
        <f t="shared" ref="Z69:Z132" si="3">IF($AF$4=X69,Y69,"")</f>
        <v/>
      </c>
      <c r="AA69" s="90" t="str">
        <f>IFERROR(SMALL($Z$4:$Z$233,ROWS($X$4:X69)),"")</f>
        <v/>
      </c>
    </row>
    <row r="70" spans="3:27" hidden="1" x14ac:dyDescent="0.3">
      <c r="C70" s="90" t="s">
        <v>342</v>
      </c>
      <c r="D70" s="100">
        <v>0.183</v>
      </c>
      <c r="E70" s="100">
        <v>0.23500000000000001</v>
      </c>
      <c r="F70" s="100">
        <v>0.19500000000000001</v>
      </c>
      <c r="G70" s="100">
        <v>0.17300000000000001</v>
      </c>
      <c r="H70" s="100">
        <v>0.215</v>
      </c>
      <c r="I70" s="90" t="s">
        <v>44</v>
      </c>
      <c r="J70" s="90">
        <f>ROWS(I$4:$I70)</f>
        <v>67</v>
      </c>
      <c r="K70" s="90" t="str">
        <f t="shared" si="2"/>
        <v/>
      </c>
      <c r="L70" s="90" t="str">
        <f>IFERROR(SMALL($K$4:$K$233,ROWS(I$4:$I70)),"")</f>
        <v/>
      </c>
      <c r="O70" s="90" t="s">
        <v>342</v>
      </c>
      <c r="P70" s="90" t="s">
        <v>72</v>
      </c>
      <c r="Q70" s="90">
        <v>75</v>
      </c>
      <c r="R70" s="90">
        <v>95</v>
      </c>
      <c r="S70" s="90">
        <v>80</v>
      </c>
      <c r="T70" s="90">
        <v>70</v>
      </c>
      <c r="U70" s="90">
        <v>85</v>
      </c>
      <c r="V70" s="90">
        <v>405</v>
      </c>
      <c r="W70" s="90">
        <v>405</v>
      </c>
      <c r="X70" s="90" t="s">
        <v>44</v>
      </c>
      <c r="Y70" s="90">
        <f>ROWS($X$4:X70)</f>
        <v>67</v>
      </c>
      <c r="Z70" s="90" t="str">
        <f t="shared" si="3"/>
        <v/>
      </c>
      <c r="AA70" s="90" t="str">
        <f>IFERROR(SMALL($Z$4:$Z$233,ROWS($X$4:X70)),"")</f>
        <v/>
      </c>
    </row>
    <row r="71" spans="3:27" hidden="1" x14ac:dyDescent="0.3">
      <c r="C71" s="90" t="s">
        <v>343</v>
      </c>
      <c r="D71" s="100">
        <v>0.29099999999999998</v>
      </c>
      <c r="E71" s="100">
        <v>0.22800000000000001</v>
      </c>
      <c r="F71" s="100">
        <v>0.16600000000000001</v>
      </c>
      <c r="G71" s="100">
        <v>0.17400000000000002</v>
      </c>
      <c r="H71" s="100">
        <v>0.14100000000000001</v>
      </c>
      <c r="I71" s="90" t="s">
        <v>44</v>
      </c>
      <c r="J71" s="90">
        <f>ROWS(I$4:$I71)</f>
        <v>68</v>
      </c>
      <c r="K71" s="90" t="str">
        <f t="shared" si="2"/>
        <v/>
      </c>
      <c r="L71" s="90" t="str">
        <f>IFERROR(SMALL($K$4:$K$233,ROWS(I$4:$I71)),"")</f>
        <v/>
      </c>
      <c r="O71" s="90" t="s">
        <v>343</v>
      </c>
      <c r="P71" s="90">
        <v>10</v>
      </c>
      <c r="Q71" s="90">
        <v>1165</v>
      </c>
      <c r="R71" s="90">
        <v>915</v>
      </c>
      <c r="S71" s="90">
        <v>665</v>
      </c>
      <c r="T71" s="90">
        <v>695</v>
      </c>
      <c r="U71" s="90">
        <v>565</v>
      </c>
      <c r="V71" s="90">
        <v>4020</v>
      </c>
      <c r="W71" s="90">
        <v>4010</v>
      </c>
      <c r="X71" s="90" t="s">
        <v>44</v>
      </c>
      <c r="Y71" s="90">
        <f>ROWS($X$4:X71)</f>
        <v>68</v>
      </c>
      <c r="Z71" s="90" t="str">
        <f t="shared" si="3"/>
        <v/>
      </c>
      <c r="AA71" s="90" t="str">
        <f>IFERROR(SMALL($Z$4:$Z$233,ROWS($X$4:X71)),"")</f>
        <v/>
      </c>
    </row>
    <row r="72" spans="3:27" hidden="1" x14ac:dyDescent="0.3">
      <c r="C72" s="90" t="s">
        <v>344</v>
      </c>
      <c r="D72" s="100">
        <v>0.28200000000000003</v>
      </c>
      <c r="E72" s="100">
        <v>0.25800000000000001</v>
      </c>
      <c r="F72" s="100">
        <v>0.187</v>
      </c>
      <c r="G72" s="100">
        <v>0.187</v>
      </c>
      <c r="H72" s="100">
        <v>8.7000000000000008E-2</v>
      </c>
      <c r="I72" s="90" t="s">
        <v>44</v>
      </c>
      <c r="J72" s="90">
        <f>ROWS(I$4:$I72)</f>
        <v>69</v>
      </c>
      <c r="K72" s="90" t="str">
        <f t="shared" si="2"/>
        <v/>
      </c>
      <c r="L72" s="90" t="str">
        <f>IFERROR(SMALL($K$4:$K$233,ROWS(I$4:$I72)),"")</f>
        <v/>
      </c>
      <c r="O72" s="90" t="s">
        <v>344</v>
      </c>
      <c r="P72" s="90">
        <v>5</v>
      </c>
      <c r="Q72" s="90">
        <v>250</v>
      </c>
      <c r="R72" s="90">
        <v>230</v>
      </c>
      <c r="S72" s="90">
        <v>165</v>
      </c>
      <c r="T72" s="90">
        <v>165</v>
      </c>
      <c r="U72" s="90">
        <v>75</v>
      </c>
      <c r="V72" s="90">
        <v>895</v>
      </c>
      <c r="W72" s="90">
        <v>890</v>
      </c>
      <c r="X72" s="90" t="s">
        <v>44</v>
      </c>
      <c r="Y72" s="90">
        <f>ROWS($X$4:X72)</f>
        <v>69</v>
      </c>
      <c r="Z72" s="90" t="str">
        <f t="shared" si="3"/>
        <v/>
      </c>
      <c r="AA72" s="90" t="str">
        <f>IFERROR(SMALL($Z$4:$Z$233,ROWS($X$4:X72)),"")</f>
        <v/>
      </c>
    </row>
    <row r="73" spans="3:27" hidden="1" x14ac:dyDescent="0.3">
      <c r="C73" s="90" t="s">
        <v>320</v>
      </c>
      <c r="D73" s="100">
        <v>0.188</v>
      </c>
      <c r="E73" s="100">
        <v>0.192</v>
      </c>
      <c r="F73" s="100">
        <v>0.28899999999999998</v>
      </c>
      <c r="G73" s="100">
        <v>0.22600000000000001</v>
      </c>
      <c r="H73" s="100">
        <v>0.105</v>
      </c>
      <c r="I73" s="90" t="s">
        <v>43</v>
      </c>
      <c r="J73" s="90">
        <f>ROWS(I$4:$I73)</f>
        <v>70</v>
      </c>
      <c r="K73" s="90" t="str">
        <f t="shared" si="2"/>
        <v/>
      </c>
      <c r="L73" s="90" t="str">
        <f>IFERROR(SMALL($K$4:$K$233,ROWS(I$4:$I73)),"")</f>
        <v/>
      </c>
      <c r="O73" s="90" t="s">
        <v>320</v>
      </c>
      <c r="P73" s="90">
        <v>10</v>
      </c>
      <c r="Q73" s="90">
        <v>500</v>
      </c>
      <c r="R73" s="90">
        <v>510</v>
      </c>
      <c r="S73" s="90">
        <v>770</v>
      </c>
      <c r="T73" s="90">
        <v>600</v>
      </c>
      <c r="U73" s="90">
        <v>280</v>
      </c>
      <c r="V73" s="90">
        <v>2675</v>
      </c>
      <c r="W73" s="90">
        <v>2665</v>
      </c>
      <c r="X73" s="90" t="s">
        <v>43</v>
      </c>
      <c r="Y73" s="90">
        <f>ROWS($X$4:X73)</f>
        <v>70</v>
      </c>
      <c r="Z73" s="90" t="str">
        <f t="shared" si="3"/>
        <v/>
      </c>
      <c r="AA73" s="90" t="str">
        <f>IFERROR(SMALL($Z$4:$Z$233,ROWS($X$4:X73)),"")</f>
        <v/>
      </c>
    </row>
    <row r="74" spans="3:27" hidden="1" x14ac:dyDescent="0.3">
      <c r="C74" s="90" t="s">
        <v>322</v>
      </c>
      <c r="D74" s="100">
        <v>0.53700000000000003</v>
      </c>
      <c r="E74" s="100">
        <v>0.19900000000000001</v>
      </c>
      <c r="F74" s="100">
        <v>0.11800000000000001</v>
      </c>
      <c r="G74" s="100">
        <v>7.8E-2</v>
      </c>
      <c r="H74" s="100">
        <v>6.7000000000000004E-2</v>
      </c>
      <c r="I74" s="90" t="s">
        <v>43</v>
      </c>
      <c r="J74" s="90">
        <f>ROWS(I$4:$I74)</f>
        <v>71</v>
      </c>
      <c r="K74" s="90" t="str">
        <f t="shared" si="2"/>
        <v/>
      </c>
      <c r="L74" s="90" t="str">
        <f>IFERROR(SMALL($K$4:$K$233,ROWS(I$4:$I74)),"")</f>
        <v/>
      </c>
      <c r="O74" s="90" t="s">
        <v>322</v>
      </c>
      <c r="P74" s="90">
        <v>15</v>
      </c>
      <c r="Q74" s="90">
        <v>3485</v>
      </c>
      <c r="R74" s="90">
        <v>1295</v>
      </c>
      <c r="S74" s="90">
        <v>770</v>
      </c>
      <c r="T74" s="90">
        <v>505</v>
      </c>
      <c r="U74" s="90">
        <v>435</v>
      </c>
      <c r="V74" s="90">
        <v>6500</v>
      </c>
      <c r="W74" s="90">
        <v>6485</v>
      </c>
      <c r="X74" s="90" t="s">
        <v>43</v>
      </c>
      <c r="Y74" s="90">
        <f>ROWS($X$4:X74)</f>
        <v>71</v>
      </c>
      <c r="Z74" s="90" t="str">
        <f t="shared" si="3"/>
        <v/>
      </c>
      <c r="AA74" s="90" t="str">
        <f>IFERROR(SMALL($Z$4:$Z$233,ROWS($X$4:X74)),"")</f>
        <v/>
      </c>
    </row>
    <row r="75" spans="3:27" hidden="1" x14ac:dyDescent="0.3">
      <c r="C75" s="90" t="s">
        <v>323</v>
      </c>
      <c r="D75" s="100">
        <v>0.26300000000000001</v>
      </c>
      <c r="E75" s="100">
        <v>0.222</v>
      </c>
      <c r="F75" s="100">
        <v>0.19</v>
      </c>
      <c r="G75" s="100">
        <v>0.17500000000000002</v>
      </c>
      <c r="H75" s="100">
        <v>0.15</v>
      </c>
      <c r="I75" s="90" t="s">
        <v>43</v>
      </c>
      <c r="J75" s="90">
        <f>ROWS(I$4:$I75)</f>
        <v>72</v>
      </c>
      <c r="K75" s="90" t="str">
        <f t="shared" si="2"/>
        <v/>
      </c>
      <c r="L75" s="90" t="str">
        <f>IFERROR(SMALL($K$4:$K$233,ROWS(I$4:$I75)),"")</f>
        <v/>
      </c>
      <c r="O75" s="90" t="s">
        <v>323</v>
      </c>
      <c r="P75" s="90">
        <v>5</v>
      </c>
      <c r="Q75" s="90">
        <v>890</v>
      </c>
      <c r="R75" s="90">
        <v>750</v>
      </c>
      <c r="S75" s="90">
        <v>640</v>
      </c>
      <c r="T75" s="90">
        <v>590</v>
      </c>
      <c r="U75" s="90">
        <v>505</v>
      </c>
      <c r="V75" s="90">
        <v>3380</v>
      </c>
      <c r="W75" s="90">
        <v>3375</v>
      </c>
      <c r="X75" s="90" t="s">
        <v>43</v>
      </c>
      <c r="Y75" s="90">
        <f>ROWS($X$4:X75)</f>
        <v>72</v>
      </c>
      <c r="Z75" s="90" t="str">
        <f t="shared" si="3"/>
        <v/>
      </c>
      <c r="AA75" s="90" t="str">
        <f>IFERROR(SMALL($Z$4:$Z$233,ROWS($X$4:X75)),"")</f>
        <v/>
      </c>
    </row>
    <row r="76" spans="3:27" hidden="1" x14ac:dyDescent="0.3">
      <c r="C76" s="90" t="s">
        <v>325</v>
      </c>
      <c r="D76" s="100">
        <v>0.254</v>
      </c>
      <c r="E76" s="100">
        <v>0.21299999999999999</v>
      </c>
      <c r="F76" s="100">
        <v>0.19700000000000001</v>
      </c>
      <c r="G76" s="100">
        <v>0.17100000000000001</v>
      </c>
      <c r="H76" s="100">
        <v>0.16500000000000001</v>
      </c>
      <c r="I76" s="90" t="s">
        <v>43</v>
      </c>
      <c r="J76" s="90">
        <f>ROWS(I$4:$I76)</f>
        <v>73</v>
      </c>
      <c r="K76" s="90" t="str">
        <f t="shared" si="2"/>
        <v/>
      </c>
      <c r="L76" s="90" t="str">
        <f>IFERROR(SMALL($K$4:$K$233,ROWS(I$4:$I76)),"")</f>
        <v/>
      </c>
      <c r="O76" s="90" t="s">
        <v>325</v>
      </c>
      <c r="P76" s="90">
        <v>5</v>
      </c>
      <c r="Q76" s="90">
        <v>910</v>
      </c>
      <c r="R76" s="90">
        <v>765</v>
      </c>
      <c r="S76" s="90">
        <v>710</v>
      </c>
      <c r="T76" s="90">
        <v>615</v>
      </c>
      <c r="U76" s="90">
        <v>590</v>
      </c>
      <c r="V76" s="90">
        <v>3600</v>
      </c>
      <c r="W76" s="90">
        <v>3595</v>
      </c>
      <c r="X76" s="90" t="s">
        <v>43</v>
      </c>
      <c r="Y76" s="90">
        <f>ROWS($X$4:X76)</f>
        <v>73</v>
      </c>
      <c r="Z76" s="90" t="str">
        <f t="shared" si="3"/>
        <v/>
      </c>
      <c r="AA76" s="90" t="str">
        <f>IFERROR(SMALL($Z$4:$Z$233,ROWS($X$4:X76)),"")</f>
        <v/>
      </c>
    </row>
    <row r="77" spans="3:27" hidden="1" x14ac:dyDescent="0.3">
      <c r="C77" s="90" t="s">
        <v>326</v>
      </c>
      <c r="D77" s="100">
        <v>0.29699999999999999</v>
      </c>
      <c r="E77" s="100">
        <v>0.23200000000000001</v>
      </c>
      <c r="F77" s="100">
        <v>0.185</v>
      </c>
      <c r="G77" s="100">
        <v>0.158</v>
      </c>
      <c r="H77" s="100">
        <v>0.128</v>
      </c>
      <c r="I77" s="90" t="s">
        <v>43</v>
      </c>
      <c r="J77" s="90">
        <f>ROWS(I$4:$I77)</f>
        <v>74</v>
      </c>
      <c r="K77" s="90" t="str">
        <f t="shared" si="2"/>
        <v/>
      </c>
      <c r="L77" s="90" t="str">
        <f>IFERROR(SMALL($K$4:$K$233,ROWS(I$4:$I77)),"")</f>
        <v/>
      </c>
      <c r="O77" s="90" t="s">
        <v>326</v>
      </c>
      <c r="P77" s="90">
        <v>10</v>
      </c>
      <c r="Q77" s="90">
        <v>2525</v>
      </c>
      <c r="R77" s="90">
        <v>1970</v>
      </c>
      <c r="S77" s="90">
        <v>1570</v>
      </c>
      <c r="T77" s="90">
        <v>1345</v>
      </c>
      <c r="U77" s="90">
        <v>1085</v>
      </c>
      <c r="V77" s="90">
        <v>8505</v>
      </c>
      <c r="W77" s="90">
        <v>8495</v>
      </c>
      <c r="X77" s="90" t="s">
        <v>43</v>
      </c>
      <c r="Y77" s="90">
        <f>ROWS($X$4:X77)</f>
        <v>74</v>
      </c>
      <c r="Z77" s="90" t="str">
        <f t="shared" si="3"/>
        <v/>
      </c>
      <c r="AA77" s="90" t="str">
        <f>IFERROR(SMALL($Z$4:$Z$233,ROWS($X$4:X77)),"")</f>
        <v/>
      </c>
    </row>
    <row r="78" spans="3:27" hidden="1" x14ac:dyDescent="0.3">
      <c r="C78" s="90" t="s">
        <v>327</v>
      </c>
      <c r="D78" s="100">
        <v>0.36699999999999999</v>
      </c>
      <c r="E78" s="100">
        <v>0.245</v>
      </c>
      <c r="F78" s="100">
        <v>0.182</v>
      </c>
      <c r="G78" s="100">
        <v>0.13</v>
      </c>
      <c r="H78" s="100">
        <v>7.4999999999999997E-2</v>
      </c>
      <c r="I78" s="90" t="s">
        <v>43</v>
      </c>
      <c r="J78" s="90">
        <f>ROWS(I$4:$I78)</f>
        <v>75</v>
      </c>
      <c r="K78" s="90" t="str">
        <f t="shared" si="2"/>
        <v/>
      </c>
      <c r="L78" s="90" t="str">
        <f>IFERROR(SMALL($K$4:$K$233,ROWS(I$4:$I78)),"")</f>
        <v/>
      </c>
      <c r="O78" s="90" t="s">
        <v>327</v>
      </c>
      <c r="P78" s="90">
        <v>10</v>
      </c>
      <c r="Q78" s="90">
        <v>2215</v>
      </c>
      <c r="R78" s="90">
        <v>1480</v>
      </c>
      <c r="S78" s="90">
        <v>1100</v>
      </c>
      <c r="T78" s="90">
        <v>785</v>
      </c>
      <c r="U78" s="90">
        <v>450</v>
      </c>
      <c r="V78" s="90">
        <v>6040</v>
      </c>
      <c r="W78" s="90">
        <v>6030</v>
      </c>
      <c r="X78" s="90" t="s">
        <v>43</v>
      </c>
      <c r="Y78" s="90">
        <f>ROWS($X$4:X78)</f>
        <v>75</v>
      </c>
      <c r="Z78" s="90" t="str">
        <f t="shared" si="3"/>
        <v/>
      </c>
      <c r="AA78" s="90" t="str">
        <f>IFERROR(SMALL($Z$4:$Z$233,ROWS($X$4:X78)),"")</f>
        <v/>
      </c>
    </row>
    <row r="79" spans="3:27" hidden="1" x14ac:dyDescent="0.3">
      <c r="C79" s="90" t="s">
        <v>328</v>
      </c>
      <c r="D79" s="100">
        <v>0.33</v>
      </c>
      <c r="E79" s="100">
        <v>0.23300000000000001</v>
      </c>
      <c r="F79" s="100">
        <v>0.182</v>
      </c>
      <c r="G79" s="100">
        <v>0.155</v>
      </c>
      <c r="H79" s="100">
        <v>0.1</v>
      </c>
      <c r="I79" s="90" t="s">
        <v>43</v>
      </c>
      <c r="J79" s="90">
        <f>ROWS(I$4:$I79)</f>
        <v>76</v>
      </c>
      <c r="K79" s="90" t="str">
        <f t="shared" si="2"/>
        <v/>
      </c>
      <c r="L79" s="90" t="str">
        <f>IFERROR(SMALL($K$4:$K$233,ROWS(I$4:$I79)),"")</f>
        <v/>
      </c>
      <c r="O79" s="90" t="s">
        <v>328</v>
      </c>
      <c r="P79" s="90">
        <v>5</v>
      </c>
      <c r="Q79" s="90">
        <v>2720</v>
      </c>
      <c r="R79" s="90">
        <v>1915</v>
      </c>
      <c r="S79" s="90">
        <v>1500</v>
      </c>
      <c r="T79" s="90">
        <v>1275</v>
      </c>
      <c r="U79" s="90">
        <v>825</v>
      </c>
      <c r="V79" s="90">
        <v>8245</v>
      </c>
      <c r="W79" s="90">
        <v>8240</v>
      </c>
      <c r="X79" s="90" t="s">
        <v>43</v>
      </c>
      <c r="Y79" s="90">
        <f>ROWS($X$4:X79)</f>
        <v>76</v>
      </c>
      <c r="Z79" s="90" t="str">
        <f t="shared" si="3"/>
        <v/>
      </c>
      <c r="AA79" s="90" t="str">
        <f>IFERROR(SMALL($Z$4:$Z$233,ROWS($X$4:X79)),"")</f>
        <v/>
      </c>
    </row>
    <row r="80" spans="3:27" hidden="1" x14ac:dyDescent="0.3">
      <c r="C80" s="90" t="s">
        <v>329</v>
      </c>
      <c r="D80" s="100">
        <v>0.312</v>
      </c>
      <c r="E80" s="100">
        <v>0.26300000000000001</v>
      </c>
      <c r="F80" s="100">
        <v>0.187</v>
      </c>
      <c r="G80" s="100">
        <v>0.14100000000000001</v>
      </c>
      <c r="H80" s="100">
        <v>9.8000000000000004E-2</v>
      </c>
      <c r="I80" s="90" t="s">
        <v>43</v>
      </c>
      <c r="J80" s="90">
        <f>ROWS(I$4:$I80)</f>
        <v>77</v>
      </c>
      <c r="K80" s="90" t="str">
        <f t="shared" si="2"/>
        <v/>
      </c>
      <c r="L80" s="90" t="str">
        <f>IFERROR(SMALL($K$4:$K$233,ROWS(I$4:$I80)),"")</f>
        <v/>
      </c>
      <c r="O80" s="90" t="s">
        <v>329</v>
      </c>
      <c r="P80" s="90">
        <v>5</v>
      </c>
      <c r="Q80" s="90">
        <v>910</v>
      </c>
      <c r="R80" s="90">
        <v>770</v>
      </c>
      <c r="S80" s="90">
        <v>545</v>
      </c>
      <c r="T80" s="90">
        <v>415</v>
      </c>
      <c r="U80" s="90">
        <v>285</v>
      </c>
      <c r="V80" s="90">
        <v>2925</v>
      </c>
      <c r="W80" s="90">
        <v>2920</v>
      </c>
      <c r="X80" s="90" t="s">
        <v>43</v>
      </c>
      <c r="Y80" s="90">
        <f>ROWS($X$4:X80)</f>
        <v>77</v>
      </c>
      <c r="Z80" s="90" t="str">
        <f t="shared" si="3"/>
        <v/>
      </c>
      <c r="AA80" s="90" t="str">
        <f>IFERROR(SMALL($Z$4:$Z$233,ROWS($X$4:X80)),"")</f>
        <v/>
      </c>
    </row>
    <row r="81" spans="3:27" hidden="1" x14ac:dyDescent="0.3">
      <c r="C81" s="90" t="s">
        <v>330</v>
      </c>
      <c r="D81" s="100">
        <v>0.20700000000000002</v>
      </c>
      <c r="E81" s="100">
        <v>0.215</v>
      </c>
      <c r="F81" s="100">
        <v>0.21199999999999999</v>
      </c>
      <c r="G81" s="100">
        <v>0.20100000000000001</v>
      </c>
      <c r="H81" s="100">
        <v>0.16500000000000001</v>
      </c>
      <c r="I81" s="90" t="s">
        <v>43</v>
      </c>
      <c r="J81" s="90">
        <f>ROWS(I$4:$I81)</f>
        <v>78</v>
      </c>
      <c r="K81" s="90" t="str">
        <f t="shared" si="2"/>
        <v/>
      </c>
      <c r="L81" s="90" t="str">
        <f>IFERROR(SMALL($K$4:$K$233,ROWS(I$4:$I81)),"")</f>
        <v/>
      </c>
      <c r="O81" s="90" t="s">
        <v>330</v>
      </c>
      <c r="P81" s="90">
        <v>20</v>
      </c>
      <c r="Q81" s="90">
        <v>2765</v>
      </c>
      <c r="R81" s="90">
        <v>2865</v>
      </c>
      <c r="S81" s="90">
        <v>2825</v>
      </c>
      <c r="T81" s="90">
        <v>2680</v>
      </c>
      <c r="U81" s="90">
        <v>2195</v>
      </c>
      <c r="V81" s="90">
        <v>13350</v>
      </c>
      <c r="W81" s="90">
        <v>13330</v>
      </c>
      <c r="X81" s="90" t="s">
        <v>43</v>
      </c>
      <c r="Y81" s="90">
        <f>ROWS($X$4:X81)</f>
        <v>78</v>
      </c>
      <c r="Z81" s="90" t="str">
        <f t="shared" si="3"/>
        <v/>
      </c>
      <c r="AA81" s="90" t="str">
        <f>IFERROR(SMALL($Z$4:$Z$233,ROWS($X$4:X81)),"")</f>
        <v/>
      </c>
    </row>
    <row r="82" spans="3:27" hidden="1" x14ac:dyDescent="0.3">
      <c r="C82" s="90" t="s">
        <v>331</v>
      </c>
      <c r="D82" s="100">
        <v>0.16</v>
      </c>
      <c r="E82" s="100">
        <v>0.20600000000000002</v>
      </c>
      <c r="F82" s="100">
        <v>0.33600000000000002</v>
      </c>
      <c r="G82" s="100">
        <v>0.17599999999999999</v>
      </c>
      <c r="H82" s="100">
        <v>0.122</v>
      </c>
      <c r="I82" s="90" t="s">
        <v>43</v>
      </c>
      <c r="J82" s="90">
        <f>ROWS(I$4:$I82)</f>
        <v>79</v>
      </c>
      <c r="K82" s="90" t="str">
        <f t="shared" si="2"/>
        <v/>
      </c>
      <c r="L82" s="90" t="str">
        <f>IFERROR(SMALL($K$4:$K$233,ROWS(I$4:$I82)),"")</f>
        <v/>
      </c>
      <c r="O82" s="90" t="s">
        <v>331</v>
      </c>
      <c r="P82" s="90">
        <v>0</v>
      </c>
      <c r="Q82" s="90">
        <v>20</v>
      </c>
      <c r="R82" s="90">
        <v>25</v>
      </c>
      <c r="S82" s="90">
        <v>45</v>
      </c>
      <c r="T82" s="90">
        <v>25</v>
      </c>
      <c r="U82" s="90">
        <v>15</v>
      </c>
      <c r="V82" s="90">
        <v>130</v>
      </c>
      <c r="W82" s="90">
        <v>130</v>
      </c>
      <c r="X82" s="90" t="s">
        <v>43</v>
      </c>
      <c r="Y82" s="90">
        <f>ROWS($X$4:X82)</f>
        <v>79</v>
      </c>
      <c r="Z82" s="90" t="str">
        <f t="shared" si="3"/>
        <v/>
      </c>
      <c r="AA82" s="90" t="str">
        <f>IFERROR(SMALL($Z$4:$Z$233,ROWS($X$4:X82)),"")</f>
        <v/>
      </c>
    </row>
    <row r="83" spans="3:27" hidden="1" x14ac:dyDescent="0.3">
      <c r="C83" s="90" t="s">
        <v>332</v>
      </c>
      <c r="D83" s="100">
        <v>0.36499999999999999</v>
      </c>
      <c r="E83" s="100">
        <v>0.252</v>
      </c>
      <c r="F83" s="100">
        <v>0.17400000000000002</v>
      </c>
      <c r="G83" s="100">
        <v>0.129</v>
      </c>
      <c r="H83" s="100">
        <v>0.08</v>
      </c>
      <c r="I83" s="90" t="s">
        <v>43</v>
      </c>
      <c r="J83" s="90">
        <f>ROWS(I$4:$I83)</f>
        <v>80</v>
      </c>
      <c r="K83" s="90" t="str">
        <f t="shared" si="2"/>
        <v/>
      </c>
      <c r="L83" s="90" t="str">
        <f>IFERROR(SMALL($K$4:$K$233,ROWS(I$4:$I83)),"")</f>
        <v/>
      </c>
      <c r="O83" s="90" t="s">
        <v>332</v>
      </c>
      <c r="P83" s="90">
        <v>30</v>
      </c>
      <c r="Q83" s="90">
        <v>5560</v>
      </c>
      <c r="R83" s="90">
        <v>3835</v>
      </c>
      <c r="S83" s="90">
        <v>2655</v>
      </c>
      <c r="T83" s="90">
        <v>1955</v>
      </c>
      <c r="U83" s="90">
        <v>1220</v>
      </c>
      <c r="V83" s="90">
        <v>15255</v>
      </c>
      <c r="W83" s="90">
        <v>15230</v>
      </c>
      <c r="X83" s="90" t="s">
        <v>43</v>
      </c>
      <c r="Y83" s="90">
        <f>ROWS($X$4:X83)</f>
        <v>80</v>
      </c>
      <c r="Z83" s="90" t="str">
        <f t="shared" si="3"/>
        <v/>
      </c>
      <c r="AA83" s="90" t="str">
        <f>IFERROR(SMALL($Z$4:$Z$233,ROWS($X$4:X83)),"")</f>
        <v/>
      </c>
    </row>
    <row r="84" spans="3:27" hidden="1" x14ac:dyDescent="0.3">
      <c r="C84" s="90" t="s">
        <v>333</v>
      </c>
      <c r="D84" s="100">
        <v>0.3</v>
      </c>
      <c r="E84" s="100">
        <v>0.23700000000000002</v>
      </c>
      <c r="F84" s="100">
        <v>0.19400000000000001</v>
      </c>
      <c r="G84" s="100">
        <v>0.159</v>
      </c>
      <c r="H84" s="100">
        <v>0.11</v>
      </c>
      <c r="I84" s="90" t="s">
        <v>43</v>
      </c>
      <c r="J84" s="90">
        <f>ROWS(I$4:$I84)</f>
        <v>81</v>
      </c>
      <c r="K84" s="90" t="str">
        <f t="shared" si="2"/>
        <v/>
      </c>
      <c r="L84" s="90" t="str">
        <f>IFERROR(SMALL($K$4:$K$233,ROWS(I$4:$I84)),"")</f>
        <v/>
      </c>
      <c r="O84" s="90" t="s">
        <v>333</v>
      </c>
      <c r="P84" s="90">
        <v>20</v>
      </c>
      <c r="Q84" s="90">
        <v>5370</v>
      </c>
      <c r="R84" s="90">
        <v>4240</v>
      </c>
      <c r="S84" s="90">
        <v>3465</v>
      </c>
      <c r="T84" s="90">
        <v>2840</v>
      </c>
      <c r="U84" s="90">
        <v>1965</v>
      </c>
      <c r="V84" s="90">
        <v>17905</v>
      </c>
      <c r="W84" s="90">
        <v>17880</v>
      </c>
      <c r="X84" s="90" t="s">
        <v>43</v>
      </c>
      <c r="Y84" s="90">
        <f>ROWS($X$4:X84)</f>
        <v>81</v>
      </c>
      <c r="Z84" s="90" t="str">
        <f t="shared" si="3"/>
        <v/>
      </c>
      <c r="AA84" s="90" t="str">
        <f>IFERROR(SMALL($Z$4:$Z$233,ROWS($X$4:X84)),"")</f>
        <v/>
      </c>
    </row>
    <row r="85" spans="3:27" hidden="1" x14ac:dyDescent="0.3">
      <c r="C85" s="90" t="s">
        <v>334</v>
      </c>
      <c r="D85" s="100">
        <v>0.37</v>
      </c>
      <c r="E85" s="100">
        <v>0.245</v>
      </c>
      <c r="F85" s="100">
        <v>0.16600000000000001</v>
      </c>
      <c r="G85" s="100">
        <v>0.13200000000000001</v>
      </c>
      <c r="H85" s="100">
        <v>8.7000000000000008E-2</v>
      </c>
      <c r="I85" s="90" t="s">
        <v>43</v>
      </c>
      <c r="J85" s="90">
        <f>ROWS(I$4:$I85)</f>
        <v>82</v>
      </c>
      <c r="K85" s="90" t="str">
        <f t="shared" si="2"/>
        <v/>
      </c>
      <c r="L85" s="90" t="str">
        <f>IFERROR(SMALL($K$4:$K$233,ROWS(I$4:$I85)),"")</f>
        <v/>
      </c>
      <c r="O85" s="90" t="s">
        <v>604</v>
      </c>
      <c r="P85" s="90" t="s">
        <v>72</v>
      </c>
      <c r="Q85" s="90">
        <v>365</v>
      </c>
      <c r="R85" s="90">
        <v>245</v>
      </c>
      <c r="S85" s="90">
        <v>165</v>
      </c>
      <c r="T85" s="90">
        <v>130</v>
      </c>
      <c r="U85" s="90">
        <v>85</v>
      </c>
      <c r="V85" s="90">
        <v>995</v>
      </c>
      <c r="W85" s="90">
        <v>990</v>
      </c>
      <c r="X85" s="90" t="s">
        <v>43</v>
      </c>
      <c r="Y85" s="90">
        <f>ROWS($X$4:X85)</f>
        <v>82</v>
      </c>
      <c r="Z85" s="90" t="str">
        <f t="shared" si="3"/>
        <v/>
      </c>
      <c r="AA85" s="90" t="str">
        <f>IFERROR(SMALL($Z$4:$Z$233,ROWS($X$4:X85)),"")</f>
        <v/>
      </c>
    </row>
    <row r="86" spans="3:27" hidden="1" x14ac:dyDescent="0.3">
      <c r="C86" s="90" t="s">
        <v>335</v>
      </c>
      <c r="D86" s="100">
        <v>0.312</v>
      </c>
      <c r="E86" s="100">
        <v>0.218</v>
      </c>
      <c r="F86" s="100">
        <v>0.186</v>
      </c>
      <c r="G86" s="100">
        <v>0.157</v>
      </c>
      <c r="H86" s="100">
        <v>0.127</v>
      </c>
      <c r="I86" s="90" t="s">
        <v>43</v>
      </c>
      <c r="J86" s="90">
        <f>ROWS(I$4:$I86)</f>
        <v>83</v>
      </c>
      <c r="K86" s="90" t="str">
        <f t="shared" si="2"/>
        <v/>
      </c>
      <c r="L86" s="90" t="str">
        <f>IFERROR(SMALL($K$4:$K$233,ROWS(I$4:$I86)),"")</f>
        <v/>
      </c>
      <c r="O86" s="90" t="s">
        <v>335</v>
      </c>
      <c r="P86" s="90">
        <v>5</v>
      </c>
      <c r="Q86" s="90">
        <v>2165</v>
      </c>
      <c r="R86" s="90">
        <v>1515</v>
      </c>
      <c r="S86" s="90">
        <v>1285</v>
      </c>
      <c r="T86" s="90">
        <v>1085</v>
      </c>
      <c r="U86" s="90">
        <v>885</v>
      </c>
      <c r="V86" s="90">
        <v>6945</v>
      </c>
      <c r="W86" s="90">
        <v>6940</v>
      </c>
      <c r="X86" s="90" t="s">
        <v>43</v>
      </c>
      <c r="Y86" s="90">
        <f>ROWS($X$4:X86)</f>
        <v>83</v>
      </c>
      <c r="Z86" s="90" t="str">
        <f t="shared" si="3"/>
        <v/>
      </c>
      <c r="AA86" s="90" t="str">
        <f>IFERROR(SMALL($Z$4:$Z$233,ROWS($X$4:X86)),"")</f>
        <v/>
      </c>
    </row>
    <row r="87" spans="3:27" hidden="1" x14ac:dyDescent="0.3">
      <c r="C87" s="90" t="s">
        <v>336</v>
      </c>
      <c r="D87" s="100">
        <v>0.27200000000000002</v>
      </c>
      <c r="E87" s="100">
        <v>0.248</v>
      </c>
      <c r="F87" s="100">
        <v>0.21199999999999999</v>
      </c>
      <c r="G87" s="100">
        <v>0.14699999999999999</v>
      </c>
      <c r="H87" s="100">
        <v>0.121</v>
      </c>
      <c r="I87" s="90" t="s">
        <v>43</v>
      </c>
      <c r="J87" s="90">
        <f>ROWS(I$4:$I87)</f>
        <v>84</v>
      </c>
      <c r="K87" s="90" t="str">
        <f t="shared" si="2"/>
        <v/>
      </c>
      <c r="L87" s="90" t="str">
        <f>IFERROR(SMALL($K$4:$K$233,ROWS(I$4:$I87)),"")</f>
        <v/>
      </c>
      <c r="O87" s="90" t="s">
        <v>336</v>
      </c>
      <c r="P87" s="90">
        <v>0</v>
      </c>
      <c r="Q87" s="90">
        <v>150</v>
      </c>
      <c r="R87" s="90">
        <v>140</v>
      </c>
      <c r="S87" s="90">
        <v>120</v>
      </c>
      <c r="T87" s="90">
        <v>80</v>
      </c>
      <c r="U87" s="90">
        <v>65</v>
      </c>
      <c r="V87" s="90">
        <v>555</v>
      </c>
      <c r="W87" s="90">
        <v>555</v>
      </c>
      <c r="X87" s="90" t="s">
        <v>43</v>
      </c>
      <c r="Y87" s="90">
        <f>ROWS($X$4:X87)</f>
        <v>84</v>
      </c>
      <c r="Z87" s="90" t="str">
        <f t="shared" si="3"/>
        <v/>
      </c>
      <c r="AA87" s="90" t="str">
        <f>IFERROR(SMALL($Z$4:$Z$233,ROWS($X$4:X87)),"")</f>
        <v/>
      </c>
    </row>
    <row r="88" spans="3:27" hidden="1" x14ac:dyDescent="0.3">
      <c r="C88" s="90" t="s">
        <v>337</v>
      </c>
      <c r="D88" s="100">
        <v>0.108</v>
      </c>
      <c r="E88" s="100">
        <v>0.223</v>
      </c>
      <c r="F88" s="100">
        <v>0.20500000000000002</v>
      </c>
      <c r="G88" s="100">
        <v>0.216</v>
      </c>
      <c r="H88" s="100">
        <v>0.248</v>
      </c>
      <c r="I88" s="90" t="s">
        <v>43</v>
      </c>
      <c r="J88" s="90">
        <f>ROWS(I$4:$I88)</f>
        <v>85</v>
      </c>
      <c r="K88" s="90" t="str">
        <f t="shared" si="2"/>
        <v/>
      </c>
      <c r="L88" s="90" t="str">
        <f>IFERROR(SMALL($K$4:$K$233,ROWS(I$4:$I88)),"")</f>
        <v/>
      </c>
      <c r="O88" s="90" t="s">
        <v>337</v>
      </c>
      <c r="P88" s="90">
        <v>0</v>
      </c>
      <c r="Q88" s="90">
        <v>30</v>
      </c>
      <c r="R88" s="90">
        <v>60</v>
      </c>
      <c r="S88" s="90">
        <v>55</v>
      </c>
      <c r="T88" s="90">
        <v>60</v>
      </c>
      <c r="U88" s="90">
        <v>70</v>
      </c>
      <c r="V88" s="90">
        <v>280</v>
      </c>
      <c r="W88" s="90">
        <v>280</v>
      </c>
      <c r="X88" s="90" t="s">
        <v>43</v>
      </c>
      <c r="Y88" s="90">
        <f>ROWS($X$4:X88)</f>
        <v>85</v>
      </c>
      <c r="Z88" s="90" t="str">
        <f t="shared" si="3"/>
        <v/>
      </c>
      <c r="AA88" s="90" t="str">
        <f>IFERROR(SMALL($Z$4:$Z$233,ROWS($X$4:X88)),"")</f>
        <v/>
      </c>
    </row>
    <row r="89" spans="3:27" hidden="1" x14ac:dyDescent="0.3">
      <c r="C89" s="90" t="s">
        <v>338</v>
      </c>
      <c r="D89" s="100">
        <v>0.24199999999999999</v>
      </c>
      <c r="E89" s="100">
        <v>0.217</v>
      </c>
      <c r="F89" s="100">
        <v>0.19</v>
      </c>
      <c r="G89" s="100">
        <v>0.17799999999999999</v>
      </c>
      <c r="H89" s="100">
        <v>0.17200000000000001</v>
      </c>
      <c r="I89" s="90" t="s">
        <v>43</v>
      </c>
      <c r="J89" s="90">
        <f>ROWS(I$4:$I89)</f>
        <v>86</v>
      </c>
      <c r="K89" s="90" t="str">
        <f t="shared" si="2"/>
        <v/>
      </c>
      <c r="L89" s="90" t="str">
        <f>IFERROR(SMALL($K$4:$K$233,ROWS(I$4:$I89)),"")</f>
        <v/>
      </c>
      <c r="O89" s="90" t="s">
        <v>338</v>
      </c>
      <c r="P89" s="90">
        <v>5</v>
      </c>
      <c r="Q89" s="90">
        <v>615</v>
      </c>
      <c r="R89" s="90">
        <v>550</v>
      </c>
      <c r="S89" s="90">
        <v>480</v>
      </c>
      <c r="T89" s="90">
        <v>450</v>
      </c>
      <c r="U89" s="90">
        <v>435</v>
      </c>
      <c r="V89" s="90">
        <v>2540</v>
      </c>
      <c r="W89" s="90">
        <v>2535</v>
      </c>
      <c r="X89" s="90" t="s">
        <v>43</v>
      </c>
      <c r="Y89" s="90">
        <f>ROWS($X$4:X89)</f>
        <v>86</v>
      </c>
      <c r="Z89" s="90" t="str">
        <f t="shared" si="3"/>
        <v/>
      </c>
      <c r="AA89" s="90" t="str">
        <f>IFERROR(SMALL($Z$4:$Z$233,ROWS($X$4:X89)),"")</f>
        <v/>
      </c>
    </row>
    <row r="90" spans="3:27" hidden="1" x14ac:dyDescent="0.3">
      <c r="C90" s="90" t="s">
        <v>339</v>
      </c>
      <c r="D90" s="100">
        <v>0.24399999999999999</v>
      </c>
      <c r="E90" s="100">
        <v>0.23900000000000002</v>
      </c>
      <c r="F90" s="100">
        <v>0.193</v>
      </c>
      <c r="G90" s="100">
        <v>0.16800000000000001</v>
      </c>
      <c r="H90" s="100">
        <v>0.156</v>
      </c>
      <c r="I90" s="90" t="s">
        <v>43</v>
      </c>
      <c r="J90" s="90">
        <f>ROWS(I$4:$I90)</f>
        <v>87</v>
      </c>
      <c r="K90" s="90" t="str">
        <f t="shared" si="2"/>
        <v/>
      </c>
      <c r="L90" s="90" t="str">
        <f>IFERROR(SMALL($K$4:$K$233,ROWS(I$4:$I90)),"")</f>
        <v/>
      </c>
      <c r="O90" s="90" t="s">
        <v>339</v>
      </c>
      <c r="P90" s="90">
        <v>10</v>
      </c>
      <c r="Q90" s="90">
        <v>1140</v>
      </c>
      <c r="R90" s="90">
        <v>1120</v>
      </c>
      <c r="S90" s="90">
        <v>905</v>
      </c>
      <c r="T90" s="90">
        <v>790</v>
      </c>
      <c r="U90" s="90">
        <v>730</v>
      </c>
      <c r="V90" s="90">
        <v>4700</v>
      </c>
      <c r="W90" s="90">
        <v>4690</v>
      </c>
      <c r="X90" s="90" t="s">
        <v>43</v>
      </c>
      <c r="Y90" s="90">
        <f>ROWS($X$4:X90)</f>
        <v>87</v>
      </c>
      <c r="Z90" s="90" t="str">
        <f t="shared" si="3"/>
        <v/>
      </c>
      <c r="AA90" s="90" t="str">
        <f>IFERROR(SMALL($Z$4:$Z$233,ROWS($X$4:X90)),"")</f>
        <v/>
      </c>
    </row>
    <row r="91" spans="3:27" hidden="1" x14ac:dyDescent="0.3">
      <c r="C91" s="90" t="s">
        <v>340</v>
      </c>
      <c r="D91" s="100">
        <v>0.254</v>
      </c>
      <c r="E91" s="100">
        <v>0.188</v>
      </c>
      <c r="F91" s="100">
        <v>0.16600000000000001</v>
      </c>
      <c r="G91" s="100">
        <v>0.188</v>
      </c>
      <c r="H91" s="100">
        <v>0.20400000000000001</v>
      </c>
      <c r="I91" s="90" t="s">
        <v>43</v>
      </c>
      <c r="J91" s="90">
        <f>ROWS(I$4:$I91)</f>
        <v>88</v>
      </c>
      <c r="K91" s="90" t="str">
        <f t="shared" si="2"/>
        <v/>
      </c>
      <c r="L91" s="90" t="str">
        <f>IFERROR(SMALL($K$4:$K$233,ROWS(I$4:$I91)),"")</f>
        <v/>
      </c>
      <c r="O91" s="90" t="s">
        <v>340</v>
      </c>
      <c r="P91" s="90" t="s">
        <v>72</v>
      </c>
      <c r="Q91" s="90">
        <v>140</v>
      </c>
      <c r="R91" s="90">
        <v>105</v>
      </c>
      <c r="S91" s="90">
        <v>95</v>
      </c>
      <c r="T91" s="90">
        <v>105</v>
      </c>
      <c r="U91" s="90">
        <v>115</v>
      </c>
      <c r="V91" s="90">
        <v>560</v>
      </c>
      <c r="W91" s="90">
        <v>560</v>
      </c>
      <c r="X91" s="90" t="s">
        <v>43</v>
      </c>
      <c r="Y91" s="90">
        <f>ROWS($X$4:X91)</f>
        <v>88</v>
      </c>
      <c r="Z91" s="90" t="str">
        <f t="shared" si="3"/>
        <v/>
      </c>
      <c r="AA91" s="90" t="str">
        <f>IFERROR(SMALL($Z$4:$Z$233,ROWS($X$4:X91)),"")</f>
        <v/>
      </c>
    </row>
    <row r="92" spans="3:27" hidden="1" x14ac:dyDescent="0.3">
      <c r="C92" s="90" t="s">
        <v>341</v>
      </c>
      <c r="D92" s="100">
        <v>0.25700000000000001</v>
      </c>
      <c r="E92" s="100">
        <v>0.20700000000000002</v>
      </c>
      <c r="F92" s="100">
        <v>0.20200000000000001</v>
      </c>
      <c r="G92" s="100">
        <v>0.18</v>
      </c>
      <c r="H92" s="100">
        <v>0.154</v>
      </c>
      <c r="I92" s="90" t="s">
        <v>43</v>
      </c>
      <c r="J92" s="90">
        <f>ROWS(I$4:$I92)</f>
        <v>89</v>
      </c>
      <c r="K92" s="90" t="str">
        <f t="shared" si="2"/>
        <v/>
      </c>
      <c r="L92" s="90" t="str">
        <f>IFERROR(SMALL($K$4:$K$233,ROWS(I$4:$I92)),"")</f>
        <v/>
      </c>
      <c r="O92" s="90" t="s">
        <v>341</v>
      </c>
      <c r="P92" s="90">
        <v>5</v>
      </c>
      <c r="Q92" s="90">
        <v>955</v>
      </c>
      <c r="R92" s="90">
        <v>770</v>
      </c>
      <c r="S92" s="90">
        <v>750</v>
      </c>
      <c r="T92" s="90">
        <v>670</v>
      </c>
      <c r="U92" s="90">
        <v>570</v>
      </c>
      <c r="V92" s="90">
        <v>3720</v>
      </c>
      <c r="W92" s="90">
        <v>3710</v>
      </c>
      <c r="X92" s="90" t="s">
        <v>43</v>
      </c>
      <c r="Y92" s="90">
        <f>ROWS($X$4:X92)</f>
        <v>89</v>
      </c>
      <c r="Z92" s="90" t="str">
        <f t="shared" si="3"/>
        <v/>
      </c>
      <c r="AA92" s="90" t="str">
        <f>IFERROR(SMALL($Z$4:$Z$233,ROWS($X$4:X92)),"")</f>
        <v/>
      </c>
    </row>
    <row r="93" spans="3:27" hidden="1" x14ac:dyDescent="0.3">
      <c r="C93" s="90" t="s">
        <v>342</v>
      </c>
      <c r="D93" s="100">
        <v>0.22600000000000001</v>
      </c>
      <c r="E93" s="100">
        <v>0.214</v>
      </c>
      <c r="F93" s="100">
        <v>0.19800000000000001</v>
      </c>
      <c r="G93" s="100">
        <v>0.187</v>
      </c>
      <c r="H93" s="100">
        <v>0.17500000000000002</v>
      </c>
      <c r="I93" s="90" t="s">
        <v>43</v>
      </c>
      <c r="J93" s="90">
        <f>ROWS(I$4:$I93)</f>
        <v>90</v>
      </c>
      <c r="K93" s="90" t="str">
        <f t="shared" si="2"/>
        <v/>
      </c>
      <c r="L93" s="90" t="str">
        <f>IFERROR(SMALL($K$4:$K$233,ROWS(I$4:$I93)),"")</f>
        <v/>
      </c>
      <c r="O93" s="90" t="s">
        <v>342</v>
      </c>
      <c r="P93" s="90" t="s">
        <v>72</v>
      </c>
      <c r="Q93" s="90">
        <v>80</v>
      </c>
      <c r="R93" s="90">
        <v>75</v>
      </c>
      <c r="S93" s="90">
        <v>70</v>
      </c>
      <c r="T93" s="90">
        <v>65</v>
      </c>
      <c r="U93" s="90">
        <v>65</v>
      </c>
      <c r="V93" s="90">
        <v>360</v>
      </c>
      <c r="W93" s="90">
        <v>360</v>
      </c>
      <c r="X93" s="90" t="s">
        <v>43</v>
      </c>
      <c r="Y93" s="90">
        <f>ROWS($X$4:X93)</f>
        <v>90</v>
      </c>
      <c r="Z93" s="90" t="str">
        <f t="shared" si="3"/>
        <v/>
      </c>
      <c r="AA93" s="90" t="str">
        <f>IFERROR(SMALL($Z$4:$Z$233,ROWS($X$4:X93)),"")</f>
        <v/>
      </c>
    </row>
    <row r="94" spans="3:27" hidden="1" x14ac:dyDescent="0.3">
      <c r="C94" s="90" t="s">
        <v>343</v>
      </c>
      <c r="D94" s="100">
        <v>0.28100000000000003</v>
      </c>
      <c r="E94" s="100">
        <v>0.22900000000000001</v>
      </c>
      <c r="F94" s="100">
        <v>0.19</v>
      </c>
      <c r="G94" s="100">
        <v>0.152</v>
      </c>
      <c r="H94" s="100">
        <v>0.14899999999999999</v>
      </c>
      <c r="I94" s="90" t="s">
        <v>43</v>
      </c>
      <c r="J94" s="90">
        <f>ROWS(I$4:$I94)</f>
        <v>91</v>
      </c>
      <c r="K94" s="90" t="str">
        <f t="shared" si="2"/>
        <v/>
      </c>
      <c r="L94" s="90" t="str">
        <f>IFERROR(SMALL($K$4:$K$233,ROWS(I$4:$I94)),"")</f>
        <v/>
      </c>
      <c r="O94" s="90" t="s">
        <v>343</v>
      </c>
      <c r="P94" s="90">
        <v>5</v>
      </c>
      <c r="Q94" s="90">
        <v>1125</v>
      </c>
      <c r="R94" s="90">
        <v>915</v>
      </c>
      <c r="S94" s="90">
        <v>760</v>
      </c>
      <c r="T94" s="90">
        <v>610</v>
      </c>
      <c r="U94" s="90">
        <v>595</v>
      </c>
      <c r="V94" s="90">
        <v>4010</v>
      </c>
      <c r="W94" s="90">
        <v>4005</v>
      </c>
      <c r="X94" s="90" t="s">
        <v>43</v>
      </c>
      <c r="Y94" s="90">
        <f>ROWS($X$4:X94)</f>
        <v>91</v>
      </c>
      <c r="Z94" s="90" t="str">
        <f t="shared" si="3"/>
        <v/>
      </c>
      <c r="AA94" s="90" t="str">
        <f>IFERROR(SMALL($Z$4:$Z$233,ROWS($X$4:X94)),"")</f>
        <v/>
      </c>
    </row>
    <row r="95" spans="3:27" hidden="1" x14ac:dyDescent="0.3">
      <c r="C95" s="90" t="s">
        <v>344</v>
      </c>
      <c r="D95" s="100">
        <v>0.27100000000000002</v>
      </c>
      <c r="E95" s="100">
        <v>0.26400000000000001</v>
      </c>
      <c r="F95" s="100">
        <v>0.20700000000000002</v>
      </c>
      <c r="G95" s="100">
        <v>0.161</v>
      </c>
      <c r="H95" s="100">
        <v>9.8000000000000004E-2</v>
      </c>
      <c r="I95" s="90" t="s">
        <v>43</v>
      </c>
      <c r="J95" s="90">
        <f>ROWS(I$4:$I95)</f>
        <v>92</v>
      </c>
      <c r="K95" s="90" t="str">
        <f t="shared" si="2"/>
        <v/>
      </c>
      <c r="L95" s="90" t="str">
        <f>IFERROR(SMALL($K$4:$K$233,ROWS(I$4:$I95)),"")</f>
        <v/>
      </c>
      <c r="O95" s="90" t="s">
        <v>344</v>
      </c>
      <c r="P95" s="90">
        <v>5</v>
      </c>
      <c r="Q95" s="90">
        <v>295</v>
      </c>
      <c r="R95" s="90">
        <v>285</v>
      </c>
      <c r="S95" s="90">
        <v>225</v>
      </c>
      <c r="T95" s="90">
        <v>175</v>
      </c>
      <c r="U95" s="90">
        <v>105</v>
      </c>
      <c r="V95" s="90">
        <v>1095</v>
      </c>
      <c r="W95" s="90">
        <v>1090</v>
      </c>
      <c r="X95" s="90" t="s">
        <v>43</v>
      </c>
      <c r="Y95" s="90">
        <f>ROWS($X$4:X95)</f>
        <v>92</v>
      </c>
      <c r="Z95" s="90" t="str">
        <f t="shared" si="3"/>
        <v/>
      </c>
      <c r="AA95" s="90" t="str">
        <f>IFERROR(SMALL($Z$4:$Z$233,ROWS($X$4:X95)),"")</f>
        <v/>
      </c>
    </row>
    <row r="96" spans="3:27" hidden="1" x14ac:dyDescent="0.3">
      <c r="C96" s="90" t="s">
        <v>320</v>
      </c>
      <c r="D96" s="100">
        <v>0.19</v>
      </c>
      <c r="E96" s="100">
        <v>0.19700000000000001</v>
      </c>
      <c r="F96" s="100">
        <v>0.28100000000000003</v>
      </c>
      <c r="G96" s="100">
        <v>0.23600000000000002</v>
      </c>
      <c r="H96" s="100">
        <v>9.5000000000000001E-2</v>
      </c>
      <c r="I96" s="90" t="s">
        <v>42</v>
      </c>
      <c r="J96" s="90">
        <f>ROWS(I$4:$I96)</f>
        <v>93</v>
      </c>
      <c r="K96" s="90" t="str">
        <f t="shared" si="2"/>
        <v/>
      </c>
      <c r="L96" s="90" t="str">
        <f>IFERROR(SMALL($K$4:$K$233,ROWS(I$4:$I96)),"")</f>
        <v/>
      </c>
      <c r="O96" s="90" t="s">
        <v>320</v>
      </c>
      <c r="P96" s="90">
        <v>5</v>
      </c>
      <c r="Q96" s="90">
        <v>520</v>
      </c>
      <c r="R96" s="90">
        <v>540</v>
      </c>
      <c r="S96" s="90">
        <v>770</v>
      </c>
      <c r="T96" s="90">
        <v>645</v>
      </c>
      <c r="U96" s="90">
        <v>260</v>
      </c>
      <c r="V96" s="90">
        <v>2745</v>
      </c>
      <c r="W96" s="90">
        <v>2735</v>
      </c>
      <c r="X96" s="90" t="s">
        <v>42</v>
      </c>
      <c r="Y96" s="90">
        <f>ROWS($X$4:X96)</f>
        <v>93</v>
      </c>
      <c r="Z96" s="90" t="str">
        <f t="shared" si="3"/>
        <v/>
      </c>
      <c r="AA96" s="90" t="str">
        <f>IFERROR(SMALL($Z$4:$Z$233,ROWS($X$4:X96)),"")</f>
        <v/>
      </c>
    </row>
    <row r="97" spans="3:27" hidden="1" x14ac:dyDescent="0.3">
      <c r="C97" s="90" t="s">
        <v>322</v>
      </c>
      <c r="D97" s="100">
        <v>0.48499999999999999</v>
      </c>
      <c r="E97" s="100">
        <v>0.20100000000000001</v>
      </c>
      <c r="F97" s="100">
        <v>0.13700000000000001</v>
      </c>
      <c r="G97" s="100">
        <v>9.0999999999999998E-2</v>
      </c>
      <c r="H97" s="100">
        <v>8.6000000000000007E-2</v>
      </c>
      <c r="I97" s="90" t="s">
        <v>42</v>
      </c>
      <c r="J97" s="90">
        <f>ROWS(I$4:$I97)</f>
        <v>94</v>
      </c>
      <c r="K97" s="90" t="str">
        <f t="shared" si="2"/>
        <v/>
      </c>
      <c r="L97" s="90" t="str">
        <f>IFERROR(SMALL($K$4:$K$233,ROWS(I$4:$I97)),"")</f>
        <v/>
      </c>
      <c r="O97" s="90" t="s">
        <v>322</v>
      </c>
      <c r="P97" s="90">
        <v>40</v>
      </c>
      <c r="Q97" s="90">
        <v>3090</v>
      </c>
      <c r="R97" s="90">
        <v>1280</v>
      </c>
      <c r="S97" s="90">
        <v>875</v>
      </c>
      <c r="T97" s="90">
        <v>580</v>
      </c>
      <c r="U97" s="90">
        <v>550</v>
      </c>
      <c r="V97" s="90">
        <v>6415</v>
      </c>
      <c r="W97" s="90">
        <v>6375</v>
      </c>
      <c r="X97" s="90" t="s">
        <v>42</v>
      </c>
      <c r="Y97" s="90">
        <f>ROWS($X$4:X97)</f>
        <v>94</v>
      </c>
      <c r="Z97" s="90" t="str">
        <f t="shared" si="3"/>
        <v/>
      </c>
      <c r="AA97" s="90" t="str">
        <f>IFERROR(SMALL($Z$4:$Z$233,ROWS($X$4:X97)),"")</f>
        <v/>
      </c>
    </row>
    <row r="98" spans="3:27" hidden="1" x14ac:dyDescent="0.3">
      <c r="C98" s="90" t="s">
        <v>323</v>
      </c>
      <c r="D98" s="100">
        <v>0.27500000000000002</v>
      </c>
      <c r="E98" s="100">
        <v>0.22600000000000001</v>
      </c>
      <c r="F98" s="100">
        <v>0.187</v>
      </c>
      <c r="G98" s="100">
        <v>0.17</v>
      </c>
      <c r="H98" s="100">
        <v>0.14300000000000002</v>
      </c>
      <c r="I98" s="90" t="s">
        <v>42</v>
      </c>
      <c r="J98" s="90">
        <f>ROWS(I$4:$I98)</f>
        <v>95</v>
      </c>
      <c r="K98" s="90" t="str">
        <f t="shared" si="2"/>
        <v/>
      </c>
      <c r="L98" s="90" t="str">
        <f>IFERROR(SMALL($K$4:$K$233,ROWS(I$4:$I98)),"")</f>
        <v/>
      </c>
      <c r="O98" s="90" t="s">
        <v>323</v>
      </c>
      <c r="P98" s="90">
        <v>5</v>
      </c>
      <c r="Q98" s="90">
        <v>995</v>
      </c>
      <c r="R98" s="90">
        <v>820</v>
      </c>
      <c r="S98" s="90">
        <v>675</v>
      </c>
      <c r="T98" s="90">
        <v>615</v>
      </c>
      <c r="U98" s="90">
        <v>515</v>
      </c>
      <c r="V98" s="90">
        <v>3625</v>
      </c>
      <c r="W98" s="90">
        <v>3625</v>
      </c>
      <c r="X98" s="90" t="s">
        <v>42</v>
      </c>
      <c r="Y98" s="90">
        <f>ROWS($X$4:X98)</f>
        <v>95</v>
      </c>
      <c r="Z98" s="90" t="str">
        <f t="shared" si="3"/>
        <v/>
      </c>
      <c r="AA98" s="90" t="str">
        <f>IFERROR(SMALL($Z$4:$Z$233,ROWS($X$4:X98)),"")</f>
        <v/>
      </c>
    </row>
    <row r="99" spans="3:27" hidden="1" x14ac:dyDescent="0.3">
      <c r="C99" s="90" t="s">
        <v>325</v>
      </c>
      <c r="D99" s="100">
        <v>0.30099999999999999</v>
      </c>
      <c r="E99" s="100">
        <v>0.21099999999999999</v>
      </c>
      <c r="F99" s="100">
        <v>0.191</v>
      </c>
      <c r="G99" s="100">
        <v>0.14899999999999999</v>
      </c>
      <c r="H99" s="100">
        <v>0.14799999999999999</v>
      </c>
      <c r="I99" s="90" t="s">
        <v>42</v>
      </c>
      <c r="J99" s="90">
        <f>ROWS(I$4:$I99)</f>
        <v>96</v>
      </c>
      <c r="K99" s="90" t="str">
        <f t="shared" si="2"/>
        <v/>
      </c>
      <c r="L99" s="90" t="str">
        <f>IFERROR(SMALL($K$4:$K$233,ROWS(I$4:$I99)),"")</f>
        <v/>
      </c>
      <c r="O99" s="90" t="s">
        <v>325</v>
      </c>
      <c r="P99" s="90">
        <v>5</v>
      </c>
      <c r="Q99" s="90">
        <v>1115</v>
      </c>
      <c r="R99" s="90">
        <v>785</v>
      </c>
      <c r="S99" s="90">
        <v>710</v>
      </c>
      <c r="T99" s="90">
        <v>550</v>
      </c>
      <c r="U99" s="90">
        <v>550</v>
      </c>
      <c r="V99" s="90">
        <v>3715</v>
      </c>
      <c r="W99" s="90">
        <v>3710</v>
      </c>
      <c r="X99" s="90" t="s">
        <v>42</v>
      </c>
      <c r="Y99" s="90">
        <f>ROWS($X$4:X99)</f>
        <v>96</v>
      </c>
      <c r="Z99" s="90" t="str">
        <f t="shared" si="3"/>
        <v/>
      </c>
      <c r="AA99" s="90" t="str">
        <f>IFERROR(SMALL($Z$4:$Z$233,ROWS($X$4:X99)),"")</f>
        <v/>
      </c>
    </row>
    <row r="100" spans="3:27" hidden="1" x14ac:dyDescent="0.3">
      <c r="C100" s="90" t="s">
        <v>326</v>
      </c>
      <c r="D100" s="100">
        <v>0.29199999999999998</v>
      </c>
      <c r="E100" s="100">
        <v>0.23400000000000001</v>
      </c>
      <c r="F100" s="100">
        <v>0.184</v>
      </c>
      <c r="G100" s="100">
        <v>0.157</v>
      </c>
      <c r="H100" s="100">
        <v>0.13200000000000001</v>
      </c>
      <c r="I100" s="90" t="s">
        <v>42</v>
      </c>
      <c r="J100" s="90">
        <f>ROWS(I$4:$I100)</f>
        <v>97</v>
      </c>
      <c r="K100" s="90" t="str">
        <f t="shared" si="2"/>
        <v/>
      </c>
      <c r="L100" s="90" t="str">
        <f>IFERROR(SMALL($K$4:$K$233,ROWS(I$4:$I100)),"")</f>
        <v/>
      </c>
      <c r="O100" s="90" t="s">
        <v>326</v>
      </c>
      <c r="P100" s="90">
        <v>20</v>
      </c>
      <c r="Q100" s="90">
        <v>2385</v>
      </c>
      <c r="R100" s="90">
        <v>1910</v>
      </c>
      <c r="S100" s="90">
        <v>1505</v>
      </c>
      <c r="T100" s="90">
        <v>1275</v>
      </c>
      <c r="U100" s="90">
        <v>1075</v>
      </c>
      <c r="V100" s="90">
        <v>8170</v>
      </c>
      <c r="W100" s="90">
        <v>8150</v>
      </c>
      <c r="X100" s="90" t="s">
        <v>42</v>
      </c>
      <c r="Y100" s="90">
        <f>ROWS($X$4:X100)</f>
        <v>97</v>
      </c>
      <c r="Z100" s="90" t="str">
        <f t="shared" si="3"/>
        <v/>
      </c>
      <c r="AA100" s="90" t="str">
        <f>IFERROR(SMALL($Z$4:$Z$233,ROWS($X$4:X100)),"")</f>
        <v/>
      </c>
    </row>
    <row r="101" spans="3:27" hidden="1" x14ac:dyDescent="0.3">
      <c r="C101" s="90" t="s">
        <v>327</v>
      </c>
      <c r="D101" s="100">
        <v>0.375</v>
      </c>
      <c r="E101" s="100">
        <v>0.24399999999999999</v>
      </c>
      <c r="F101" s="100">
        <v>0.17899999999999999</v>
      </c>
      <c r="G101" s="100">
        <v>0.124</v>
      </c>
      <c r="H101" s="100">
        <v>7.9000000000000001E-2</v>
      </c>
      <c r="I101" s="90" t="s">
        <v>42</v>
      </c>
      <c r="J101" s="90">
        <f>ROWS(I$4:$I101)</f>
        <v>98</v>
      </c>
      <c r="K101" s="90" t="str">
        <f t="shared" si="2"/>
        <v/>
      </c>
      <c r="L101" s="90" t="str">
        <f>IFERROR(SMALL($K$4:$K$233,ROWS(I$4:$I101)),"")</f>
        <v/>
      </c>
      <c r="O101" s="90" t="s">
        <v>327</v>
      </c>
      <c r="P101" s="90">
        <v>10</v>
      </c>
      <c r="Q101" s="90">
        <v>2355</v>
      </c>
      <c r="R101" s="90">
        <v>1530</v>
      </c>
      <c r="S101" s="90">
        <v>1125</v>
      </c>
      <c r="T101" s="90">
        <v>780</v>
      </c>
      <c r="U101" s="90">
        <v>495</v>
      </c>
      <c r="V101" s="90">
        <v>6290</v>
      </c>
      <c r="W101" s="90">
        <v>6285</v>
      </c>
      <c r="X101" s="90" t="s">
        <v>42</v>
      </c>
      <c r="Y101" s="90">
        <f>ROWS($X$4:X101)</f>
        <v>98</v>
      </c>
      <c r="Z101" s="90" t="str">
        <f t="shared" si="3"/>
        <v/>
      </c>
      <c r="AA101" s="90" t="str">
        <f>IFERROR(SMALL($Z$4:$Z$233,ROWS($X$4:X101)),"")</f>
        <v/>
      </c>
    </row>
    <row r="102" spans="3:27" hidden="1" x14ac:dyDescent="0.3">
      <c r="C102" s="90" t="s">
        <v>328</v>
      </c>
      <c r="D102" s="100">
        <v>0.33300000000000002</v>
      </c>
      <c r="E102" s="100">
        <v>0.247</v>
      </c>
      <c r="F102" s="100">
        <v>0.186</v>
      </c>
      <c r="G102" s="100">
        <v>0.13400000000000001</v>
      </c>
      <c r="H102" s="100">
        <v>0.1</v>
      </c>
      <c r="I102" s="90" t="s">
        <v>42</v>
      </c>
      <c r="J102" s="90">
        <f>ROWS(I$4:$I102)</f>
        <v>99</v>
      </c>
      <c r="K102" s="90" t="str">
        <f t="shared" si="2"/>
        <v/>
      </c>
      <c r="L102" s="90" t="str">
        <f>IFERROR(SMALL($K$4:$K$233,ROWS(I$4:$I102)),"")</f>
        <v/>
      </c>
      <c r="O102" s="90" t="s">
        <v>328</v>
      </c>
      <c r="P102" s="90">
        <v>10</v>
      </c>
      <c r="Q102" s="90">
        <v>2645</v>
      </c>
      <c r="R102" s="90">
        <v>1960</v>
      </c>
      <c r="S102" s="90">
        <v>1475</v>
      </c>
      <c r="T102" s="90">
        <v>1070</v>
      </c>
      <c r="U102" s="90">
        <v>795</v>
      </c>
      <c r="V102" s="90">
        <v>7950</v>
      </c>
      <c r="W102" s="90">
        <v>7940</v>
      </c>
      <c r="X102" s="90" t="s">
        <v>42</v>
      </c>
      <c r="Y102" s="90">
        <f>ROWS($X$4:X102)</f>
        <v>99</v>
      </c>
      <c r="Z102" s="90" t="str">
        <f t="shared" si="3"/>
        <v/>
      </c>
      <c r="AA102" s="90" t="str">
        <f>IFERROR(SMALL($Z$4:$Z$233,ROWS($X$4:X102)),"")</f>
        <v/>
      </c>
    </row>
    <row r="103" spans="3:27" hidden="1" x14ac:dyDescent="0.3">
      <c r="C103" s="90" t="s">
        <v>329</v>
      </c>
      <c r="D103" s="100">
        <v>0.371</v>
      </c>
      <c r="E103" s="100">
        <v>0.216</v>
      </c>
      <c r="F103" s="100">
        <v>0.18099999999999999</v>
      </c>
      <c r="G103" s="100">
        <v>0.13100000000000001</v>
      </c>
      <c r="H103" s="100">
        <v>0.10100000000000001</v>
      </c>
      <c r="I103" s="90" t="s">
        <v>42</v>
      </c>
      <c r="J103" s="90">
        <f>ROWS(I$4:$I103)</f>
        <v>100</v>
      </c>
      <c r="K103" s="90" t="str">
        <f t="shared" si="2"/>
        <v/>
      </c>
      <c r="L103" s="90" t="str">
        <f>IFERROR(SMALL($K$4:$K$233,ROWS(I$4:$I103)),"")</f>
        <v/>
      </c>
      <c r="O103" s="90" t="s">
        <v>329</v>
      </c>
      <c r="P103" s="90" t="s">
        <v>72</v>
      </c>
      <c r="Q103" s="90">
        <v>785</v>
      </c>
      <c r="R103" s="90">
        <v>460</v>
      </c>
      <c r="S103" s="90">
        <v>385</v>
      </c>
      <c r="T103" s="90">
        <v>275</v>
      </c>
      <c r="U103" s="90">
        <v>215</v>
      </c>
      <c r="V103" s="90">
        <v>2120</v>
      </c>
      <c r="W103" s="90">
        <v>2120</v>
      </c>
      <c r="X103" s="90" t="s">
        <v>42</v>
      </c>
      <c r="Y103" s="90">
        <f>ROWS($X$4:X103)</f>
        <v>100</v>
      </c>
      <c r="Z103" s="90" t="str">
        <f t="shared" si="3"/>
        <v/>
      </c>
      <c r="AA103" s="90" t="str">
        <f>IFERROR(SMALL($Z$4:$Z$233,ROWS($X$4:X103)),"")</f>
        <v/>
      </c>
    </row>
    <row r="104" spans="3:27" hidden="1" x14ac:dyDescent="0.3">
      <c r="C104" s="90" t="s">
        <v>330</v>
      </c>
      <c r="D104" s="100">
        <v>0.20800000000000002</v>
      </c>
      <c r="E104" s="100">
        <v>0.222</v>
      </c>
      <c r="F104" s="100">
        <v>0.219</v>
      </c>
      <c r="G104" s="100">
        <v>0.19700000000000001</v>
      </c>
      <c r="H104" s="100">
        <v>0.155</v>
      </c>
      <c r="I104" s="90" t="s">
        <v>42</v>
      </c>
      <c r="J104" s="90">
        <f>ROWS(I$4:$I104)</f>
        <v>101</v>
      </c>
      <c r="K104" s="90" t="str">
        <f t="shared" si="2"/>
        <v/>
      </c>
      <c r="L104" s="90" t="str">
        <f>IFERROR(SMALL($K$4:$K$233,ROWS(I$4:$I104)),"")</f>
        <v/>
      </c>
      <c r="O104" s="90" t="s">
        <v>330</v>
      </c>
      <c r="P104" s="90">
        <v>25</v>
      </c>
      <c r="Q104" s="90">
        <v>2920</v>
      </c>
      <c r="R104" s="90">
        <v>3125</v>
      </c>
      <c r="S104" s="90">
        <v>3075</v>
      </c>
      <c r="T104" s="90">
        <v>2760</v>
      </c>
      <c r="U104" s="90">
        <v>2170</v>
      </c>
      <c r="V104" s="90">
        <v>14075</v>
      </c>
      <c r="W104" s="90">
        <v>14050</v>
      </c>
      <c r="X104" s="90" t="s">
        <v>42</v>
      </c>
      <c r="Y104" s="90">
        <f>ROWS($X$4:X104)</f>
        <v>101</v>
      </c>
      <c r="Z104" s="90" t="str">
        <f t="shared" si="3"/>
        <v/>
      </c>
      <c r="AA104" s="90" t="str">
        <f>IFERROR(SMALL($Z$4:$Z$233,ROWS($X$4:X104)),"")</f>
        <v/>
      </c>
    </row>
    <row r="105" spans="3:27" hidden="1" x14ac:dyDescent="0.3">
      <c r="C105" s="90" t="s">
        <v>331</v>
      </c>
      <c r="D105" s="100">
        <v>0.218</v>
      </c>
      <c r="E105" s="100">
        <v>0.22800000000000001</v>
      </c>
      <c r="F105" s="100">
        <v>0.23100000000000001</v>
      </c>
      <c r="G105" s="100">
        <v>0.21099999999999999</v>
      </c>
      <c r="H105" s="100">
        <v>0.112</v>
      </c>
      <c r="I105" s="90" t="s">
        <v>42</v>
      </c>
      <c r="J105" s="90">
        <f>ROWS(I$4:$I105)</f>
        <v>102</v>
      </c>
      <c r="K105" s="90" t="str">
        <f t="shared" si="2"/>
        <v/>
      </c>
      <c r="L105" s="90" t="str">
        <f>IFERROR(SMALL($K$4:$K$233,ROWS(I$4:$I105)),"")</f>
        <v/>
      </c>
      <c r="O105" s="90" t="s">
        <v>331</v>
      </c>
      <c r="P105" s="90">
        <v>0</v>
      </c>
      <c r="Q105" s="90">
        <v>90</v>
      </c>
      <c r="R105" s="90">
        <v>90</v>
      </c>
      <c r="S105" s="90">
        <v>95</v>
      </c>
      <c r="T105" s="90">
        <v>85</v>
      </c>
      <c r="U105" s="90">
        <v>45</v>
      </c>
      <c r="V105" s="90">
        <v>405</v>
      </c>
      <c r="W105" s="90">
        <v>405</v>
      </c>
      <c r="X105" s="90" t="s">
        <v>42</v>
      </c>
      <c r="Y105" s="90">
        <f>ROWS($X$4:X105)</f>
        <v>102</v>
      </c>
      <c r="Z105" s="90" t="str">
        <f t="shared" si="3"/>
        <v/>
      </c>
      <c r="AA105" s="90" t="str">
        <f>IFERROR(SMALL($Z$4:$Z$233,ROWS($X$4:X105)),"")</f>
        <v/>
      </c>
    </row>
    <row r="106" spans="3:27" hidden="1" x14ac:dyDescent="0.3">
      <c r="C106" s="90" t="s">
        <v>332</v>
      </c>
      <c r="D106" s="100">
        <v>0.36</v>
      </c>
      <c r="E106" s="100">
        <v>0.25</v>
      </c>
      <c r="F106" s="100">
        <v>0.183</v>
      </c>
      <c r="G106" s="100">
        <v>0.13100000000000001</v>
      </c>
      <c r="H106" s="100">
        <v>7.6999999999999999E-2</v>
      </c>
      <c r="I106" s="90" t="s">
        <v>42</v>
      </c>
      <c r="J106" s="90">
        <f>ROWS(I$4:$I106)</f>
        <v>103</v>
      </c>
      <c r="K106" s="90" t="str">
        <f t="shared" si="2"/>
        <v/>
      </c>
      <c r="L106" s="90" t="str">
        <f>IFERROR(SMALL($K$4:$K$233,ROWS(I$4:$I106)),"")</f>
        <v/>
      </c>
      <c r="O106" s="90" t="s">
        <v>332</v>
      </c>
      <c r="P106" s="90">
        <v>30</v>
      </c>
      <c r="Q106" s="90">
        <v>5600</v>
      </c>
      <c r="R106" s="90">
        <v>3890</v>
      </c>
      <c r="S106" s="90">
        <v>2845</v>
      </c>
      <c r="T106" s="90">
        <v>2035</v>
      </c>
      <c r="U106" s="90">
        <v>1200</v>
      </c>
      <c r="V106" s="90">
        <v>15600</v>
      </c>
      <c r="W106" s="90">
        <v>15570</v>
      </c>
      <c r="X106" s="90" t="s">
        <v>42</v>
      </c>
      <c r="Y106" s="90">
        <f>ROWS($X$4:X106)</f>
        <v>103</v>
      </c>
      <c r="Z106" s="90" t="str">
        <f t="shared" si="3"/>
        <v/>
      </c>
      <c r="AA106" s="90" t="str">
        <f>IFERROR(SMALL($Z$4:$Z$233,ROWS($X$4:X106)),"")</f>
        <v/>
      </c>
    </row>
    <row r="107" spans="3:27" hidden="1" x14ac:dyDescent="0.3">
      <c r="C107" s="90" t="s">
        <v>333</v>
      </c>
      <c r="D107" s="100">
        <v>0.313</v>
      </c>
      <c r="E107" s="100">
        <v>0.23600000000000002</v>
      </c>
      <c r="F107" s="100">
        <v>0.187</v>
      </c>
      <c r="G107" s="100">
        <v>0.154</v>
      </c>
      <c r="H107" s="100">
        <v>0.111</v>
      </c>
      <c r="I107" s="90" t="s">
        <v>42</v>
      </c>
      <c r="J107" s="90">
        <f>ROWS(I$4:$I107)</f>
        <v>104</v>
      </c>
      <c r="K107" s="90" t="str">
        <f t="shared" si="2"/>
        <v/>
      </c>
      <c r="L107" s="90" t="str">
        <f>IFERROR(SMALL($K$4:$K$233,ROWS(I$4:$I107)),"")</f>
        <v/>
      </c>
      <c r="O107" s="90" t="s">
        <v>333</v>
      </c>
      <c r="P107" s="90">
        <v>20</v>
      </c>
      <c r="Q107" s="90">
        <v>5980</v>
      </c>
      <c r="R107" s="90">
        <v>4510</v>
      </c>
      <c r="S107" s="90">
        <v>3570</v>
      </c>
      <c r="T107" s="90">
        <v>2950</v>
      </c>
      <c r="U107" s="90">
        <v>2115</v>
      </c>
      <c r="V107" s="90">
        <v>19145</v>
      </c>
      <c r="W107" s="90">
        <v>19120</v>
      </c>
      <c r="X107" s="90" t="s">
        <v>42</v>
      </c>
      <c r="Y107" s="90">
        <f>ROWS($X$4:X107)</f>
        <v>104</v>
      </c>
      <c r="Z107" s="90" t="str">
        <f t="shared" si="3"/>
        <v/>
      </c>
      <c r="AA107" s="90" t="str">
        <f>IFERROR(SMALL($Z$4:$Z$233,ROWS($X$4:X107)),"")</f>
        <v/>
      </c>
    </row>
    <row r="108" spans="3:27" hidden="1" x14ac:dyDescent="0.3">
      <c r="C108" s="90" t="s">
        <v>604</v>
      </c>
      <c r="D108" s="100">
        <v>0.39700000000000002</v>
      </c>
      <c r="E108" s="100">
        <v>0.21099999999999999</v>
      </c>
      <c r="F108" s="100">
        <v>0.14599999999999999</v>
      </c>
      <c r="G108" s="100">
        <v>0.154</v>
      </c>
      <c r="H108" s="100">
        <v>9.0999999999999998E-2</v>
      </c>
      <c r="I108" s="90" t="s">
        <v>42</v>
      </c>
      <c r="J108" s="90">
        <f>ROWS(I$4:$I108)</f>
        <v>105</v>
      </c>
      <c r="K108" s="90" t="str">
        <f t="shared" si="2"/>
        <v/>
      </c>
      <c r="L108" s="90" t="str">
        <f>IFERROR(SMALL($K$4:$K$233,ROWS(I$4:$I108)),"")</f>
        <v/>
      </c>
      <c r="O108" s="90" t="s">
        <v>604</v>
      </c>
      <c r="P108" s="90">
        <v>5</v>
      </c>
      <c r="Q108" s="90">
        <v>340</v>
      </c>
      <c r="R108" s="90">
        <v>180</v>
      </c>
      <c r="S108" s="90">
        <v>125</v>
      </c>
      <c r="T108" s="90">
        <v>130</v>
      </c>
      <c r="U108" s="90">
        <v>80</v>
      </c>
      <c r="V108" s="90">
        <v>860</v>
      </c>
      <c r="W108" s="90">
        <v>855</v>
      </c>
      <c r="X108" s="90" t="s">
        <v>42</v>
      </c>
      <c r="Y108" s="90">
        <f>ROWS($X$4:X108)</f>
        <v>105</v>
      </c>
      <c r="Z108" s="90" t="str">
        <f t="shared" si="3"/>
        <v/>
      </c>
      <c r="AA108" s="90" t="str">
        <f>IFERROR(SMALL($Z$4:$Z$233,ROWS($X$4:X108)),"")</f>
        <v/>
      </c>
    </row>
    <row r="109" spans="3:27" hidden="1" x14ac:dyDescent="0.3">
      <c r="C109" s="90" t="s">
        <v>335</v>
      </c>
      <c r="D109" s="100">
        <v>0.33500000000000002</v>
      </c>
      <c r="E109" s="100">
        <v>0.22900000000000001</v>
      </c>
      <c r="F109" s="100">
        <v>0.193</v>
      </c>
      <c r="G109" s="100">
        <v>0.14599999999999999</v>
      </c>
      <c r="H109" s="100">
        <v>9.7000000000000003E-2</v>
      </c>
      <c r="I109" s="90" t="s">
        <v>42</v>
      </c>
      <c r="J109" s="90">
        <f>ROWS(I$4:$I109)</f>
        <v>106</v>
      </c>
      <c r="K109" s="90" t="str">
        <f t="shared" si="2"/>
        <v/>
      </c>
      <c r="L109" s="90" t="str">
        <f>IFERROR(SMALL($K$4:$K$233,ROWS(I$4:$I109)),"")</f>
        <v/>
      </c>
      <c r="O109" s="90" t="s">
        <v>335</v>
      </c>
      <c r="P109" s="90">
        <v>5</v>
      </c>
      <c r="Q109" s="90">
        <v>2295</v>
      </c>
      <c r="R109" s="90">
        <v>1565</v>
      </c>
      <c r="S109" s="90">
        <v>1320</v>
      </c>
      <c r="T109" s="90">
        <v>1000</v>
      </c>
      <c r="U109" s="90">
        <v>660</v>
      </c>
      <c r="V109" s="90">
        <v>6845</v>
      </c>
      <c r="W109" s="90">
        <v>6840</v>
      </c>
      <c r="X109" s="90" t="s">
        <v>42</v>
      </c>
      <c r="Y109" s="90">
        <f>ROWS($X$4:X109)</f>
        <v>106</v>
      </c>
      <c r="Z109" s="90" t="str">
        <f t="shared" si="3"/>
        <v/>
      </c>
      <c r="AA109" s="90" t="str">
        <f>IFERROR(SMALL($Z$4:$Z$233,ROWS($X$4:X109)),"")</f>
        <v/>
      </c>
    </row>
    <row r="110" spans="3:27" hidden="1" x14ac:dyDescent="0.3">
      <c r="C110" s="90" t="s">
        <v>336</v>
      </c>
      <c r="D110" s="100">
        <v>0.26400000000000001</v>
      </c>
      <c r="E110" s="100">
        <v>0.248</v>
      </c>
      <c r="F110" s="100">
        <v>0.16500000000000001</v>
      </c>
      <c r="G110" s="100">
        <v>0.19600000000000001</v>
      </c>
      <c r="H110" s="100">
        <v>0.127</v>
      </c>
      <c r="I110" s="90" t="s">
        <v>42</v>
      </c>
      <c r="J110" s="90">
        <f>ROWS(I$4:$I110)</f>
        <v>107</v>
      </c>
      <c r="K110" s="90" t="str">
        <f t="shared" si="2"/>
        <v/>
      </c>
      <c r="L110" s="90" t="str">
        <f>IFERROR(SMALL($K$4:$K$233,ROWS(I$4:$I110)),"")</f>
        <v/>
      </c>
      <c r="O110" s="90" t="s">
        <v>336</v>
      </c>
      <c r="P110" s="90" t="s">
        <v>72</v>
      </c>
      <c r="Q110" s="90">
        <v>145</v>
      </c>
      <c r="R110" s="90">
        <v>135</v>
      </c>
      <c r="S110" s="90">
        <v>90</v>
      </c>
      <c r="T110" s="90">
        <v>105</v>
      </c>
      <c r="U110" s="90">
        <v>70</v>
      </c>
      <c r="V110" s="90">
        <v>545</v>
      </c>
      <c r="W110" s="90">
        <v>545</v>
      </c>
      <c r="X110" s="90" t="s">
        <v>42</v>
      </c>
      <c r="Y110" s="90">
        <f>ROWS($X$4:X110)</f>
        <v>107</v>
      </c>
      <c r="Z110" s="90" t="str">
        <f t="shared" si="3"/>
        <v/>
      </c>
      <c r="AA110" s="90" t="str">
        <f>IFERROR(SMALL($Z$4:$Z$233,ROWS($X$4:X110)),"")</f>
        <v/>
      </c>
    </row>
    <row r="111" spans="3:27" hidden="1" x14ac:dyDescent="0.3">
      <c r="C111" s="90" t="s">
        <v>337</v>
      </c>
      <c r="D111" s="100">
        <v>5.5E-2</v>
      </c>
      <c r="E111" s="100">
        <v>0.23300000000000001</v>
      </c>
      <c r="F111" s="100">
        <v>0.21199999999999999</v>
      </c>
      <c r="G111" s="100">
        <v>0.27400000000000002</v>
      </c>
      <c r="H111" s="100">
        <v>0.22600000000000001</v>
      </c>
      <c r="I111" s="90" t="s">
        <v>42</v>
      </c>
      <c r="J111" s="90">
        <f>ROWS(I$4:$I111)</f>
        <v>108</v>
      </c>
      <c r="K111" s="90" t="str">
        <f t="shared" si="2"/>
        <v/>
      </c>
      <c r="L111" s="90" t="str">
        <f>IFERROR(SMALL($K$4:$K$233,ROWS(I$4:$I111)),"")</f>
        <v/>
      </c>
      <c r="O111" s="90" t="s">
        <v>337</v>
      </c>
      <c r="P111" s="90">
        <v>10</v>
      </c>
      <c r="Q111" s="90">
        <v>10</v>
      </c>
      <c r="R111" s="90">
        <v>35</v>
      </c>
      <c r="S111" s="90">
        <v>30</v>
      </c>
      <c r="T111" s="90">
        <v>40</v>
      </c>
      <c r="U111" s="90">
        <v>35</v>
      </c>
      <c r="V111" s="90">
        <v>160</v>
      </c>
      <c r="W111" s="90">
        <v>145</v>
      </c>
      <c r="X111" s="90" t="s">
        <v>42</v>
      </c>
      <c r="Y111" s="90">
        <f>ROWS($X$4:X111)</f>
        <v>108</v>
      </c>
      <c r="Z111" s="90" t="str">
        <f t="shared" si="3"/>
        <v/>
      </c>
      <c r="AA111" s="90" t="str">
        <f>IFERROR(SMALL($Z$4:$Z$233,ROWS($X$4:X111)),"")</f>
        <v/>
      </c>
    </row>
    <row r="112" spans="3:27" hidden="1" x14ac:dyDescent="0.3">
      <c r="C112" s="90" t="s">
        <v>338</v>
      </c>
      <c r="D112" s="100">
        <v>0.23</v>
      </c>
      <c r="E112" s="100">
        <v>0.218</v>
      </c>
      <c r="F112" s="100">
        <v>0.187</v>
      </c>
      <c r="G112" s="100">
        <v>0.187</v>
      </c>
      <c r="H112" s="100">
        <v>0.17699999999999999</v>
      </c>
      <c r="I112" s="90" t="s">
        <v>42</v>
      </c>
      <c r="J112" s="90">
        <f>ROWS(I$4:$I112)</f>
        <v>109</v>
      </c>
      <c r="K112" s="90" t="str">
        <f t="shared" si="2"/>
        <v/>
      </c>
      <c r="L112" s="90" t="str">
        <f>IFERROR(SMALL($K$4:$K$233,ROWS(I$4:$I112)),"")</f>
        <v/>
      </c>
      <c r="O112" s="90" t="s">
        <v>338</v>
      </c>
      <c r="P112" s="90">
        <v>5</v>
      </c>
      <c r="Q112" s="90">
        <v>710</v>
      </c>
      <c r="R112" s="90">
        <v>675</v>
      </c>
      <c r="S112" s="90">
        <v>575</v>
      </c>
      <c r="T112" s="90">
        <v>575</v>
      </c>
      <c r="U112" s="90">
        <v>545</v>
      </c>
      <c r="V112" s="90">
        <v>3085</v>
      </c>
      <c r="W112" s="90">
        <v>3080</v>
      </c>
      <c r="X112" s="90" t="s">
        <v>42</v>
      </c>
      <c r="Y112" s="90">
        <f>ROWS($X$4:X112)</f>
        <v>109</v>
      </c>
      <c r="Z112" s="90" t="str">
        <f t="shared" si="3"/>
        <v/>
      </c>
      <c r="AA112" s="90" t="str">
        <f>IFERROR(SMALL($Z$4:$Z$233,ROWS($X$4:X112)),"")</f>
        <v/>
      </c>
    </row>
    <row r="113" spans="3:27" hidden="1" x14ac:dyDescent="0.3">
      <c r="C113" s="90" t="s">
        <v>339</v>
      </c>
      <c r="D113" s="100">
        <v>0.26200000000000001</v>
      </c>
      <c r="E113" s="100">
        <v>0.245</v>
      </c>
      <c r="F113" s="100">
        <v>0.185</v>
      </c>
      <c r="G113" s="100">
        <v>0.16500000000000001</v>
      </c>
      <c r="H113" s="100">
        <v>0.14300000000000002</v>
      </c>
      <c r="I113" s="90" t="s">
        <v>42</v>
      </c>
      <c r="J113" s="90">
        <f>ROWS(I$4:$I113)</f>
        <v>110</v>
      </c>
      <c r="K113" s="90" t="str">
        <f t="shared" si="2"/>
        <v/>
      </c>
      <c r="L113" s="90" t="str">
        <f>IFERROR(SMALL($K$4:$K$233,ROWS(I$4:$I113)),"")</f>
        <v/>
      </c>
      <c r="O113" s="90" t="s">
        <v>339</v>
      </c>
      <c r="P113" s="90">
        <v>5</v>
      </c>
      <c r="Q113" s="90">
        <v>890</v>
      </c>
      <c r="R113" s="90">
        <v>835</v>
      </c>
      <c r="S113" s="90">
        <v>630</v>
      </c>
      <c r="T113" s="90">
        <v>560</v>
      </c>
      <c r="U113" s="90">
        <v>485</v>
      </c>
      <c r="V113" s="90">
        <v>3405</v>
      </c>
      <c r="W113" s="90">
        <v>3400</v>
      </c>
      <c r="X113" s="90" t="s">
        <v>42</v>
      </c>
      <c r="Y113" s="90">
        <f>ROWS($X$4:X113)</f>
        <v>110</v>
      </c>
      <c r="Z113" s="90" t="str">
        <f t="shared" si="3"/>
        <v/>
      </c>
      <c r="AA113" s="90" t="str">
        <f>IFERROR(SMALL($Z$4:$Z$233,ROWS($X$4:X113)),"")</f>
        <v/>
      </c>
    </row>
    <row r="114" spans="3:27" hidden="1" x14ac:dyDescent="0.3">
      <c r="C114" s="90" t="s">
        <v>340</v>
      </c>
      <c r="D114" s="100">
        <v>0.23500000000000001</v>
      </c>
      <c r="E114" s="100">
        <v>0.19800000000000001</v>
      </c>
      <c r="F114" s="100">
        <v>0.192</v>
      </c>
      <c r="G114" s="100">
        <v>0.189</v>
      </c>
      <c r="H114" s="100">
        <v>0.186</v>
      </c>
      <c r="I114" s="90" t="s">
        <v>42</v>
      </c>
      <c r="J114" s="90">
        <f>ROWS(I$4:$I114)</f>
        <v>111</v>
      </c>
      <c r="K114" s="90" t="str">
        <f t="shared" si="2"/>
        <v/>
      </c>
      <c r="L114" s="90" t="str">
        <f>IFERROR(SMALL($K$4:$K$233,ROWS(I$4:$I114)),"")</f>
        <v/>
      </c>
      <c r="O114" s="90" t="s">
        <v>340</v>
      </c>
      <c r="P114" s="90">
        <v>0</v>
      </c>
      <c r="Q114" s="90">
        <v>165</v>
      </c>
      <c r="R114" s="90">
        <v>140</v>
      </c>
      <c r="S114" s="90">
        <v>135</v>
      </c>
      <c r="T114" s="90">
        <v>130</v>
      </c>
      <c r="U114" s="90">
        <v>130</v>
      </c>
      <c r="V114" s="90">
        <v>700</v>
      </c>
      <c r="W114" s="90">
        <v>700</v>
      </c>
      <c r="X114" s="90" t="s">
        <v>42</v>
      </c>
      <c r="Y114" s="90">
        <f>ROWS($X$4:X114)</f>
        <v>111</v>
      </c>
      <c r="Z114" s="90" t="str">
        <f t="shared" si="3"/>
        <v/>
      </c>
      <c r="AA114" s="90" t="str">
        <f>IFERROR(SMALL($Z$4:$Z$233,ROWS($X$4:X114)),"")</f>
        <v/>
      </c>
    </row>
    <row r="115" spans="3:27" hidden="1" x14ac:dyDescent="0.3">
      <c r="C115" s="90" t="s">
        <v>341</v>
      </c>
      <c r="D115" s="100">
        <v>0.25600000000000001</v>
      </c>
      <c r="E115" s="100">
        <v>0.218</v>
      </c>
      <c r="F115" s="100">
        <v>0.187</v>
      </c>
      <c r="G115" s="100">
        <v>0.17100000000000001</v>
      </c>
      <c r="H115" s="100">
        <v>0.16800000000000001</v>
      </c>
      <c r="I115" s="90" t="s">
        <v>42</v>
      </c>
      <c r="J115" s="90">
        <f>ROWS(I$4:$I115)</f>
        <v>112</v>
      </c>
      <c r="K115" s="90" t="str">
        <f t="shared" si="2"/>
        <v/>
      </c>
      <c r="L115" s="90" t="str">
        <f>IFERROR(SMALL($K$4:$K$233,ROWS(I$4:$I115)),"")</f>
        <v/>
      </c>
      <c r="O115" s="90" t="s">
        <v>341</v>
      </c>
      <c r="P115" s="90">
        <v>10</v>
      </c>
      <c r="Q115" s="90">
        <v>1015</v>
      </c>
      <c r="R115" s="90">
        <v>865</v>
      </c>
      <c r="S115" s="90">
        <v>745</v>
      </c>
      <c r="T115" s="90">
        <v>680</v>
      </c>
      <c r="U115" s="90">
        <v>670</v>
      </c>
      <c r="V115" s="90">
        <v>3985</v>
      </c>
      <c r="W115" s="90">
        <v>3975</v>
      </c>
      <c r="X115" s="90" t="s">
        <v>42</v>
      </c>
      <c r="Y115" s="90">
        <f>ROWS($X$4:X115)</f>
        <v>112</v>
      </c>
      <c r="Z115" s="90" t="str">
        <f t="shared" si="3"/>
        <v/>
      </c>
      <c r="AA115" s="90" t="str">
        <f>IFERROR(SMALL($Z$4:$Z$233,ROWS($X$4:X115)),"")</f>
        <v/>
      </c>
    </row>
    <row r="116" spans="3:27" hidden="1" x14ac:dyDescent="0.3">
      <c r="C116" s="90" t="s">
        <v>342</v>
      </c>
      <c r="D116" s="100">
        <v>0.26</v>
      </c>
      <c r="E116" s="100">
        <v>0.215</v>
      </c>
      <c r="F116" s="100">
        <v>0.187</v>
      </c>
      <c r="G116" s="100">
        <v>0.161</v>
      </c>
      <c r="H116" s="100">
        <v>0.17599999999999999</v>
      </c>
      <c r="I116" s="90" t="s">
        <v>42</v>
      </c>
      <c r="J116" s="90">
        <f>ROWS(I$4:$I116)</f>
        <v>113</v>
      </c>
      <c r="K116" s="90" t="str">
        <f t="shared" si="2"/>
        <v/>
      </c>
      <c r="L116" s="90" t="str">
        <f>IFERROR(SMALL($K$4:$K$233,ROWS(I$4:$I116)),"")</f>
        <v/>
      </c>
      <c r="O116" s="90" t="s">
        <v>342</v>
      </c>
      <c r="P116" s="90">
        <v>5</v>
      </c>
      <c r="Q116" s="90">
        <v>120</v>
      </c>
      <c r="R116" s="90">
        <v>100</v>
      </c>
      <c r="S116" s="90">
        <v>85</v>
      </c>
      <c r="T116" s="90">
        <v>75</v>
      </c>
      <c r="U116" s="90">
        <v>80</v>
      </c>
      <c r="V116" s="90">
        <v>470</v>
      </c>
      <c r="W116" s="90">
        <v>465</v>
      </c>
      <c r="X116" s="90" t="s">
        <v>42</v>
      </c>
      <c r="Y116" s="90">
        <f>ROWS($X$4:X116)</f>
        <v>113</v>
      </c>
      <c r="Z116" s="90" t="str">
        <f t="shared" si="3"/>
        <v/>
      </c>
      <c r="AA116" s="90" t="str">
        <f>IFERROR(SMALL($Z$4:$Z$233,ROWS($X$4:X116)),"")</f>
        <v/>
      </c>
    </row>
    <row r="117" spans="3:27" hidden="1" x14ac:dyDescent="0.3">
      <c r="C117" s="90" t="s">
        <v>343</v>
      </c>
      <c r="D117" s="100">
        <v>0.27900000000000003</v>
      </c>
      <c r="E117" s="100">
        <v>0.23100000000000001</v>
      </c>
      <c r="F117" s="100">
        <v>0.19400000000000001</v>
      </c>
      <c r="G117" s="100">
        <v>0.151</v>
      </c>
      <c r="H117" s="100">
        <v>0.14499999999999999</v>
      </c>
      <c r="I117" s="90" t="s">
        <v>42</v>
      </c>
      <c r="J117" s="90">
        <f>ROWS(I$4:$I117)</f>
        <v>114</v>
      </c>
      <c r="K117" s="90" t="str">
        <f t="shared" si="2"/>
        <v/>
      </c>
      <c r="L117" s="90" t="str">
        <f>IFERROR(SMALL($K$4:$K$233,ROWS(I$4:$I117)),"")</f>
        <v/>
      </c>
      <c r="O117" s="90" t="s">
        <v>343</v>
      </c>
      <c r="P117" s="90">
        <v>10</v>
      </c>
      <c r="Q117" s="90">
        <v>1150</v>
      </c>
      <c r="R117" s="90">
        <v>955</v>
      </c>
      <c r="S117" s="90">
        <v>800</v>
      </c>
      <c r="T117" s="90">
        <v>625</v>
      </c>
      <c r="U117" s="90">
        <v>595</v>
      </c>
      <c r="V117" s="90">
        <v>4135</v>
      </c>
      <c r="W117" s="90">
        <v>4125</v>
      </c>
      <c r="X117" s="90" t="s">
        <v>42</v>
      </c>
      <c r="Y117" s="90">
        <f>ROWS($X$4:X117)</f>
        <v>114</v>
      </c>
      <c r="Z117" s="90" t="str">
        <f t="shared" si="3"/>
        <v/>
      </c>
      <c r="AA117" s="90" t="str">
        <f>IFERROR(SMALL($Z$4:$Z$233,ROWS($X$4:X117)),"")</f>
        <v/>
      </c>
    </row>
    <row r="118" spans="3:27" hidden="1" x14ac:dyDescent="0.3">
      <c r="C118" s="90" t="s">
        <v>344</v>
      </c>
      <c r="D118" s="100">
        <v>0.313</v>
      </c>
      <c r="E118" s="100">
        <v>0.24399999999999999</v>
      </c>
      <c r="F118" s="100">
        <v>0.22</v>
      </c>
      <c r="G118" s="100">
        <v>0.14100000000000001</v>
      </c>
      <c r="H118" s="100">
        <v>8.3000000000000004E-2</v>
      </c>
      <c r="I118" s="90" t="s">
        <v>42</v>
      </c>
      <c r="J118" s="90">
        <f>ROWS(I$4:$I118)</f>
        <v>115</v>
      </c>
      <c r="K118" s="90" t="str">
        <f t="shared" si="2"/>
        <v/>
      </c>
      <c r="L118" s="90" t="str">
        <f>IFERROR(SMALL($K$4:$K$233,ROWS(I$4:$I118)),"")</f>
        <v/>
      </c>
      <c r="O118" s="90" t="s">
        <v>344</v>
      </c>
      <c r="P118" s="90">
        <v>5</v>
      </c>
      <c r="Q118" s="90">
        <v>235</v>
      </c>
      <c r="R118" s="90">
        <v>180</v>
      </c>
      <c r="S118" s="90">
        <v>165</v>
      </c>
      <c r="T118" s="90">
        <v>105</v>
      </c>
      <c r="U118" s="90">
        <v>60</v>
      </c>
      <c r="V118" s="90">
        <v>750</v>
      </c>
      <c r="W118" s="90">
        <v>745</v>
      </c>
      <c r="X118" s="90" t="s">
        <v>42</v>
      </c>
      <c r="Y118" s="90">
        <f>ROWS($X$4:X118)</f>
        <v>115</v>
      </c>
      <c r="Z118" s="90" t="str">
        <f t="shared" si="3"/>
        <v/>
      </c>
      <c r="AA118" s="90" t="str">
        <f>IFERROR(SMALL($Z$4:$Z$233,ROWS($X$4:X118)),"")</f>
        <v/>
      </c>
    </row>
    <row r="119" spans="3:27" hidden="1" x14ac:dyDescent="0.3">
      <c r="C119" s="90" t="s">
        <v>320</v>
      </c>
      <c r="D119" s="100">
        <v>0.191</v>
      </c>
      <c r="E119" s="100">
        <v>0.19700000000000001</v>
      </c>
      <c r="F119" s="100">
        <v>0.28500000000000003</v>
      </c>
      <c r="G119" s="100">
        <v>0.21</v>
      </c>
      <c r="H119" s="100">
        <v>0.11600000000000001</v>
      </c>
      <c r="I119" s="90" t="s">
        <v>47</v>
      </c>
      <c r="J119" s="90">
        <f>ROWS(I$4:$I119)</f>
        <v>116</v>
      </c>
      <c r="K119" s="90" t="str">
        <f t="shared" si="2"/>
        <v/>
      </c>
      <c r="L119" s="90" t="str">
        <f>IFERROR(SMALL($K$4:$K$233,ROWS(I$4:$I119)),"")</f>
        <v/>
      </c>
      <c r="O119" s="90" t="s">
        <v>320</v>
      </c>
      <c r="P119" s="90">
        <v>10</v>
      </c>
      <c r="Q119" s="90">
        <v>500</v>
      </c>
      <c r="R119" s="90">
        <v>515</v>
      </c>
      <c r="S119" s="90">
        <v>740</v>
      </c>
      <c r="T119" s="90">
        <v>545</v>
      </c>
      <c r="U119" s="90">
        <v>305</v>
      </c>
      <c r="V119" s="90">
        <v>2610</v>
      </c>
      <c r="W119" s="90">
        <v>2605</v>
      </c>
      <c r="X119" s="90" t="s">
        <v>47</v>
      </c>
      <c r="Y119" s="90">
        <f>ROWS($X$4:X119)</f>
        <v>116</v>
      </c>
      <c r="Z119" s="90" t="str">
        <f t="shared" si="3"/>
        <v/>
      </c>
      <c r="AA119" s="90" t="str">
        <f>IFERROR(SMALL($Z$4:$Z$233,ROWS($X$4:X119)),"")</f>
        <v/>
      </c>
    </row>
    <row r="120" spans="3:27" hidden="1" x14ac:dyDescent="0.3">
      <c r="C120" s="90" t="s">
        <v>322</v>
      </c>
      <c r="D120" s="100">
        <v>0.505</v>
      </c>
      <c r="E120" s="100">
        <v>0.188</v>
      </c>
      <c r="F120" s="100">
        <v>0.13600000000000001</v>
      </c>
      <c r="G120" s="100">
        <v>9.0999999999999998E-2</v>
      </c>
      <c r="H120" s="100">
        <v>0.08</v>
      </c>
      <c r="I120" s="90" t="s">
        <v>47</v>
      </c>
      <c r="J120" s="90">
        <f>ROWS(I$4:$I120)</f>
        <v>117</v>
      </c>
      <c r="K120" s="90" t="str">
        <f t="shared" si="2"/>
        <v/>
      </c>
      <c r="L120" s="90" t="str">
        <f>IFERROR(SMALL($K$4:$K$233,ROWS(I$4:$I120)),"")</f>
        <v/>
      </c>
      <c r="O120" s="90" t="s">
        <v>322</v>
      </c>
      <c r="P120" s="90">
        <v>15</v>
      </c>
      <c r="Q120" s="90">
        <v>3520</v>
      </c>
      <c r="R120" s="90">
        <v>1310</v>
      </c>
      <c r="S120" s="90">
        <v>950</v>
      </c>
      <c r="T120" s="90">
        <v>635</v>
      </c>
      <c r="U120" s="90">
        <v>555</v>
      </c>
      <c r="V120" s="90">
        <v>6985</v>
      </c>
      <c r="W120" s="90">
        <v>6970</v>
      </c>
      <c r="X120" s="90" t="s">
        <v>47</v>
      </c>
      <c r="Y120" s="90">
        <f>ROWS($X$4:X120)</f>
        <v>117</v>
      </c>
      <c r="Z120" s="90" t="str">
        <f t="shared" si="3"/>
        <v/>
      </c>
      <c r="AA120" s="90" t="str">
        <f>IFERROR(SMALL($Z$4:$Z$233,ROWS($X$4:X120)),"")</f>
        <v/>
      </c>
    </row>
    <row r="121" spans="3:27" hidden="1" x14ac:dyDescent="0.3">
      <c r="C121" s="90" t="s">
        <v>323</v>
      </c>
      <c r="D121" s="100">
        <v>0.26200000000000001</v>
      </c>
      <c r="E121" s="100">
        <v>0.21</v>
      </c>
      <c r="F121" s="100">
        <v>0.19700000000000001</v>
      </c>
      <c r="G121" s="100">
        <v>0.17300000000000001</v>
      </c>
      <c r="H121" s="100">
        <v>0.158</v>
      </c>
      <c r="I121" s="90" t="s">
        <v>47</v>
      </c>
      <c r="J121" s="90">
        <f>ROWS(I$4:$I121)</f>
        <v>118</v>
      </c>
      <c r="K121" s="90" t="str">
        <f t="shared" si="2"/>
        <v/>
      </c>
      <c r="L121" s="90" t="str">
        <f>IFERROR(SMALL($K$4:$K$233,ROWS(I$4:$I121)),"")</f>
        <v/>
      </c>
      <c r="O121" s="90" t="s">
        <v>323</v>
      </c>
      <c r="P121" s="90">
        <v>15</v>
      </c>
      <c r="Q121" s="90">
        <v>835</v>
      </c>
      <c r="R121" s="90">
        <v>670</v>
      </c>
      <c r="S121" s="90">
        <v>630</v>
      </c>
      <c r="T121" s="90">
        <v>550</v>
      </c>
      <c r="U121" s="90">
        <v>505</v>
      </c>
      <c r="V121" s="90">
        <v>3205</v>
      </c>
      <c r="W121" s="90">
        <v>3190</v>
      </c>
      <c r="X121" s="90" t="s">
        <v>47</v>
      </c>
      <c r="Y121" s="90">
        <f>ROWS($X$4:X121)</f>
        <v>118</v>
      </c>
      <c r="Z121" s="90" t="str">
        <f t="shared" si="3"/>
        <v/>
      </c>
      <c r="AA121" s="90" t="str">
        <f>IFERROR(SMALL($Z$4:$Z$233,ROWS($X$4:X121)),"")</f>
        <v/>
      </c>
    </row>
    <row r="122" spans="3:27" hidden="1" x14ac:dyDescent="0.3">
      <c r="C122" s="90" t="s">
        <v>325</v>
      </c>
      <c r="D122" s="100">
        <v>0.26600000000000001</v>
      </c>
      <c r="E122" s="100">
        <v>0.216</v>
      </c>
      <c r="F122" s="100">
        <v>0.18</v>
      </c>
      <c r="G122" s="100">
        <v>0.16600000000000001</v>
      </c>
      <c r="H122" s="100">
        <v>0.17100000000000001</v>
      </c>
      <c r="I122" s="90" t="s">
        <v>47</v>
      </c>
      <c r="J122" s="90">
        <f>ROWS(I$4:$I122)</f>
        <v>119</v>
      </c>
      <c r="K122" s="90" t="str">
        <f t="shared" si="2"/>
        <v/>
      </c>
      <c r="L122" s="90" t="str">
        <f>IFERROR(SMALL($K$4:$K$233,ROWS(I$4:$I122)),"")</f>
        <v/>
      </c>
      <c r="O122" s="90" t="s">
        <v>325</v>
      </c>
      <c r="P122" s="90">
        <v>5</v>
      </c>
      <c r="Q122" s="90">
        <v>920</v>
      </c>
      <c r="R122" s="90">
        <v>750</v>
      </c>
      <c r="S122" s="90">
        <v>625</v>
      </c>
      <c r="T122" s="90">
        <v>575</v>
      </c>
      <c r="U122" s="90">
        <v>595</v>
      </c>
      <c r="V122" s="90">
        <v>3475</v>
      </c>
      <c r="W122" s="90">
        <v>3470</v>
      </c>
      <c r="X122" s="90" t="s">
        <v>47</v>
      </c>
      <c r="Y122" s="90">
        <f>ROWS($X$4:X122)</f>
        <v>119</v>
      </c>
      <c r="Z122" s="90" t="str">
        <f t="shared" si="3"/>
        <v/>
      </c>
      <c r="AA122" s="90" t="str">
        <f>IFERROR(SMALL($Z$4:$Z$233,ROWS($X$4:X122)),"")</f>
        <v/>
      </c>
    </row>
    <row r="123" spans="3:27" hidden="1" x14ac:dyDescent="0.3">
      <c r="C123" s="90" t="s">
        <v>326</v>
      </c>
      <c r="D123" s="100">
        <v>0.29399999999999998</v>
      </c>
      <c r="E123" s="100">
        <v>0.22900000000000001</v>
      </c>
      <c r="F123" s="100">
        <v>0.18</v>
      </c>
      <c r="G123" s="100">
        <v>0.155</v>
      </c>
      <c r="H123" s="100">
        <v>0.14200000000000002</v>
      </c>
      <c r="I123" s="90" t="s">
        <v>47</v>
      </c>
      <c r="J123" s="90">
        <f>ROWS(I$4:$I123)</f>
        <v>120</v>
      </c>
      <c r="K123" s="90" t="str">
        <f t="shared" si="2"/>
        <v/>
      </c>
      <c r="L123" s="90" t="str">
        <f>IFERROR(SMALL($K$4:$K$233,ROWS(I$4:$I123)),"")</f>
        <v/>
      </c>
      <c r="O123" s="90" t="s">
        <v>326</v>
      </c>
      <c r="P123" s="90">
        <v>5</v>
      </c>
      <c r="Q123" s="90">
        <v>1925</v>
      </c>
      <c r="R123" s="90">
        <v>1500</v>
      </c>
      <c r="S123" s="90">
        <v>1180</v>
      </c>
      <c r="T123" s="90">
        <v>1015</v>
      </c>
      <c r="U123" s="90">
        <v>930</v>
      </c>
      <c r="V123" s="90">
        <v>6555</v>
      </c>
      <c r="W123" s="90">
        <v>6550</v>
      </c>
      <c r="X123" s="90" t="s">
        <v>47</v>
      </c>
      <c r="Y123" s="90">
        <f>ROWS($X$4:X123)</f>
        <v>120</v>
      </c>
      <c r="Z123" s="90" t="str">
        <f t="shared" si="3"/>
        <v/>
      </c>
      <c r="AA123" s="90" t="str">
        <f>IFERROR(SMALL($Z$4:$Z$233,ROWS($X$4:X123)),"")</f>
        <v/>
      </c>
    </row>
    <row r="124" spans="3:27" hidden="1" x14ac:dyDescent="0.3">
      <c r="C124" s="90" t="s">
        <v>327</v>
      </c>
      <c r="D124" s="100">
        <v>0.36699999999999999</v>
      </c>
      <c r="E124" s="100">
        <v>0.223</v>
      </c>
      <c r="F124" s="100">
        <v>0.183</v>
      </c>
      <c r="G124" s="100">
        <v>0.14000000000000001</v>
      </c>
      <c r="H124" s="100">
        <v>8.7999999999999995E-2</v>
      </c>
      <c r="I124" s="90" t="s">
        <v>47</v>
      </c>
      <c r="J124" s="90">
        <f>ROWS(I$4:$I124)</f>
        <v>121</v>
      </c>
      <c r="K124" s="90" t="str">
        <f t="shared" si="2"/>
        <v/>
      </c>
      <c r="L124" s="90" t="str">
        <f>IFERROR(SMALL($K$4:$K$233,ROWS(I$4:$I124)),"")</f>
        <v/>
      </c>
      <c r="O124" s="90" t="s">
        <v>327</v>
      </c>
      <c r="P124" s="90">
        <v>10</v>
      </c>
      <c r="Q124" s="90">
        <v>2105</v>
      </c>
      <c r="R124" s="90">
        <v>1275</v>
      </c>
      <c r="S124" s="90">
        <v>1050</v>
      </c>
      <c r="T124" s="90">
        <v>800</v>
      </c>
      <c r="U124" s="90">
        <v>505</v>
      </c>
      <c r="V124" s="90">
        <v>5740</v>
      </c>
      <c r="W124" s="90">
        <v>5730</v>
      </c>
      <c r="X124" s="90" t="s">
        <v>47</v>
      </c>
      <c r="Y124" s="90">
        <f>ROWS($X$4:X124)</f>
        <v>121</v>
      </c>
      <c r="Z124" s="90" t="str">
        <f t="shared" si="3"/>
        <v/>
      </c>
      <c r="AA124" s="90" t="str">
        <f>IFERROR(SMALL($Z$4:$Z$233,ROWS($X$4:X124)),"")</f>
        <v/>
      </c>
    </row>
    <row r="125" spans="3:27" hidden="1" x14ac:dyDescent="0.3">
      <c r="C125" s="90" t="s">
        <v>328</v>
      </c>
      <c r="D125" s="100">
        <v>0.29799999999999999</v>
      </c>
      <c r="E125" s="100">
        <v>0.24</v>
      </c>
      <c r="F125" s="100">
        <v>0.19700000000000001</v>
      </c>
      <c r="G125" s="100">
        <v>0.155</v>
      </c>
      <c r="H125" s="100">
        <v>0.111</v>
      </c>
      <c r="I125" s="90" t="s">
        <v>47</v>
      </c>
      <c r="J125" s="90">
        <f>ROWS(I$4:$I125)</f>
        <v>122</v>
      </c>
      <c r="K125" s="90" t="str">
        <f t="shared" si="2"/>
        <v/>
      </c>
      <c r="L125" s="90" t="str">
        <f>IFERROR(SMALL($K$4:$K$233,ROWS(I$4:$I125)),"")</f>
        <v/>
      </c>
      <c r="O125" s="90" t="s">
        <v>328</v>
      </c>
      <c r="P125" s="90">
        <v>10</v>
      </c>
      <c r="Q125" s="90">
        <v>2715</v>
      </c>
      <c r="R125" s="90">
        <v>2180</v>
      </c>
      <c r="S125" s="90">
        <v>1790</v>
      </c>
      <c r="T125" s="90">
        <v>1405</v>
      </c>
      <c r="U125" s="90">
        <v>1005</v>
      </c>
      <c r="V125" s="90">
        <v>9110</v>
      </c>
      <c r="W125" s="90">
        <v>9100</v>
      </c>
      <c r="X125" s="90" t="s">
        <v>47</v>
      </c>
      <c r="Y125" s="90">
        <f>ROWS($X$4:X125)</f>
        <v>122</v>
      </c>
      <c r="Z125" s="90" t="str">
        <f t="shared" si="3"/>
        <v/>
      </c>
      <c r="AA125" s="90" t="str">
        <f>IFERROR(SMALL($Z$4:$Z$233,ROWS($X$4:X125)),"")</f>
        <v/>
      </c>
    </row>
    <row r="126" spans="3:27" hidden="1" x14ac:dyDescent="0.3">
      <c r="C126" s="90" t="s">
        <v>329</v>
      </c>
      <c r="D126" s="100">
        <v>0.30099999999999999</v>
      </c>
      <c r="E126" s="100">
        <v>0.26400000000000001</v>
      </c>
      <c r="F126" s="100">
        <v>0.17899999999999999</v>
      </c>
      <c r="G126" s="100">
        <v>0.121</v>
      </c>
      <c r="H126" s="100">
        <v>0.13500000000000001</v>
      </c>
      <c r="I126" s="90" t="s">
        <v>47</v>
      </c>
      <c r="J126" s="90">
        <f>ROWS(I$4:$I126)</f>
        <v>123</v>
      </c>
      <c r="K126" s="90" t="str">
        <f t="shared" si="2"/>
        <v/>
      </c>
      <c r="L126" s="90" t="str">
        <f>IFERROR(SMALL($K$4:$K$233,ROWS(I$4:$I126)),"")</f>
        <v/>
      </c>
      <c r="O126" s="90" t="s">
        <v>329</v>
      </c>
      <c r="P126" s="90">
        <v>0</v>
      </c>
      <c r="Q126" s="90">
        <v>360</v>
      </c>
      <c r="R126" s="90">
        <v>315</v>
      </c>
      <c r="S126" s="90">
        <v>215</v>
      </c>
      <c r="T126" s="90">
        <v>145</v>
      </c>
      <c r="U126" s="90">
        <v>160</v>
      </c>
      <c r="V126" s="90">
        <v>1190</v>
      </c>
      <c r="W126" s="90">
        <v>1190</v>
      </c>
      <c r="X126" s="90" t="s">
        <v>47</v>
      </c>
      <c r="Y126" s="90">
        <f>ROWS($X$4:X126)</f>
        <v>123</v>
      </c>
      <c r="Z126" s="90" t="str">
        <f t="shared" si="3"/>
        <v/>
      </c>
      <c r="AA126" s="90" t="str">
        <f>IFERROR(SMALL($Z$4:$Z$233,ROWS($X$4:X126)),"")</f>
        <v/>
      </c>
    </row>
    <row r="127" spans="3:27" hidden="1" x14ac:dyDescent="0.3">
      <c r="C127" s="90" t="s">
        <v>330</v>
      </c>
      <c r="D127" s="100">
        <v>0.218</v>
      </c>
      <c r="E127" s="100">
        <v>0.215</v>
      </c>
      <c r="F127" s="100">
        <v>0.21199999999999999</v>
      </c>
      <c r="G127" s="100">
        <v>0.19600000000000001</v>
      </c>
      <c r="H127" s="100">
        <v>0.159</v>
      </c>
      <c r="I127" s="90" t="s">
        <v>47</v>
      </c>
      <c r="J127" s="90">
        <f>ROWS(I$4:$I127)</f>
        <v>124</v>
      </c>
      <c r="K127" s="90" t="str">
        <f t="shared" si="2"/>
        <v/>
      </c>
      <c r="L127" s="90" t="str">
        <f>IFERROR(SMALL($K$4:$K$233,ROWS(I$4:$I127)),"")</f>
        <v/>
      </c>
      <c r="O127" s="90" t="s">
        <v>330</v>
      </c>
      <c r="P127" s="90">
        <v>15</v>
      </c>
      <c r="Q127" s="90">
        <v>2550</v>
      </c>
      <c r="R127" s="90">
        <v>2515</v>
      </c>
      <c r="S127" s="90">
        <v>2470</v>
      </c>
      <c r="T127" s="90">
        <v>2290</v>
      </c>
      <c r="U127" s="90">
        <v>1850</v>
      </c>
      <c r="V127" s="90">
        <v>11685</v>
      </c>
      <c r="W127" s="90">
        <v>11670</v>
      </c>
      <c r="X127" s="90" t="s">
        <v>47</v>
      </c>
      <c r="Y127" s="90">
        <f>ROWS($X$4:X127)</f>
        <v>124</v>
      </c>
      <c r="Z127" s="90" t="str">
        <f t="shared" si="3"/>
        <v/>
      </c>
      <c r="AA127" s="90" t="str">
        <f>IFERROR(SMALL($Z$4:$Z$233,ROWS($X$4:X127)),"")</f>
        <v/>
      </c>
    </row>
    <row r="128" spans="3:27" hidden="1" x14ac:dyDescent="0.3">
      <c r="C128" s="90" t="s">
        <v>331</v>
      </c>
      <c r="D128" s="100">
        <v>0.312</v>
      </c>
      <c r="E128" s="100">
        <v>0.23200000000000001</v>
      </c>
      <c r="F128" s="100">
        <v>0.184</v>
      </c>
      <c r="G128" s="100">
        <v>0.20800000000000002</v>
      </c>
      <c r="H128" s="100">
        <v>6.4000000000000001E-2</v>
      </c>
      <c r="I128" s="90" t="s">
        <v>47</v>
      </c>
      <c r="J128" s="90">
        <f>ROWS(I$4:$I128)</f>
        <v>125</v>
      </c>
      <c r="K128" s="90" t="str">
        <f t="shared" si="2"/>
        <v/>
      </c>
      <c r="L128" s="90" t="str">
        <f>IFERROR(SMALL($K$4:$K$233,ROWS(I$4:$I128)),"")</f>
        <v/>
      </c>
      <c r="O128" s="90" t="s">
        <v>331</v>
      </c>
      <c r="P128" s="90">
        <v>0</v>
      </c>
      <c r="Q128" s="90">
        <v>40</v>
      </c>
      <c r="R128" s="90">
        <v>30</v>
      </c>
      <c r="S128" s="90">
        <v>25</v>
      </c>
      <c r="T128" s="90">
        <v>25</v>
      </c>
      <c r="U128" s="90">
        <v>10</v>
      </c>
      <c r="V128" s="90">
        <v>125</v>
      </c>
      <c r="W128" s="90">
        <v>125</v>
      </c>
      <c r="X128" s="90" t="s">
        <v>47</v>
      </c>
      <c r="Y128" s="90">
        <f>ROWS($X$4:X128)</f>
        <v>125</v>
      </c>
      <c r="Z128" s="90" t="str">
        <f t="shared" si="3"/>
        <v/>
      </c>
      <c r="AA128" s="90" t="str">
        <f>IFERROR(SMALL($Z$4:$Z$233,ROWS($X$4:X128)),"")</f>
        <v/>
      </c>
    </row>
    <row r="129" spans="3:27" hidden="1" x14ac:dyDescent="0.3">
      <c r="C129" s="90" t="s">
        <v>332</v>
      </c>
      <c r="D129" s="100">
        <v>0.375</v>
      </c>
      <c r="E129" s="100">
        <v>0.245</v>
      </c>
      <c r="F129" s="100">
        <v>0.17100000000000001</v>
      </c>
      <c r="G129" s="100">
        <v>0.125</v>
      </c>
      <c r="H129" s="100">
        <v>8.4000000000000005E-2</v>
      </c>
      <c r="I129" s="90" t="s">
        <v>47</v>
      </c>
      <c r="J129" s="90">
        <f>ROWS(I$4:$I129)</f>
        <v>126</v>
      </c>
      <c r="K129" s="90" t="str">
        <f t="shared" si="2"/>
        <v/>
      </c>
      <c r="L129" s="90" t="str">
        <f>IFERROR(SMALL($K$4:$K$233,ROWS(I$4:$I129)),"")</f>
        <v/>
      </c>
      <c r="O129" s="90" t="s">
        <v>332</v>
      </c>
      <c r="P129" s="90">
        <v>10</v>
      </c>
      <c r="Q129" s="90">
        <v>5725</v>
      </c>
      <c r="R129" s="90">
        <v>3740</v>
      </c>
      <c r="S129" s="90">
        <v>2605</v>
      </c>
      <c r="T129" s="90">
        <v>1910</v>
      </c>
      <c r="U129" s="90">
        <v>1285</v>
      </c>
      <c r="V129" s="90">
        <v>15280</v>
      </c>
      <c r="W129" s="90">
        <v>15270</v>
      </c>
      <c r="X129" s="90" t="s">
        <v>47</v>
      </c>
      <c r="Y129" s="90">
        <f>ROWS($X$4:X129)</f>
        <v>126</v>
      </c>
      <c r="Z129" s="90" t="str">
        <f t="shared" si="3"/>
        <v/>
      </c>
      <c r="AA129" s="90" t="str">
        <f>IFERROR(SMALL($Z$4:$Z$233,ROWS($X$4:X129)),"")</f>
        <v/>
      </c>
    </row>
    <row r="130" spans="3:27" hidden="1" x14ac:dyDescent="0.3">
      <c r="C130" s="90" t="s">
        <v>333</v>
      </c>
      <c r="D130" s="100">
        <v>0.30599999999999999</v>
      </c>
      <c r="E130" s="100">
        <v>0.24099999999999999</v>
      </c>
      <c r="F130" s="100">
        <v>0.19</v>
      </c>
      <c r="G130" s="100">
        <v>0.14899999999999999</v>
      </c>
      <c r="H130" s="100">
        <v>0.114</v>
      </c>
      <c r="I130" s="90" t="s">
        <v>47</v>
      </c>
      <c r="J130" s="90">
        <f>ROWS(I$4:$I130)</f>
        <v>127</v>
      </c>
      <c r="K130" s="90" t="str">
        <f t="shared" si="2"/>
        <v/>
      </c>
      <c r="L130" s="90" t="str">
        <f>IFERROR(SMALL($K$4:$K$233,ROWS(I$4:$I130)),"")</f>
        <v/>
      </c>
      <c r="O130" s="90" t="s">
        <v>333</v>
      </c>
      <c r="P130" s="90">
        <v>15</v>
      </c>
      <c r="Q130" s="90">
        <v>6385</v>
      </c>
      <c r="R130" s="90">
        <v>5015</v>
      </c>
      <c r="S130" s="90">
        <v>3960</v>
      </c>
      <c r="T130" s="90">
        <v>3110</v>
      </c>
      <c r="U130" s="90">
        <v>2365</v>
      </c>
      <c r="V130" s="90">
        <v>20850</v>
      </c>
      <c r="W130" s="90">
        <v>20835</v>
      </c>
      <c r="X130" s="90" t="s">
        <v>47</v>
      </c>
      <c r="Y130" s="90">
        <f>ROWS($X$4:X130)</f>
        <v>127</v>
      </c>
      <c r="Z130" s="90" t="str">
        <f t="shared" si="3"/>
        <v/>
      </c>
      <c r="AA130" s="90" t="str">
        <f>IFERROR(SMALL($Z$4:$Z$233,ROWS($X$4:X130)),"")</f>
        <v/>
      </c>
    </row>
    <row r="131" spans="3:27" hidden="1" x14ac:dyDescent="0.3">
      <c r="C131" s="90" t="s">
        <v>604</v>
      </c>
      <c r="D131" s="100">
        <v>0.39200000000000002</v>
      </c>
      <c r="E131" s="100">
        <v>0.23400000000000001</v>
      </c>
      <c r="F131" s="100">
        <v>0.16400000000000001</v>
      </c>
      <c r="G131" s="100">
        <v>0.121</v>
      </c>
      <c r="H131" s="100">
        <v>8.8999999999999996E-2</v>
      </c>
      <c r="I131" s="90" t="s">
        <v>47</v>
      </c>
      <c r="J131" s="90">
        <f>ROWS(I$4:$I131)</f>
        <v>128</v>
      </c>
      <c r="K131" s="90" t="str">
        <f t="shared" si="2"/>
        <v/>
      </c>
      <c r="L131" s="90" t="str">
        <f>IFERROR(SMALL($K$4:$K$233,ROWS(I$4:$I131)),"")</f>
        <v/>
      </c>
      <c r="O131" s="90" t="s">
        <v>604</v>
      </c>
      <c r="P131" s="90">
        <v>0</v>
      </c>
      <c r="Q131" s="90">
        <v>290</v>
      </c>
      <c r="R131" s="90">
        <v>175</v>
      </c>
      <c r="S131" s="90">
        <v>120</v>
      </c>
      <c r="T131" s="90">
        <v>90</v>
      </c>
      <c r="U131" s="90">
        <v>65</v>
      </c>
      <c r="V131" s="90">
        <v>745</v>
      </c>
      <c r="W131" s="90">
        <v>745</v>
      </c>
      <c r="X131" s="90" t="s">
        <v>47</v>
      </c>
      <c r="Y131" s="90">
        <f>ROWS($X$4:X131)</f>
        <v>128</v>
      </c>
      <c r="Z131" s="90" t="str">
        <f t="shared" si="3"/>
        <v/>
      </c>
      <c r="AA131" s="90" t="str">
        <f>IFERROR(SMALL($Z$4:$Z$233,ROWS($X$4:X131)),"")</f>
        <v/>
      </c>
    </row>
    <row r="132" spans="3:27" hidden="1" x14ac:dyDescent="0.3">
      <c r="C132" s="90" t="s">
        <v>335</v>
      </c>
      <c r="D132" s="100">
        <v>0.32600000000000001</v>
      </c>
      <c r="E132" s="100">
        <v>0.22800000000000001</v>
      </c>
      <c r="F132" s="100">
        <v>0.184</v>
      </c>
      <c r="G132" s="100">
        <v>0.14400000000000002</v>
      </c>
      <c r="H132" s="100">
        <v>0.11700000000000001</v>
      </c>
      <c r="I132" s="90" t="s">
        <v>47</v>
      </c>
      <c r="J132" s="90">
        <f>ROWS(I$4:$I132)</f>
        <v>129</v>
      </c>
      <c r="K132" s="90" t="str">
        <f t="shared" si="2"/>
        <v/>
      </c>
      <c r="L132" s="90" t="str">
        <f>IFERROR(SMALL($K$4:$K$233,ROWS(I$4:$I132)),"")</f>
        <v/>
      </c>
      <c r="O132" s="90" t="s">
        <v>335</v>
      </c>
      <c r="P132" s="90">
        <v>10</v>
      </c>
      <c r="Q132" s="90">
        <v>1640</v>
      </c>
      <c r="R132" s="90">
        <v>1150</v>
      </c>
      <c r="S132" s="90">
        <v>925</v>
      </c>
      <c r="T132" s="90">
        <v>725</v>
      </c>
      <c r="U132" s="90">
        <v>590</v>
      </c>
      <c r="V132" s="90">
        <v>5040</v>
      </c>
      <c r="W132" s="90">
        <v>5030</v>
      </c>
      <c r="X132" s="90" t="s">
        <v>47</v>
      </c>
      <c r="Y132" s="90">
        <f>ROWS($X$4:X132)</f>
        <v>129</v>
      </c>
      <c r="Z132" s="90" t="str">
        <f t="shared" si="3"/>
        <v/>
      </c>
      <c r="AA132" s="90" t="str">
        <f>IFERROR(SMALL($Z$4:$Z$233,ROWS($X$4:X132)),"")</f>
        <v/>
      </c>
    </row>
    <row r="133" spans="3:27" hidden="1" x14ac:dyDescent="0.3">
      <c r="C133" s="90" t="s">
        <v>336</v>
      </c>
      <c r="D133" s="100">
        <v>0.317</v>
      </c>
      <c r="E133" s="100">
        <v>0.21199999999999999</v>
      </c>
      <c r="F133" s="100">
        <v>0.217</v>
      </c>
      <c r="G133" s="100">
        <v>0.13200000000000001</v>
      </c>
      <c r="H133" s="100">
        <v>0.121</v>
      </c>
      <c r="I133" s="90" t="s">
        <v>47</v>
      </c>
      <c r="J133" s="90">
        <f>ROWS(I$4:$I133)</f>
        <v>130</v>
      </c>
      <c r="K133" s="90" t="str">
        <f t="shared" ref="K133:K196" si="4">IF($AF$4=I133,J133,"")</f>
        <v/>
      </c>
      <c r="L133" s="90" t="str">
        <f>IFERROR(SMALL($K$4:$K$233,ROWS(I$4:$I133)),"")</f>
        <v/>
      </c>
      <c r="O133" s="90" t="s">
        <v>336</v>
      </c>
      <c r="P133" s="90">
        <v>0</v>
      </c>
      <c r="Q133" s="90">
        <v>140</v>
      </c>
      <c r="R133" s="90">
        <v>95</v>
      </c>
      <c r="S133" s="90">
        <v>95</v>
      </c>
      <c r="T133" s="90">
        <v>60</v>
      </c>
      <c r="U133" s="90">
        <v>55</v>
      </c>
      <c r="V133" s="90">
        <v>440</v>
      </c>
      <c r="W133" s="90">
        <v>440</v>
      </c>
      <c r="X133" s="90" t="s">
        <v>47</v>
      </c>
      <c r="Y133" s="90">
        <f>ROWS($X$4:X133)</f>
        <v>130</v>
      </c>
      <c r="Z133" s="90" t="str">
        <f t="shared" ref="Z133:Z196" si="5">IF($AF$4=X133,Y133,"")</f>
        <v/>
      </c>
      <c r="AA133" s="90" t="str">
        <f>IFERROR(SMALL($Z$4:$Z$233,ROWS($X$4:X133)),"")</f>
        <v/>
      </c>
    </row>
    <row r="134" spans="3:27" hidden="1" x14ac:dyDescent="0.3">
      <c r="C134" s="90" t="s">
        <v>337</v>
      </c>
      <c r="D134" s="100">
        <v>8.7999999999999995E-2</v>
      </c>
      <c r="E134" s="100">
        <v>0.14000000000000001</v>
      </c>
      <c r="F134" s="100">
        <v>0.20200000000000001</v>
      </c>
      <c r="G134" s="100">
        <v>0.307</v>
      </c>
      <c r="H134" s="100">
        <v>0.26300000000000001</v>
      </c>
      <c r="I134" s="90" t="s">
        <v>47</v>
      </c>
      <c r="J134" s="90">
        <f>ROWS(I$4:$I134)</f>
        <v>131</v>
      </c>
      <c r="K134" s="90" t="str">
        <f t="shared" si="4"/>
        <v/>
      </c>
      <c r="L134" s="90" t="str">
        <f>IFERROR(SMALL($K$4:$K$233,ROWS(I$4:$I134)),"")</f>
        <v/>
      </c>
      <c r="O134" s="90" t="s">
        <v>337</v>
      </c>
      <c r="P134" s="90">
        <v>0</v>
      </c>
      <c r="Q134" s="90">
        <v>10</v>
      </c>
      <c r="R134" s="90">
        <v>15</v>
      </c>
      <c r="S134" s="90">
        <v>25</v>
      </c>
      <c r="T134" s="90">
        <v>35</v>
      </c>
      <c r="U134" s="90">
        <v>30</v>
      </c>
      <c r="V134" s="90">
        <v>115</v>
      </c>
      <c r="W134" s="90">
        <v>115</v>
      </c>
      <c r="X134" s="90" t="s">
        <v>47</v>
      </c>
      <c r="Y134" s="90">
        <f>ROWS($X$4:X134)</f>
        <v>131</v>
      </c>
      <c r="Z134" s="90" t="str">
        <f t="shared" si="5"/>
        <v/>
      </c>
      <c r="AA134" s="90" t="str">
        <f>IFERROR(SMALL($Z$4:$Z$233,ROWS($X$4:X134)),"")</f>
        <v/>
      </c>
    </row>
    <row r="135" spans="3:27" hidden="1" x14ac:dyDescent="0.3">
      <c r="C135" s="90" t="s">
        <v>338</v>
      </c>
      <c r="D135" s="100">
        <v>0.25900000000000001</v>
      </c>
      <c r="E135" s="100">
        <v>0.2</v>
      </c>
      <c r="F135" s="100">
        <v>0.18099999999999999</v>
      </c>
      <c r="G135" s="100">
        <v>0.187</v>
      </c>
      <c r="H135" s="100">
        <v>0.17300000000000001</v>
      </c>
      <c r="I135" s="90" t="s">
        <v>47</v>
      </c>
      <c r="J135" s="90">
        <f>ROWS(I$4:$I135)</f>
        <v>132</v>
      </c>
      <c r="K135" s="90" t="str">
        <f t="shared" si="4"/>
        <v/>
      </c>
      <c r="L135" s="90" t="str">
        <f>IFERROR(SMALL($K$4:$K$233,ROWS(I$4:$I135)),"")</f>
        <v/>
      </c>
      <c r="O135" s="90" t="s">
        <v>338</v>
      </c>
      <c r="P135" s="90">
        <v>5</v>
      </c>
      <c r="Q135" s="90">
        <v>715</v>
      </c>
      <c r="R135" s="90">
        <v>550</v>
      </c>
      <c r="S135" s="90">
        <v>500</v>
      </c>
      <c r="T135" s="90">
        <v>515</v>
      </c>
      <c r="U135" s="90">
        <v>475</v>
      </c>
      <c r="V135" s="90">
        <v>2760</v>
      </c>
      <c r="W135" s="90">
        <v>2755</v>
      </c>
      <c r="X135" s="90" t="s">
        <v>47</v>
      </c>
      <c r="Y135" s="90">
        <f>ROWS($X$4:X135)</f>
        <v>132</v>
      </c>
      <c r="Z135" s="90" t="str">
        <f t="shared" si="5"/>
        <v/>
      </c>
      <c r="AA135" s="90" t="str">
        <f>IFERROR(SMALL($Z$4:$Z$233,ROWS($X$4:X135)),"")</f>
        <v/>
      </c>
    </row>
    <row r="136" spans="3:27" hidden="1" x14ac:dyDescent="0.3">
      <c r="C136" s="90" t="s">
        <v>339</v>
      </c>
      <c r="D136" s="100">
        <v>0.28300000000000003</v>
      </c>
      <c r="E136" s="100">
        <v>0.22500000000000001</v>
      </c>
      <c r="F136" s="100">
        <v>0.184</v>
      </c>
      <c r="G136" s="100">
        <v>0.157</v>
      </c>
      <c r="H136" s="100">
        <v>0.152</v>
      </c>
      <c r="I136" s="90" t="s">
        <v>47</v>
      </c>
      <c r="J136" s="90">
        <f>ROWS(I$4:$I136)</f>
        <v>133</v>
      </c>
      <c r="K136" s="90" t="str">
        <f t="shared" si="4"/>
        <v/>
      </c>
      <c r="L136" s="90" t="str">
        <f>IFERROR(SMALL($K$4:$K$233,ROWS(I$4:$I136)),"")</f>
        <v/>
      </c>
      <c r="O136" s="90" t="s">
        <v>339</v>
      </c>
      <c r="P136" s="90">
        <v>10</v>
      </c>
      <c r="Q136" s="90">
        <v>1370</v>
      </c>
      <c r="R136" s="90">
        <v>1090</v>
      </c>
      <c r="S136" s="90">
        <v>890</v>
      </c>
      <c r="T136" s="90">
        <v>760</v>
      </c>
      <c r="U136" s="90">
        <v>735</v>
      </c>
      <c r="V136" s="90">
        <v>4855</v>
      </c>
      <c r="W136" s="90">
        <v>4845</v>
      </c>
      <c r="X136" s="90" t="s">
        <v>47</v>
      </c>
      <c r="Y136" s="90">
        <f>ROWS($X$4:X136)</f>
        <v>133</v>
      </c>
      <c r="Z136" s="90" t="str">
        <f t="shared" si="5"/>
        <v/>
      </c>
      <c r="AA136" s="90" t="str">
        <f>IFERROR(SMALL($Z$4:$Z$233,ROWS($X$4:X136)),"")</f>
        <v/>
      </c>
    </row>
    <row r="137" spans="3:27" hidden="1" x14ac:dyDescent="0.3">
      <c r="C137" s="90" t="s">
        <v>340</v>
      </c>
      <c r="D137" s="100">
        <v>0.26900000000000002</v>
      </c>
      <c r="E137" s="100">
        <v>0.20100000000000001</v>
      </c>
      <c r="F137" s="100">
        <v>0.16600000000000001</v>
      </c>
      <c r="G137" s="100">
        <v>0.14200000000000002</v>
      </c>
      <c r="H137" s="100">
        <v>0.222</v>
      </c>
      <c r="I137" s="90" t="s">
        <v>47</v>
      </c>
      <c r="J137" s="90">
        <f>ROWS(I$4:$I137)</f>
        <v>134</v>
      </c>
      <c r="K137" s="90" t="str">
        <f t="shared" si="4"/>
        <v/>
      </c>
      <c r="L137" s="90" t="str">
        <f>IFERROR(SMALL($K$4:$K$233,ROWS(I$4:$I137)),"")</f>
        <v/>
      </c>
      <c r="O137" s="90" t="s">
        <v>340</v>
      </c>
      <c r="P137" s="90">
        <v>5</v>
      </c>
      <c r="Q137" s="90">
        <v>195</v>
      </c>
      <c r="R137" s="90">
        <v>145</v>
      </c>
      <c r="S137" s="90">
        <v>120</v>
      </c>
      <c r="T137" s="90">
        <v>105</v>
      </c>
      <c r="U137" s="90">
        <v>165</v>
      </c>
      <c r="V137" s="90">
        <v>735</v>
      </c>
      <c r="W137" s="90">
        <v>735</v>
      </c>
      <c r="X137" s="90" t="s">
        <v>47</v>
      </c>
      <c r="Y137" s="90">
        <f>ROWS($X$4:X137)</f>
        <v>134</v>
      </c>
      <c r="Z137" s="90" t="str">
        <f t="shared" si="5"/>
        <v/>
      </c>
      <c r="AA137" s="90" t="str">
        <f>IFERROR(SMALL($Z$4:$Z$233,ROWS($X$4:X137)),"")</f>
        <v/>
      </c>
    </row>
    <row r="138" spans="3:27" hidden="1" x14ac:dyDescent="0.3">
      <c r="C138" s="90" t="s">
        <v>341</v>
      </c>
      <c r="D138" s="100">
        <v>0.25</v>
      </c>
      <c r="E138" s="100">
        <v>0.22600000000000001</v>
      </c>
      <c r="F138" s="100">
        <v>0.18099999999999999</v>
      </c>
      <c r="G138" s="100">
        <v>0.18099999999999999</v>
      </c>
      <c r="H138" s="100">
        <v>0.16300000000000001</v>
      </c>
      <c r="I138" s="90" t="s">
        <v>47</v>
      </c>
      <c r="J138" s="90">
        <f>ROWS(I$4:$I138)</f>
        <v>135</v>
      </c>
      <c r="K138" s="90" t="str">
        <f t="shared" si="4"/>
        <v/>
      </c>
      <c r="L138" s="90" t="str">
        <f>IFERROR(SMALL($K$4:$K$233,ROWS(I$4:$I138)),"")</f>
        <v/>
      </c>
      <c r="O138" s="90" t="s">
        <v>341</v>
      </c>
      <c r="P138" s="90">
        <v>5</v>
      </c>
      <c r="Q138" s="90">
        <v>885</v>
      </c>
      <c r="R138" s="90">
        <v>795</v>
      </c>
      <c r="S138" s="90">
        <v>640</v>
      </c>
      <c r="T138" s="90">
        <v>640</v>
      </c>
      <c r="U138" s="90">
        <v>575</v>
      </c>
      <c r="V138" s="90">
        <v>3535</v>
      </c>
      <c r="W138" s="90">
        <v>3535</v>
      </c>
      <c r="X138" s="90" t="s">
        <v>47</v>
      </c>
      <c r="Y138" s="90">
        <f>ROWS($X$4:X138)</f>
        <v>135</v>
      </c>
      <c r="Z138" s="90" t="str">
        <f t="shared" si="5"/>
        <v/>
      </c>
      <c r="AA138" s="90" t="str">
        <f>IFERROR(SMALL($Z$4:$Z$233,ROWS($X$4:X138)),"")</f>
        <v/>
      </c>
    </row>
    <row r="139" spans="3:27" hidden="1" x14ac:dyDescent="0.3">
      <c r="C139" s="90" t="s">
        <v>342</v>
      </c>
      <c r="D139" s="100">
        <v>0.20800000000000002</v>
      </c>
      <c r="E139" s="100">
        <v>0.19800000000000001</v>
      </c>
      <c r="F139" s="100">
        <v>0.21</v>
      </c>
      <c r="G139" s="100">
        <v>0.21</v>
      </c>
      <c r="H139" s="100">
        <v>0.17500000000000002</v>
      </c>
      <c r="I139" s="90" t="s">
        <v>47</v>
      </c>
      <c r="J139" s="90">
        <f>ROWS(I$4:$I139)</f>
        <v>136</v>
      </c>
      <c r="K139" s="90" t="str">
        <f t="shared" si="4"/>
        <v/>
      </c>
      <c r="L139" s="90" t="str">
        <f>IFERROR(SMALL($K$4:$K$233,ROWS(I$4:$I139)),"")</f>
        <v/>
      </c>
      <c r="O139" s="90" t="s">
        <v>342</v>
      </c>
      <c r="P139" s="90">
        <v>0</v>
      </c>
      <c r="Q139" s="90">
        <v>120</v>
      </c>
      <c r="R139" s="90">
        <v>115</v>
      </c>
      <c r="S139" s="90">
        <v>125</v>
      </c>
      <c r="T139" s="90">
        <v>125</v>
      </c>
      <c r="U139" s="90">
        <v>105</v>
      </c>
      <c r="V139" s="90">
        <v>585</v>
      </c>
      <c r="W139" s="90">
        <v>585</v>
      </c>
      <c r="X139" s="90" t="s">
        <v>47</v>
      </c>
      <c r="Y139" s="90">
        <f>ROWS($X$4:X139)</f>
        <v>136</v>
      </c>
      <c r="Z139" s="90" t="str">
        <f t="shared" si="5"/>
        <v/>
      </c>
      <c r="AA139" s="90" t="str">
        <f>IFERROR(SMALL($Z$4:$Z$233,ROWS($X$4:X139)),"")</f>
        <v/>
      </c>
    </row>
    <row r="140" spans="3:27" hidden="1" x14ac:dyDescent="0.3">
      <c r="C140" s="90" t="s">
        <v>343</v>
      </c>
      <c r="D140" s="100">
        <v>0.27</v>
      </c>
      <c r="E140" s="100">
        <v>0.20899999999999999</v>
      </c>
      <c r="F140" s="100">
        <v>0.18</v>
      </c>
      <c r="G140" s="100">
        <v>0.17400000000000002</v>
      </c>
      <c r="H140" s="100">
        <v>0.16600000000000001</v>
      </c>
      <c r="I140" s="90" t="s">
        <v>47</v>
      </c>
      <c r="J140" s="90">
        <f>ROWS(I$4:$I140)</f>
        <v>137</v>
      </c>
      <c r="K140" s="90" t="str">
        <f t="shared" si="4"/>
        <v/>
      </c>
      <c r="L140" s="90" t="str">
        <f>IFERROR(SMALL($K$4:$K$233,ROWS(I$4:$I140)),"")</f>
        <v/>
      </c>
      <c r="O140" s="90" t="s">
        <v>343</v>
      </c>
      <c r="P140" s="90">
        <v>10</v>
      </c>
      <c r="Q140" s="90">
        <v>1220</v>
      </c>
      <c r="R140" s="90">
        <v>945</v>
      </c>
      <c r="S140" s="90">
        <v>815</v>
      </c>
      <c r="T140" s="90">
        <v>785</v>
      </c>
      <c r="U140" s="90">
        <v>750</v>
      </c>
      <c r="V140" s="90">
        <v>4520</v>
      </c>
      <c r="W140" s="90">
        <v>4515</v>
      </c>
      <c r="X140" s="90" t="s">
        <v>47</v>
      </c>
      <c r="Y140" s="90">
        <f>ROWS($X$4:X140)</f>
        <v>137</v>
      </c>
      <c r="Z140" s="90" t="str">
        <f t="shared" si="5"/>
        <v/>
      </c>
      <c r="AA140" s="90" t="str">
        <f>IFERROR(SMALL($Z$4:$Z$233,ROWS($X$4:X140)),"")</f>
        <v/>
      </c>
    </row>
    <row r="141" spans="3:27" hidden="1" x14ac:dyDescent="0.3">
      <c r="C141" s="90" t="s">
        <v>344</v>
      </c>
      <c r="D141" s="100">
        <v>0.26200000000000001</v>
      </c>
      <c r="E141" s="100">
        <v>0.186</v>
      </c>
      <c r="F141" s="100">
        <v>0.25800000000000001</v>
      </c>
      <c r="G141" s="100">
        <v>0.186</v>
      </c>
      <c r="H141" s="100">
        <v>0.108</v>
      </c>
      <c r="I141" s="90" t="s">
        <v>47</v>
      </c>
      <c r="J141" s="90">
        <f>ROWS(I$4:$I141)</f>
        <v>138</v>
      </c>
      <c r="K141" s="90" t="str">
        <f t="shared" si="4"/>
        <v/>
      </c>
      <c r="L141" s="90" t="str">
        <f>IFERROR(SMALL($K$4:$K$233,ROWS(I$4:$I141)),"")</f>
        <v/>
      </c>
      <c r="O141" s="90" t="s">
        <v>344</v>
      </c>
      <c r="P141" s="90">
        <v>0</v>
      </c>
      <c r="Q141" s="90">
        <v>240</v>
      </c>
      <c r="R141" s="90">
        <v>170</v>
      </c>
      <c r="S141" s="90">
        <v>235</v>
      </c>
      <c r="T141" s="90">
        <v>170</v>
      </c>
      <c r="U141" s="90">
        <v>100</v>
      </c>
      <c r="V141" s="90">
        <v>915</v>
      </c>
      <c r="W141" s="90">
        <v>915</v>
      </c>
      <c r="X141" s="90" t="s">
        <v>47</v>
      </c>
      <c r="Y141" s="90">
        <f>ROWS($X$4:X141)</f>
        <v>138</v>
      </c>
      <c r="Z141" s="90" t="str">
        <f t="shared" si="5"/>
        <v/>
      </c>
      <c r="AA141" s="90" t="str">
        <f>IFERROR(SMALL($Z$4:$Z$233,ROWS($X$4:X141)),"")</f>
        <v/>
      </c>
    </row>
    <row r="142" spans="3:27" hidden="1" x14ac:dyDescent="0.3">
      <c r="C142" s="90" t="s">
        <v>320</v>
      </c>
      <c r="D142" s="100">
        <v>0.17799999999999999</v>
      </c>
      <c r="E142" s="100">
        <v>0.2</v>
      </c>
      <c r="F142" s="100">
        <v>0.28600000000000003</v>
      </c>
      <c r="G142" s="100">
        <v>0.223</v>
      </c>
      <c r="H142" s="100">
        <v>0.112</v>
      </c>
      <c r="I142" s="90" t="s">
        <v>48</v>
      </c>
      <c r="J142" s="90">
        <f>ROWS(I$4:$I142)</f>
        <v>139</v>
      </c>
      <c r="K142" s="90" t="str">
        <f t="shared" si="4"/>
        <v/>
      </c>
      <c r="L142" s="90" t="str">
        <f>IFERROR(SMALL($K$4:$K$233,ROWS(I$4:$I142)),"")</f>
        <v/>
      </c>
      <c r="O142" s="90" t="s">
        <v>320</v>
      </c>
      <c r="P142" s="90">
        <v>10</v>
      </c>
      <c r="Q142" s="90">
        <v>435</v>
      </c>
      <c r="R142" s="90">
        <v>490</v>
      </c>
      <c r="S142" s="90">
        <v>700</v>
      </c>
      <c r="T142" s="90">
        <v>545</v>
      </c>
      <c r="U142" s="90">
        <v>275</v>
      </c>
      <c r="V142" s="90">
        <v>2455</v>
      </c>
      <c r="W142" s="90">
        <v>2445</v>
      </c>
      <c r="X142" s="90" t="s">
        <v>48</v>
      </c>
      <c r="Y142" s="90">
        <f>ROWS($X$4:X142)</f>
        <v>139</v>
      </c>
      <c r="Z142" s="90" t="str">
        <f t="shared" si="5"/>
        <v/>
      </c>
      <c r="AA142" s="90" t="str">
        <f>IFERROR(SMALL($Z$4:$Z$233,ROWS($X$4:X142)),"")</f>
        <v/>
      </c>
    </row>
    <row r="143" spans="3:27" hidden="1" x14ac:dyDescent="0.3">
      <c r="C143" s="90" t="s">
        <v>322</v>
      </c>
      <c r="D143" s="100">
        <v>0.501</v>
      </c>
      <c r="E143" s="100">
        <v>0.191</v>
      </c>
      <c r="F143" s="100">
        <v>0.13800000000000001</v>
      </c>
      <c r="G143" s="100">
        <v>8.8999999999999996E-2</v>
      </c>
      <c r="H143" s="100">
        <v>7.9000000000000001E-2</v>
      </c>
      <c r="I143" s="90" t="s">
        <v>48</v>
      </c>
      <c r="J143" s="90">
        <f>ROWS(I$4:$I143)</f>
        <v>140</v>
      </c>
      <c r="K143" s="90" t="str">
        <f t="shared" si="4"/>
        <v/>
      </c>
      <c r="L143" s="90" t="str">
        <f>IFERROR(SMALL($K$4:$K$233,ROWS(I$4:$I143)),"")</f>
        <v/>
      </c>
      <c r="O143" s="90" t="s">
        <v>322</v>
      </c>
      <c r="P143" s="90">
        <v>25</v>
      </c>
      <c r="Q143" s="90">
        <v>3000</v>
      </c>
      <c r="R143" s="90">
        <v>1145</v>
      </c>
      <c r="S143" s="90">
        <v>825</v>
      </c>
      <c r="T143" s="90">
        <v>535</v>
      </c>
      <c r="U143" s="90">
        <v>475</v>
      </c>
      <c r="V143" s="90">
        <v>6015</v>
      </c>
      <c r="W143" s="90">
        <v>5990</v>
      </c>
      <c r="X143" s="90" t="s">
        <v>48</v>
      </c>
      <c r="Y143" s="90">
        <f>ROWS($X$4:X143)</f>
        <v>140</v>
      </c>
      <c r="Z143" s="90" t="str">
        <f t="shared" si="5"/>
        <v/>
      </c>
      <c r="AA143" s="90" t="str">
        <f>IFERROR(SMALL($Z$4:$Z$233,ROWS($X$4:X143)),"")</f>
        <v/>
      </c>
    </row>
    <row r="144" spans="3:27" hidden="1" x14ac:dyDescent="0.3">
      <c r="C144" s="90" t="s">
        <v>323</v>
      </c>
      <c r="D144" s="100">
        <v>0.25</v>
      </c>
      <c r="E144" s="100">
        <v>0.20500000000000002</v>
      </c>
      <c r="F144" s="100">
        <v>0.20800000000000002</v>
      </c>
      <c r="G144" s="100">
        <v>0.17400000000000002</v>
      </c>
      <c r="H144" s="100">
        <v>0.16200000000000001</v>
      </c>
      <c r="I144" s="90" t="s">
        <v>48</v>
      </c>
      <c r="J144" s="90">
        <f>ROWS(I$4:$I144)</f>
        <v>141</v>
      </c>
      <c r="K144" s="90" t="str">
        <f t="shared" si="4"/>
        <v/>
      </c>
      <c r="L144" s="90" t="str">
        <f>IFERROR(SMALL($K$4:$K$233,ROWS(I$4:$I144)),"")</f>
        <v/>
      </c>
      <c r="O144" s="90" t="s">
        <v>323</v>
      </c>
      <c r="P144" s="90">
        <v>10</v>
      </c>
      <c r="Q144" s="90">
        <v>805</v>
      </c>
      <c r="R144" s="90">
        <v>660</v>
      </c>
      <c r="S144" s="90">
        <v>670</v>
      </c>
      <c r="T144" s="90">
        <v>560</v>
      </c>
      <c r="U144" s="90">
        <v>520</v>
      </c>
      <c r="V144" s="90">
        <v>3225</v>
      </c>
      <c r="W144" s="90">
        <v>3215</v>
      </c>
      <c r="X144" s="90" t="s">
        <v>48</v>
      </c>
      <c r="Y144" s="90">
        <f>ROWS($X$4:X144)</f>
        <v>141</v>
      </c>
      <c r="Z144" s="90" t="str">
        <f t="shared" si="5"/>
        <v/>
      </c>
      <c r="AA144" s="90" t="str">
        <f>IFERROR(SMALL($Z$4:$Z$233,ROWS($X$4:X144)),"")</f>
        <v/>
      </c>
    </row>
    <row r="145" spans="3:27" hidden="1" x14ac:dyDescent="0.3">
      <c r="C145" s="90" t="s">
        <v>325</v>
      </c>
      <c r="D145" s="100">
        <v>0.26</v>
      </c>
      <c r="E145" s="100">
        <v>0.216</v>
      </c>
      <c r="F145" s="100">
        <v>0.186</v>
      </c>
      <c r="G145" s="100">
        <v>0.17300000000000001</v>
      </c>
      <c r="H145" s="100">
        <v>0.16400000000000001</v>
      </c>
      <c r="I145" s="90" t="s">
        <v>48</v>
      </c>
      <c r="J145" s="90">
        <f>ROWS(I$4:$I145)</f>
        <v>142</v>
      </c>
      <c r="K145" s="90" t="str">
        <f t="shared" si="4"/>
        <v/>
      </c>
      <c r="L145" s="90" t="str">
        <f>IFERROR(SMALL($K$4:$K$233,ROWS(I$4:$I145)),"")</f>
        <v/>
      </c>
      <c r="O145" s="90" t="s">
        <v>325</v>
      </c>
      <c r="P145" s="90">
        <v>10</v>
      </c>
      <c r="Q145" s="90">
        <v>890</v>
      </c>
      <c r="R145" s="90">
        <v>740</v>
      </c>
      <c r="S145" s="90">
        <v>635</v>
      </c>
      <c r="T145" s="90">
        <v>590</v>
      </c>
      <c r="U145" s="90">
        <v>560</v>
      </c>
      <c r="V145" s="90">
        <v>3430</v>
      </c>
      <c r="W145" s="90">
        <v>3420</v>
      </c>
      <c r="X145" s="90" t="s">
        <v>48</v>
      </c>
      <c r="Y145" s="90">
        <f>ROWS($X$4:X145)</f>
        <v>142</v>
      </c>
      <c r="Z145" s="90" t="str">
        <f t="shared" si="5"/>
        <v/>
      </c>
      <c r="AA145" s="90" t="str">
        <f>IFERROR(SMALL($Z$4:$Z$233,ROWS($X$4:X145)),"")</f>
        <v/>
      </c>
    </row>
    <row r="146" spans="3:27" hidden="1" x14ac:dyDescent="0.3">
      <c r="C146" s="90" t="s">
        <v>326</v>
      </c>
      <c r="D146" s="100">
        <v>0.30299999999999999</v>
      </c>
      <c r="E146" s="100">
        <v>0.22700000000000001</v>
      </c>
      <c r="F146" s="100">
        <v>0.17500000000000002</v>
      </c>
      <c r="G146" s="100">
        <v>0.156</v>
      </c>
      <c r="H146" s="100">
        <v>0.13900000000000001</v>
      </c>
      <c r="I146" s="90" t="s">
        <v>48</v>
      </c>
      <c r="J146" s="90">
        <f>ROWS(I$4:$I146)</f>
        <v>143</v>
      </c>
      <c r="K146" s="90" t="str">
        <f t="shared" si="4"/>
        <v/>
      </c>
      <c r="L146" s="90" t="str">
        <f>IFERROR(SMALL($K$4:$K$233,ROWS(I$4:$I146)),"")</f>
        <v/>
      </c>
      <c r="O146" s="90" t="s">
        <v>326</v>
      </c>
      <c r="P146" s="90">
        <v>35</v>
      </c>
      <c r="Q146" s="90">
        <v>2280</v>
      </c>
      <c r="R146" s="90">
        <v>1710</v>
      </c>
      <c r="S146" s="90">
        <v>1315</v>
      </c>
      <c r="T146" s="90">
        <v>1175</v>
      </c>
      <c r="U146" s="90">
        <v>1050</v>
      </c>
      <c r="V146" s="90">
        <v>7570</v>
      </c>
      <c r="W146" s="90">
        <v>7535</v>
      </c>
      <c r="X146" s="90" t="s">
        <v>48</v>
      </c>
      <c r="Y146" s="90">
        <f>ROWS($X$4:X146)</f>
        <v>143</v>
      </c>
      <c r="Z146" s="90" t="str">
        <f t="shared" si="5"/>
        <v/>
      </c>
      <c r="AA146" s="90" t="str">
        <f>IFERROR(SMALL($Z$4:$Z$233,ROWS($X$4:X146)),"")</f>
        <v/>
      </c>
    </row>
    <row r="147" spans="3:27" hidden="1" x14ac:dyDescent="0.3">
      <c r="C147" s="90" t="s">
        <v>327</v>
      </c>
      <c r="D147" s="100">
        <v>0.36</v>
      </c>
      <c r="E147" s="100">
        <v>0.23100000000000001</v>
      </c>
      <c r="F147" s="100">
        <v>0.17899999999999999</v>
      </c>
      <c r="G147" s="100">
        <v>0.13</v>
      </c>
      <c r="H147" s="100">
        <v>9.9000000000000005E-2</v>
      </c>
      <c r="I147" s="90" t="s">
        <v>48</v>
      </c>
      <c r="J147" s="90">
        <f>ROWS(I$4:$I147)</f>
        <v>144</v>
      </c>
      <c r="K147" s="90" t="str">
        <f t="shared" si="4"/>
        <v/>
      </c>
      <c r="L147" s="90" t="str">
        <f>IFERROR(SMALL($K$4:$K$233,ROWS(I$4:$I147)),"")</f>
        <v/>
      </c>
      <c r="O147" s="90" t="s">
        <v>327</v>
      </c>
      <c r="P147" s="90">
        <v>10</v>
      </c>
      <c r="Q147" s="90">
        <v>1825</v>
      </c>
      <c r="R147" s="90">
        <v>1170</v>
      </c>
      <c r="S147" s="90">
        <v>910</v>
      </c>
      <c r="T147" s="90">
        <v>660</v>
      </c>
      <c r="U147" s="90">
        <v>500</v>
      </c>
      <c r="V147" s="90">
        <v>5080</v>
      </c>
      <c r="W147" s="90">
        <v>5070</v>
      </c>
      <c r="X147" s="90" t="s">
        <v>48</v>
      </c>
      <c r="Y147" s="90">
        <f>ROWS($X$4:X147)</f>
        <v>144</v>
      </c>
      <c r="Z147" s="90" t="str">
        <f t="shared" si="5"/>
        <v/>
      </c>
      <c r="AA147" s="90" t="str">
        <f>IFERROR(SMALL($Z$4:$Z$233,ROWS($X$4:X147)),"")</f>
        <v/>
      </c>
    </row>
    <row r="148" spans="3:27" hidden="1" x14ac:dyDescent="0.3">
      <c r="C148" s="90" t="s">
        <v>328</v>
      </c>
      <c r="D148" s="100">
        <v>0.3</v>
      </c>
      <c r="E148" s="100">
        <v>0.24099999999999999</v>
      </c>
      <c r="F148" s="100">
        <v>0.187</v>
      </c>
      <c r="G148" s="100">
        <v>0.15</v>
      </c>
      <c r="H148" s="100">
        <v>0.122</v>
      </c>
      <c r="I148" s="90" t="s">
        <v>48</v>
      </c>
      <c r="J148" s="90">
        <f>ROWS(I$4:$I148)</f>
        <v>145</v>
      </c>
      <c r="K148" s="90" t="str">
        <f t="shared" si="4"/>
        <v/>
      </c>
      <c r="L148" s="90" t="str">
        <f>IFERROR(SMALL($K$4:$K$233,ROWS(I$4:$I148)),"")</f>
        <v/>
      </c>
      <c r="O148" s="90" t="s">
        <v>328</v>
      </c>
      <c r="P148" s="90">
        <v>20</v>
      </c>
      <c r="Q148" s="90">
        <v>2535</v>
      </c>
      <c r="R148" s="90">
        <v>2040</v>
      </c>
      <c r="S148" s="90">
        <v>1580</v>
      </c>
      <c r="T148" s="90">
        <v>1265</v>
      </c>
      <c r="U148" s="90">
        <v>1035</v>
      </c>
      <c r="V148" s="90">
        <v>8475</v>
      </c>
      <c r="W148" s="90">
        <v>8455</v>
      </c>
      <c r="X148" s="90" t="s">
        <v>48</v>
      </c>
      <c r="Y148" s="90">
        <f>ROWS($X$4:X148)</f>
        <v>145</v>
      </c>
      <c r="Z148" s="90" t="str">
        <f t="shared" si="5"/>
        <v/>
      </c>
      <c r="AA148" s="90" t="str">
        <f>IFERROR(SMALL($Z$4:$Z$233,ROWS($X$4:X148)),"")</f>
        <v/>
      </c>
    </row>
    <row r="149" spans="3:27" hidden="1" x14ac:dyDescent="0.3">
      <c r="C149" s="90" t="s">
        <v>329</v>
      </c>
      <c r="D149" s="100">
        <v>0.30199999999999999</v>
      </c>
      <c r="E149" s="100">
        <v>0.25700000000000001</v>
      </c>
      <c r="F149" s="100">
        <v>0.17899999999999999</v>
      </c>
      <c r="G149" s="100">
        <v>0.151</v>
      </c>
      <c r="H149" s="100">
        <v>0.112</v>
      </c>
      <c r="I149" s="90" t="s">
        <v>48</v>
      </c>
      <c r="J149" s="90">
        <f>ROWS(I$4:$I149)</f>
        <v>146</v>
      </c>
      <c r="K149" s="90" t="str">
        <f t="shared" si="4"/>
        <v/>
      </c>
      <c r="L149" s="90" t="str">
        <f>IFERROR(SMALL($K$4:$K$233,ROWS(I$4:$I149)),"")</f>
        <v/>
      </c>
      <c r="O149" s="90" t="s">
        <v>329</v>
      </c>
      <c r="P149" s="90">
        <v>5</v>
      </c>
      <c r="Q149" s="90">
        <v>270</v>
      </c>
      <c r="R149" s="90">
        <v>230</v>
      </c>
      <c r="S149" s="90">
        <v>160</v>
      </c>
      <c r="T149" s="90">
        <v>135</v>
      </c>
      <c r="U149" s="90">
        <v>100</v>
      </c>
      <c r="V149" s="90">
        <v>900</v>
      </c>
      <c r="W149" s="90">
        <v>895</v>
      </c>
      <c r="X149" s="90" t="s">
        <v>48</v>
      </c>
      <c r="Y149" s="90">
        <f>ROWS($X$4:X149)</f>
        <v>146</v>
      </c>
      <c r="Z149" s="90" t="str">
        <f t="shared" si="5"/>
        <v/>
      </c>
      <c r="AA149" s="90" t="str">
        <f>IFERROR(SMALL($Z$4:$Z$233,ROWS($X$4:X149)),"")</f>
        <v/>
      </c>
    </row>
    <row r="150" spans="3:27" hidden="1" x14ac:dyDescent="0.3">
      <c r="C150" s="90" t="s">
        <v>330</v>
      </c>
      <c r="D150" s="100">
        <v>0.22</v>
      </c>
      <c r="E150" s="100">
        <v>0.20899999999999999</v>
      </c>
      <c r="F150" s="100">
        <v>0.21</v>
      </c>
      <c r="G150" s="100">
        <v>0.20800000000000002</v>
      </c>
      <c r="H150" s="100">
        <v>0.152</v>
      </c>
      <c r="I150" s="90" t="s">
        <v>48</v>
      </c>
      <c r="J150" s="90">
        <f>ROWS(I$4:$I150)</f>
        <v>147</v>
      </c>
      <c r="K150" s="90" t="str">
        <f t="shared" si="4"/>
        <v/>
      </c>
      <c r="L150" s="90" t="str">
        <f>IFERROR(SMALL($K$4:$K$233,ROWS(I$4:$I150)),"")</f>
        <v/>
      </c>
      <c r="O150" s="90" t="s">
        <v>330</v>
      </c>
      <c r="P150" s="90">
        <v>30</v>
      </c>
      <c r="Q150" s="90">
        <v>2515</v>
      </c>
      <c r="R150" s="90">
        <v>2390</v>
      </c>
      <c r="S150" s="90">
        <v>2395</v>
      </c>
      <c r="T150" s="90">
        <v>2380</v>
      </c>
      <c r="U150" s="90">
        <v>1740</v>
      </c>
      <c r="V150" s="90">
        <v>11455</v>
      </c>
      <c r="W150" s="90">
        <v>11425</v>
      </c>
      <c r="X150" s="90" t="s">
        <v>48</v>
      </c>
      <c r="Y150" s="90">
        <f>ROWS($X$4:X150)</f>
        <v>147</v>
      </c>
      <c r="Z150" s="90" t="str">
        <f t="shared" si="5"/>
        <v/>
      </c>
      <c r="AA150" s="90" t="str">
        <f>IFERROR(SMALL($Z$4:$Z$233,ROWS($X$4:X150)),"")</f>
        <v/>
      </c>
    </row>
    <row r="151" spans="3:27" hidden="1" x14ac:dyDescent="0.3">
      <c r="C151" s="90" t="s">
        <v>331</v>
      </c>
      <c r="D151" s="100">
        <v>0.35699999999999998</v>
      </c>
      <c r="E151" s="100">
        <v>0.23800000000000002</v>
      </c>
      <c r="F151" s="100">
        <v>0.19</v>
      </c>
      <c r="G151" s="100">
        <v>0.11900000000000001</v>
      </c>
      <c r="H151" s="100">
        <v>0.11900000000000001</v>
      </c>
      <c r="I151" s="90" t="s">
        <v>48</v>
      </c>
      <c r="J151" s="90">
        <f>ROWS(I$4:$I151)</f>
        <v>148</v>
      </c>
      <c r="K151" s="90" t="str">
        <f t="shared" si="4"/>
        <v/>
      </c>
      <c r="L151" s="90" t="str">
        <f>IFERROR(SMALL($K$4:$K$233,ROWS(I$4:$I151)),"")</f>
        <v/>
      </c>
      <c r="O151" s="90" t="s">
        <v>331</v>
      </c>
      <c r="P151" s="90">
        <v>0</v>
      </c>
      <c r="Q151" s="90">
        <v>75</v>
      </c>
      <c r="R151" s="90">
        <v>50</v>
      </c>
      <c r="S151" s="90">
        <v>40</v>
      </c>
      <c r="T151" s="90">
        <v>25</v>
      </c>
      <c r="U151" s="90">
        <v>25</v>
      </c>
      <c r="V151" s="90">
        <v>210</v>
      </c>
      <c r="W151" s="90">
        <v>210</v>
      </c>
      <c r="X151" s="90" t="s">
        <v>48</v>
      </c>
      <c r="Y151" s="90">
        <f>ROWS($X$4:X151)</f>
        <v>148</v>
      </c>
      <c r="Z151" s="90" t="str">
        <f t="shared" si="5"/>
        <v/>
      </c>
      <c r="AA151" s="90" t="str">
        <f>IFERROR(SMALL($Z$4:$Z$233,ROWS($X$4:X151)),"")</f>
        <v/>
      </c>
    </row>
    <row r="152" spans="3:27" hidden="1" x14ac:dyDescent="0.3">
      <c r="C152" s="90" t="s">
        <v>332</v>
      </c>
      <c r="D152" s="100">
        <v>0.35399999999999998</v>
      </c>
      <c r="E152" s="100">
        <v>0.24099999999999999</v>
      </c>
      <c r="F152" s="100">
        <v>0.17599999999999999</v>
      </c>
      <c r="G152" s="100">
        <v>0.13500000000000001</v>
      </c>
      <c r="H152" s="100">
        <v>9.4E-2</v>
      </c>
      <c r="I152" s="90" t="s">
        <v>48</v>
      </c>
      <c r="J152" s="90">
        <f>ROWS(I$4:$I152)</f>
        <v>149</v>
      </c>
      <c r="K152" s="90" t="str">
        <f t="shared" si="4"/>
        <v/>
      </c>
      <c r="L152" s="90" t="str">
        <f>IFERROR(SMALL($K$4:$K$233,ROWS(I$4:$I152)),"")</f>
        <v/>
      </c>
      <c r="O152" s="90" t="s">
        <v>332</v>
      </c>
      <c r="P152" s="90">
        <v>40</v>
      </c>
      <c r="Q152" s="90">
        <v>4870</v>
      </c>
      <c r="R152" s="90">
        <v>3315</v>
      </c>
      <c r="S152" s="90">
        <v>2420</v>
      </c>
      <c r="T152" s="90">
        <v>1860</v>
      </c>
      <c r="U152" s="90">
        <v>1300</v>
      </c>
      <c r="V152" s="90">
        <v>13800</v>
      </c>
      <c r="W152" s="90">
        <v>13760</v>
      </c>
      <c r="X152" s="90" t="s">
        <v>48</v>
      </c>
      <c r="Y152" s="90">
        <f>ROWS($X$4:X152)</f>
        <v>149</v>
      </c>
      <c r="Z152" s="90" t="str">
        <f t="shared" si="5"/>
        <v/>
      </c>
      <c r="AA152" s="90" t="str">
        <f>IFERROR(SMALL($Z$4:$Z$233,ROWS($X$4:X152)),"")</f>
        <v/>
      </c>
    </row>
    <row r="153" spans="3:27" hidden="1" x14ac:dyDescent="0.3">
      <c r="C153" s="90" t="s">
        <v>333</v>
      </c>
      <c r="D153" s="100">
        <v>0.307</v>
      </c>
      <c r="E153" s="100">
        <v>0.23500000000000001</v>
      </c>
      <c r="F153" s="100">
        <v>0.187</v>
      </c>
      <c r="G153" s="100">
        <v>0.152</v>
      </c>
      <c r="H153" s="100">
        <v>0.11900000000000001</v>
      </c>
      <c r="I153" s="90" t="s">
        <v>48</v>
      </c>
      <c r="J153" s="90">
        <f>ROWS(I$4:$I153)</f>
        <v>150</v>
      </c>
      <c r="K153" s="90" t="str">
        <f t="shared" si="4"/>
        <v/>
      </c>
      <c r="L153" s="90" t="str">
        <f>IFERROR(SMALL($K$4:$K$233,ROWS(I$4:$I153)),"")</f>
        <v/>
      </c>
      <c r="O153" s="90" t="s">
        <v>333</v>
      </c>
      <c r="P153" s="90">
        <v>55</v>
      </c>
      <c r="Q153" s="90">
        <v>6725</v>
      </c>
      <c r="R153" s="90">
        <v>5160</v>
      </c>
      <c r="S153" s="90">
        <v>4095</v>
      </c>
      <c r="T153" s="90">
        <v>3335</v>
      </c>
      <c r="U153" s="90">
        <v>2605</v>
      </c>
      <c r="V153" s="90">
        <v>21975</v>
      </c>
      <c r="W153" s="90">
        <v>21920</v>
      </c>
      <c r="X153" s="90" t="s">
        <v>48</v>
      </c>
      <c r="Y153" s="90">
        <f>ROWS($X$4:X153)</f>
        <v>150</v>
      </c>
      <c r="Z153" s="90" t="str">
        <f t="shared" si="5"/>
        <v/>
      </c>
      <c r="AA153" s="90" t="str">
        <f>IFERROR(SMALL($Z$4:$Z$233,ROWS($X$4:X153)),"")</f>
        <v/>
      </c>
    </row>
    <row r="154" spans="3:27" hidden="1" x14ac:dyDescent="0.3">
      <c r="C154" s="90" t="s">
        <v>604</v>
      </c>
      <c r="D154" s="100">
        <v>0.36</v>
      </c>
      <c r="E154" s="100">
        <v>0.30199999999999999</v>
      </c>
      <c r="F154" s="100">
        <v>0.16300000000000001</v>
      </c>
      <c r="G154" s="100">
        <v>0.11600000000000001</v>
      </c>
      <c r="H154" s="100">
        <v>7.0000000000000007E-2</v>
      </c>
      <c r="I154" s="90" t="s">
        <v>48</v>
      </c>
      <c r="J154" s="90">
        <f>ROWS(I$4:$I154)</f>
        <v>151</v>
      </c>
      <c r="K154" s="90" t="str">
        <f t="shared" si="4"/>
        <v/>
      </c>
      <c r="L154" s="90" t="str">
        <f>IFERROR(SMALL($K$4:$K$233,ROWS(I$4:$I154)),"")</f>
        <v/>
      </c>
      <c r="O154" s="90" t="s">
        <v>604</v>
      </c>
      <c r="P154" s="90">
        <v>0</v>
      </c>
      <c r="Q154" s="90">
        <v>155</v>
      </c>
      <c r="R154" s="90">
        <v>130</v>
      </c>
      <c r="S154" s="90">
        <v>70</v>
      </c>
      <c r="T154" s="90">
        <v>50</v>
      </c>
      <c r="U154" s="90">
        <v>30</v>
      </c>
      <c r="V154" s="90">
        <v>430</v>
      </c>
      <c r="W154" s="90">
        <v>430</v>
      </c>
      <c r="X154" s="90" t="s">
        <v>48</v>
      </c>
      <c r="Y154" s="90">
        <f>ROWS($X$4:X154)</f>
        <v>151</v>
      </c>
      <c r="Z154" s="90" t="str">
        <f t="shared" si="5"/>
        <v/>
      </c>
      <c r="AA154" s="90" t="str">
        <f>IFERROR(SMALL($Z$4:$Z$233,ROWS($X$4:X154)),"")</f>
        <v/>
      </c>
    </row>
    <row r="155" spans="3:27" hidden="1" x14ac:dyDescent="0.3">
      <c r="C155" s="90" t="s">
        <v>335</v>
      </c>
      <c r="D155" s="100">
        <v>0.30099999999999999</v>
      </c>
      <c r="E155" s="100">
        <v>0.221</v>
      </c>
      <c r="F155" s="100">
        <v>0.188</v>
      </c>
      <c r="G155" s="100">
        <v>0.154</v>
      </c>
      <c r="H155" s="100">
        <v>0.13600000000000001</v>
      </c>
      <c r="I155" s="90" t="s">
        <v>48</v>
      </c>
      <c r="J155" s="90">
        <f>ROWS(I$4:$I155)</f>
        <v>152</v>
      </c>
      <c r="K155" s="90" t="str">
        <f t="shared" si="4"/>
        <v/>
      </c>
      <c r="L155" s="90" t="str">
        <f>IFERROR(SMALL($K$4:$K$233,ROWS(I$4:$I155)),"")</f>
        <v/>
      </c>
      <c r="O155" s="90" t="s">
        <v>335</v>
      </c>
      <c r="P155" s="90">
        <v>20</v>
      </c>
      <c r="Q155" s="90">
        <v>1760</v>
      </c>
      <c r="R155" s="90">
        <v>1290</v>
      </c>
      <c r="S155" s="90">
        <v>1095</v>
      </c>
      <c r="T155" s="90">
        <v>900</v>
      </c>
      <c r="U155" s="90">
        <v>795</v>
      </c>
      <c r="V155" s="90">
        <v>5860</v>
      </c>
      <c r="W155" s="90">
        <v>5840</v>
      </c>
      <c r="X155" s="90" t="s">
        <v>48</v>
      </c>
      <c r="Y155" s="90">
        <f>ROWS($X$4:X155)</f>
        <v>152</v>
      </c>
      <c r="Z155" s="90" t="str">
        <f t="shared" si="5"/>
        <v/>
      </c>
      <c r="AA155" s="90" t="str">
        <f>IFERROR(SMALL($Z$4:$Z$233,ROWS($X$4:X155)),"")</f>
        <v/>
      </c>
    </row>
    <row r="156" spans="3:27" hidden="1" x14ac:dyDescent="0.3">
      <c r="C156" s="90" t="s">
        <v>336</v>
      </c>
      <c r="D156" s="100">
        <v>0.30299999999999999</v>
      </c>
      <c r="E156" s="100">
        <v>0.22700000000000001</v>
      </c>
      <c r="F156" s="100">
        <v>0.182</v>
      </c>
      <c r="G156" s="100">
        <v>0.16700000000000001</v>
      </c>
      <c r="H156" s="100">
        <v>0.121</v>
      </c>
      <c r="I156" s="90" t="s">
        <v>48</v>
      </c>
      <c r="J156" s="90">
        <f>ROWS(I$4:$I156)</f>
        <v>153</v>
      </c>
      <c r="K156" s="90" t="str">
        <f t="shared" si="4"/>
        <v/>
      </c>
      <c r="L156" s="90" t="str">
        <f>IFERROR(SMALL($K$4:$K$233,ROWS(I$4:$I156)),"")</f>
        <v/>
      </c>
      <c r="O156" s="90" t="s">
        <v>336</v>
      </c>
      <c r="P156" s="90">
        <v>0</v>
      </c>
      <c r="Q156" s="90">
        <v>100</v>
      </c>
      <c r="R156" s="90">
        <v>75</v>
      </c>
      <c r="S156" s="90">
        <v>60</v>
      </c>
      <c r="T156" s="90">
        <v>55</v>
      </c>
      <c r="U156" s="90">
        <v>40</v>
      </c>
      <c r="V156" s="90">
        <v>330</v>
      </c>
      <c r="W156" s="90">
        <v>330</v>
      </c>
      <c r="X156" s="90" t="s">
        <v>48</v>
      </c>
      <c r="Y156" s="90">
        <f>ROWS($X$4:X156)</f>
        <v>153</v>
      </c>
      <c r="Z156" s="90" t="str">
        <f t="shared" si="5"/>
        <v/>
      </c>
      <c r="AA156" s="90" t="str">
        <f>IFERROR(SMALL($Z$4:$Z$233,ROWS($X$4:X156)),"")</f>
        <v/>
      </c>
    </row>
    <row r="157" spans="3:27" hidden="1" x14ac:dyDescent="0.3">
      <c r="C157" s="90" t="s">
        <v>337</v>
      </c>
      <c r="D157" s="100">
        <v>0.10300000000000001</v>
      </c>
      <c r="E157" s="100">
        <v>6.9000000000000006E-2</v>
      </c>
      <c r="F157" s="100">
        <v>0.24099999999999999</v>
      </c>
      <c r="G157" s="100">
        <v>0.31</v>
      </c>
      <c r="H157" s="100">
        <v>0.27600000000000002</v>
      </c>
      <c r="I157" s="90" t="s">
        <v>48</v>
      </c>
      <c r="J157" s="90">
        <f>ROWS(I$4:$I157)</f>
        <v>154</v>
      </c>
      <c r="K157" s="90" t="str">
        <f t="shared" si="4"/>
        <v/>
      </c>
      <c r="L157" s="90" t="str">
        <f>IFERROR(SMALL($K$4:$K$233,ROWS(I$4:$I157)),"")</f>
        <v/>
      </c>
      <c r="O157" s="90" t="s">
        <v>337</v>
      </c>
      <c r="P157" s="90">
        <v>0</v>
      </c>
      <c r="Q157" s="90">
        <v>15</v>
      </c>
      <c r="R157" s="90">
        <v>10</v>
      </c>
      <c r="S157" s="90">
        <v>35</v>
      </c>
      <c r="T157" s="90">
        <v>45</v>
      </c>
      <c r="U157" s="90">
        <v>40</v>
      </c>
      <c r="V157" s="90">
        <v>145</v>
      </c>
      <c r="W157" s="90">
        <v>145</v>
      </c>
      <c r="X157" s="90" t="s">
        <v>48</v>
      </c>
      <c r="Y157" s="90">
        <f>ROWS($X$4:X157)</f>
        <v>154</v>
      </c>
      <c r="Z157" s="90" t="str">
        <f t="shared" si="5"/>
        <v/>
      </c>
      <c r="AA157" s="90" t="str">
        <f>IFERROR(SMALL($Z$4:$Z$233,ROWS($X$4:X157)),"")</f>
        <v/>
      </c>
    </row>
    <row r="158" spans="3:27" hidden="1" x14ac:dyDescent="0.3">
      <c r="C158" s="90" t="s">
        <v>338</v>
      </c>
      <c r="D158" s="100">
        <v>0.25</v>
      </c>
      <c r="E158" s="100">
        <v>0.21</v>
      </c>
      <c r="F158" s="100">
        <v>0.18</v>
      </c>
      <c r="G158" s="100">
        <v>0.183</v>
      </c>
      <c r="H158" s="100">
        <v>0.17799999999999999</v>
      </c>
      <c r="I158" s="90" t="s">
        <v>48</v>
      </c>
      <c r="J158" s="90">
        <f>ROWS(I$4:$I158)</f>
        <v>155</v>
      </c>
      <c r="K158" s="90" t="str">
        <f t="shared" si="4"/>
        <v/>
      </c>
      <c r="L158" s="90" t="str">
        <f>IFERROR(SMALL($K$4:$K$233,ROWS(I$4:$I158)),"")</f>
        <v/>
      </c>
      <c r="O158" s="90" t="s">
        <v>338</v>
      </c>
      <c r="P158" s="90">
        <v>10</v>
      </c>
      <c r="Q158" s="90">
        <v>785</v>
      </c>
      <c r="R158" s="90">
        <v>660</v>
      </c>
      <c r="S158" s="90">
        <v>565</v>
      </c>
      <c r="T158" s="90">
        <v>575</v>
      </c>
      <c r="U158" s="90">
        <v>560</v>
      </c>
      <c r="V158" s="90">
        <v>3150</v>
      </c>
      <c r="W158" s="90">
        <v>3140</v>
      </c>
      <c r="X158" s="90" t="s">
        <v>48</v>
      </c>
      <c r="Y158" s="90">
        <f>ROWS($X$4:X158)</f>
        <v>155</v>
      </c>
      <c r="Z158" s="90" t="str">
        <f t="shared" si="5"/>
        <v/>
      </c>
      <c r="AA158" s="90" t="str">
        <f>IFERROR(SMALL($Z$4:$Z$233,ROWS($X$4:X158)),"")</f>
        <v/>
      </c>
    </row>
    <row r="159" spans="3:27" hidden="1" x14ac:dyDescent="0.3">
      <c r="C159" s="90" t="s">
        <v>339</v>
      </c>
      <c r="D159" s="100">
        <v>0.28899999999999998</v>
      </c>
      <c r="E159" s="100">
        <v>0.224</v>
      </c>
      <c r="F159" s="100">
        <v>0.17699999999999999</v>
      </c>
      <c r="G159" s="100">
        <v>0.159</v>
      </c>
      <c r="H159" s="100">
        <v>0.151</v>
      </c>
      <c r="I159" s="90" t="s">
        <v>48</v>
      </c>
      <c r="J159" s="90">
        <f>ROWS(I$4:$I159)</f>
        <v>156</v>
      </c>
      <c r="K159" s="90" t="str">
        <f t="shared" si="4"/>
        <v/>
      </c>
      <c r="L159" s="90" t="str">
        <f>IFERROR(SMALL($K$4:$K$233,ROWS(I$4:$I159)),"")</f>
        <v/>
      </c>
      <c r="O159" s="90" t="s">
        <v>339</v>
      </c>
      <c r="P159" s="90">
        <v>25</v>
      </c>
      <c r="Q159" s="90">
        <v>1630</v>
      </c>
      <c r="R159" s="90">
        <v>1260</v>
      </c>
      <c r="S159" s="90">
        <v>995</v>
      </c>
      <c r="T159" s="90">
        <v>895</v>
      </c>
      <c r="U159" s="90">
        <v>850</v>
      </c>
      <c r="V159" s="90">
        <v>5660</v>
      </c>
      <c r="W159" s="90">
        <v>5635</v>
      </c>
      <c r="X159" s="90" t="s">
        <v>48</v>
      </c>
      <c r="Y159" s="90">
        <f>ROWS($X$4:X159)</f>
        <v>156</v>
      </c>
      <c r="Z159" s="90" t="str">
        <f t="shared" si="5"/>
        <v/>
      </c>
      <c r="AA159" s="90" t="str">
        <f>IFERROR(SMALL($Z$4:$Z$233,ROWS($X$4:X159)),"")</f>
        <v/>
      </c>
    </row>
    <row r="160" spans="3:27" hidden="1" x14ac:dyDescent="0.3">
      <c r="C160" s="90" t="s">
        <v>340</v>
      </c>
      <c r="D160" s="100">
        <v>0.29699999999999999</v>
      </c>
      <c r="E160" s="100">
        <v>0.19</v>
      </c>
      <c r="F160" s="100">
        <v>0.17100000000000001</v>
      </c>
      <c r="G160" s="100">
        <v>0.17699999999999999</v>
      </c>
      <c r="H160" s="100">
        <v>0.17100000000000001</v>
      </c>
      <c r="I160" s="90" t="s">
        <v>48</v>
      </c>
      <c r="J160" s="90">
        <f>ROWS(I$4:$I160)</f>
        <v>157</v>
      </c>
      <c r="K160" s="90" t="str">
        <f t="shared" si="4"/>
        <v/>
      </c>
      <c r="L160" s="90" t="str">
        <f>IFERROR(SMALL($K$4:$K$233,ROWS(I$4:$I160)),"")</f>
        <v/>
      </c>
      <c r="O160" s="90" t="s">
        <v>340</v>
      </c>
      <c r="P160" s="90">
        <v>0</v>
      </c>
      <c r="Q160" s="90">
        <v>235</v>
      </c>
      <c r="R160" s="90">
        <v>150</v>
      </c>
      <c r="S160" s="90">
        <v>135</v>
      </c>
      <c r="T160" s="90">
        <v>140</v>
      </c>
      <c r="U160" s="90">
        <v>135</v>
      </c>
      <c r="V160" s="90">
        <v>795</v>
      </c>
      <c r="W160" s="90">
        <v>790</v>
      </c>
      <c r="X160" s="90" t="s">
        <v>48</v>
      </c>
      <c r="Y160" s="90">
        <f>ROWS($X$4:X160)</f>
        <v>157</v>
      </c>
      <c r="Z160" s="90" t="str">
        <f t="shared" si="5"/>
        <v/>
      </c>
      <c r="AA160" s="90" t="str">
        <f>IFERROR(SMALL($Z$4:$Z$233,ROWS($X$4:X160)),"")</f>
        <v/>
      </c>
    </row>
    <row r="161" spans="3:27" hidden="1" x14ac:dyDescent="0.3">
      <c r="C161" s="90" t="s">
        <v>341</v>
      </c>
      <c r="D161" s="100">
        <v>0.26800000000000002</v>
      </c>
      <c r="E161" s="100">
        <v>0.21199999999999999</v>
      </c>
      <c r="F161" s="100">
        <v>0.192</v>
      </c>
      <c r="G161" s="100">
        <v>0.17599999999999999</v>
      </c>
      <c r="H161" s="100">
        <v>0.154</v>
      </c>
      <c r="I161" s="90" t="s">
        <v>48</v>
      </c>
      <c r="J161" s="90">
        <f>ROWS(I$4:$I161)</f>
        <v>158</v>
      </c>
      <c r="K161" s="90" t="str">
        <f t="shared" si="4"/>
        <v/>
      </c>
      <c r="L161" s="90" t="str">
        <f>IFERROR(SMALL($K$4:$K$233,ROWS(I$4:$I161)),"")</f>
        <v/>
      </c>
      <c r="O161" s="90" t="s">
        <v>341</v>
      </c>
      <c r="P161" s="90">
        <v>10</v>
      </c>
      <c r="Q161" s="90">
        <v>1045</v>
      </c>
      <c r="R161" s="90">
        <v>825</v>
      </c>
      <c r="S161" s="90">
        <v>750</v>
      </c>
      <c r="T161" s="90">
        <v>685</v>
      </c>
      <c r="U161" s="90">
        <v>600</v>
      </c>
      <c r="V161" s="90">
        <v>3910</v>
      </c>
      <c r="W161" s="90">
        <v>3900</v>
      </c>
      <c r="X161" s="90" t="s">
        <v>48</v>
      </c>
      <c r="Y161" s="90">
        <f>ROWS($X$4:X161)</f>
        <v>158</v>
      </c>
      <c r="Z161" s="90" t="str">
        <f t="shared" si="5"/>
        <v/>
      </c>
      <c r="AA161" s="90" t="str">
        <f>IFERROR(SMALL($Z$4:$Z$233,ROWS($X$4:X161)),"")</f>
        <v/>
      </c>
    </row>
    <row r="162" spans="3:27" hidden="1" x14ac:dyDescent="0.3">
      <c r="C162" s="90" t="s">
        <v>342</v>
      </c>
      <c r="D162" s="100">
        <v>0.155</v>
      </c>
      <c r="E162" s="100">
        <v>0.214</v>
      </c>
      <c r="F162" s="100">
        <v>0.214</v>
      </c>
      <c r="G162" s="100">
        <v>0.23800000000000002</v>
      </c>
      <c r="H162" s="100">
        <v>0.16700000000000001</v>
      </c>
      <c r="I162" s="90" t="s">
        <v>48</v>
      </c>
      <c r="J162" s="90">
        <f>ROWS(I$4:$I162)</f>
        <v>159</v>
      </c>
      <c r="K162" s="90" t="str">
        <f t="shared" si="4"/>
        <v/>
      </c>
      <c r="L162" s="90" t="str">
        <f>IFERROR(SMALL($K$4:$K$233,ROWS(I$4:$I162)),"")</f>
        <v/>
      </c>
      <c r="O162" s="90" t="s">
        <v>342</v>
      </c>
      <c r="P162" s="90">
        <v>5</v>
      </c>
      <c r="Q162" s="90">
        <v>65</v>
      </c>
      <c r="R162" s="90">
        <v>90</v>
      </c>
      <c r="S162" s="90">
        <v>90</v>
      </c>
      <c r="T162" s="90">
        <v>100</v>
      </c>
      <c r="U162" s="90">
        <v>70</v>
      </c>
      <c r="V162" s="90">
        <v>420</v>
      </c>
      <c r="W162" s="90">
        <v>420</v>
      </c>
      <c r="X162" s="90" t="s">
        <v>48</v>
      </c>
      <c r="Y162" s="90">
        <f>ROWS($X$4:X162)</f>
        <v>159</v>
      </c>
      <c r="Z162" s="90" t="str">
        <f t="shared" si="5"/>
        <v/>
      </c>
      <c r="AA162" s="90" t="str">
        <f>IFERROR(SMALL($Z$4:$Z$233,ROWS($X$4:X162)),"")</f>
        <v/>
      </c>
    </row>
    <row r="163" spans="3:27" hidden="1" x14ac:dyDescent="0.3">
      <c r="C163" s="90" t="s">
        <v>343</v>
      </c>
      <c r="D163" s="100">
        <v>0.28600000000000003</v>
      </c>
      <c r="E163" s="100">
        <v>0.19700000000000001</v>
      </c>
      <c r="F163" s="100">
        <v>0.17400000000000002</v>
      </c>
      <c r="G163" s="100">
        <v>0.18</v>
      </c>
      <c r="H163" s="100">
        <v>0.161</v>
      </c>
      <c r="I163" s="90" t="s">
        <v>48</v>
      </c>
      <c r="J163" s="90">
        <f>ROWS(I$4:$I163)</f>
        <v>160</v>
      </c>
      <c r="K163" s="90" t="str">
        <f t="shared" si="4"/>
        <v/>
      </c>
      <c r="L163" s="90" t="str">
        <f>IFERROR(SMALL($K$4:$K$233,ROWS(I$4:$I163)),"")</f>
        <v/>
      </c>
      <c r="O163" s="90" t="s">
        <v>343</v>
      </c>
      <c r="P163" s="90">
        <v>10</v>
      </c>
      <c r="Q163" s="90">
        <v>1405</v>
      </c>
      <c r="R163" s="90">
        <v>970</v>
      </c>
      <c r="S163" s="90">
        <v>855</v>
      </c>
      <c r="T163" s="90">
        <v>885</v>
      </c>
      <c r="U163" s="90">
        <v>790</v>
      </c>
      <c r="V163" s="90">
        <v>4925</v>
      </c>
      <c r="W163" s="90">
        <v>4915</v>
      </c>
      <c r="X163" s="90" t="s">
        <v>48</v>
      </c>
      <c r="Y163" s="90">
        <f>ROWS($X$4:X163)</f>
        <v>160</v>
      </c>
      <c r="Z163" s="90" t="str">
        <f t="shared" si="5"/>
        <v/>
      </c>
      <c r="AA163" s="90" t="str">
        <f>IFERROR(SMALL($Z$4:$Z$233,ROWS($X$4:X163)),"")</f>
        <v/>
      </c>
    </row>
    <row r="164" spans="3:27" hidden="1" x14ac:dyDescent="0.3">
      <c r="C164" s="90" t="s">
        <v>344</v>
      </c>
      <c r="D164" s="100">
        <v>0.19800000000000001</v>
      </c>
      <c r="E164" s="100">
        <v>0.191</v>
      </c>
      <c r="F164" s="100">
        <v>0.27200000000000002</v>
      </c>
      <c r="G164" s="100">
        <v>0.21</v>
      </c>
      <c r="H164" s="100">
        <v>0.13600000000000001</v>
      </c>
      <c r="I164" s="90" t="s">
        <v>48</v>
      </c>
      <c r="J164" s="90">
        <f>ROWS(I$4:$I164)</f>
        <v>161</v>
      </c>
      <c r="K164" s="90" t="str">
        <f t="shared" si="4"/>
        <v/>
      </c>
      <c r="L164" s="90" t="str">
        <f>IFERROR(SMALL($K$4:$K$233,ROWS(I$4:$I164)),"")</f>
        <v/>
      </c>
      <c r="O164" s="90" t="s">
        <v>344</v>
      </c>
      <c r="P164" s="90">
        <v>0</v>
      </c>
      <c r="Q164" s="90">
        <v>160</v>
      </c>
      <c r="R164" s="90">
        <v>155</v>
      </c>
      <c r="S164" s="90">
        <v>220</v>
      </c>
      <c r="T164" s="90">
        <v>170</v>
      </c>
      <c r="U164" s="90">
        <v>110</v>
      </c>
      <c r="V164" s="90">
        <v>810</v>
      </c>
      <c r="W164" s="90">
        <v>810</v>
      </c>
      <c r="X164" s="90" t="s">
        <v>48</v>
      </c>
      <c r="Y164" s="90">
        <f>ROWS($X$4:X164)</f>
        <v>161</v>
      </c>
      <c r="Z164" s="90" t="str">
        <f t="shared" si="5"/>
        <v/>
      </c>
      <c r="AA164" s="90" t="str">
        <f>IFERROR(SMALL($Z$4:$Z$233,ROWS($X$4:X164)),"")</f>
        <v/>
      </c>
    </row>
    <row r="165" spans="3:27" hidden="1" x14ac:dyDescent="0.3">
      <c r="C165" s="90" t="s">
        <v>320</v>
      </c>
      <c r="D165" s="100">
        <v>0.17200000000000001</v>
      </c>
      <c r="E165" s="100">
        <v>0.19800000000000001</v>
      </c>
      <c r="F165" s="100">
        <v>0.29299999999999998</v>
      </c>
      <c r="G165" s="100">
        <v>0.22</v>
      </c>
      <c r="H165" s="100">
        <v>0.11800000000000001</v>
      </c>
      <c r="I165" s="90" t="s">
        <v>49</v>
      </c>
      <c r="J165" s="90">
        <f>ROWS(I$4:$I165)</f>
        <v>162</v>
      </c>
      <c r="K165" s="90" t="str">
        <f t="shared" si="4"/>
        <v/>
      </c>
      <c r="L165" s="90" t="str">
        <f>IFERROR(SMALL($K$4:$K$233,ROWS(I$4:$I165)),"")</f>
        <v/>
      </c>
      <c r="O165" s="90" t="s">
        <v>320</v>
      </c>
      <c r="P165" s="90">
        <v>15</v>
      </c>
      <c r="Q165" s="90">
        <v>505</v>
      </c>
      <c r="R165" s="90">
        <v>580</v>
      </c>
      <c r="S165" s="90">
        <v>860</v>
      </c>
      <c r="T165" s="90">
        <v>645</v>
      </c>
      <c r="U165" s="90">
        <v>345</v>
      </c>
      <c r="V165" s="90">
        <v>2955</v>
      </c>
      <c r="W165" s="90">
        <v>2935</v>
      </c>
      <c r="X165" s="90" t="s">
        <v>49</v>
      </c>
      <c r="Y165" s="90">
        <f>ROWS($X$4:X165)</f>
        <v>162</v>
      </c>
      <c r="Z165" s="90" t="str">
        <f t="shared" si="5"/>
        <v/>
      </c>
      <c r="AA165" s="90" t="str">
        <f>IFERROR(SMALL($Z$4:$Z$233,ROWS($X$4:X165)),"")</f>
        <v/>
      </c>
    </row>
    <row r="166" spans="3:27" hidden="1" x14ac:dyDescent="0.3">
      <c r="C166" s="90" t="s">
        <v>322</v>
      </c>
      <c r="D166" s="100">
        <v>0.55600000000000005</v>
      </c>
      <c r="E166" s="100">
        <v>0.189</v>
      </c>
      <c r="F166" s="100">
        <v>0.11800000000000001</v>
      </c>
      <c r="G166" s="100">
        <v>8.1000000000000003E-2</v>
      </c>
      <c r="H166" s="100">
        <v>5.6000000000000001E-2</v>
      </c>
      <c r="I166" s="90" t="s">
        <v>49</v>
      </c>
      <c r="J166" s="90">
        <f>ROWS(I$4:$I166)</f>
        <v>163</v>
      </c>
      <c r="K166" s="90" t="str">
        <f t="shared" si="4"/>
        <v/>
      </c>
      <c r="L166" s="90" t="str">
        <f>IFERROR(SMALL($K$4:$K$233,ROWS(I$4:$I166)),"")</f>
        <v/>
      </c>
      <c r="O166" s="90" t="s">
        <v>322</v>
      </c>
      <c r="P166" s="90">
        <v>25</v>
      </c>
      <c r="Q166" s="90">
        <v>4795</v>
      </c>
      <c r="R166" s="90">
        <v>1630</v>
      </c>
      <c r="S166" s="90">
        <v>1015</v>
      </c>
      <c r="T166" s="90">
        <v>700</v>
      </c>
      <c r="U166" s="90">
        <v>480</v>
      </c>
      <c r="V166" s="90">
        <v>8645</v>
      </c>
      <c r="W166" s="90">
        <v>8620</v>
      </c>
      <c r="X166" s="90" t="s">
        <v>49</v>
      </c>
      <c r="Y166" s="90">
        <f>ROWS($X$4:X166)</f>
        <v>163</v>
      </c>
      <c r="Z166" s="90" t="str">
        <f t="shared" si="5"/>
        <v/>
      </c>
      <c r="AA166" s="90" t="str">
        <f>IFERROR(SMALL($Z$4:$Z$233,ROWS($X$4:X166)),"")</f>
        <v/>
      </c>
    </row>
    <row r="167" spans="3:27" hidden="1" x14ac:dyDescent="0.3">
      <c r="C167" s="90" t="s">
        <v>323</v>
      </c>
      <c r="D167" s="100">
        <v>0.25600000000000001</v>
      </c>
      <c r="E167" s="100">
        <v>0.21299999999999999</v>
      </c>
      <c r="F167" s="100">
        <v>0.19500000000000001</v>
      </c>
      <c r="G167" s="100">
        <v>0.17899999999999999</v>
      </c>
      <c r="H167" s="100">
        <v>0.156</v>
      </c>
      <c r="I167" s="90" t="s">
        <v>49</v>
      </c>
      <c r="J167" s="90">
        <f>ROWS(I$4:$I167)</f>
        <v>164</v>
      </c>
      <c r="K167" s="90" t="str">
        <f t="shared" si="4"/>
        <v/>
      </c>
      <c r="L167" s="90" t="str">
        <f>IFERROR(SMALL($K$4:$K$233,ROWS(I$4:$I167)),"")</f>
        <v/>
      </c>
      <c r="O167" s="90" t="s">
        <v>323</v>
      </c>
      <c r="P167" s="90">
        <v>5</v>
      </c>
      <c r="Q167" s="90">
        <v>780</v>
      </c>
      <c r="R167" s="90">
        <v>650</v>
      </c>
      <c r="S167" s="90">
        <v>595</v>
      </c>
      <c r="T167" s="90">
        <v>545</v>
      </c>
      <c r="U167" s="90">
        <v>475</v>
      </c>
      <c r="V167" s="90">
        <v>3050</v>
      </c>
      <c r="W167" s="90">
        <v>3045</v>
      </c>
      <c r="X167" s="90" t="s">
        <v>49</v>
      </c>
      <c r="Y167" s="90">
        <f>ROWS($X$4:X167)</f>
        <v>164</v>
      </c>
      <c r="Z167" s="90" t="str">
        <f t="shared" si="5"/>
        <v/>
      </c>
      <c r="AA167" s="90" t="str">
        <f>IFERROR(SMALL($Z$4:$Z$233,ROWS($X$4:X167)),"")</f>
        <v/>
      </c>
    </row>
    <row r="168" spans="3:27" hidden="1" x14ac:dyDescent="0.3">
      <c r="C168" s="90" t="s">
        <v>325</v>
      </c>
      <c r="D168" s="100">
        <v>0.26200000000000001</v>
      </c>
      <c r="E168" s="100">
        <v>0.20899999999999999</v>
      </c>
      <c r="F168" s="100">
        <v>0.186</v>
      </c>
      <c r="G168" s="100">
        <v>0.17799999999999999</v>
      </c>
      <c r="H168" s="100">
        <v>0.16500000000000001</v>
      </c>
      <c r="I168" s="90" t="s">
        <v>49</v>
      </c>
      <c r="J168" s="90">
        <f>ROWS(I$4:$I168)</f>
        <v>165</v>
      </c>
      <c r="K168" s="90" t="str">
        <f t="shared" si="4"/>
        <v/>
      </c>
      <c r="L168" s="90" t="str">
        <f>IFERROR(SMALL($K$4:$K$233,ROWS(I$4:$I168)),"")</f>
        <v/>
      </c>
      <c r="O168" s="90" t="s">
        <v>325</v>
      </c>
      <c r="P168" s="90">
        <v>10</v>
      </c>
      <c r="Q168" s="90">
        <v>810</v>
      </c>
      <c r="R168" s="90">
        <v>645</v>
      </c>
      <c r="S168" s="90">
        <v>575</v>
      </c>
      <c r="T168" s="90">
        <v>550</v>
      </c>
      <c r="U168" s="90">
        <v>510</v>
      </c>
      <c r="V168" s="90">
        <v>3100</v>
      </c>
      <c r="W168" s="90">
        <v>3090</v>
      </c>
      <c r="X168" s="90" t="s">
        <v>49</v>
      </c>
      <c r="Y168" s="90">
        <f>ROWS($X$4:X168)</f>
        <v>165</v>
      </c>
      <c r="Z168" s="90" t="str">
        <f t="shared" si="5"/>
        <v/>
      </c>
      <c r="AA168" s="90" t="str">
        <f>IFERROR(SMALL($Z$4:$Z$233,ROWS($X$4:X168)),"")</f>
        <v/>
      </c>
    </row>
    <row r="169" spans="3:27" hidden="1" x14ac:dyDescent="0.3">
      <c r="C169" s="90" t="s">
        <v>326</v>
      </c>
      <c r="D169" s="100">
        <v>0.27200000000000002</v>
      </c>
      <c r="E169" s="100">
        <v>0.22800000000000001</v>
      </c>
      <c r="F169" s="100">
        <v>0.188</v>
      </c>
      <c r="G169" s="100">
        <v>0.16800000000000001</v>
      </c>
      <c r="H169" s="100">
        <v>0.14400000000000002</v>
      </c>
      <c r="I169" s="90" t="s">
        <v>49</v>
      </c>
      <c r="J169" s="90">
        <f>ROWS(I$4:$I169)</f>
        <v>166</v>
      </c>
      <c r="K169" s="90" t="str">
        <f t="shared" si="4"/>
        <v/>
      </c>
      <c r="L169" s="90" t="str">
        <f>IFERROR(SMALL($K$4:$K$233,ROWS(I$4:$I169)),"")</f>
        <v/>
      </c>
      <c r="O169" s="90" t="s">
        <v>326</v>
      </c>
      <c r="P169" s="90">
        <v>15</v>
      </c>
      <c r="Q169" s="90">
        <v>1795</v>
      </c>
      <c r="R169" s="90">
        <v>1505</v>
      </c>
      <c r="S169" s="90">
        <v>1245</v>
      </c>
      <c r="T169" s="90">
        <v>1110</v>
      </c>
      <c r="U169" s="90">
        <v>950</v>
      </c>
      <c r="V169" s="90">
        <v>6625</v>
      </c>
      <c r="W169" s="90">
        <v>6610</v>
      </c>
      <c r="X169" s="90" t="s">
        <v>49</v>
      </c>
      <c r="Y169" s="90">
        <f>ROWS($X$4:X169)</f>
        <v>166</v>
      </c>
      <c r="Z169" s="90" t="str">
        <f t="shared" si="5"/>
        <v/>
      </c>
      <c r="AA169" s="90" t="str">
        <f>IFERROR(SMALL($Z$4:$Z$233,ROWS($X$4:X169)),"")</f>
        <v/>
      </c>
    </row>
    <row r="170" spans="3:27" hidden="1" x14ac:dyDescent="0.3">
      <c r="C170" s="90" t="s">
        <v>327</v>
      </c>
      <c r="D170" s="100">
        <v>0.34600000000000003</v>
      </c>
      <c r="E170" s="100">
        <v>0.23900000000000002</v>
      </c>
      <c r="F170" s="100">
        <v>0.17500000000000002</v>
      </c>
      <c r="G170" s="100">
        <v>0.14300000000000002</v>
      </c>
      <c r="H170" s="100">
        <v>9.6000000000000002E-2</v>
      </c>
      <c r="I170" s="90" t="s">
        <v>49</v>
      </c>
      <c r="J170" s="90">
        <f>ROWS(I$4:$I170)</f>
        <v>167</v>
      </c>
      <c r="K170" s="90" t="str">
        <f t="shared" si="4"/>
        <v/>
      </c>
      <c r="L170" s="90" t="str">
        <f>IFERROR(SMALL($K$4:$K$233,ROWS(I$4:$I170)),"")</f>
        <v/>
      </c>
      <c r="O170" s="90" t="s">
        <v>327</v>
      </c>
      <c r="P170" s="90">
        <v>10</v>
      </c>
      <c r="Q170" s="90">
        <v>1720</v>
      </c>
      <c r="R170" s="90">
        <v>1185</v>
      </c>
      <c r="S170" s="90">
        <v>870</v>
      </c>
      <c r="T170" s="90">
        <v>710</v>
      </c>
      <c r="U170" s="90">
        <v>475</v>
      </c>
      <c r="V170" s="90">
        <v>4975</v>
      </c>
      <c r="W170" s="90">
        <v>4965</v>
      </c>
      <c r="X170" s="90" t="s">
        <v>49</v>
      </c>
      <c r="Y170" s="90">
        <f>ROWS($X$4:X170)</f>
        <v>167</v>
      </c>
      <c r="Z170" s="90" t="str">
        <f t="shared" si="5"/>
        <v/>
      </c>
      <c r="AA170" s="90" t="str">
        <f>IFERROR(SMALL($Z$4:$Z$233,ROWS($X$4:X170)),"")</f>
        <v/>
      </c>
    </row>
    <row r="171" spans="3:27" hidden="1" x14ac:dyDescent="0.3">
      <c r="C171" s="90" t="s">
        <v>328</v>
      </c>
      <c r="D171" s="100">
        <v>0.27400000000000002</v>
      </c>
      <c r="E171" s="100">
        <v>0.23800000000000002</v>
      </c>
      <c r="F171" s="100">
        <v>0.189</v>
      </c>
      <c r="G171" s="100">
        <v>0.17100000000000001</v>
      </c>
      <c r="H171" s="100">
        <v>0.128</v>
      </c>
      <c r="I171" s="90" t="s">
        <v>49</v>
      </c>
      <c r="J171" s="90">
        <f>ROWS(I$4:$I171)</f>
        <v>168</v>
      </c>
      <c r="K171" s="90" t="str">
        <f t="shared" si="4"/>
        <v/>
      </c>
      <c r="L171" s="90" t="str">
        <f>IFERROR(SMALL($K$4:$K$233,ROWS(I$4:$I171)),"")</f>
        <v/>
      </c>
      <c r="O171" s="90" t="s">
        <v>328</v>
      </c>
      <c r="P171" s="90">
        <v>60</v>
      </c>
      <c r="Q171" s="90">
        <v>2920</v>
      </c>
      <c r="R171" s="90">
        <v>2540</v>
      </c>
      <c r="S171" s="90">
        <v>2015</v>
      </c>
      <c r="T171" s="90">
        <v>1820</v>
      </c>
      <c r="U171" s="90">
        <v>1365</v>
      </c>
      <c r="V171" s="90">
        <v>10720</v>
      </c>
      <c r="W171" s="90">
        <v>10660</v>
      </c>
      <c r="X171" s="90" t="s">
        <v>49</v>
      </c>
      <c r="Y171" s="90">
        <f>ROWS($X$4:X171)</f>
        <v>168</v>
      </c>
      <c r="Z171" s="90" t="str">
        <f t="shared" si="5"/>
        <v/>
      </c>
      <c r="AA171" s="90" t="str">
        <f>IFERROR(SMALL($Z$4:$Z$233,ROWS($X$4:X171)),"")</f>
        <v/>
      </c>
    </row>
    <row r="172" spans="3:27" hidden="1" x14ac:dyDescent="0.3">
      <c r="C172" s="90" t="s">
        <v>329</v>
      </c>
      <c r="D172" s="100">
        <v>0.33300000000000002</v>
      </c>
      <c r="E172" s="100">
        <v>0.23800000000000002</v>
      </c>
      <c r="F172" s="100">
        <v>0.14300000000000002</v>
      </c>
      <c r="G172" s="100">
        <v>0.159</v>
      </c>
      <c r="H172" s="100">
        <v>0.13200000000000001</v>
      </c>
      <c r="I172" s="90" t="s">
        <v>49</v>
      </c>
      <c r="J172" s="90">
        <f>ROWS(I$4:$I172)</f>
        <v>169</v>
      </c>
      <c r="K172" s="90" t="str">
        <f t="shared" si="4"/>
        <v/>
      </c>
      <c r="L172" s="90" t="str">
        <f>IFERROR(SMALL($K$4:$K$233,ROWS(I$4:$I172)),"")</f>
        <v/>
      </c>
      <c r="O172" s="90" t="s">
        <v>329</v>
      </c>
      <c r="P172" s="90">
        <v>5</v>
      </c>
      <c r="Q172" s="90">
        <v>315</v>
      </c>
      <c r="R172" s="90">
        <v>225</v>
      </c>
      <c r="S172" s="90">
        <v>135</v>
      </c>
      <c r="T172" s="90">
        <v>150</v>
      </c>
      <c r="U172" s="90">
        <v>125</v>
      </c>
      <c r="V172" s="90">
        <v>950</v>
      </c>
      <c r="W172" s="90">
        <v>945</v>
      </c>
      <c r="X172" s="90" t="s">
        <v>49</v>
      </c>
      <c r="Y172" s="90">
        <f>ROWS($X$4:X172)</f>
        <v>169</v>
      </c>
      <c r="Z172" s="90" t="str">
        <f t="shared" si="5"/>
        <v/>
      </c>
      <c r="AA172" s="90" t="str">
        <f>IFERROR(SMALL($Z$4:$Z$233,ROWS($X$4:X172)),"")</f>
        <v/>
      </c>
    </row>
    <row r="173" spans="3:27" hidden="1" x14ac:dyDescent="0.3">
      <c r="C173" s="90" t="s">
        <v>330</v>
      </c>
      <c r="D173" s="100">
        <v>0.215</v>
      </c>
      <c r="E173" s="100">
        <v>0.216</v>
      </c>
      <c r="F173" s="100">
        <v>0.20800000000000002</v>
      </c>
      <c r="G173" s="100">
        <v>0.20500000000000002</v>
      </c>
      <c r="H173" s="100">
        <v>0.157</v>
      </c>
      <c r="I173" s="90" t="s">
        <v>49</v>
      </c>
      <c r="J173" s="90">
        <f>ROWS(I$4:$I173)</f>
        <v>170</v>
      </c>
      <c r="K173" s="90" t="str">
        <f t="shared" si="4"/>
        <v/>
      </c>
      <c r="L173" s="90" t="str">
        <f>IFERROR(SMALL($K$4:$K$233,ROWS(I$4:$I173)),"")</f>
        <v/>
      </c>
      <c r="O173" s="90" t="s">
        <v>330</v>
      </c>
      <c r="P173" s="90">
        <v>15</v>
      </c>
      <c r="Q173" s="90">
        <v>2495</v>
      </c>
      <c r="R173" s="90">
        <v>2510</v>
      </c>
      <c r="S173" s="90">
        <v>2410</v>
      </c>
      <c r="T173" s="90">
        <v>2375</v>
      </c>
      <c r="U173" s="90">
        <v>1820</v>
      </c>
      <c r="V173" s="90">
        <v>11625</v>
      </c>
      <c r="W173" s="90">
        <v>11610</v>
      </c>
      <c r="X173" s="90" t="s">
        <v>49</v>
      </c>
      <c r="Y173" s="90">
        <f>ROWS($X$4:X173)</f>
        <v>170</v>
      </c>
      <c r="Z173" s="90" t="str">
        <f t="shared" si="5"/>
        <v/>
      </c>
      <c r="AA173" s="90" t="str">
        <f>IFERROR(SMALL($Z$4:$Z$233,ROWS($X$4:X173)),"")</f>
        <v/>
      </c>
    </row>
    <row r="174" spans="3:27" hidden="1" x14ac:dyDescent="0.3">
      <c r="C174" s="90" t="s">
        <v>331</v>
      </c>
      <c r="D174" s="100">
        <v>0.23500000000000001</v>
      </c>
      <c r="E174" s="100">
        <v>0.23500000000000001</v>
      </c>
      <c r="F174" s="100">
        <v>0.17599999999999999</v>
      </c>
      <c r="G174" s="100">
        <v>0.23500000000000001</v>
      </c>
      <c r="H174" s="100">
        <v>0.11800000000000001</v>
      </c>
      <c r="I174" s="90" t="s">
        <v>49</v>
      </c>
      <c r="J174" s="90">
        <f>ROWS(I$4:$I174)</f>
        <v>171</v>
      </c>
      <c r="K174" s="90" t="str">
        <f t="shared" si="4"/>
        <v/>
      </c>
      <c r="L174" s="90" t="str">
        <f>IFERROR(SMALL($K$4:$K$233,ROWS(I$4:$I174)),"")</f>
        <v/>
      </c>
      <c r="O174" s="90" t="s">
        <v>331</v>
      </c>
      <c r="P174" s="90">
        <v>5</v>
      </c>
      <c r="Q174" s="90">
        <v>20</v>
      </c>
      <c r="R174" s="90">
        <v>20</v>
      </c>
      <c r="S174" s="90">
        <v>15</v>
      </c>
      <c r="T174" s="90">
        <v>20</v>
      </c>
      <c r="U174" s="90">
        <v>10</v>
      </c>
      <c r="V174" s="90">
        <v>90</v>
      </c>
      <c r="W174" s="90">
        <v>85</v>
      </c>
      <c r="X174" s="90" t="s">
        <v>49</v>
      </c>
      <c r="Y174" s="90">
        <f>ROWS($X$4:X174)</f>
        <v>171</v>
      </c>
      <c r="Z174" s="90" t="str">
        <f t="shared" si="5"/>
        <v/>
      </c>
      <c r="AA174" s="90" t="str">
        <f>IFERROR(SMALL($Z$4:$Z$233,ROWS($X$4:X174)),"")</f>
        <v/>
      </c>
    </row>
    <row r="175" spans="3:27" hidden="1" x14ac:dyDescent="0.3">
      <c r="C175" s="90" t="s">
        <v>332</v>
      </c>
      <c r="D175" s="100">
        <v>0.374</v>
      </c>
      <c r="E175" s="100">
        <v>0.24099999999999999</v>
      </c>
      <c r="F175" s="100">
        <v>0.16500000000000001</v>
      </c>
      <c r="G175" s="100">
        <v>0.128</v>
      </c>
      <c r="H175" s="100">
        <v>9.0999999999999998E-2</v>
      </c>
      <c r="I175" s="90" t="s">
        <v>49</v>
      </c>
      <c r="J175" s="90">
        <f>ROWS(I$4:$I175)</f>
        <v>172</v>
      </c>
      <c r="K175" s="90" t="str">
        <f t="shared" si="4"/>
        <v/>
      </c>
      <c r="L175" s="90" t="str">
        <f>IFERROR(SMALL($K$4:$K$233,ROWS(I$4:$I175)),"")</f>
        <v/>
      </c>
      <c r="O175" s="90" t="s">
        <v>332</v>
      </c>
      <c r="P175" s="90">
        <v>55</v>
      </c>
      <c r="Q175" s="90">
        <v>5255</v>
      </c>
      <c r="R175" s="90">
        <v>3390</v>
      </c>
      <c r="S175" s="90">
        <v>2320</v>
      </c>
      <c r="T175" s="90">
        <v>1800</v>
      </c>
      <c r="U175" s="90">
        <v>1285</v>
      </c>
      <c r="V175" s="90">
        <v>14105</v>
      </c>
      <c r="W175" s="90">
        <v>14050</v>
      </c>
      <c r="X175" s="90" t="s">
        <v>49</v>
      </c>
      <c r="Y175" s="90">
        <f>ROWS($X$4:X175)</f>
        <v>172</v>
      </c>
      <c r="Z175" s="90" t="str">
        <f t="shared" si="5"/>
        <v/>
      </c>
      <c r="AA175" s="90" t="str">
        <f>IFERROR(SMALL($Z$4:$Z$233,ROWS($X$4:X175)),"")</f>
        <v/>
      </c>
    </row>
    <row r="176" spans="3:27" hidden="1" x14ac:dyDescent="0.3">
      <c r="C176" s="90" t="s">
        <v>333</v>
      </c>
      <c r="D176" s="100">
        <v>0.307</v>
      </c>
      <c r="E176" s="100">
        <v>0.24099999999999999</v>
      </c>
      <c r="F176" s="100">
        <v>0.19</v>
      </c>
      <c r="G176" s="100">
        <v>0.153</v>
      </c>
      <c r="H176" s="100">
        <v>0.11</v>
      </c>
      <c r="I176" s="90" t="s">
        <v>49</v>
      </c>
      <c r="J176" s="90">
        <f>ROWS(I$4:$I176)</f>
        <v>173</v>
      </c>
      <c r="K176" s="90" t="str">
        <f t="shared" si="4"/>
        <v/>
      </c>
      <c r="L176" s="90" t="str">
        <f>IFERROR(SMALL($K$4:$K$233,ROWS(I$4:$I176)),"")</f>
        <v/>
      </c>
      <c r="O176" s="90" t="s">
        <v>333</v>
      </c>
      <c r="P176" s="90">
        <v>80</v>
      </c>
      <c r="Q176" s="90">
        <v>6535</v>
      </c>
      <c r="R176" s="90">
        <v>5135</v>
      </c>
      <c r="S176" s="90">
        <v>4050</v>
      </c>
      <c r="T176" s="90">
        <v>3260</v>
      </c>
      <c r="U176" s="90">
        <v>2335</v>
      </c>
      <c r="V176" s="90">
        <v>21390</v>
      </c>
      <c r="W176" s="90">
        <v>21310</v>
      </c>
      <c r="X176" s="90" t="s">
        <v>49</v>
      </c>
      <c r="Y176" s="90">
        <f>ROWS($X$4:X176)</f>
        <v>173</v>
      </c>
      <c r="Z176" s="90" t="str">
        <f t="shared" si="5"/>
        <v/>
      </c>
      <c r="AA176" s="90" t="str">
        <f>IFERROR(SMALL($Z$4:$Z$233,ROWS($X$4:X176)),"")</f>
        <v/>
      </c>
    </row>
    <row r="177" spans="3:27" hidden="1" x14ac:dyDescent="0.3">
      <c r="C177" s="90" t="s">
        <v>604</v>
      </c>
      <c r="D177" s="100">
        <v>0.34900000000000003</v>
      </c>
      <c r="E177" s="100">
        <v>0.253</v>
      </c>
      <c r="F177" s="100">
        <v>0.193</v>
      </c>
      <c r="G177" s="100">
        <v>0.12</v>
      </c>
      <c r="H177" s="100">
        <v>9.6000000000000002E-2</v>
      </c>
      <c r="I177" s="90" t="s">
        <v>49</v>
      </c>
      <c r="J177" s="90">
        <f>ROWS(I$4:$I177)</f>
        <v>174</v>
      </c>
      <c r="K177" s="90" t="str">
        <f t="shared" si="4"/>
        <v/>
      </c>
      <c r="L177" s="90" t="str">
        <f>IFERROR(SMALL($K$4:$K$233,ROWS(I$4:$I177)),"")</f>
        <v/>
      </c>
      <c r="O177" s="90" t="s">
        <v>604</v>
      </c>
      <c r="P177" s="90">
        <v>0</v>
      </c>
      <c r="Q177" s="90">
        <v>145</v>
      </c>
      <c r="R177" s="90">
        <v>105</v>
      </c>
      <c r="S177" s="90">
        <v>80</v>
      </c>
      <c r="T177" s="90">
        <v>50</v>
      </c>
      <c r="U177" s="90">
        <v>40</v>
      </c>
      <c r="V177" s="90">
        <v>415</v>
      </c>
      <c r="W177" s="90">
        <v>415</v>
      </c>
      <c r="X177" s="90" t="s">
        <v>49</v>
      </c>
      <c r="Y177" s="90">
        <f>ROWS($X$4:X177)</f>
        <v>174</v>
      </c>
      <c r="Z177" s="90" t="str">
        <f t="shared" si="5"/>
        <v/>
      </c>
      <c r="AA177" s="90" t="str">
        <f>IFERROR(SMALL($Z$4:$Z$233,ROWS($X$4:X177)),"")</f>
        <v/>
      </c>
    </row>
    <row r="178" spans="3:27" hidden="1" x14ac:dyDescent="0.3">
      <c r="C178" s="90" t="s">
        <v>335</v>
      </c>
      <c r="D178" s="100">
        <v>0.29199999999999998</v>
      </c>
      <c r="E178" s="100">
        <v>0.22600000000000001</v>
      </c>
      <c r="F178" s="100">
        <v>0.18099999999999999</v>
      </c>
      <c r="G178" s="100">
        <v>0.16700000000000001</v>
      </c>
      <c r="H178" s="100">
        <v>0.13300000000000001</v>
      </c>
      <c r="I178" s="90" t="s">
        <v>49</v>
      </c>
      <c r="J178" s="90">
        <f>ROWS(I$4:$I178)</f>
        <v>175</v>
      </c>
      <c r="K178" s="90" t="str">
        <f t="shared" si="4"/>
        <v/>
      </c>
      <c r="L178" s="90" t="str">
        <f>IFERROR(SMALL($K$4:$K$233,ROWS(I$4:$I178)),"")</f>
        <v/>
      </c>
      <c r="O178" s="90" t="s">
        <v>335</v>
      </c>
      <c r="P178" s="90">
        <v>10</v>
      </c>
      <c r="Q178" s="90">
        <v>1545</v>
      </c>
      <c r="R178" s="90">
        <v>1195</v>
      </c>
      <c r="S178" s="90">
        <v>955</v>
      </c>
      <c r="T178" s="90">
        <v>885</v>
      </c>
      <c r="U178" s="90">
        <v>705</v>
      </c>
      <c r="V178" s="90">
        <v>5295</v>
      </c>
      <c r="W178" s="90">
        <v>5285</v>
      </c>
      <c r="X178" s="90" t="s">
        <v>49</v>
      </c>
      <c r="Y178" s="90">
        <f>ROWS($X$4:X178)</f>
        <v>175</v>
      </c>
      <c r="Z178" s="90" t="str">
        <f t="shared" si="5"/>
        <v/>
      </c>
      <c r="AA178" s="90" t="str">
        <f>IFERROR(SMALL($Z$4:$Z$233,ROWS($X$4:X178)),"")</f>
        <v/>
      </c>
    </row>
    <row r="179" spans="3:27" hidden="1" x14ac:dyDescent="0.3">
      <c r="C179" s="90" t="s">
        <v>336</v>
      </c>
      <c r="D179" s="100">
        <v>0.25</v>
      </c>
      <c r="E179" s="100">
        <v>0.22500000000000001</v>
      </c>
      <c r="F179" s="100">
        <v>0.17500000000000002</v>
      </c>
      <c r="G179" s="100">
        <v>0.188</v>
      </c>
      <c r="H179" s="100">
        <v>0.16300000000000001</v>
      </c>
      <c r="I179" s="90" t="s">
        <v>49</v>
      </c>
      <c r="J179" s="90">
        <f>ROWS(I$4:$I179)</f>
        <v>176</v>
      </c>
      <c r="K179" s="90" t="str">
        <f t="shared" si="4"/>
        <v/>
      </c>
      <c r="L179" s="90" t="str">
        <f>IFERROR(SMALL($K$4:$K$233,ROWS(I$4:$I179)),"")</f>
        <v/>
      </c>
      <c r="O179" s="90" t="s">
        <v>336</v>
      </c>
      <c r="P179" s="90">
        <v>0</v>
      </c>
      <c r="Q179" s="90">
        <v>100</v>
      </c>
      <c r="R179" s="90">
        <v>90</v>
      </c>
      <c r="S179" s="90">
        <v>70</v>
      </c>
      <c r="T179" s="90">
        <v>75</v>
      </c>
      <c r="U179" s="90">
        <v>65</v>
      </c>
      <c r="V179" s="90">
        <v>400</v>
      </c>
      <c r="W179" s="90">
        <v>400</v>
      </c>
      <c r="X179" s="90" t="s">
        <v>49</v>
      </c>
      <c r="Y179" s="90">
        <f>ROWS($X$4:X179)</f>
        <v>176</v>
      </c>
      <c r="Z179" s="90" t="str">
        <f t="shared" si="5"/>
        <v/>
      </c>
      <c r="AA179" s="90" t="str">
        <f>IFERROR(SMALL($Z$4:$Z$233,ROWS($X$4:X179)),"")</f>
        <v/>
      </c>
    </row>
    <row r="180" spans="3:27" hidden="1" x14ac:dyDescent="0.3">
      <c r="C180" s="90" t="s">
        <v>337</v>
      </c>
      <c r="D180" s="100">
        <v>0.16700000000000001</v>
      </c>
      <c r="E180" s="100">
        <v>0.16700000000000001</v>
      </c>
      <c r="F180" s="100">
        <v>0.16700000000000001</v>
      </c>
      <c r="G180" s="100">
        <v>0.25</v>
      </c>
      <c r="H180" s="100">
        <v>0.25</v>
      </c>
      <c r="I180" s="90" t="s">
        <v>49</v>
      </c>
      <c r="J180" s="90">
        <f>ROWS(I$4:$I180)</f>
        <v>177</v>
      </c>
      <c r="K180" s="90" t="str">
        <f t="shared" si="4"/>
        <v/>
      </c>
      <c r="L180" s="90" t="str">
        <f>IFERROR(SMALL($K$4:$K$233,ROWS(I$4:$I180)),"")</f>
        <v/>
      </c>
      <c r="O180" s="90" t="s">
        <v>337</v>
      </c>
      <c r="P180" s="90">
        <v>0</v>
      </c>
      <c r="Q180" s="90">
        <v>20</v>
      </c>
      <c r="R180" s="90">
        <v>20</v>
      </c>
      <c r="S180" s="90">
        <v>20</v>
      </c>
      <c r="T180" s="90">
        <v>30</v>
      </c>
      <c r="U180" s="90">
        <v>30</v>
      </c>
      <c r="V180" s="90">
        <v>120</v>
      </c>
      <c r="W180" s="90">
        <v>120</v>
      </c>
      <c r="X180" s="90" t="s">
        <v>49</v>
      </c>
      <c r="Y180" s="90">
        <f>ROWS($X$4:X180)</f>
        <v>177</v>
      </c>
      <c r="Z180" s="90" t="str">
        <f t="shared" si="5"/>
        <v/>
      </c>
      <c r="AA180" s="90" t="str">
        <f>IFERROR(SMALL($Z$4:$Z$233,ROWS($X$4:X180)),"")</f>
        <v/>
      </c>
    </row>
    <row r="181" spans="3:27" hidden="1" x14ac:dyDescent="0.3">
      <c r="C181" s="90" t="s">
        <v>338</v>
      </c>
      <c r="D181" s="100">
        <v>0.25800000000000001</v>
      </c>
      <c r="E181" s="100">
        <v>0.21</v>
      </c>
      <c r="F181" s="100">
        <v>0.18099999999999999</v>
      </c>
      <c r="G181" s="100">
        <v>0.19</v>
      </c>
      <c r="H181" s="100">
        <v>0.16300000000000001</v>
      </c>
      <c r="I181" s="90" t="s">
        <v>49</v>
      </c>
      <c r="J181" s="90">
        <f>ROWS(I$4:$I181)</f>
        <v>178</v>
      </c>
      <c r="K181" s="90" t="str">
        <f t="shared" si="4"/>
        <v/>
      </c>
      <c r="L181" s="90" t="str">
        <f>IFERROR(SMALL($K$4:$K$233,ROWS(I$4:$I181)),"")</f>
        <v/>
      </c>
      <c r="O181" s="90" t="s">
        <v>338</v>
      </c>
      <c r="P181" s="90">
        <v>5</v>
      </c>
      <c r="Q181" s="90">
        <v>775</v>
      </c>
      <c r="R181" s="90">
        <v>630</v>
      </c>
      <c r="S181" s="90">
        <v>545</v>
      </c>
      <c r="T181" s="90">
        <v>570</v>
      </c>
      <c r="U181" s="90">
        <v>490</v>
      </c>
      <c r="V181" s="90">
        <v>3015</v>
      </c>
      <c r="W181" s="90">
        <v>3005</v>
      </c>
      <c r="X181" s="90" t="s">
        <v>49</v>
      </c>
      <c r="Y181" s="90">
        <f>ROWS($X$4:X181)</f>
        <v>178</v>
      </c>
      <c r="Z181" s="90" t="str">
        <f t="shared" si="5"/>
        <v/>
      </c>
      <c r="AA181" s="90" t="str">
        <f>IFERROR(SMALL($Z$4:$Z$233,ROWS($X$4:X181)),"")</f>
        <v/>
      </c>
    </row>
    <row r="182" spans="3:27" hidden="1" x14ac:dyDescent="0.3">
      <c r="C182" s="90" t="s">
        <v>339</v>
      </c>
      <c r="D182" s="100">
        <v>0.29699999999999999</v>
      </c>
      <c r="E182" s="100">
        <v>0.22500000000000001</v>
      </c>
      <c r="F182" s="100">
        <v>0.17899999999999999</v>
      </c>
      <c r="G182" s="100">
        <v>0.16700000000000001</v>
      </c>
      <c r="H182" s="100">
        <v>0.13100000000000001</v>
      </c>
      <c r="I182" s="90" t="s">
        <v>49</v>
      </c>
      <c r="J182" s="90">
        <f>ROWS(I$4:$I182)</f>
        <v>179</v>
      </c>
      <c r="K182" s="90" t="str">
        <f t="shared" si="4"/>
        <v/>
      </c>
      <c r="L182" s="90" t="str">
        <f>IFERROR(SMALL($K$4:$K$233,ROWS(I$4:$I182)),"")</f>
        <v/>
      </c>
      <c r="O182" s="90" t="s">
        <v>339</v>
      </c>
      <c r="P182" s="90">
        <v>15</v>
      </c>
      <c r="Q182" s="90">
        <v>1570</v>
      </c>
      <c r="R182" s="90">
        <v>1190</v>
      </c>
      <c r="S182" s="90">
        <v>945</v>
      </c>
      <c r="T182" s="90">
        <v>885</v>
      </c>
      <c r="U182" s="90">
        <v>695</v>
      </c>
      <c r="V182" s="90">
        <v>5305</v>
      </c>
      <c r="W182" s="90">
        <v>5290</v>
      </c>
      <c r="X182" s="90" t="s">
        <v>49</v>
      </c>
      <c r="Y182" s="90">
        <f>ROWS($X$4:X182)</f>
        <v>179</v>
      </c>
      <c r="Z182" s="90" t="str">
        <f t="shared" si="5"/>
        <v/>
      </c>
      <c r="AA182" s="90" t="str">
        <f>IFERROR(SMALL($Z$4:$Z$233,ROWS($X$4:X182)),"")</f>
        <v/>
      </c>
    </row>
    <row r="183" spans="3:27" hidden="1" x14ac:dyDescent="0.3">
      <c r="C183" s="90" t="s">
        <v>340</v>
      </c>
      <c r="D183" s="100">
        <v>0.28100000000000003</v>
      </c>
      <c r="E183" s="100">
        <v>0.20899999999999999</v>
      </c>
      <c r="F183" s="100">
        <v>0.17300000000000001</v>
      </c>
      <c r="G183" s="100">
        <v>0.17300000000000001</v>
      </c>
      <c r="H183" s="100">
        <v>0.16500000000000001</v>
      </c>
      <c r="I183" s="90" t="s">
        <v>49</v>
      </c>
      <c r="J183" s="90">
        <f>ROWS(I$4:$I183)</f>
        <v>180</v>
      </c>
      <c r="K183" s="90" t="str">
        <f t="shared" si="4"/>
        <v/>
      </c>
      <c r="L183" s="90" t="str">
        <f>IFERROR(SMALL($K$4:$K$233,ROWS(I$4:$I183)),"")</f>
        <v/>
      </c>
      <c r="O183" s="90" t="s">
        <v>340</v>
      </c>
      <c r="P183" s="90">
        <v>0</v>
      </c>
      <c r="Q183" s="90">
        <v>195</v>
      </c>
      <c r="R183" s="90">
        <v>145</v>
      </c>
      <c r="S183" s="90">
        <v>120</v>
      </c>
      <c r="T183" s="90">
        <v>120</v>
      </c>
      <c r="U183" s="90">
        <v>115</v>
      </c>
      <c r="V183" s="90">
        <v>695</v>
      </c>
      <c r="W183" s="90">
        <v>695</v>
      </c>
      <c r="X183" s="90" t="s">
        <v>49</v>
      </c>
      <c r="Y183" s="90">
        <f>ROWS($X$4:X183)</f>
        <v>180</v>
      </c>
      <c r="Z183" s="90" t="str">
        <f t="shared" si="5"/>
        <v/>
      </c>
      <c r="AA183" s="90" t="str">
        <f>IFERROR(SMALL($Z$4:$Z$233,ROWS($X$4:X183)),"")</f>
        <v/>
      </c>
    </row>
    <row r="184" spans="3:27" hidden="1" x14ac:dyDescent="0.3">
      <c r="C184" s="90" t="s">
        <v>341</v>
      </c>
      <c r="D184" s="100">
        <v>0.26200000000000001</v>
      </c>
      <c r="E184" s="100">
        <v>0.222</v>
      </c>
      <c r="F184" s="100">
        <v>0.189</v>
      </c>
      <c r="G184" s="100">
        <v>0.17200000000000001</v>
      </c>
      <c r="H184" s="100">
        <v>0.154</v>
      </c>
      <c r="I184" s="90" t="s">
        <v>49</v>
      </c>
      <c r="J184" s="90">
        <f>ROWS(I$4:$I184)</f>
        <v>181</v>
      </c>
      <c r="K184" s="90" t="str">
        <f t="shared" si="4"/>
        <v/>
      </c>
      <c r="L184" s="90" t="str">
        <f>IFERROR(SMALL($K$4:$K$233,ROWS(I$4:$I184)),"")</f>
        <v/>
      </c>
      <c r="O184" s="90" t="s">
        <v>341</v>
      </c>
      <c r="P184" s="90">
        <v>10</v>
      </c>
      <c r="Q184" s="90">
        <v>995</v>
      </c>
      <c r="R184" s="90">
        <v>845</v>
      </c>
      <c r="S184" s="90">
        <v>720</v>
      </c>
      <c r="T184" s="90">
        <v>655</v>
      </c>
      <c r="U184" s="90">
        <v>585</v>
      </c>
      <c r="V184" s="90">
        <v>3810</v>
      </c>
      <c r="W184" s="90">
        <v>3800</v>
      </c>
      <c r="X184" s="90" t="s">
        <v>49</v>
      </c>
      <c r="Y184" s="90">
        <f>ROWS($X$4:X184)</f>
        <v>181</v>
      </c>
      <c r="Z184" s="90" t="str">
        <f t="shared" si="5"/>
        <v/>
      </c>
      <c r="AA184" s="90" t="str">
        <f>IFERROR(SMALL($Z$4:$Z$233,ROWS($X$4:X184)),"")</f>
        <v/>
      </c>
    </row>
    <row r="185" spans="3:27" hidden="1" x14ac:dyDescent="0.3">
      <c r="C185" s="90" t="s">
        <v>342</v>
      </c>
      <c r="D185" s="100">
        <v>0.16800000000000001</v>
      </c>
      <c r="E185" s="100">
        <v>0.22900000000000001</v>
      </c>
      <c r="F185" s="100">
        <v>0.183</v>
      </c>
      <c r="G185" s="100">
        <v>0.214</v>
      </c>
      <c r="H185" s="100">
        <v>0.20600000000000002</v>
      </c>
      <c r="I185" s="90" t="s">
        <v>49</v>
      </c>
      <c r="J185" s="90">
        <f>ROWS(I$4:$I185)</f>
        <v>182</v>
      </c>
      <c r="K185" s="90" t="str">
        <f t="shared" si="4"/>
        <v/>
      </c>
      <c r="L185" s="90" t="str">
        <f>IFERROR(SMALL($K$4:$K$233,ROWS(I$4:$I185)),"")</f>
        <v/>
      </c>
      <c r="O185" s="90" t="s">
        <v>342</v>
      </c>
      <c r="P185" s="90">
        <v>0</v>
      </c>
      <c r="Q185" s="90">
        <v>110</v>
      </c>
      <c r="R185" s="90">
        <v>150</v>
      </c>
      <c r="S185" s="90">
        <v>120</v>
      </c>
      <c r="T185" s="90">
        <v>140</v>
      </c>
      <c r="U185" s="90">
        <v>135</v>
      </c>
      <c r="V185" s="90">
        <v>655</v>
      </c>
      <c r="W185" s="90">
        <v>655</v>
      </c>
      <c r="X185" s="90" t="s">
        <v>49</v>
      </c>
      <c r="Y185" s="90">
        <f>ROWS($X$4:X185)</f>
        <v>182</v>
      </c>
      <c r="Z185" s="90" t="str">
        <f t="shared" si="5"/>
        <v/>
      </c>
      <c r="AA185" s="90" t="str">
        <f>IFERROR(SMALL($Z$4:$Z$233,ROWS($X$4:X185)),"")</f>
        <v/>
      </c>
    </row>
    <row r="186" spans="3:27" hidden="1" x14ac:dyDescent="0.3">
      <c r="C186" s="90" t="s">
        <v>343</v>
      </c>
      <c r="D186" s="100">
        <v>0.27100000000000002</v>
      </c>
      <c r="E186" s="100">
        <v>0.19400000000000001</v>
      </c>
      <c r="F186" s="100">
        <v>0.18</v>
      </c>
      <c r="G186" s="100">
        <v>0.19500000000000001</v>
      </c>
      <c r="H186" s="100">
        <v>0.161</v>
      </c>
      <c r="I186" s="90" t="s">
        <v>49</v>
      </c>
      <c r="J186" s="90">
        <f>ROWS(I$4:$I186)</f>
        <v>183</v>
      </c>
      <c r="K186" s="90" t="str">
        <f t="shared" si="4"/>
        <v/>
      </c>
      <c r="L186" s="90" t="str">
        <f>IFERROR(SMALL($K$4:$K$233,ROWS(I$4:$I186)),"")</f>
        <v/>
      </c>
      <c r="O186" s="90" t="s">
        <v>343</v>
      </c>
      <c r="P186" s="90">
        <v>5</v>
      </c>
      <c r="Q186" s="90">
        <v>1315</v>
      </c>
      <c r="R186" s="90">
        <v>940</v>
      </c>
      <c r="S186" s="90">
        <v>875</v>
      </c>
      <c r="T186" s="90">
        <v>945</v>
      </c>
      <c r="U186" s="90">
        <v>780</v>
      </c>
      <c r="V186" s="90">
        <v>4860</v>
      </c>
      <c r="W186" s="90">
        <v>4850</v>
      </c>
      <c r="X186" s="90" t="s">
        <v>49</v>
      </c>
      <c r="Y186" s="90">
        <f>ROWS($X$4:X186)</f>
        <v>183</v>
      </c>
      <c r="Z186" s="90" t="str">
        <f t="shared" si="5"/>
        <v/>
      </c>
      <c r="AA186" s="90" t="str">
        <f>IFERROR(SMALL($Z$4:$Z$233,ROWS($X$4:X186)),"")</f>
        <v/>
      </c>
    </row>
    <row r="187" spans="3:27" hidden="1" x14ac:dyDescent="0.3">
      <c r="C187" s="90" t="s">
        <v>344</v>
      </c>
      <c r="D187" s="100">
        <v>0.159</v>
      </c>
      <c r="E187" s="100">
        <v>0.16700000000000001</v>
      </c>
      <c r="F187" s="100">
        <v>0.32600000000000001</v>
      </c>
      <c r="G187" s="100">
        <v>0.26500000000000001</v>
      </c>
      <c r="H187" s="100">
        <v>9.0999999999999998E-2</v>
      </c>
      <c r="I187" s="90" t="s">
        <v>49</v>
      </c>
      <c r="J187" s="90">
        <f>ROWS(I$4:$I187)</f>
        <v>184</v>
      </c>
      <c r="K187" s="90" t="str">
        <f t="shared" si="4"/>
        <v/>
      </c>
      <c r="L187" s="90" t="str">
        <f>IFERROR(SMALL($K$4:$K$233,ROWS(I$4:$I187)),"")</f>
        <v/>
      </c>
      <c r="O187" s="90" t="s">
        <v>344</v>
      </c>
      <c r="P187" s="90">
        <v>5</v>
      </c>
      <c r="Q187" s="90">
        <v>105</v>
      </c>
      <c r="R187" s="90">
        <v>110</v>
      </c>
      <c r="S187" s="90">
        <v>215</v>
      </c>
      <c r="T187" s="90">
        <v>175</v>
      </c>
      <c r="U187" s="90">
        <v>60</v>
      </c>
      <c r="V187" s="90">
        <v>665</v>
      </c>
      <c r="W187" s="90">
        <v>660</v>
      </c>
      <c r="X187" s="90" t="s">
        <v>49</v>
      </c>
      <c r="Y187" s="90">
        <f>ROWS($X$4:X187)</f>
        <v>184</v>
      </c>
      <c r="Z187" s="90" t="str">
        <f t="shared" si="5"/>
        <v/>
      </c>
      <c r="AA187" s="90" t="str">
        <f>IFERROR(SMALL($Z$4:$Z$233,ROWS($X$4:X187)),"")</f>
        <v/>
      </c>
    </row>
    <row r="188" spans="3:27" hidden="1" x14ac:dyDescent="0.3">
      <c r="C188" s="90" t="s">
        <v>320</v>
      </c>
      <c r="D188" s="100">
        <v>0.182</v>
      </c>
      <c r="E188" s="100">
        <v>0.19500000000000001</v>
      </c>
      <c r="F188" s="100">
        <v>0.27200000000000002</v>
      </c>
      <c r="G188" s="100">
        <v>0.23100000000000001</v>
      </c>
      <c r="H188" s="100">
        <v>0.11900000000000001</v>
      </c>
      <c r="I188" s="90" t="s">
        <v>483</v>
      </c>
      <c r="J188" s="90">
        <f>ROWS(I$4:$I188)</f>
        <v>185</v>
      </c>
      <c r="K188" s="90" t="str">
        <f t="shared" si="4"/>
        <v/>
      </c>
      <c r="L188" s="90" t="str">
        <f>IFERROR(SMALL($K$4:$K$233,ROWS(I$4:$I188)),"")</f>
        <v/>
      </c>
      <c r="O188" s="90" t="s">
        <v>320</v>
      </c>
      <c r="P188" s="90">
        <v>10</v>
      </c>
      <c r="Q188" s="90">
        <v>560</v>
      </c>
      <c r="R188" s="90">
        <v>595</v>
      </c>
      <c r="S188" s="90">
        <v>835</v>
      </c>
      <c r="T188" s="90">
        <v>710</v>
      </c>
      <c r="U188" s="90">
        <v>365</v>
      </c>
      <c r="V188" s="90">
        <v>3075</v>
      </c>
      <c r="W188" s="90">
        <v>3065</v>
      </c>
      <c r="X188" s="90" t="s">
        <v>483</v>
      </c>
      <c r="Y188" s="90">
        <f>ROWS($X$4:X188)</f>
        <v>185</v>
      </c>
      <c r="Z188" s="90" t="str">
        <f t="shared" si="5"/>
        <v/>
      </c>
      <c r="AA188" s="90" t="str">
        <f>IFERROR(SMALL($Z$4:$Z$233,ROWS($X$4:X188)),"")</f>
        <v/>
      </c>
    </row>
    <row r="189" spans="3:27" hidden="1" x14ac:dyDescent="0.3">
      <c r="C189" s="90" t="s">
        <v>322</v>
      </c>
      <c r="D189" s="100">
        <v>0.51700000000000002</v>
      </c>
      <c r="E189" s="100">
        <v>0.188</v>
      </c>
      <c r="F189" s="100">
        <v>0.13400000000000001</v>
      </c>
      <c r="G189" s="100">
        <v>8.4000000000000005E-2</v>
      </c>
      <c r="H189" s="100">
        <v>7.6999999999999999E-2</v>
      </c>
      <c r="I189" s="90" t="s">
        <v>483</v>
      </c>
      <c r="J189" s="90">
        <f>ROWS(I$4:$I189)</f>
        <v>186</v>
      </c>
      <c r="K189" s="90" t="str">
        <f t="shared" si="4"/>
        <v/>
      </c>
      <c r="L189" s="90" t="str">
        <f>IFERROR(SMALL($K$4:$K$233,ROWS(I$4:$I189)),"")</f>
        <v/>
      </c>
      <c r="O189" s="90" t="s">
        <v>322</v>
      </c>
      <c r="P189" s="90">
        <v>55</v>
      </c>
      <c r="Q189" s="90">
        <v>5430</v>
      </c>
      <c r="R189" s="90">
        <v>1980</v>
      </c>
      <c r="S189" s="90">
        <v>1405</v>
      </c>
      <c r="T189" s="90">
        <v>880</v>
      </c>
      <c r="U189" s="90">
        <v>810</v>
      </c>
      <c r="V189" s="90">
        <v>10560</v>
      </c>
      <c r="W189" s="90">
        <v>10505</v>
      </c>
      <c r="X189" s="90" t="s">
        <v>483</v>
      </c>
      <c r="Y189" s="90">
        <f>ROWS($X$4:X189)</f>
        <v>186</v>
      </c>
      <c r="Z189" s="90" t="str">
        <f t="shared" si="5"/>
        <v/>
      </c>
      <c r="AA189" s="90" t="str">
        <f>IFERROR(SMALL($Z$4:$Z$233,ROWS($X$4:X189)),"")</f>
        <v/>
      </c>
    </row>
    <row r="190" spans="3:27" hidden="1" x14ac:dyDescent="0.3">
      <c r="C190" s="90" t="s">
        <v>323</v>
      </c>
      <c r="D190" s="100">
        <v>0.26700000000000002</v>
      </c>
      <c r="E190" s="100">
        <v>0.223</v>
      </c>
      <c r="F190" s="100">
        <v>0.17500000000000002</v>
      </c>
      <c r="G190" s="100">
        <v>0.17500000000000002</v>
      </c>
      <c r="H190" s="100">
        <v>0.16</v>
      </c>
      <c r="I190" s="90" t="s">
        <v>483</v>
      </c>
      <c r="J190" s="90">
        <f>ROWS(I$4:$I190)</f>
        <v>187</v>
      </c>
      <c r="K190" s="90" t="str">
        <f t="shared" si="4"/>
        <v/>
      </c>
      <c r="L190" s="90" t="str">
        <f>IFERROR(SMALL($K$4:$K$233,ROWS(I$4:$I190)),"")</f>
        <v/>
      </c>
      <c r="O190" s="90" t="s">
        <v>323</v>
      </c>
      <c r="P190" s="90">
        <v>5</v>
      </c>
      <c r="Q190" s="90">
        <v>840</v>
      </c>
      <c r="R190" s="90">
        <v>700</v>
      </c>
      <c r="S190" s="90">
        <v>550</v>
      </c>
      <c r="T190" s="90">
        <v>550</v>
      </c>
      <c r="U190" s="90">
        <v>505</v>
      </c>
      <c r="V190" s="90">
        <v>3145</v>
      </c>
      <c r="W190" s="90">
        <v>3140</v>
      </c>
      <c r="X190" s="90" t="s">
        <v>483</v>
      </c>
      <c r="Y190" s="90">
        <f>ROWS($X$4:X190)</f>
        <v>187</v>
      </c>
      <c r="Z190" s="90" t="str">
        <f t="shared" si="5"/>
        <v/>
      </c>
      <c r="AA190" s="90" t="str">
        <f>IFERROR(SMALL($Z$4:$Z$233,ROWS($X$4:X190)),"")</f>
        <v/>
      </c>
    </row>
    <row r="191" spans="3:27" hidden="1" x14ac:dyDescent="0.3">
      <c r="C191" s="90" t="s">
        <v>325</v>
      </c>
      <c r="D191" s="100">
        <v>0.25900000000000001</v>
      </c>
      <c r="E191" s="100">
        <v>0.20800000000000002</v>
      </c>
      <c r="F191" s="100">
        <v>0.18</v>
      </c>
      <c r="G191" s="100">
        <v>0.17799999999999999</v>
      </c>
      <c r="H191" s="100">
        <v>0.17500000000000002</v>
      </c>
      <c r="I191" s="90" t="s">
        <v>483</v>
      </c>
      <c r="J191" s="90">
        <f>ROWS(I$4:$I191)</f>
        <v>188</v>
      </c>
      <c r="K191" s="90" t="str">
        <f t="shared" si="4"/>
        <v/>
      </c>
      <c r="L191" s="90" t="str">
        <f>IFERROR(SMALL($K$4:$K$233,ROWS(I$4:$I191)),"")</f>
        <v/>
      </c>
      <c r="O191" s="90" t="s">
        <v>325</v>
      </c>
      <c r="P191" s="90">
        <v>15</v>
      </c>
      <c r="Q191" s="90">
        <v>770</v>
      </c>
      <c r="R191" s="90">
        <v>620</v>
      </c>
      <c r="S191" s="90">
        <v>535</v>
      </c>
      <c r="T191" s="90">
        <v>530</v>
      </c>
      <c r="U191" s="90">
        <v>525</v>
      </c>
      <c r="V191" s="90">
        <v>3000</v>
      </c>
      <c r="W191" s="90">
        <v>2985</v>
      </c>
      <c r="X191" s="90" t="s">
        <v>483</v>
      </c>
      <c r="Y191" s="90">
        <f>ROWS($X$4:X191)</f>
        <v>188</v>
      </c>
      <c r="Z191" s="90" t="str">
        <f t="shared" si="5"/>
        <v/>
      </c>
      <c r="AA191" s="90" t="str">
        <f>IFERROR(SMALL($Z$4:$Z$233,ROWS($X$4:X191)),"")</f>
        <v/>
      </c>
    </row>
    <row r="192" spans="3:27" hidden="1" x14ac:dyDescent="0.3">
      <c r="C192" s="90" t="s">
        <v>326</v>
      </c>
      <c r="D192" s="100">
        <v>0.26</v>
      </c>
      <c r="E192" s="100">
        <v>0.22600000000000001</v>
      </c>
      <c r="F192" s="100">
        <v>0.191</v>
      </c>
      <c r="G192" s="100">
        <v>0.17500000000000002</v>
      </c>
      <c r="H192" s="100">
        <v>0.14799999999999999</v>
      </c>
      <c r="I192" s="90" t="s">
        <v>483</v>
      </c>
      <c r="J192" s="90">
        <f>ROWS(I$4:$I192)</f>
        <v>189</v>
      </c>
      <c r="K192" s="90" t="str">
        <f t="shared" si="4"/>
        <v/>
      </c>
      <c r="L192" s="90" t="str">
        <f>IFERROR(SMALL($K$4:$K$233,ROWS(I$4:$I192)),"")</f>
        <v/>
      </c>
      <c r="O192" s="90" t="s">
        <v>326</v>
      </c>
      <c r="P192" s="90">
        <v>20</v>
      </c>
      <c r="Q192" s="90">
        <v>1510</v>
      </c>
      <c r="R192" s="90">
        <v>1310</v>
      </c>
      <c r="S192" s="90">
        <v>1110</v>
      </c>
      <c r="T192" s="90">
        <v>1015</v>
      </c>
      <c r="U192" s="90">
        <v>855</v>
      </c>
      <c r="V192" s="90">
        <v>5815</v>
      </c>
      <c r="W192" s="90">
        <v>5795</v>
      </c>
      <c r="X192" s="90" t="s">
        <v>483</v>
      </c>
      <c r="Y192" s="90">
        <f>ROWS($X$4:X192)</f>
        <v>189</v>
      </c>
      <c r="Z192" s="90" t="str">
        <f t="shared" si="5"/>
        <v/>
      </c>
      <c r="AA192" s="90" t="str">
        <f>IFERROR(SMALL($Z$4:$Z$233,ROWS($X$4:X192)),"")</f>
        <v/>
      </c>
    </row>
    <row r="193" spans="3:27" hidden="1" x14ac:dyDescent="0.3">
      <c r="C193" s="90" t="s">
        <v>327</v>
      </c>
      <c r="D193" s="100">
        <v>0.33900000000000002</v>
      </c>
      <c r="E193" s="100">
        <v>0.23700000000000002</v>
      </c>
      <c r="F193" s="100">
        <v>0.17799999999999999</v>
      </c>
      <c r="G193" s="100">
        <v>0.14499999999999999</v>
      </c>
      <c r="H193" s="100">
        <v>0.10100000000000001</v>
      </c>
      <c r="I193" s="90" t="s">
        <v>483</v>
      </c>
      <c r="J193" s="90">
        <f>ROWS(I$4:$I193)</f>
        <v>190</v>
      </c>
      <c r="K193" s="90" t="str">
        <f t="shared" si="4"/>
        <v/>
      </c>
      <c r="L193" s="90" t="str">
        <f>IFERROR(SMALL($K$4:$K$233,ROWS(I$4:$I193)),"")</f>
        <v/>
      </c>
      <c r="O193" s="90" t="s">
        <v>327</v>
      </c>
      <c r="P193" s="90">
        <v>10</v>
      </c>
      <c r="Q193" s="90">
        <v>1835</v>
      </c>
      <c r="R193" s="90">
        <v>1285</v>
      </c>
      <c r="S193" s="90">
        <v>965</v>
      </c>
      <c r="T193" s="90">
        <v>785</v>
      </c>
      <c r="U193" s="90">
        <v>550</v>
      </c>
      <c r="V193" s="90">
        <v>5435</v>
      </c>
      <c r="W193" s="90">
        <v>5425</v>
      </c>
      <c r="X193" s="90" t="s">
        <v>483</v>
      </c>
      <c r="Y193" s="90">
        <f>ROWS($X$4:X193)</f>
        <v>190</v>
      </c>
      <c r="Z193" s="90" t="str">
        <f t="shared" si="5"/>
        <v/>
      </c>
      <c r="AA193" s="90" t="str">
        <f>IFERROR(SMALL($Z$4:$Z$233,ROWS($X$4:X193)),"")</f>
        <v/>
      </c>
    </row>
    <row r="194" spans="3:27" hidden="1" x14ac:dyDescent="0.3">
      <c r="C194" s="90" t="s">
        <v>328</v>
      </c>
      <c r="D194" s="100">
        <v>0.28600000000000003</v>
      </c>
      <c r="E194" s="100">
        <v>0.23200000000000001</v>
      </c>
      <c r="F194" s="100">
        <v>0.19600000000000001</v>
      </c>
      <c r="G194" s="100">
        <v>0.16200000000000001</v>
      </c>
      <c r="H194" s="100">
        <v>0.125</v>
      </c>
      <c r="I194" s="90" t="s">
        <v>483</v>
      </c>
      <c r="J194" s="90">
        <f>ROWS(I$4:$I194)</f>
        <v>191</v>
      </c>
      <c r="K194" s="90" t="str">
        <f t="shared" si="4"/>
        <v/>
      </c>
      <c r="L194" s="90" t="str">
        <f>IFERROR(SMALL($K$4:$K$233,ROWS(I$4:$I194)),"")</f>
        <v/>
      </c>
      <c r="O194" s="90" t="s">
        <v>328</v>
      </c>
      <c r="P194" s="90">
        <v>60</v>
      </c>
      <c r="Q194" s="90">
        <v>2805</v>
      </c>
      <c r="R194" s="90">
        <v>2275</v>
      </c>
      <c r="S194" s="90">
        <v>1920</v>
      </c>
      <c r="T194" s="90">
        <v>1590</v>
      </c>
      <c r="U194" s="90">
        <v>1225</v>
      </c>
      <c r="V194" s="90">
        <v>9875</v>
      </c>
      <c r="W194" s="90">
        <v>9820</v>
      </c>
      <c r="X194" s="90" t="s">
        <v>483</v>
      </c>
      <c r="Y194" s="90">
        <f>ROWS($X$4:X194)</f>
        <v>191</v>
      </c>
      <c r="Z194" s="90" t="str">
        <f t="shared" si="5"/>
        <v/>
      </c>
      <c r="AA194" s="90" t="str">
        <f>IFERROR(SMALL($Z$4:$Z$233,ROWS($X$4:X194)),"")</f>
        <v/>
      </c>
    </row>
    <row r="195" spans="3:27" hidden="1" x14ac:dyDescent="0.3">
      <c r="C195" s="90" t="s">
        <v>329</v>
      </c>
      <c r="D195" s="100">
        <v>0.32800000000000001</v>
      </c>
      <c r="E195" s="100">
        <v>0.26700000000000002</v>
      </c>
      <c r="F195" s="100">
        <v>0.13300000000000001</v>
      </c>
      <c r="G195" s="100">
        <v>0.14599999999999999</v>
      </c>
      <c r="H195" s="100">
        <v>0.125</v>
      </c>
      <c r="I195" s="90" t="s">
        <v>483</v>
      </c>
      <c r="J195" s="90">
        <f>ROWS(I$4:$I195)</f>
        <v>192</v>
      </c>
      <c r="K195" s="90" t="str">
        <f t="shared" si="4"/>
        <v/>
      </c>
      <c r="L195" s="90" t="str">
        <f>IFERROR(SMALL($K$4:$K$233,ROWS(I$4:$I195)),"")</f>
        <v/>
      </c>
      <c r="O195" s="90" t="s">
        <v>329</v>
      </c>
      <c r="P195" s="90">
        <v>5</v>
      </c>
      <c r="Q195" s="90">
        <v>255</v>
      </c>
      <c r="R195" s="90">
        <v>205</v>
      </c>
      <c r="S195" s="90">
        <v>105</v>
      </c>
      <c r="T195" s="90">
        <v>115</v>
      </c>
      <c r="U195" s="90">
        <v>95</v>
      </c>
      <c r="V195" s="90">
        <v>775</v>
      </c>
      <c r="W195" s="90">
        <v>775</v>
      </c>
      <c r="X195" s="90" t="s">
        <v>483</v>
      </c>
      <c r="Y195" s="90">
        <f>ROWS($X$4:X195)</f>
        <v>192</v>
      </c>
      <c r="Z195" s="90" t="str">
        <f t="shared" si="5"/>
        <v/>
      </c>
      <c r="AA195" s="90" t="str">
        <f>IFERROR(SMALL($Z$4:$Z$233,ROWS($X$4:X195)),"")</f>
        <v/>
      </c>
    </row>
    <row r="196" spans="3:27" hidden="1" x14ac:dyDescent="0.3">
      <c r="C196" s="90" t="s">
        <v>330</v>
      </c>
      <c r="D196" s="100">
        <v>0.223</v>
      </c>
      <c r="E196" s="100">
        <v>0.215</v>
      </c>
      <c r="F196" s="100">
        <v>0.21099999999999999</v>
      </c>
      <c r="G196" s="100">
        <v>0.20700000000000002</v>
      </c>
      <c r="H196" s="100">
        <v>0.14300000000000002</v>
      </c>
      <c r="I196" s="90" t="s">
        <v>483</v>
      </c>
      <c r="J196" s="90">
        <f>ROWS(I$4:$I196)</f>
        <v>193</v>
      </c>
      <c r="K196" s="90" t="str">
        <f t="shared" si="4"/>
        <v/>
      </c>
      <c r="L196" s="90" t="str">
        <f>IFERROR(SMALL($K$4:$K$233,ROWS(I$4:$I196)),"")</f>
        <v/>
      </c>
      <c r="O196" s="90" t="s">
        <v>330</v>
      </c>
      <c r="P196" s="90">
        <v>45</v>
      </c>
      <c r="Q196" s="90">
        <v>2610</v>
      </c>
      <c r="R196" s="90">
        <v>2515</v>
      </c>
      <c r="S196" s="90">
        <v>2465</v>
      </c>
      <c r="T196" s="90">
        <v>2425</v>
      </c>
      <c r="U196" s="90">
        <v>1665</v>
      </c>
      <c r="V196" s="90">
        <v>11730</v>
      </c>
      <c r="W196" s="90">
        <v>11685</v>
      </c>
      <c r="X196" s="90" t="s">
        <v>483</v>
      </c>
      <c r="Y196" s="90">
        <f>ROWS($X$4:X196)</f>
        <v>193</v>
      </c>
      <c r="Z196" s="90" t="str">
        <f t="shared" si="5"/>
        <v/>
      </c>
      <c r="AA196" s="90" t="str">
        <f>IFERROR(SMALL($Z$4:$Z$233,ROWS($X$4:X196)),"")</f>
        <v/>
      </c>
    </row>
    <row r="197" spans="3:27" hidden="1" x14ac:dyDescent="0.3">
      <c r="C197" s="90" t="s">
        <v>331</v>
      </c>
      <c r="D197" s="100">
        <v>0.372</v>
      </c>
      <c r="E197" s="100">
        <v>0.22700000000000001</v>
      </c>
      <c r="F197" s="100">
        <v>0.151</v>
      </c>
      <c r="G197" s="100">
        <v>0.16900000000000001</v>
      </c>
      <c r="H197" s="100">
        <v>8.1000000000000003E-2</v>
      </c>
      <c r="I197" s="90" t="s">
        <v>483</v>
      </c>
      <c r="J197" s="90">
        <f>ROWS(I$4:$I197)</f>
        <v>194</v>
      </c>
      <c r="K197" s="90" t="str">
        <f t="shared" ref="K197:K233" si="6">IF($AF$4=I197,J197,"")</f>
        <v/>
      </c>
      <c r="L197" s="90" t="str">
        <f>IFERROR(SMALL($K$4:$K$233,ROWS(I$4:$I197)),"")</f>
        <v/>
      </c>
      <c r="O197" s="90" t="s">
        <v>331</v>
      </c>
      <c r="P197" s="90">
        <v>5</v>
      </c>
      <c r="Q197" s="90">
        <v>65</v>
      </c>
      <c r="R197" s="90">
        <v>40</v>
      </c>
      <c r="S197" s="90">
        <v>25</v>
      </c>
      <c r="T197" s="90">
        <v>30</v>
      </c>
      <c r="U197" s="90">
        <v>15</v>
      </c>
      <c r="V197" s="90">
        <v>175</v>
      </c>
      <c r="W197" s="90">
        <v>170</v>
      </c>
      <c r="X197" s="90" t="s">
        <v>483</v>
      </c>
      <c r="Y197" s="90">
        <f>ROWS($X$4:X197)</f>
        <v>194</v>
      </c>
      <c r="Z197" s="90" t="str">
        <f t="shared" ref="Z197:Z233" si="7">IF($AF$4=X197,Y197,"")</f>
        <v/>
      </c>
      <c r="AA197" s="90" t="str">
        <f>IFERROR(SMALL($Z$4:$Z$233,ROWS($X$4:X197)),"")</f>
        <v/>
      </c>
    </row>
    <row r="198" spans="3:27" hidden="1" x14ac:dyDescent="0.3">
      <c r="C198" s="90" t="s">
        <v>332</v>
      </c>
      <c r="D198" s="100">
        <v>0.36699999999999999</v>
      </c>
      <c r="E198" s="100">
        <v>0.23700000000000002</v>
      </c>
      <c r="F198" s="100">
        <v>0.16800000000000001</v>
      </c>
      <c r="G198" s="100">
        <v>0.13900000000000001</v>
      </c>
      <c r="H198" s="100">
        <v>8.8999999999999996E-2</v>
      </c>
      <c r="I198" s="90" t="s">
        <v>483</v>
      </c>
      <c r="J198" s="90">
        <f>ROWS(I$4:$I198)</f>
        <v>195</v>
      </c>
      <c r="K198" s="90" t="str">
        <f t="shared" si="6"/>
        <v/>
      </c>
      <c r="L198" s="90" t="str">
        <f>IFERROR(SMALL($K$4:$K$233,ROWS(I$4:$I198)),"")</f>
        <v/>
      </c>
      <c r="O198" s="90" t="s">
        <v>332</v>
      </c>
      <c r="P198" s="90">
        <v>50</v>
      </c>
      <c r="Q198" s="90">
        <v>5090</v>
      </c>
      <c r="R198" s="90">
        <v>3295</v>
      </c>
      <c r="S198" s="90">
        <v>2340</v>
      </c>
      <c r="T198" s="90">
        <v>1930</v>
      </c>
      <c r="U198" s="90">
        <v>1235</v>
      </c>
      <c r="V198" s="90">
        <v>13935</v>
      </c>
      <c r="W198" s="90">
        <v>13885</v>
      </c>
      <c r="X198" s="90" t="s">
        <v>483</v>
      </c>
      <c r="Y198" s="90">
        <f>ROWS($X$4:X198)</f>
        <v>195</v>
      </c>
      <c r="Z198" s="90" t="str">
        <f t="shared" si="7"/>
        <v/>
      </c>
      <c r="AA198" s="90" t="str">
        <f>IFERROR(SMALL($Z$4:$Z$233,ROWS($X$4:X198)),"")</f>
        <v/>
      </c>
    </row>
    <row r="199" spans="3:27" hidden="1" x14ac:dyDescent="0.3">
      <c r="C199" s="90" t="s">
        <v>333</v>
      </c>
      <c r="D199" s="100">
        <v>0.29699999999999999</v>
      </c>
      <c r="E199" s="100">
        <v>0.24</v>
      </c>
      <c r="F199" s="100">
        <v>0.189</v>
      </c>
      <c r="G199" s="100">
        <v>0.161</v>
      </c>
      <c r="H199" s="100">
        <v>0.113</v>
      </c>
      <c r="I199" s="90" t="s">
        <v>483</v>
      </c>
      <c r="J199" s="90">
        <f>ROWS(I$4:$I199)</f>
        <v>196</v>
      </c>
      <c r="K199" s="90" t="str">
        <f t="shared" si="6"/>
        <v/>
      </c>
      <c r="L199" s="90" t="str">
        <f>IFERROR(SMALL($K$4:$K$233,ROWS(I$4:$I199)),"")</f>
        <v/>
      </c>
      <c r="O199" s="90" t="s">
        <v>333</v>
      </c>
      <c r="P199" s="90">
        <v>50</v>
      </c>
      <c r="Q199" s="90">
        <v>5820</v>
      </c>
      <c r="R199" s="90">
        <v>4700</v>
      </c>
      <c r="S199" s="90">
        <v>3695</v>
      </c>
      <c r="T199" s="90">
        <v>3165</v>
      </c>
      <c r="U199" s="90">
        <v>2225</v>
      </c>
      <c r="V199" s="90">
        <v>19660</v>
      </c>
      <c r="W199" s="90">
        <v>19610</v>
      </c>
      <c r="X199" s="90" t="s">
        <v>483</v>
      </c>
      <c r="Y199" s="90">
        <f>ROWS($X$4:X199)</f>
        <v>196</v>
      </c>
      <c r="Z199" s="90" t="str">
        <f t="shared" si="7"/>
        <v/>
      </c>
      <c r="AA199" s="90" t="str">
        <f>IFERROR(SMALL($Z$4:$Z$233,ROWS($X$4:X199)),"")</f>
        <v/>
      </c>
    </row>
    <row r="200" spans="3:27" hidden="1" x14ac:dyDescent="0.3">
      <c r="C200" s="90" t="s">
        <v>334</v>
      </c>
      <c r="D200" s="100">
        <v>0.374</v>
      </c>
      <c r="E200" s="100">
        <v>0.23600000000000002</v>
      </c>
      <c r="F200" s="100">
        <v>0.16400000000000001</v>
      </c>
      <c r="G200" s="100">
        <v>0.13800000000000001</v>
      </c>
      <c r="H200" s="100">
        <v>8.8999999999999996E-2</v>
      </c>
      <c r="I200" s="90" t="s">
        <v>483</v>
      </c>
      <c r="J200" s="90">
        <f>ROWS(I$4:$I200)</f>
        <v>197</v>
      </c>
      <c r="K200" s="90" t="str">
        <f t="shared" si="6"/>
        <v/>
      </c>
      <c r="L200" s="90" t="str">
        <f>IFERROR(SMALL($K$4:$K$233,ROWS(I$4:$I200)),"")</f>
        <v/>
      </c>
      <c r="O200" s="90" t="s">
        <v>334</v>
      </c>
      <c r="P200" s="90">
        <v>5</v>
      </c>
      <c r="Q200" s="90">
        <v>245</v>
      </c>
      <c r="R200" s="90">
        <v>155</v>
      </c>
      <c r="S200" s="90">
        <v>105</v>
      </c>
      <c r="T200" s="90">
        <v>90</v>
      </c>
      <c r="U200" s="90">
        <v>60</v>
      </c>
      <c r="V200" s="90">
        <v>655</v>
      </c>
      <c r="W200" s="90">
        <v>655</v>
      </c>
      <c r="X200" s="90" t="s">
        <v>483</v>
      </c>
      <c r="Y200" s="90">
        <f>ROWS($X$4:X200)</f>
        <v>197</v>
      </c>
      <c r="Z200" s="90" t="str">
        <f t="shared" si="7"/>
        <v/>
      </c>
      <c r="AA200" s="90" t="str">
        <f>IFERROR(SMALL($Z$4:$Z$233,ROWS($X$4:X200)),"")</f>
        <v/>
      </c>
    </row>
    <row r="201" spans="3:27" hidden="1" x14ac:dyDescent="0.3">
      <c r="C201" s="90" t="s">
        <v>335</v>
      </c>
      <c r="D201" s="100">
        <v>0.30299999999999999</v>
      </c>
      <c r="E201" s="100">
        <v>0.222</v>
      </c>
      <c r="F201" s="100">
        <v>0.18</v>
      </c>
      <c r="G201" s="100">
        <v>0.16200000000000001</v>
      </c>
      <c r="H201" s="100">
        <v>0.13200000000000001</v>
      </c>
      <c r="I201" s="90" t="s">
        <v>483</v>
      </c>
      <c r="J201" s="90">
        <f>ROWS(I$4:$I201)</f>
        <v>198</v>
      </c>
      <c r="K201" s="90" t="str">
        <f t="shared" si="6"/>
        <v/>
      </c>
      <c r="L201" s="90" t="str">
        <f>IFERROR(SMALL($K$4:$K$233,ROWS(I$4:$I201)),"")</f>
        <v/>
      </c>
      <c r="O201" s="90" t="s">
        <v>335</v>
      </c>
      <c r="P201" s="90">
        <v>5</v>
      </c>
      <c r="Q201" s="90">
        <v>1620</v>
      </c>
      <c r="R201" s="90">
        <v>1190</v>
      </c>
      <c r="S201" s="90">
        <v>965</v>
      </c>
      <c r="T201" s="90">
        <v>865</v>
      </c>
      <c r="U201" s="90">
        <v>705</v>
      </c>
      <c r="V201" s="90">
        <v>5350</v>
      </c>
      <c r="W201" s="90">
        <v>5345</v>
      </c>
      <c r="X201" s="90" t="s">
        <v>483</v>
      </c>
      <c r="Y201" s="90">
        <f>ROWS($X$4:X201)</f>
        <v>198</v>
      </c>
      <c r="Z201" s="90" t="str">
        <f t="shared" si="7"/>
        <v/>
      </c>
      <c r="AA201" s="90" t="str">
        <f>IFERROR(SMALL($Z$4:$Z$233,ROWS($X$4:X201)),"")</f>
        <v/>
      </c>
    </row>
    <row r="202" spans="3:27" hidden="1" x14ac:dyDescent="0.3">
      <c r="C202" s="90" t="s">
        <v>336</v>
      </c>
      <c r="D202" s="100">
        <v>0.26</v>
      </c>
      <c r="E202" s="100">
        <v>0.222</v>
      </c>
      <c r="F202" s="100">
        <v>0.20100000000000001</v>
      </c>
      <c r="G202" s="100">
        <v>0.17699999999999999</v>
      </c>
      <c r="H202" s="100">
        <v>0.14000000000000001</v>
      </c>
      <c r="I202" s="90" t="s">
        <v>483</v>
      </c>
      <c r="J202" s="90">
        <f>ROWS(I$4:$I202)</f>
        <v>199</v>
      </c>
      <c r="K202" s="90" t="str">
        <f t="shared" si="6"/>
        <v/>
      </c>
      <c r="L202" s="90" t="str">
        <f>IFERROR(SMALL($K$4:$K$233,ROWS(I$4:$I202)),"")</f>
        <v/>
      </c>
      <c r="O202" s="90" t="s">
        <v>336</v>
      </c>
      <c r="P202" s="90">
        <v>5</v>
      </c>
      <c r="Q202" s="90">
        <v>150</v>
      </c>
      <c r="R202" s="90">
        <v>125</v>
      </c>
      <c r="S202" s="90">
        <v>115</v>
      </c>
      <c r="T202" s="90">
        <v>100</v>
      </c>
      <c r="U202" s="90">
        <v>80</v>
      </c>
      <c r="V202" s="90">
        <v>575</v>
      </c>
      <c r="W202" s="90">
        <v>570</v>
      </c>
      <c r="X202" s="90" t="s">
        <v>483</v>
      </c>
      <c r="Y202" s="90">
        <f>ROWS($X$4:X202)</f>
        <v>199</v>
      </c>
      <c r="Z202" s="90" t="str">
        <f t="shared" si="7"/>
        <v/>
      </c>
      <c r="AA202" s="90" t="str">
        <f>IFERROR(SMALL($Z$4:$Z$233,ROWS($X$4:X202)),"")</f>
        <v/>
      </c>
    </row>
    <row r="203" spans="3:27" hidden="1" x14ac:dyDescent="0.3">
      <c r="C203" s="90" t="s">
        <v>337</v>
      </c>
      <c r="D203" s="100">
        <v>8.3000000000000004E-2</v>
      </c>
      <c r="E203" s="100">
        <v>0.27400000000000002</v>
      </c>
      <c r="F203" s="100">
        <v>0.22600000000000001</v>
      </c>
      <c r="G203" s="100">
        <v>0.25</v>
      </c>
      <c r="H203" s="100">
        <v>0.16700000000000001</v>
      </c>
      <c r="I203" s="90" t="s">
        <v>483</v>
      </c>
      <c r="J203" s="90">
        <f>ROWS(I$4:$I203)</f>
        <v>200</v>
      </c>
      <c r="K203" s="90" t="str">
        <f t="shared" si="6"/>
        <v/>
      </c>
      <c r="L203" s="90" t="str">
        <f>IFERROR(SMALL($K$4:$K$233,ROWS(I$4:$I203)),"")</f>
        <v/>
      </c>
      <c r="O203" s="90" t="s">
        <v>337</v>
      </c>
      <c r="P203" s="90">
        <v>5</v>
      </c>
      <c r="Q203" s="90">
        <v>5</v>
      </c>
      <c r="R203" s="90">
        <v>25</v>
      </c>
      <c r="S203" s="90">
        <v>20</v>
      </c>
      <c r="T203" s="90">
        <v>20</v>
      </c>
      <c r="U203" s="90">
        <v>15</v>
      </c>
      <c r="V203" s="90">
        <v>85</v>
      </c>
      <c r="W203" s="90">
        <v>85</v>
      </c>
      <c r="X203" s="90" t="s">
        <v>483</v>
      </c>
      <c r="Y203" s="90">
        <f>ROWS($X$4:X203)</f>
        <v>200</v>
      </c>
      <c r="Z203" s="90" t="str">
        <f t="shared" si="7"/>
        <v/>
      </c>
      <c r="AA203" s="90" t="str">
        <f>IFERROR(SMALL($Z$4:$Z$233,ROWS($X$4:X203)),"")</f>
        <v/>
      </c>
    </row>
    <row r="204" spans="3:27" hidden="1" x14ac:dyDescent="0.3">
      <c r="C204" s="90" t="s">
        <v>338</v>
      </c>
      <c r="D204" s="100">
        <v>0.30299999999999999</v>
      </c>
      <c r="E204" s="100">
        <v>0.19600000000000001</v>
      </c>
      <c r="F204" s="100">
        <v>0.17699999999999999</v>
      </c>
      <c r="G204" s="100">
        <v>0.16900000000000001</v>
      </c>
      <c r="H204" s="100">
        <v>0.154</v>
      </c>
      <c r="I204" s="90" t="s">
        <v>483</v>
      </c>
      <c r="J204" s="90">
        <f>ROWS(I$4:$I204)</f>
        <v>201</v>
      </c>
      <c r="K204" s="90" t="str">
        <f t="shared" si="6"/>
        <v/>
      </c>
      <c r="L204" s="90" t="str">
        <f>IFERROR(SMALL($K$4:$K$233,ROWS(I$4:$I204)),"")</f>
        <v/>
      </c>
      <c r="O204" s="90" t="s">
        <v>338</v>
      </c>
      <c r="P204" s="90">
        <v>5</v>
      </c>
      <c r="Q204" s="90">
        <v>935</v>
      </c>
      <c r="R204" s="90">
        <v>605</v>
      </c>
      <c r="S204" s="90">
        <v>550</v>
      </c>
      <c r="T204" s="90">
        <v>525</v>
      </c>
      <c r="U204" s="90">
        <v>475</v>
      </c>
      <c r="V204" s="90">
        <v>3095</v>
      </c>
      <c r="W204" s="90">
        <v>3095</v>
      </c>
      <c r="X204" s="90" t="s">
        <v>483</v>
      </c>
      <c r="Y204" s="90">
        <f>ROWS($X$4:X204)</f>
        <v>201</v>
      </c>
      <c r="Z204" s="90" t="str">
        <f t="shared" si="7"/>
        <v/>
      </c>
      <c r="AA204" s="90" t="str">
        <f>IFERROR(SMALL($Z$4:$Z$233,ROWS($X$4:X204)),"")</f>
        <v/>
      </c>
    </row>
    <row r="205" spans="3:27" hidden="1" x14ac:dyDescent="0.3">
      <c r="C205" s="90" t="s">
        <v>339</v>
      </c>
      <c r="D205" s="100">
        <v>0.28800000000000003</v>
      </c>
      <c r="E205" s="100">
        <v>0.223</v>
      </c>
      <c r="F205" s="100">
        <v>0.17599999999999999</v>
      </c>
      <c r="G205" s="100">
        <v>0.17500000000000002</v>
      </c>
      <c r="H205" s="100">
        <v>0.13900000000000001</v>
      </c>
      <c r="I205" s="90" t="s">
        <v>483</v>
      </c>
      <c r="J205" s="90">
        <f>ROWS(I$4:$I205)</f>
        <v>202</v>
      </c>
      <c r="K205" s="90" t="str">
        <f t="shared" si="6"/>
        <v/>
      </c>
      <c r="L205" s="90" t="str">
        <f>IFERROR(SMALL($K$4:$K$233,ROWS(I$4:$I205)),"")</f>
        <v/>
      </c>
      <c r="O205" s="90" t="s">
        <v>339</v>
      </c>
      <c r="P205" s="90">
        <v>10</v>
      </c>
      <c r="Q205" s="90">
        <v>1520</v>
      </c>
      <c r="R205" s="90">
        <v>1175</v>
      </c>
      <c r="S205" s="90">
        <v>930</v>
      </c>
      <c r="T205" s="90">
        <v>920</v>
      </c>
      <c r="U205" s="90">
        <v>730</v>
      </c>
      <c r="V205" s="90">
        <v>5280</v>
      </c>
      <c r="W205" s="90">
        <v>5270</v>
      </c>
      <c r="X205" s="90" t="s">
        <v>483</v>
      </c>
      <c r="Y205" s="90">
        <f>ROWS($X$4:X205)</f>
        <v>202</v>
      </c>
      <c r="Z205" s="90" t="str">
        <f t="shared" si="7"/>
        <v/>
      </c>
      <c r="AA205" s="90" t="str">
        <f>IFERROR(SMALL($Z$4:$Z$233,ROWS($X$4:X205)),"")</f>
        <v/>
      </c>
    </row>
    <row r="206" spans="3:27" hidden="1" x14ac:dyDescent="0.3">
      <c r="C206" s="90" t="s">
        <v>340</v>
      </c>
      <c r="D206" s="100">
        <v>0.253</v>
      </c>
      <c r="E206" s="100">
        <v>0.217</v>
      </c>
      <c r="F206" s="100">
        <v>0.17500000000000002</v>
      </c>
      <c r="G206" s="100">
        <v>0.192</v>
      </c>
      <c r="H206" s="100">
        <v>0.16300000000000001</v>
      </c>
      <c r="I206" s="90" t="s">
        <v>483</v>
      </c>
      <c r="J206" s="90">
        <f>ROWS(I$4:$I206)</f>
        <v>203</v>
      </c>
      <c r="K206" s="90" t="str">
        <f t="shared" si="6"/>
        <v/>
      </c>
      <c r="L206" s="90" t="str">
        <f>IFERROR(SMALL($K$4:$K$233,ROWS(I$4:$I206)),"")</f>
        <v/>
      </c>
      <c r="O206" s="90" t="s">
        <v>340</v>
      </c>
      <c r="P206" s="90">
        <v>0</v>
      </c>
      <c r="Q206" s="90">
        <v>205</v>
      </c>
      <c r="R206" s="90">
        <v>175</v>
      </c>
      <c r="S206" s="90">
        <v>140</v>
      </c>
      <c r="T206" s="90">
        <v>155</v>
      </c>
      <c r="U206" s="90">
        <v>130</v>
      </c>
      <c r="V206" s="90">
        <v>805</v>
      </c>
      <c r="W206" s="90">
        <v>805</v>
      </c>
      <c r="X206" s="90" t="s">
        <v>483</v>
      </c>
      <c r="Y206" s="90">
        <f>ROWS($X$4:X206)</f>
        <v>203</v>
      </c>
      <c r="Z206" s="90" t="str">
        <f t="shared" si="7"/>
        <v/>
      </c>
      <c r="AA206" s="90" t="str">
        <f>IFERROR(SMALL($Z$4:$Z$233,ROWS($X$4:X206)),"")</f>
        <v/>
      </c>
    </row>
    <row r="207" spans="3:27" hidden="1" x14ac:dyDescent="0.3">
      <c r="C207" s="90" t="s">
        <v>341</v>
      </c>
      <c r="D207" s="100">
        <v>0.28400000000000003</v>
      </c>
      <c r="E207" s="100">
        <v>0.218</v>
      </c>
      <c r="F207" s="100">
        <v>0.17699999999999999</v>
      </c>
      <c r="G207" s="100">
        <v>0.17</v>
      </c>
      <c r="H207" s="100">
        <v>0.152</v>
      </c>
      <c r="I207" s="90" t="s">
        <v>483</v>
      </c>
      <c r="J207" s="90">
        <f>ROWS(I$4:$I207)</f>
        <v>204</v>
      </c>
      <c r="K207" s="90" t="str">
        <f t="shared" si="6"/>
        <v/>
      </c>
      <c r="L207" s="90" t="str">
        <f>IFERROR(SMALL($K$4:$K$233,ROWS(I$4:$I207)),"")</f>
        <v/>
      </c>
      <c r="O207" s="90" t="s">
        <v>341</v>
      </c>
      <c r="P207" s="90">
        <v>10</v>
      </c>
      <c r="Q207" s="90">
        <v>960</v>
      </c>
      <c r="R207" s="90">
        <v>740</v>
      </c>
      <c r="S207" s="90">
        <v>600</v>
      </c>
      <c r="T207" s="90">
        <v>575</v>
      </c>
      <c r="U207" s="90">
        <v>515</v>
      </c>
      <c r="V207" s="90">
        <v>3400</v>
      </c>
      <c r="W207" s="90">
        <v>3395</v>
      </c>
      <c r="X207" s="90" t="s">
        <v>483</v>
      </c>
      <c r="Y207" s="90">
        <f>ROWS($X$4:X207)</f>
        <v>204</v>
      </c>
      <c r="Z207" s="90" t="str">
        <f t="shared" si="7"/>
        <v/>
      </c>
      <c r="AA207" s="90" t="str">
        <f>IFERROR(SMALL($Z$4:$Z$233,ROWS($X$4:X207)),"")</f>
        <v/>
      </c>
    </row>
    <row r="208" spans="3:27" hidden="1" x14ac:dyDescent="0.3">
      <c r="C208" s="90" t="s">
        <v>342</v>
      </c>
      <c r="D208" s="100">
        <v>0.21099999999999999</v>
      </c>
      <c r="E208" s="100">
        <v>0.222</v>
      </c>
      <c r="F208" s="100">
        <v>0.17500000000000002</v>
      </c>
      <c r="G208" s="100">
        <v>0.2</v>
      </c>
      <c r="H208" s="100">
        <v>0.193</v>
      </c>
      <c r="I208" s="90" t="s">
        <v>483</v>
      </c>
      <c r="J208" s="90">
        <f>ROWS(I$4:$I208)</f>
        <v>205</v>
      </c>
      <c r="K208" s="90" t="str">
        <f t="shared" si="6"/>
        <v/>
      </c>
      <c r="L208" s="90" t="str">
        <f>IFERROR(SMALL($K$4:$K$233,ROWS(I$4:$I208)),"")</f>
        <v/>
      </c>
      <c r="O208" s="90" t="s">
        <v>342</v>
      </c>
      <c r="P208" s="90">
        <v>5</v>
      </c>
      <c r="Q208" s="90">
        <v>155</v>
      </c>
      <c r="R208" s="90">
        <v>160</v>
      </c>
      <c r="S208" s="90">
        <v>125</v>
      </c>
      <c r="T208" s="90">
        <v>145</v>
      </c>
      <c r="U208" s="90">
        <v>140</v>
      </c>
      <c r="V208" s="90">
        <v>730</v>
      </c>
      <c r="W208" s="90">
        <v>725</v>
      </c>
      <c r="X208" s="90" t="s">
        <v>483</v>
      </c>
      <c r="Y208" s="90">
        <f>ROWS($X$4:X208)</f>
        <v>205</v>
      </c>
      <c r="Z208" s="90" t="str">
        <f t="shared" si="7"/>
        <v/>
      </c>
      <c r="AA208" s="90" t="str">
        <f>IFERROR(SMALL($Z$4:$Z$233,ROWS($X$4:X208)),"")</f>
        <v/>
      </c>
    </row>
    <row r="209" spans="3:27" hidden="1" x14ac:dyDescent="0.3">
      <c r="C209" s="90" t="s">
        <v>343</v>
      </c>
      <c r="D209" s="100">
        <v>0.27600000000000002</v>
      </c>
      <c r="E209" s="100">
        <v>0.20200000000000001</v>
      </c>
      <c r="F209" s="100">
        <v>0.17799999999999999</v>
      </c>
      <c r="G209" s="100">
        <v>0.186</v>
      </c>
      <c r="H209" s="100">
        <v>0.158</v>
      </c>
      <c r="I209" s="90" t="s">
        <v>483</v>
      </c>
      <c r="J209" s="90">
        <f>ROWS(I$4:$I209)</f>
        <v>206</v>
      </c>
      <c r="K209" s="90" t="str">
        <f t="shared" si="6"/>
        <v/>
      </c>
      <c r="L209" s="90" t="str">
        <f>IFERROR(SMALL($K$4:$K$233,ROWS(I$4:$I209)),"")</f>
        <v/>
      </c>
      <c r="O209" s="90" t="s">
        <v>343</v>
      </c>
      <c r="P209" s="90">
        <v>10</v>
      </c>
      <c r="Q209" s="90">
        <v>1245</v>
      </c>
      <c r="R209" s="90">
        <v>915</v>
      </c>
      <c r="S209" s="90">
        <v>805</v>
      </c>
      <c r="T209" s="90">
        <v>840</v>
      </c>
      <c r="U209" s="90">
        <v>715</v>
      </c>
      <c r="V209" s="90">
        <v>4525</v>
      </c>
      <c r="W209" s="90">
        <v>4515</v>
      </c>
      <c r="X209" s="90" t="s">
        <v>483</v>
      </c>
      <c r="Y209" s="90">
        <f>ROWS($X$4:X209)</f>
        <v>206</v>
      </c>
      <c r="Z209" s="90" t="str">
        <f t="shared" si="7"/>
        <v/>
      </c>
      <c r="AA209" s="90" t="str">
        <f>IFERROR(SMALL($Z$4:$Z$233,ROWS($X$4:X209)),"")</f>
        <v/>
      </c>
    </row>
    <row r="210" spans="3:27" hidden="1" x14ac:dyDescent="0.3">
      <c r="C210" s="90" t="s">
        <v>344</v>
      </c>
      <c r="D210" s="100">
        <v>0.20800000000000002</v>
      </c>
      <c r="E210" s="100">
        <v>0.19600000000000001</v>
      </c>
      <c r="F210" s="100">
        <v>0.29199999999999998</v>
      </c>
      <c r="G210" s="100">
        <v>0.20800000000000002</v>
      </c>
      <c r="H210" s="100">
        <v>9.6000000000000002E-2</v>
      </c>
      <c r="I210" s="90" t="s">
        <v>483</v>
      </c>
      <c r="J210" s="90">
        <f>ROWS(I$4:$I210)</f>
        <v>207</v>
      </c>
      <c r="K210" s="90" t="str">
        <f t="shared" si="6"/>
        <v/>
      </c>
      <c r="L210" s="90" t="str">
        <f>IFERROR(SMALL($K$4:$K$233,ROWS(I$4:$I210)),"")</f>
        <v/>
      </c>
      <c r="O210" s="90" t="s">
        <v>344</v>
      </c>
      <c r="P210" s="90">
        <v>5</v>
      </c>
      <c r="Q210" s="90">
        <v>125</v>
      </c>
      <c r="R210" s="90">
        <v>120</v>
      </c>
      <c r="S210" s="90">
        <v>180</v>
      </c>
      <c r="T210" s="90">
        <v>125</v>
      </c>
      <c r="U210" s="90">
        <v>60</v>
      </c>
      <c r="V210" s="90">
        <v>615</v>
      </c>
      <c r="W210" s="90">
        <v>610</v>
      </c>
      <c r="X210" s="90" t="s">
        <v>483</v>
      </c>
      <c r="Y210" s="90">
        <f>ROWS($X$4:X210)</f>
        <v>207</v>
      </c>
      <c r="Z210" s="90" t="str">
        <f t="shared" si="7"/>
        <v/>
      </c>
      <c r="AA210" s="90" t="str">
        <f>IFERROR(SMALL($Z$4:$Z$233,ROWS($X$4:X210)),"")</f>
        <v/>
      </c>
    </row>
    <row r="211" spans="3:27" hidden="1" x14ac:dyDescent="0.3">
      <c r="C211" t="s">
        <v>320</v>
      </c>
      <c r="D211" s="100">
        <v>0.17400000000000002</v>
      </c>
      <c r="E211" s="100">
        <v>0.19400000000000001</v>
      </c>
      <c r="F211" s="100">
        <v>0.28200000000000003</v>
      </c>
      <c r="G211" s="100">
        <v>0.23</v>
      </c>
      <c r="H211" s="100">
        <v>0.11900000000000001</v>
      </c>
      <c r="I211" s="90" t="s">
        <v>646</v>
      </c>
      <c r="J211" s="90">
        <f>ROWS(I$4:$I211)</f>
        <v>208</v>
      </c>
      <c r="K211" s="90">
        <f t="shared" si="6"/>
        <v>208</v>
      </c>
      <c r="L211" s="90" t="str">
        <f>IFERROR(SMALL($K$4:$K$233,ROWS(I$4:$I211)),"")</f>
        <v/>
      </c>
      <c r="O211" t="s">
        <v>320</v>
      </c>
      <c r="P211">
        <v>10</v>
      </c>
      <c r="Q211">
        <v>515</v>
      </c>
      <c r="R211">
        <v>575</v>
      </c>
      <c r="S211">
        <v>835</v>
      </c>
      <c r="T211">
        <v>680</v>
      </c>
      <c r="U211">
        <v>355</v>
      </c>
      <c r="V211">
        <v>2965</v>
      </c>
      <c r="W211">
        <v>2955</v>
      </c>
      <c r="X211" t="s">
        <v>646</v>
      </c>
      <c r="Y211" s="90">
        <f>ROWS($X$4:X211)</f>
        <v>208</v>
      </c>
      <c r="Z211" s="90">
        <f t="shared" si="7"/>
        <v>208</v>
      </c>
      <c r="AA211" s="90" t="str">
        <f>IFERROR(SMALL($Z$4:$Z$233,ROWS($X$4:X211)),"")</f>
        <v/>
      </c>
    </row>
    <row r="212" spans="3:27" hidden="1" x14ac:dyDescent="0.3">
      <c r="C212" t="s">
        <v>322</v>
      </c>
      <c r="D212" s="100">
        <v>0.498</v>
      </c>
      <c r="E212" s="100">
        <v>0.188</v>
      </c>
      <c r="F212" s="100">
        <v>0.14000000000000001</v>
      </c>
      <c r="G212" s="100">
        <v>8.7000000000000008E-2</v>
      </c>
      <c r="H212" s="100">
        <v>8.7999999999999995E-2</v>
      </c>
      <c r="I212" s="90" t="s">
        <v>646</v>
      </c>
      <c r="J212" s="90">
        <f>ROWS(I$4:$I212)</f>
        <v>209</v>
      </c>
      <c r="K212" s="90">
        <f t="shared" si="6"/>
        <v>209</v>
      </c>
      <c r="L212" s="90" t="str">
        <f>IFERROR(SMALL($K$4:$K$233,ROWS(I$4:$I212)),"")</f>
        <v/>
      </c>
      <c r="O212" t="s">
        <v>322</v>
      </c>
      <c r="P212">
        <v>30</v>
      </c>
      <c r="Q212">
        <v>5020</v>
      </c>
      <c r="R212">
        <v>1900</v>
      </c>
      <c r="S212">
        <v>1410</v>
      </c>
      <c r="T212">
        <v>880</v>
      </c>
      <c r="U212">
        <v>885</v>
      </c>
      <c r="V212">
        <v>10120</v>
      </c>
      <c r="W212">
        <v>10090</v>
      </c>
      <c r="X212" t="s">
        <v>646</v>
      </c>
      <c r="Y212" s="90">
        <f>ROWS($X$4:X212)</f>
        <v>209</v>
      </c>
      <c r="Z212" s="90">
        <f t="shared" si="7"/>
        <v>209</v>
      </c>
      <c r="AA212" s="90" t="str">
        <f>IFERROR(SMALL($Z$4:$Z$233,ROWS($X$4:X212)),"")</f>
        <v/>
      </c>
    </row>
    <row r="213" spans="3:27" hidden="1" x14ac:dyDescent="0.3">
      <c r="C213" t="s">
        <v>323</v>
      </c>
      <c r="D213" s="100">
        <v>0.27500000000000002</v>
      </c>
      <c r="E213" s="100">
        <v>0.21299999999999999</v>
      </c>
      <c r="F213" s="100">
        <v>0.186</v>
      </c>
      <c r="G213" s="100">
        <v>0.182</v>
      </c>
      <c r="H213" s="100">
        <v>0.14400000000000002</v>
      </c>
      <c r="I213" s="90" t="s">
        <v>646</v>
      </c>
      <c r="J213" s="90">
        <f>ROWS(I$4:$I213)</f>
        <v>210</v>
      </c>
      <c r="K213" s="90">
        <f t="shared" si="6"/>
        <v>210</v>
      </c>
      <c r="L213" s="90" t="str">
        <f>IFERROR(SMALL($K$4:$K$233,ROWS(I$4:$I213)),"")</f>
        <v/>
      </c>
      <c r="O213" t="s">
        <v>323</v>
      </c>
      <c r="P213">
        <v>5</v>
      </c>
      <c r="Q213">
        <v>850</v>
      </c>
      <c r="R213">
        <v>660</v>
      </c>
      <c r="S213">
        <v>575</v>
      </c>
      <c r="T213">
        <v>565</v>
      </c>
      <c r="U213">
        <v>445</v>
      </c>
      <c r="V213">
        <v>3100</v>
      </c>
      <c r="W213">
        <v>3095</v>
      </c>
      <c r="X213" t="s">
        <v>646</v>
      </c>
      <c r="Y213" s="90">
        <f>ROWS($X$4:X213)</f>
        <v>210</v>
      </c>
      <c r="Z213" s="90">
        <f t="shared" si="7"/>
        <v>210</v>
      </c>
      <c r="AA213" s="90" t="str">
        <f>IFERROR(SMALL($Z$4:$Z$233,ROWS($X$4:X213)),"")</f>
        <v/>
      </c>
    </row>
    <row r="214" spans="3:27" hidden="1" x14ac:dyDescent="0.3">
      <c r="C214" t="s">
        <v>325</v>
      </c>
      <c r="D214" s="100">
        <v>0.27700000000000002</v>
      </c>
      <c r="E214" s="100">
        <v>0.22</v>
      </c>
      <c r="F214" s="100">
        <v>0.17599999999999999</v>
      </c>
      <c r="G214" s="100">
        <v>0.16900000000000001</v>
      </c>
      <c r="H214" s="100">
        <v>0.158</v>
      </c>
      <c r="I214" s="90" t="s">
        <v>646</v>
      </c>
      <c r="J214" s="90">
        <f>ROWS(I$4:$I214)</f>
        <v>211</v>
      </c>
      <c r="K214" s="90">
        <f t="shared" si="6"/>
        <v>211</v>
      </c>
      <c r="L214" s="90" t="str">
        <f>IFERROR(SMALL($K$4:$K$233,ROWS(I$4:$I214)),"")</f>
        <v/>
      </c>
      <c r="O214" t="s">
        <v>325</v>
      </c>
      <c r="P214">
        <v>10</v>
      </c>
      <c r="Q214">
        <v>850</v>
      </c>
      <c r="R214">
        <v>675</v>
      </c>
      <c r="S214">
        <v>540</v>
      </c>
      <c r="T214">
        <v>520</v>
      </c>
      <c r="U214">
        <v>485</v>
      </c>
      <c r="V214">
        <v>3080</v>
      </c>
      <c r="W214">
        <v>3075</v>
      </c>
      <c r="X214" t="s">
        <v>646</v>
      </c>
      <c r="Y214" s="90">
        <f>ROWS($X$4:X214)</f>
        <v>211</v>
      </c>
      <c r="Z214" s="90">
        <f t="shared" si="7"/>
        <v>211</v>
      </c>
      <c r="AA214" s="90" t="str">
        <f>IFERROR(SMALL($Z$4:$Z$233,ROWS($X$4:X214)),"")</f>
        <v/>
      </c>
    </row>
    <row r="215" spans="3:27" hidden="1" x14ac:dyDescent="0.3">
      <c r="C215" t="s">
        <v>326</v>
      </c>
      <c r="D215" s="100">
        <v>0.30199999999999999</v>
      </c>
      <c r="E215" s="100">
        <v>0.21099999999999999</v>
      </c>
      <c r="F215" s="100">
        <v>0.192</v>
      </c>
      <c r="G215" s="100">
        <v>0.16500000000000001</v>
      </c>
      <c r="H215" s="100">
        <v>0.13</v>
      </c>
      <c r="I215" s="90" t="s">
        <v>646</v>
      </c>
      <c r="J215" s="90">
        <f>ROWS(I$4:$I215)</f>
        <v>212</v>
      </c>
      <c r="K215" s="90">
        <f t="shared" si="6"/>
        <v>212</v>
      </c>
      <c r="L215" s="90" t="str">
        <f>IFERROR(SMALL($K$4:$K$233,ROWS(I$4:$I215)),"")</f>
        <v/>
      </c>
      <c r="O215" t="s">
        <v>326</v>
      </c>
      <c r="P215">
        <v>5</v>
      </c>
      <c r="Q215">
        <v>1585</v>
      </c>
      <c r="R215">
        <v>1110</v>
      </c>
      <c r="S215">
        <v>1010</v>
      </c>
      <c r="T215">
        <v>865</v>
      </c>
      <c r="U215">
        <v>680</v>
      </c>
      <c r="V215">
        <v>5255</v>
      </c>
      <c r="W215">
        <v>5250</v>
      </c>
      <c r="X215" t="s">
        <v>646</v>
      </c>
      <c r="Y215" s="90">
        <f>ROWS($X$4:X215)</f>
        <v>212</v>
      </c>
      <c r="Z215" s="90">
        <f t="shared" si="7"/>
        <v>212</v>
      </c>
      <c r="AA215" s="90" t="str">
        <f>IFERROR(SMALL($Z$4:$Z$233,ROWS($X$4:X215)),"")</f>
        <v/>
      </c>
    </row>
    <row r="216" spans="3:27" hidden="1" x14ac:dyDescent="0.3">
      <c r="C216" t="s">
        <v>327</v>
      </c>
      <c r="D216" s="100">
        <v>0.33700000000000002</v>
      </c>
      <c r="E216" s="100">
        <v>0.22700000000000001</v>
      </c>
      <c r="F216" s="100">
        <v>0.184</v>
      </c>
      <c r="G216" s="100">
        <v>0.153</v>
      </c>
      <c r="H216" s="100">
        <v>9.9000000000000005E-2</v>
      </c>
      <c r="I216" s="90" t="s">
        <v>646</v>
      </c>
      <c r="J216" s="90">
        <f>ROWS(I$4:$I216)</f>
        <v>213</v>
      </c>
      <c r="K216" s="90">
        <f t="shared" si="6"/>
        <v>213</v>
      </c>
      <c r="L216" s="90" t="str">
        <f>IFERROR(SMALL($K$4:$K$233,ROWS(I$4:$I216)),"")</f>
        <v/>
      </c>
      <c r="O216" t="s">
        <v>327</v>
      </c>
      <c r="P216">
        <v>10</v>
      </c>
      <c r="Q216">
        <v>1910</v>
      </c>
      <c r="R216">
        <v>1280</v>
      </c>
      <c r="S216">
        <v>1045</v>
      </c>
      <c r="T216">
        <v>865</v>
      </c>
      <c r="U216">
        <v>560</v>
      </c>
      <c r="V216">
        <v>5665</v>
      </c>
      <c r="W216">
        <v>5660</v>
      </c>
      <c r="X216" t="s">
        <v>646</v>
      </c>
      <c r="Y216" s="90">
        <f>ROWS($X$4:X216)</f>
        <v>213</v>
      </c>
      <c r="Z216" s="90">
        <f t="shared" si="7"/>
        <v>213</v>
      </c>
      <c r="AA216" s="90" t="str">
        <f>IFERROR(SMALL($Z$4:$Z$233,ROWS($X$4:X216)),"")</f>
        <v/>
      </c>
    </row>
    <row r="217" spans="3:27" hidden="1" x14ac:dyDescent="0.3">
      <c r="C217" t="s">
        <v>328</v>
      </c>
      <c r="D217" s="100">
        <v>0.27800000000000002</v>
      </c>
      <c r="E217" s="100">
        <v>0.23600000000000002</v>
      </c>
      <c r="F217" s="100">
        <v>0.192</v>
      </c>
      <c r="G217" s="100">
        <v>0.17300000000000001</v>
      </c>
      <c r="H217" s="100">
        <v>0.12</v>
      </c>
      <c r="I217" s="90" t="s">
        <v>646</v>
      </c>
      <c r="J217" s="90">
        <f>ROWS(I$4:$I217)</f>
        <v>214</v>
      </c>
      <c r="K217" s="90">
        <f t="shared" si="6"/>
        <v>214</v>
      </c>
      <c r="L217" s="90" t="str">
        <f>IFERROR(SMALL($K$4:$K$233,ROWS(I$4:$I217)),"")</f>
        <v/>
      </c>
      <c r="O217" t="s">
        <v>328</v>
      </c>
      <c r="P217">
        <v>15</v>
      </c>
      <c r="Q217">
        <v>2540</v>
      </c>
      <c r="R217">
        <v>2155</v>
      </c>
      <c r="S217">
        <v>1755</v>
      </c>
      <c r="T217">
        <v>1580</v>
      </c>
      <c r="U217">
        <v>1090</v>
      </c>
      <c r="V217">
        <v>9140</v>
      </c>
      <c r="W217">
        <v>9125</v>
      </c>
      <c r="X217" t="s">
        <v>646</v>
      </c>
      <c r="Y217" s="90">
        <f>ROWS($X$4:X217)</f>
        <v>214</v>
      </c>
      <c r="Z217" s="90">
        <f t="shared" si="7"/>
        <v>214</v>
      </c>
      <c r="AA217" s="90" t="str">
        <f>IFERROR(SMALL($Z$4:$Z$233,ROWS($X$4:X217)),"")</f>
        <v/>
      </c>
    </row>
    <row r="218" spans="3:27" hidden="1" x14ac:dyDescent="0.3">
      <c r="C218" t="s">
        <v>329</v>
      </c>
      <c r="D218" s="100">
        <v>0.33400000000000002</v>
      </c>
      <c r="E218" s="100">
        <v>0.24099999999999999</v>
      </c>
      <c r="F218" s="100">
        <v>0.151</v>
      </c>
      <c r="G218" s="100">
        <v>0.15</v>
      </c>
      <c r="H218" s="100">
        <v>0.125</v>
      </c>
      <c r="I218" s="90" t="s">
        <v>646</v>
      </c>
      <c r="J218" s="90">
        <f>ROWS(I$4:$I218)</f>
        <v>215</v>
      </c>
      <c r="K218" s="90">
        <f t="shared" si="6"/>
        <v>215</v>
      </c>
      <c r="L218" s="90" t="str">
        <f>IFERROR(SMALL($K$4:$K$233,ROWS(I$4:$I218)),"")</f>
        <v/>
      </c>
      <c r="O218" t="s">
        <v>329</v>
      </c>
      <c r="P218">
        <v>5</v>
      </c>
      <c r="Q218">
        <v>305</v>
      </c>
      <c r="R218">
        <v>220</v>
      </c>
      <c r="S218">
        <v>140</v>
      </c>
      <c r="T218">
        <v>135</v>
      </c>
      <c r="U218">
        <v>115</v>
      </c>
      <c r="V218">
        <v>920</v>
      </c>
      <c r="W218">
        <v>915</v>
      </c>
      <c r="X218" t="s">
        <v>646</v>
      </c>
      <c r="Y218" s="90">
        <f>ROWS($X$4:X218)</f>
        <v>215</v>
      </c>
      <c r="Z218" s="90">
        <f t="shared" si="7"/>
        <v>215</v>
      </c>
      <c r="AA218" s="90" t="str">
        <f>IFERROR(SMALL($Z$4:$Z$233,ROWS($X$4:X218)),"")</f>
        <v/>
      </c>
    </row>
    <row r="219" spans="3:27" hidden="1" x14ac:dyDescent="0.3">
      <c r="C219" t="s">
        <v>330</v>
      </c>
      <c r="D219" s="100">
        <v>0.22800000000000001</v>
      </c>
      <c r="E219" s="100">
        <v>0.221</v>
      </c>
      <c r="F219" s="100">
        <v>0.20500000000000002</v>
      </c>
      <c r="G219" s="100">
        <v>0.19500000000000001</v>
      </c>
      <c r="H219" s="100">
        <v>0.151</v>
      </c>
      <c r="I219" s="90" t="s">
        <v>646</v>
      </c>
      <c r="J219" s="90">
        <f>ROWS(I$4:$I219)</f>
        <v>216</v>
      </c>
      <c r="K219" s="90">
        <f t="shared" si="6"/>
        <v>216</v>
      </c>
      <c r="L219" s="90" t="str">
        <f>IFERROR(SMALL($K$4:$K$233,ROWS(I$4:$I219)),"")</f>
        <v/>
      </c>
      <c r="O219" t="s">
        <v>330</v>
      </c>
      <c r="P219">
        <v>25</v>
      </c>
      <c r="Q219">
        <v>2735</v>
      </c>
      <c r="R219">
        <v>2645</v>
      </c>
      <c r="S219">
        <v>2455</v>
      </c>
      <c r="T219">
        <v>2345</v>
      </c>
      <c r="U219">
        <v>1805</v>
      </c>
      <c r="V219">
        <v>12010</v>
      </c>
      <c r="W219">
        <v>11985</v>
      </c>
      <c r="X219" t="s">
        <v>646</v>
      </c>
      <c r="Y219" s="90">
        <f>ROWS($X$4:X219)</f>
        <v>216</v>
      </c>
      <c r="Z219" s="90">
        <f t="shared" si="7"/>
        <v>216</v>
      </c>
      <c r="AA219" s="90" t="str">
        <f>IFERROR(SMALL($Z$4:$Z$233,ROWS($X$4:X219)),"")</f>
        <v/>
      </c>
    </row>
    <row r="220" spans="3:27" hidden="1" x14ac:dyDescent="0.3">
      <c r="C220" t="s">
        <v>331</v>
      </c>
      <c r="D220" s="100">
        <v>0.28400000000000003</v>
      </c>
      <c r="E220" s="100">
        <v>0.21</v>
      </c>
      <c r="F220" s="100">
        <v>0.21</v>
      </c>
      <c r="G220" s="100">
        <v>0.16</v>
      </c>
      <c r="H220" s="100">
        <v>0.13600000000000001</v>
      </c>
      <c r="I220" s="90" t="s">
        <v>646</v>
      </c>
      <c r="J220" s="90">
        <f>ROWS(I$4:$I220)</f>
        <v>217</v>
      </c>
      <c r="K220" s="90">
        <f t="shared" si="6"/>
        <v>217</v>
      </c>
      <c r="L220" s="90" t="str">
        <f>IFERROR(SMALL($K$4:$K$233,ROWS(I$4:$I220)),"")</f>
        <v/>
      </c>
      <c r="O220" t="s">
        <v>331</v>
      </c>
      <c r="P220">
        <v>0</v>
      </c>
      <c r="Q220">
        <v>25</v>
      </c>
      <c r="R220">
        <v>15</v>
      </c>
      <c r="S220">
        <v>15</v>
      </c>
      <c r="T220">
        <v>15</v>
      </c>
      <c r="U220">
        <v>10</v>
      </c>
      <c r="V220">
        <v>80</v>
      </c>
      <c r="W220">
        <v>80</v>
      </c>
      <c r="X220" t="s">
        <v>646</v>
      </c>
      <c r="Y220" s="90">
        <f>ROWS($X$4:X220)</f>
        <v>217</v>
      </c>
      <c r="Z220" s="90">
        <f t="shared" si="7"/>
        <v>217</v>
      </c>
      <c r="AA220" s="90" t="str">
        <f>IFERROR(SMALL($Z$4:$Z$233,ROWS($X$4:X220)),"")</f>
        <v/>
      </c>
    </row>
    <row r="221" spans="3:27" hidden="1" x14ac:dyDescent="0.3">
      <c r="C221" t="s">
        <v>332</v>
      </c>
      <c r="D221" s="100">
        <v>0.36299999999999999</v>
      </c>
      <c r="E221" s="100">
        <v>0.23900000000000002</v>
      </c>
      <c r="F221" s="100">
        <v>0.16700000000000001</v>
      </c>
      <c r="G221" s="100">
        <v>0.14200000000000002</v>
      </c>
      <c r="H221" s="100">
        <v>0.09</v>
      </c>
      <c r="I221" s="90" t="s">
        <v>646</v>
      </c>
      <c r="J221" s="90">
        <f>ROWS(I$4:$I221)</f>
        <v>218</v>
      </c>
      <c r="K221" s="90">
        <f t="shared" si="6"/>
        <v>218</v>
      </c>
      <c r="L221" s="90" t="str">
        <f>IFERROR(SMALL($K$4:$K$233,ROWS(I$4:$I221)),"")</f>
        <v/>
      </c>
      <c r="O221" t="s">
        <v>332</v>
      </c>
      <c r="P221">
        <v>30</v>
      </c>
      <c r="Q221">
        <v>4925</v>
      </c>
      <c r="R221">
        <v>3240</v>
      </c>
      <c r="S221">
        <v>2265</v>
      </c>
      <c r="T221">
        <v>1930</v>
      </c>
      <c r="U221">
        <v>1215</v>
      </c>
      <c r="V221">
        <v>13605</v>
      </c>
      <c r="W221">
        <v>13575</v>
      </c>
      <c r="X221" t="s">
        <v>646</v>
      </c>
      <c r="Y221" s="90">
        <f>ROWS($X$4:X221)</f>
        <v>218</v>
      </c>
      <c r="Z221" s="90">
        <f t="shared" si="7"/>
        <v>218</v>
      </c>
      <c r="AA221" s="90" t="str">
        <f>IFERROR(SMALL($Z$4:$Z$233,ROWS($X$4:X221)),"")</f>
        <v/>
      </c>
    </row>
    <row r="222" spans="3:27" hidden="1" x14ac:dyDescent="0.3">
      <c r="C222" t="s">
        <v>333</v>
      </c>
      <c r="D222" s="100">
        <v>0.31</v>
      </c>
      <c r="E222" s="100">
        <v>0.24399999999999999</v>
      </c>
      <c r="F222" s="100">
        <v>0.183</v>
      </c>
      <c r="G222" s="100">
        <v>0.16</v>
      </c>
      <c r="H222" s="100">
        <v>0.10300000000000001</v>
      </c>
      <c r="I222" s="90" t="s">
        <v>646</v>
      </c>
      <c r="J222" s="90">
        <f>ROWS(I$4:$I222)</f>
        <v>219</v>
      </c>
      <c r="K222" s="90">
        <f t="shared" si="6"/>
        <v>219</v>
      </c>
      <c r="L222" s="90" t="str">
        <f>IFERROR(SMALL($K$4:$K$233,ROWS(I$4:$I222)),"")</f>
        <v/>
      </c>
      <c r="O222" t="s">
        <v>333</v>
      </c>
      <c r="P222">
        <v>25</v>
      </c>
      <c r="Q222">
        <v>5560</v>
      </c>
      <c r="R222">
        <v>4385</v>
      </c>
      <c r="S222">
        <v>3280</v>
      </c>
      <c r="T222">
        <v>2870</v>
      </c>
      <c r="U222">
        <v>1855</v>
      </c>
      <c r="V222">
        <v>17975</v>
      </c>
      <c r="W222">
        <v>17950</v>
      </c>
      <c r="X222" t="s">
        <v>646</v>
      </c>
      <c r="Y222" s="90">
        <f>ROWS($X$4:X222)</f>
        <v>219</v>
      </c>
      <c r="Z222" s="90">
        <f t="shared" si="7"/>
        <v>219</v>
      </c>
      <c r="AA222" s="90" t="str">
        <f>IFERROR(SMALL($Z$4:$Z$233,ROWS($X$4:X222)),"")</f>
        <v/>
      </c>
    </row>
    <row r="223" spans="3:27" hidden="1" x14ac:dyDescent="0.3">
      <c r="C223" t="s">
        <v>334</v>
      </c>
      <c r="D223" s="100">
        <v>0.40700000000000003</v>
      </c>
      <c r="E223" s="100">
        <v>0.214</v>
      </c>
      <c r="F223" s="100">
        <v>0.17400000000000002</v>
      </c>
      <c r="G223" s="100">
        <v>0.13300000000000001</v>
      </c>
      <c r="H223" s="100">
        <v>7.2000000000000008E-2</v>
      </c>
      <c r="I223" s="90" t="s">
        <v>646</v>
      </c>
      <c r="J223" s="90">
        <f>ROWS(I$4:$I223)</f>
        <v>220</v>
      </c>
      <c r="K223" s="90">
        <f t="shared" si="6"/>
        <v>220</v>
      </c>
      <c r="L223" s="90" t="str">
        <f>IFERROR(SMALL($K$4:$K$233,ROWS(I$4:$I223)),"")</f>
        <v/>
      </c>
      <c r="O223" t="s">
        <v>334</v>
      </c>
      <c r="P223">
        <v>5</v>
      </c>
      <c r="Q223">
        <v>285</v>
      </c>
      <c r="R223">
        <v>150</v>
      </c>
      <c r="S223">
        <v>120</v>
      </c>
      <c r="T223">
        <v>95</v>
      </c>
      <c r="U223">
        <v>50</v>
      </c>
      <c r="V223">
        <v>700</v>
      </c>
      <c r="W223">
        <v>695</v>
      </c>
      <c r="X223" t="s">
        <v>646</v>
      </c>
      <c r="Y223" s="90">
        <f>ROWS($X$4:X223)</f>
        <v>220</v>
      </c>
      <c r="Z223" s="90">
        <f t="shared" si="7"/>
        <v>220</v>
      </c>
      <c r="AA223" s="90" t="str">
        <f>IFERROR(SMALL($Z$4:$Z$233,ROWS($X$4:X223)),"")</f>
        <v/>
      </c>
    </row>
    <row r="224" spans="3:27" hidden="1" x14ac:dyDescent="0.3">
      <c r="C224" t="s">
        <v>335</v>
      </c>
      <c r="D224" s="100">
        <v>0.32800000000000001</v>
      </c>
      <c r="E224" s="100">
        <v>0.224</v>
      </c>
      <c r="F224" s="100">
        <v>0.17400000000000002</v>
      </c>
      <c r="G224" s="100">
        <v>0.155</v>
      </c>
      <c r="H224" s="100">
        <v>0.11900000000000001</v>
      </c>
      <c r="I224" s="90" t="s">
        <v>646</v>
      </c>
      <c r="J224" s="90">
        <f>ROWS(I$4:$I224)</f>
        <v>221</v>
      </c>
      <c r="K224" s="90">
        <f t="shared" si="6"/>
        <v>221</v>
      </c>
      <c r="L224" s="90" t="str">
        <f>IFERROR(SMALL($K$4:$K$233,ROWS(I$4:$I224)),"")</f>
        <v/>
      </c>
      <c r="O224" t="s">
        <v>335</v>
      </c>
      <c r="P224">
        <v>5</v>
      </c>
      <c r="Q224">
        <v>1570</v>
      </c>
      <c r="R224">
        <v>1070</v>
      </c>
      <c r="S224">
        <v>835</v>
      </c>
      <c r="T224">
        <v>745</v>
      </c>
      <c r="U224">
        <v>570</v>
      </c>
      <c r="V224">
        <v>4795</v>
      </c>
      <c r="W224">
        <v>4790</v>
      </c>
      <c r="X224" t="s">
        <v>646</v>
      </c>
      <c r="Y224" s="90">
        <f>ROWS($X$4:X224)</f>
        <v>221</v>
      </c>
      <c r="Z224" s="90">
        <f t="shared" si="7"/>
        <v>221</v>
      </c>
      <c r="AA224" s="90" t="str">
        <f>IFERROR(SMALL($Z$4:$Z$233,ROWS($X$4:X224)),"")</f>
        <v/>
      </c>
    </row>
    <row r="225" spans="3:27" hidden="1" x14ac:dyDescent="0.3">
      <c r="C225" t="s">
        <v>336</v>
      </c>
      <c r="D225" s="100">
        <v>0.246</v>
      </c>
      <c r="E225" s="100">
        <v>0.20600000000000002</v>
      </c>
      <c r="F225" s="100">
        <v>0.22600000000000001</v>
      </c>
      <c r="G225" s="100">
        <v>0.17100000000000001</v>
      </c>
      <c r="H225" s="100">
        <v>0.151</v>
      </c>
      <c r="I225" s="90" t="s">
        <v>646</v>
      </c>
      <c r="J225" s="90">
        <f>ROWS(I$4:$I225)</f>
        <v>222</v>
      </c>
      <c r="K225" s="90">
        <f t="shared" si="6"/>
        <v>222</v>
      </c>
      <c r="L225" s="90" t="str">
        <f>IFERROR(SMALL($K$4:$K$233,ROWS(I$4:$I225)),"")</f>
        <v/>
      </c>
      <c r="O225" t="s">
        <v>336</v>
      </c>
      <c r="P225">
        <v>5</v>
      </c>
      <c r="Q225">
        <v>125</v>
      </c>
      <c r="R225">
        <v>105</v>
      </c>
      <c r="S225">
        <v>115</v>
      </c>
      <c r="T225">
        <v>85</v>
      </c>
      <c r="U225">
        <v>75</v>
      </c>
      <c r="V225">
        <v>510</v>
      </c>
      <c r="W225">
        <v>510</v>
      </c>
      <c r="X225" t="s">
        <v>646</v>
      </c>
      <c r="Y225" s="90">
        <f>ROWS($X$4:X225)</f>
        <v>222</v>
      </c>
      <c r="Z225" s="90">
        <f t="shared" si="7"/>
        <v>222</v>
      </c>
      <c r="AA225" s="90" t="str">
        <f>IFERROR(SMALL($Z$4:$Z$233,ROWS($X$4:X225)),"")</f>
        <v/>
      </c>
    </row>
    <row r="226" spans="3:27" hidden="1" x14ac:dyDescent="0.3">
      <c r="C226" t="s">
        <v>337</v>
      </c>
      <c r="D226" s="100">
        <v>0.155</v>
      </c>
      <c r="E226" s="100">
        <v>0.19</v>
      </c>
      <c r="F226" s="100">
        <v>0.23800000000000002</v>
      </c>
      <c r="G226" s="100">
        <v>0.19</v>
      </c>
      <c r="H226" s="100">
        <v>0.22600000000000001</v>
      </c>
      <c r="I226" s="90" t="s">
        <v>646</v>
      </c>
      <c r="J226" s="90">
        <f>ROWS(I$4:$I226)</f>
        <v>223</v>
      </c>
      <c r="K226" s="90">
        <f t="shared" si="6"/>
        <v>223</v>
      </c>
      <c r="L226" s="90" t="str">
        <f>IFERROR(SMALL($K$4:$K$233,ROWS(I$4:$I226)),"")</f>
        <v/>
      </c>
      <c r="O226" t="s">
        <v>337</v>
      </c>
      <c r="P226">
        <v>0</v>
      </c>
      <c r="Q226">
        <v>15</v>
      </c>
      <c r="R226">
        <v>15</v>
      </c>
      <c r="S226">
        <v>20</v>
      </c>
      <c r="T226">
        <v>15</v>
      </c>
      <c r="U226">
        <v>20</v>
      </c>
      <c r="V226">
        <v>85</v>
      </c>
      <c r="W226">
        <v>85</v>
      </c>
      <c r="X226" t="s">
        <v>646</v>
      </c>
      <c r="Y226" s="90">
        <f>ROWS($X$4:X226)</f>
        <v>223</v>
      </c>
      <c r="Z226" s="90">
        <f t="shared" si="7"/>
        <v>223</v>
      </c>
      <c r="AA226" s="90" t="str">
        <f>IFERROR(SMALL($Z$4:$Z$233,ROWS($X$4:X226)),"")</f>
        <v/>
      </c>
    </row>
    <row r="227" spans="3:27" hidden="1" x14ac:dyDescent="0.3">
      <c r="C227" t="s">
        <v>338</v>
      </c>
      <c r="D227" s="100">
        <v>0.25900000000000001</v>
      </c>
      <c r="E227" s="100">
        <v>0.21099999999999999</v>
      </c>
      <c r="F227" s="100">
        <v>0.16400000000000001</v>
      </c>
      <c r="G227" s="100">
        <v>0.183</v>
      </c>
      <c r="H227" s="100">
        <v>0.183</v>
      </c>
      <c r="I227" s="90" t="s">
        <v>646</v>
      </c>
      <c r="J227" s="90">
        <f>ROWS(I$4:$I227)</f>
        <v>224</v>
      </c>
      <c r="K227" s="90">
        <f t="shared" si="6"/>
        <v>224</v>
      </c>
      <c r="L227" s="90" t="str">
        <f>IFERROR(SMALL($K$4:$K$233,ROWS(I$4:$I227)),"")</f>
        <v/>
      </c>
      <c r="O227" t="s">
        <v>338</v>
      </c>
      <c r="P227">
        <v>5</v>
      </c>
      <c r="Q227">
        <v>665</v>
      </c>
      <c r="R227">
        <v>540</v>
      </c>
      <c r="S227">
        <v>425</v>
      </c>
      <c r="T227">
        <v>470</v>
      </c>
      <c r="U227">
        <v>470</v>
      </c>
      <c r="V227">
        <v>2580</v>
      </c>
      <c r="W227">
        <v>2575</v>
      </c>
      <c r="X227" t="s">
        <v>646</v>
      </c>
      <c r="Y227" s="90">
        <f>ROWS($X$4:X227)</f>
        <v>224</v>
      </c>
      <c r="Z227" s="90">
        <f t="shared" si="7"/>
        <v>224</v>
      </c>
      <c r="AA227" s="90" t="str">
        <f>IFERROR(SMALL($Z$4:$Z$233,ROWS($X$4:X227)),"")</f>
        <v/>
      </c>
    </row>
    <row r="228" spans="3:27" hidden="1" x14ac:dyDescent="0.3">
      <c r="C228" t="s">
        <v>339</v>
      </c>
      <c r="D228" s="100">
        <v>0.30199999999999999</v>
      </c>
      <c r="E228" s="100">
        <v>0.23800000000000002</v>
      </c>
      <c r="F228" s="100">
        <v>0.16900000000000001</v>
      </c>
      <c r="G228" s="100">
        <v>0.16600000000000001</v>
      </c>
      <c r="H228" s="100">
        <v>0.124</v>
      </c>
      <c r="I228" s="90" t="s">
        <v>646</v>
      </c>
      <c r="J228" s="90">
        <f>ROWS(I$4:$I228)</f>
        <v>225</v>
      </c>
      <c r="K228" s="90">
        <f t="shared" si="6"/>
        <v>225</v>
      </c>
      <c r="L228" s="90" t="str">
        <f>IFERROR(SMALL($K$4:$K$233,ROWS(I$4:$I228)),"")</f>
        <v/>
      </c>
      <c r="O228" t="s">
        <v>339</v>
      </c>
      <c r="P228">
        <v>10</v>
      </c>
      <c r="Q228">
        <v>1545</v>
      </c>
      <c r="R228">
        <v>1220</v>
      </c>
      <c r="S228">
        <v>865</v>
      </c>
      <c r="T228">
        <v>850</v>
      </c>
      <c r="U228">
        <v>635</v>
      </c>
      <c r="V228">
        <v>5125</v>
      </c>
      <c r="W228">
        <v>5120</v>
      </c>
      <c r="X228" t="s">
        <v>646</v>
      </c>
      <c r="Y228" s="90">
        <f>ROWS($X$4:X228)</f>
        <v>225</v>
      </c>
      <c r="Z228" s="90">
        <f t="shared" si="7"/>
        <v>225</v>
      </c>
      <c r="AA228" s="90" t="str">
        <f>IFERROR(SMALL($Z$4:$Z$233,ROWS($X$4:X228)),"")</f>
        <v/>
      </c>
    </row>
    <row r="229" spans="3:27" hidden="1" x14ac:dyDescent="0.3">
      <c r="C229" t="s">
        <v>340</v>
      </c>
      <c r="D229" s="100">
        <v>0.27200000000000002</v>
      </c>
      <c r="E229" s="100">
        <v>0.19600000000000001</v>
      </c>
      <c r="F229" s="100">
        <v>0.158</v>
      </c>
      <c r="G229" s="100">
        <v>0.187</v>
      </c>
      <c r="H229" s="100">
        <v>0.187</v>
      </c>
      <c r="I229" s="90" t="s">
        <v>646</v>
      </c>
      <c r="J229" s="90">
        <f>ROWS(I$4:$I229)</f>
        <v>226</v>
      </c>
      <c r="K229" s="90">
        <f t="shared" si="6"/>
        <v>226</v>
      </c>
      <c r="L229" s="90" t="str">
        <f>IFERROR(SMALL($K$4:$K$233,ROWS(I$4:$I229)),"")</f>
        <v/>
      </c>
      <c r="O229" t="s">
        <v>340</v>
      </c>
      <c r="P229">
        <v>0</v>
      </c>
      <c r="Q229">
        <v>205</v>
      </c>
      <c r="R229">
        <v>145</v>
      </c>
      <c r="S229">
        <v>120</v>
      </c>
      <c r="T229">
        <v>140</v>
      </c>
      <c r="U229">
        <v>140</v>
      </c>
      <c r="V229">
        <v>750</v>
      </c>
      <c r="W229">
        <v>750</v>
      </c>
      <c r="X229" t="s">
        <v>646</v>
      </c>
      <c r="Y229" s="90">
        <f>ROWS($X$4:X229)</f>
        <v>226</v>
      </c>
      <c r="Z229" s="90">
        <f t="shared" si="7"/>
        <v>226</v>
      </c>
      <c r="AA229" s="90" t="str">
        <f>IFERROR(SMALL($Z$4:$Z$233,ROWS($X$4:X229)),"")</f>
        <v/>
      </c>
    </row>
    <row r="230" spans="3:27" hidden="1" x14ac:dyDescent="0.3">
      <c r="C230" t="s">
        <v>341</v>
      </c>
      <c r="D230" s="100">
        <v>0.26400000000000001</v>
      </c>
      <c r="E230" s="100">
        <v>0.22800000000000001</v>
      </c>
      <c r="F230" s="100">
        <v>0.189</v>
      </c>
      <c r="G230" s="100">
        <v>0.17</v>
      </c>
      <c r="H230" s="100">
        <v>0.15</v>
      </c>
      <c r="I230" s="90" t="s">
        <v>646</v>
      </c>
      <c r="J230" s="90">
        <f>ROWS(I$4:$I230)</f>
        <v>227</v>
      </c>
      <c r="K230" s="90">
        <f t="shared" si="6"/>
        <v>227</v>
      </c>
      <c r="L230" s="90" t="str">
        <f>IFERROR(SMALL($K$4:$K$233,ROWS(I$4:$I230)),"")</f>
        <v/>
      </c>
      <c r="O230" t="s">
        <v>341</v>
      </c>
      <c r="P230">
        <v>5</v>
      </c>
      <c r="Q230">
        <v>830</v>
      </c>
      <c r="R230">
        <v>715</v>
      </c>
      <c r="S230">
        <v>595</v>
      </c>
      <c r="T230">
        <v>535</v>
      </c>
      <c r="U230">
        <v>470</v>
      </c>
      <c r="V230">
        <v>3155</v>
      </c>
      <c r="W230">
        <v>3145</v>
      </c>
      <c r="X230" t="s">
        <v>646</v>
      </c>
      <c r="Y230" s="90">
        <f>ROWS($X$4:X230)</f>
        <v>227</v>
      </c>
      <c r="Z230" s="90">
        <f t="shared" si="7"/>
        <v>227</v>
      </c>
      <c r="AA230" s="90" t="str">
        <f>IFERROR(SMALL($Z$4:$Z$233,ROWS($X$4:X230)),"")</f>
        <v/>
      </c>
    </row>
    <row r="231" spans="3:27" hidden="1" x14ac:dyDescent="0.3">
      <c r="C231" t="s">
        <v>342</v>
      </c>
      <c r="D231" s="100">
        <v>0.214</v>
      </c>
      <c r="E231" s="100">
        <v>0.22</v>
      </c>
      <c r="F231" s="100">
        <v>0.21</v>
      </c>
      <c r="G231" s="100">
        <v>0.193</v>
      </c>
      <c r="H231" s="100">
        <v>0.16400000000000001</v>
      </c>
      <c r="I231" s="90" t="s">
        <v>646</v>
      </c>
      <c r="J231" s="90">
        <f>ROWS(I$4:$I231)</f>
        <v>228</v>
      </c>
      <c r="K231" s="90">
        <f t="shared" si="6"/>
        <v>228</v>
      </c>
      <c r="L231" s="90" t="str">
        <f>IFERROR(SMALL($K$4:$K$233,ROWS(I$4:$I231)),"")</f>
        <v/>
      </c>
      <c r="O231" t="s">
        <v>342</v>
      </c>
      <c r="P231">
        <v>5</v>
      </c>
      <c r="Q231">
        <v>150</v>
      </c>
      <c r="R231">
        <v>155</v>
      </c>
      <c r="S231">
        <v>145</v>
      </c>
      <c r="T231">
        <v>135</v>
      </c>
      <c r="U231">
        <v>115</v>
      </c>
      <c r="V231">
        <v>700</v>
      </c>
      <c r="W231">
        <v>700</v>
      </c>
      <c r="X231" t="s">
        <v>646</v>
      </c>
      <c r="Y231" s="90">
        <f>ROWS($X$4:X231)</f>
        <v>228</v>
      </c>
      <c r="Z231" s="90">
        <f t="shared" si="7"/>
        <v>228</v>
      </c>
      <c r="AA231" s="90" t="str">
        <f>IFERROR(SMALL($Z$4:$Z$233,ROWS($X$4:X231)),"")</f>
        <v/>
      </c>
    </row>
    <row r="232" spans="3:27" hidden="1" x14ac:dyDescent="0.3">
      <c r="C232" t="s">
        <v>343</v>
      </c>
      <c r="D232" s="100">
        <v>0.28999999999999998</v>
      </c>
      <c r="E232" s="100">
        <v>0.214</v>
      </c>
      <c r="F232" s="100">
        <v>0.17799999999999999</v>
      </c>
      <c r="G232" s="100">
        <v>0.16600000000000001</v>
      </c>
      <c r="H232" s="100">
        <v>0.152</v>
      </c>
      <c r="I232" s="90" t="s">
        <v>646</v>
      </c>
      <c r="J232" s="90">
        <f>ROWS(I$4:$I232)</f>
        <v>229</v>
      </c>
      <c r="K232" s="90">
        <f t="shared" si="6"/>
        <v>229</v>
      </c>
      <c r="L232" s="90" t="str">
        <f>IFERROR(SMALL($K$4:$K$233,ROWS(I$4:$I232)),"")</f>
        <v/>
      </c>
      <c r="O232" t="s">
        <v>343</v>
      </c>
      <c r="P232">
        <v>5</v>
      </c>
      <c r="Q232">
        <v>1265</v>
      </c>
      <c r="R232">
        <v>935</v>
      </c>
      <c r="S232">
        <v>775</v>
      </c>
      <c r="T232">
        <v>720</v>
      </c>
      <c r="U232">
        <v>660</v>
      </c>
      <c r="V232">
        <v>4360</v>
      </c>
      <c r="W232">
        <v>4355</v>
      </c>
      <c r="X232" t="s">
        <v>646</v>
      </c>
      <c r="Y232" s="90">
        <f>ROWS($X$4:X232)</f>
        <v>229</v>
      </c>
      <c r="Z232" s="90">
        <f t="shared" si="7"/>
        <v>229</v>
      </c>
      <c r="AA232" s="90" t="str">
        <f>IFERROR(SMALL($Z$4:$Z$233,ROWS($X$4:X232)),"")</f>
        <v/>
      </c>
    </row>
    <row r="233" spans="3:27" hidden="1" x14ac:dyDescent="0.3">
      <c r="C233" t="s">
        <v>344</v>
      </c>
      <c r="D233" s="100">
        <v>0.20100000000000001</v>
      </c>
      <c r="E233" s="100">
        <v>0.21199999999999999</v>
      </c>
      <c r="F233" s="100">
        <v>0.24</v>
      </c>
      <c r="G233" s="100">
        <v>0.221</v>
      </c>
      <c r="H233" s="100">
        <v>0.127</v>
      </c>
      <c r="I233" s="90" t="s">
        <v>646</v>
      </c>
      <c r="J233" s="90">
        <f>ROWS(I$4:$I233)</f>
        <v>230</v>
      </c>
      <c r="K233" s="90">
        <f t="shared" si="6"/>
        <v>230</v>
      </c>
      <c r="L233" s="90" t="str">
        <f>IFERROR(SMALL($K$4:$K$233,ROWS(I$4:$I233)),"")</f>
        <v/>
      </c>
      <c r="O233" t="s">
        <v>344</v>
      </c>
      <c r="P233">
        <v>5</v>
      </c>
      <c r="Q233">
        <v>150</v>
      </c>
      <c r="R233">
        <v>160</v>
      </c>
      <c r="S233">
        <v>180</v>
      </c>
      <c r="T233">
        <v>165</v>
      </c>
      <c r="U233">
        <v>95</v>
      </c>
      <c r="V233">
        <v>750</v>
      </c>
      <c r="W233">
        <v>745</v>
      </c>
      <c r="X233" t="s">
        <v>646</v>
      </c>
      <c r="Y233" s="90">
        <f>ROWS($X$4:X233)</f>
        <v>230</v>
      </c>
      <c r="Z233" s="90">
        <f t="shared" si="7"/>
        <v>230</v>
      </c>
      <c r="AA233" s="90" t="str">
        <f>IFERROR(SMALL($Z$4:$Z$233,ROWS($X$4:X233)),"")</f>
        <v/>
      </c>
    </row>
    <row r="238" spans="3:27" hidden="1" x14ac:dyDescent="0.3">
      <c r="D238" s="100"/>
      <c r="E238" s="100"/>
      <c r="F238" s="100"/>
      <c r="G238" s="100"/>
      <c r="H238" s="100"/>
    </row>
    <row r="239" spans="3:27" hidden="1" x14ac:dyDescent="0.3">
      <c r="D239" s="100"/>
      <c r="E239" s="100"/>
      <c r="F239" s="100"/>
      <c r="G239" s="100"/>
      <c r="H239" s="100"/>
    </row>
    <row r="240" spans="3:27" hidden="1" x14ac:dyDescent="0.3">
      <c r="D240" s="100"/>
      <c r="E240" s="100"/>
      <c r="F240" s="100"/>
      <c r="G240" s="100"/>
      <c r="H240" s="100"/>
    </row>
    <row r="241" spans="4:8" hidden="1" x14ac:dyDescent="0.3">
      <c r="D241" s="100"/>
      <c r="E241" s="100"/>
      <c r="F241" s="100"/>
      <c r="G241" s="100"/>
      <c r="H241" s="100"/>
    </row>
    <row r="242" spans="4:8" hidden="1" x14ac:dyDescent="0.3">
      <c r="D242" s="100"/>
      <c r="E242" s="100"/>
      <c r="F242" s="100"/>
      <c r="G242" s="100"/>
      <c r="H242" s="100"/>
    </row>
    <row r="243" spans="4:8" hidden="1" x14ac:dyDescent="0.3">
      <c r="D243" s="100"/>
      <c r="E243" s="100"/>
      <c r="F243" s="100"/>
      <c r="G243" s="100"/>
      <c r="H243" s="100"/>
    </row>
    <row r="244" spans="4:8" hidden="1" x14ac:dyDescent="0.3">
      <c r="D244" s="100"/>
      <c r="E244" s="100"/>
      <c r="F244" s="100"/>
      <c r="G244" s="100"/>
      <c r="H244" s="100"/>
    </row>
    <row r="245" spans="4:8" hidden="1" x14ac:dyDescent="0.3">
      <c r="D245" s="100"/>
      <c r="E245" s="100"/>
      <c r="F245" s="100"/>
      <c r="G245" s="100"/>
      <c r="H245" s="100"/>
    </row>
    <row r="246" spans="4:8" hidden="1" x14ac:dyDescent="0.3">
      <c r="D246" s="100"/>
      <c r="E246" s="100"/>
      <c r="F246" s="100"/>
      <c r="G246" s="100"/>
      <c r="H246" s="100"/>
    </row>
    <row r="247" spans="4:8" hidden="1" x14ac:dyDescent="0.3">
      <c r="D247" s="100"/>
      <c r="E247" s="100"/>
      <c r="F247" s="100"/>
      <c r="G247" s="100"/>
      <c r="H247" s="100"/>
    </row>
    <row r="248" spans="4:8" hidden="1" x14ac:dyDescent="0.3">
      <c r="D248" s="100"/>
      <c r="E248" s="100"/>
      <c r="F248" s="100"/>
      <c r="G248" s="100"/>
      <c r="H248" s="100"/>
    </row>
    <row r="249" spans="4:8" hidden="1" x14ac:dyDescent="0.3">
      <c r="D249" s="100"/>
      <c r="E249" s="100"/>
      <c r="F249" s="100"/>
      <c r="G249" s="100"/>
      <c r="H249" s="100"/>
    </row>
    <row r="250" spans="4:8" hidden="1" x14ac:dyDescent="0.3">
      <c r="D250" s="100"/>
      <c r="E250" s="100"/>
      <c r="F250" s="100"/>
      <c r="G250" s="100"/>
      <c r="H250" s="100"/>
    </row>
    <row r="251" spans="4:8" hidden="1" x14ac:dyDescent="0.3">
      <c r="D251" s="100"/>
      <c r="E251" s="100"/>
      <c r="F251" s="100"/>
      <c r="G251" s="100"/>
      <c r="H251" s="100"/>
    </row>
    <row r="252" spans="4:8" hidden="1" x14ac:dyDescent="0.3">
      <c r="D252" s="100"/>
      <c r="E252" s="100"/>
      <c r="F252" s="100"/>
      <c r="G252" s="100"/>
      <c r="H252" s="100"/>
    </row>
    <row r="253" spans="4:8" hidden="1" x14ac:dyDescent="0.3">
      <c r="D253" s="100"/>
      <c r="E253" s="100"/>
      <c r="F253" s="100"/>
      <c r="G253" s="100"/>
      <c r="H253" s="100"/>
    </row>
    <row r="254" spans="4:8" hidden="1" x14ac:dyDescent="0.3">
      <c r="D254" s="100"/>
      <c r="E254" s="100"/>
      <c r="F254" s="100"/>
      <c r="G254" s="100"/>
      <c r="H254" s="100"/>
    </row>
    <row r="255" spans="4:8" hidden="1" x14ac:dyDescent="0.3">
      <c r="D255" s="100"/>
      <c r="E255" s="100"/>
      <c r="F255" s="100"/>
      <c r="G255" s="100"/>
      <c r="H255" s="100"/>
    </row>
    <row r="256" spans="4:8" hidden="1" x14ac:dyDescent="0.3">
      <c r="D256" s="100"/>
      <c r="E256" s="100"/>
      <c r="F256" s="100"/>
      <c r="G256" s="100"/>
      <c r="H256" s="100"/>
    </row>
    <row r="257" spans="4:8" hidden="1" x14ac:dyDescent="0.3">
      <c r="D257" s="100"/>
      <c r="E257" s="100"/>
      <c r="F257" s="100"/>
      <c r="G257" s="100"/>
      <c r="H257" s="100"/>
    </row>
    <row r="258" spans="4:8" hidden="1" x14ac:dyDescent="0.3">
      <c r="D258" s="100"/>
      <c r="E258" s="100"/>
      <c r="F258" s="100"/>
      <c r="G258" s="100"/>
      <c r="H258" s="100"/>
    </row>
    <row r="259" spans="4:8" hidden="1" x14ac:dyDescent="0.3">
      <c r="D259" s="100"/>
      <c r="E259" s="100"/>
      <c r="F259" s="100"/>
      <c r="G259" s="100"/>
      <c r="H259" s="100"/>
    </row>
    <row r="260" spans="4:8" hidden="1" x14ac:dyDescent="0.3">
      <c r="D260" s="100"/>
      <c r="E260" s="100"/>
      <c r="F260" s="100"/>
      <c r="G260" s="100"/>
      <c r="H260" s="100"/>
    </row>
    <row r="261" spans="4:8" hidden="1" x14ac:dyDescent="0.3">
      <c r="D261" s="100"/>
      <c r="E261" s="100"/>
      <c r="F261" s="100"/>
      <c r="G261" s="100"/>
      <c r="H261" s="100"/>
    </row>
    <row r="262" spans="4:8" hidden="1" x14ac:dyDescent="0.3">
      <c r="D262" s="100"/>
      <c r="E262" s="100"/>
      <c r="F262" s="100"/>
      <c r="G262" s="100"/>
      <c r="H262" s="100"/>
    </row>
    <row r="263" spans="4:8" hidden="1" x14ac:dyDescent="0.3">
      <c r="D263" s="100"/>
      <c r="E263" s="100"/>
      <c r="F263" s="100"/>
      <c r="G263" s="100"/>
      <c r="H263" s="100"/>
    </row>
    <row r="264" spans="4:8" hidden="1" x14ac:dyDescent="0.3">
      <c r="D264" s="100"/>
      <c r="E264" s="100"/>
      <c r="F264" s="100"/>
      <c r="G264" s="100"/>
      <c r="H264" s="100"/>
    </row>
    <row r="265" spans="4:8" hidden="1" x14ac:dyDescent="0.3">
      <c r="D265" s="100"/>
      <c r="E265" s="100"/>
      <c r="F265" s="100"/>
      <c r="G265" s="100"/>
      <c r="H265" s="100"/>
    </row>
    <row r="266" spans="4:8" hidden="1" x14ac:dyDescent="0.3">
      <c r="D266" s="100"/>
      <c r="E266" s="100"/>
      <c r="F266" s="100"/>
      <c r="G266" s="100"/>
      <c r="H266" s="100"/>
    </row>
    <row r="267" spans="4:8" hidden="1" x14ac:dyDescent="0.3">
      <c r="D267" s="100"/>
      <c r="E267" s="100"/>
      <c r="F267" s="100"/>
      <c r="G267" s="100"/>
      <c r="H267" s="100"/>
    </row>
    <row r="268" spans="4:8" hidden="1" x14ac:dyDescent="0.3">
      <c r="D268" s="100"/>
      <c r="E268" s="100"/>
      <c r="F268" s="100"/>
      <c r="G268" s="100"/>
      <c r="H268" s="100"/>
    </row>
    <row r="269" spans="4:8" hidden="1" x14ac:dyDescent="0.3">
      <c r="D269" s="100"/>
      <c r="E269" s="100"/>
      <c r="F269" s="100"/>
      <c r="G269" s="100"/>
      <c r="H269" s="100"/>
    </row>
    <row r="270" spans="4:8" hidden="1" x14ac:dyDescent="0.3">
      <c r="D270" s="100"/>
      <c r="E270" s="100"/>
      <c r="F270" s="100"/>
      <c r="G270" s="100"/>
      <c r="H270" s="100"/>
    </row>
    <row r="271" spans="4:8" hidden="1" x14ac:dyDescent="0.3">
      <c r="D271" s="100"/>
      <c r="E271" s="100"/>
      <c r="F271" s="100"/>
      <c r="G271" s="100"/>
      <c r="H271" s="100"/>
    </row>
    <row r="272" spans="4:8" hidden="1" x14ac:dyDescent="0.3">
      <c r="D272" s="100"/>
      <c r="E272" s="100"/>
      <c r="F272" s="100"/>
      <c r="G272" s="100"/>
      <c r="H272" s="100"/>
    </row>
    <row r="273" spans="4:8" hidden="1" x14ac:dyDescent="0.3">
      <c r="D273" s="100"/>
      <c r="E273" s="100"/>
      <c r="F273" s="100"/>
      <c r="G273" s="100"/>
      <c r="H273" s="100"/>
    </row>
    <row r="274" spans="4:8" hidden="1" x14ac:dyDescent="0.3">
      <c r="D274" s="100"/>
      <c r="E274" s="100"/>
      <c r="F274" s="100"/>
      <c r="G274" s="100"/>
      <c r="H274" s="100"/>
    </row>
    <row r="275" spans="4:8" hidden="1" x14ac:dyDescent="0.3">
      <c r="D275" s="100"/>
      <c r="E275" s="100"/>
      <c r="F275" s="100"/>
      <c r="G275" s="100"/>
      <c r="H275" s="100"/>
    </row>
    <row r="276" spans="4:8" hidden="1" x14ac:dyDescent="0.3">
      <c r="D276" s="100"/>
      <c r="E276" s="100"/>
      <c r="F276" s="100"/>
      <c r="G276" s="100"/>
      <c r="H276" s="100"/>
    </row>
    <row r="277" spans="4:8" hidden="1" x14ac:dyDescent="0.3">
      <c r="D277" s="100"/>
      <c r="E277" s="100"/>
      <c r="F277" s="100"/>
      <c r="G277" s="100"/>
      <c r="H277" s="100"/>
    </row>
    <row r="278" spans="4:8" hidden="1" x14ac:dyDescent="0.3">
      <c r="D278" s="100"/>
      <c r="E278" s="100"/>
      <c r="F278" s="100"/>
      <c r="G278" s="100"/>
      <c r="H278" s="100"/>
    </row>
    <row r="279" spans="4:8" hidden="1" x14ac:dyDescent="0.3">
      <c r="D279" s="100"/>
      <c r="E279" s="100"/>
      <c r="F279" s="100"/>
      <c r="G279" s="100"/>
      <c r="H279" s="100"/>
    </row>
    <row r="280" spans="4:8" hidden="1" x14ac:dyDescent="0.3">
      <c r="D280" s="100"/>
      <c r="E280" s="100"/>
      <c r="F280" s="100"/>
      <c r="G280" s="100"/>
      <c r="H280" s="100"/>
    </row>
    <row r="281" spans="4:8" hidden="1" x14ac:dyDescent="0.3">
      <c r="D281" s="100"/>
      <c r="E281" s="100"/>
      <c r="F281" s="100"/>
      <c r="G281" s="100"/>
      <c r="H281" s="100"/>
    </row>
    <row r="282" spans="4:8" hidden="1" x14ac:dyDescent="0.3">
      <c r="D282" s="100"/>
      <c r="E282" s="100"/>
      <c r="F282" s="100"/>
      <c r="G282" s="100"/>
      <c r="H282" s="100"/>
    </row>
    <row r="283" spans="4:8" hidden="1" x14ac:dyDescent="0.3">
      <c r="D283" s="100"/>
      <c r="E283" s="100"/>
      <c r="F283" s="100"/>
      <c r="G283" s="100"/>
      <c r="H283" s="100"/>
    </row>
    <row r="284" spans="4:8" hidden="1" x14ac:dyDescent="0.3">
      <c r="D284" s="100"/>
      <c r="E284" s="100"/>
      <c r="F284" s="100"/>
      <c r="G284" s="100"/>
      <c r="H284" s="100"/>
    </row>
    <row r="285" spans="4:8" hidden="1" x14ac:dyDescent="0.3">
      <c r="D285" s="100"/>
      <c r="E285" s="100"/>
      <c r="F285" s="100"/>
      <c r="G285" s="100"/>
      <c r="H285" s="100"/>
    </row>
    <row r="286" spans="4:8" hidden="1" x14ac:dyDescent="0.3">
      <c r="D286" s="100"/>
      <c r="E286" s="100"/>
      <c r="F286" s="100"/>
      <c r="G286" s="100"/>
      <c r="H286" s="100"/>
    </row>
    <row r="287" spans="4:8" hidden="1" x14ac:dyDescent="0.3">
      <c r="D287" s="100"/>
      <c r="E287" s="100"/>
      <c r="F287" s="100"/>
      <c r="G287" s="100"/>
      <c r="H287" s="100"/>
    </row>
    <row r="288" spans="4:8" hidden="1" x14ac:dyDescent="0.3">
      <c r="D288" s="100"/>
      <c r="E288" s="100"/>
      <c r="F288" s="100"/>
      <c r="G288" s="100"/>
      <c r="H288" s="100"/>
    </row>
    <row r="289" spans="4:8" hidden="1" x14ac:dyDescent="0.3">
      <c r="D289" s="100"/>
      <c r="E289" s="100"/>
      <c r="F289" s="100"/>
      <c r="G289" s="100"/>
      <c r="H289" s="100"/>
    </row>
    <row r="290" spans="4:8" hidden="1" x14ac:dyDescent="0.3">
      <c r="D290" s="100"/>
      <c r="E290" s="100"/>
      <c r="F290" s="100"/>
      <c r="G290" s="100"/>
      <c r="H290" s="100"/>
    </row>
    <row r="291" spans="4:8" hidden="1" x14ac:dyDescent="0.3">
      <c r="D291" s="100"/>
      <c r="E291" s="100"/>
      <c r="F291" s="100"/>
      <c r="G291" s="100"/>
      <c r="H291" s="100"/>
    </row>
    <row r="292" spans="4:8" hidden="1" x14ac:dyDescent="0.3">
      <c r="D292" s="100"/>
      <c r="E292" s="100"/>
      <c r="F292" s="100"/>
      <c r="G292" s="100"/>
      <c r="H292" s="100"/>
    </row>
    <row r="293" spans="4:8" hidden="1" x14ac:dyDescent="0.3">
      <c r="D293" s="100"/>
      <c r="E293" s="100"/>
      <c r="F293" s="100"/>
      <c r="G293" s="100"/>
      <c r="H293" s="100"/>
    </row>
    <row r="294" spans="4:8" hidden="1" x14ac:dyDescent="0.3">
      <c r="D294" s="100"/>
      <c r="E294" s="100"/>
      <c r="F294" s="100"/>
      <c r="G294" s="100"/>
      <c r="H294" s="100"/>
    </row>
    <row r="295" spans="4:8" hidden="1" x14ac:dyDescent="0.3">
      <c r="D295" s="100"/>
      <c r="E295" s="100"/>
      <c r="F295" s="100"/>
      <c r="G295" s="100"/>
      <c r="H295" s="100"/>
    </row>
    <row r="296" spans="4:8" hidden="1" x14ac:dyDescent="0.3">
      <c r="D296" s="100"/>
      <c r="E296" s="100"/>
      <c r="F296" s="100"/>
      <c r="G296" s="100"/>
      <c r="H296" s="100"/>
    </row>
    <row r="297" spans="4:8" hidden="1" x14ac:dyDescent="0.3">
      <c r="D297" s="100"/>
      <c r="E297" s="100"/>
      <c r="F297" s="100"/>
      <c r="G297" s="100"/>
      <c r="H297" s="100"/>
    </row>
    <row r="298" spans="4:8" hidden="1" x14ac:dyDescent="0.3">
      <c r="D298" s="100"/>
      <c r="E298" s="100"/>
      <c r="F298" s="100"/>
      <c r="G298" s="100"/>
      <c r="H298" s="100"/>
    </row>
    <row r="299" spans="4:8" hidden="1" x14ac:dyDescent="0.3">
      <c r="D299" s="100"/>
      <c r="E299" s="100"/>
      <c r="F299" s="100"/>
      <c r="G299" s="100"/>
      <c r="H299" s="100"/>
    </row>
    <row r="300" spans="4:8" hidden="1" x14ac:dyDescent="0.3">
      <c r="D300" s="100"/>
      <c r="E300" s="100"/>
      <c r="F300" s="100"/>
      <c r="G300" s="100"/>
      <c r="H300" s="100"/>
    </row>
    <row r="301" spans="4:8" hidden="1" x14ac:dyDescent="0.3">
      <c r="D301" s="100"/>
      <c r="E301" s="100"/>
      <c r="F301" s="100"/>
      <c r="G301" s="100"/>
      <c r="H301" s="100"/>
    </row>
    <row r="302" spans="4:8" hidden="1" x14ac:dyDescent="0.3">
      <c r="D302" s="100"/>
      <c r="E302" s="100"/>
      <c r="F302" s="100"/>
      <c r="G302" s="100"/>
      <c r="H302" s="100"/>
    </row>
    <row r="303" spans="4:8" hidden="1" x14ac:dyDescent="0.3">
      <c r="D303" s="100"/>
      <c r="E303" s="100"/>
      <c r="F303" s="100"/>
      <c r="G303" s="100"/>
      <c r="H303" s="100"/>
    </row>
    <row r="304" spans="4:8" hidden="1" x14ac:dyDescent="0.3">
      <c r="D304" s="100"/>
      <c r="E304" s="100"/>
      <c r="F304" s="100"/>
      <c r="G304" s="100"/>
      <c r="H304" s="100"/>
    </row>
    <row r="305" spans="4:8" hidden="1" x14ac:dyDescent="0.3">
      <c r="D305" s="100"/>
      <c r="E305" s="100"/>
      <c r="F305" s="100"/>
      <c r="G305" s="100"/>
      <c r="H305" s="100"/>
    </row>
    <row r="306" spans="4:8" hidden="1" x14ac:dyDescent="0.3">
      <c r="D306" s="100"/>
      <c r="E306" s="100"/>
      <c r="F306" s="100"/>
      <c r="G306" s="100"/>
      <c r="H306" s="100"/>
    </row>
    <row r="307" spans="4:8" hidden="1" x14ac:dyDescent="0.3">
      <c r="D307" s="100"/>
      <c r="E307" s="100"/>
      <c r="F307" s="100"/>
      <c r="G307" s="100"/>
      <c r="H307" s="100"/>
    </row>
    <row r="308" spans="4:8" hidden="1" x14ac:dyDescent="0.3">
      <c r="D308" s="100"/>
      <c r="E308" s="100"/>
      <c r="F308" s="100"/>
      <c r="G308" s="100"/>
      <c r="H308" s="100"/>
    </row>
    <row r="309" spans="4:8" hidden="1" x14ac:dyDescent="0.3">
      <c r="D309" s="100"/>
      <c r="E309" s="100"/>
      <c r="F309" s="100"/>
      <c r="G309" s="100"/>
      <c r="H309" s="100"/>
    </row>
    <row r="310" spans="4:8" hidden="1" x14ac:dyDescent="0.3">
      <c r="D310" s="100"/>
      <c r="E310" s="100"/>
      <c r="F310" s="100"/>
      <c r="G310" s="100"/>
      <c r="H310" s="100"/>
    </row>
    <row r="311" spans="4:8" hidden="1" x14ac:dyDescent="0.3">
      <c r="D311" s="100"/>
      <c r="E311" s="100"/>
      <c r="F311" s="100"/>
      <c r="G311" s="100"/>
      <c r="H311" s="100"/>
    </row>
    <row r="312" spans="4:8" hidden="1" x14ac:dyDescent="0.3">
      <c r="D312" s="100"/>
      <c r="E312" s="100"/>
      <c r="F312" s="100"/>
      <c r="G312" s="100"/>
      <c r="H312" s="100"/>
    </row>
    <row r="313" spans="4:8" hidden="1" x14ac:dyDescent="0.3">
      <c r="D313" s="100"/>
      <c r="E313" s="100"/>
      <c r="F313" s="100"/>
      <c r="G313" s="100"/>
      <c r="H313" s="100"/>
    </row>
    <row r="314" spans="4:8" hidden="1" x14ac:dyDescent="0.3">
      <c r="D314" s="100"/>
      <c r="E314" s="100"/>
      <c r="F314" s="100"/>
      <c r="G314" s="100"/>
      <c r="H314" s="100"/>
    </row>
    <row r="315" spans="4:8" hidden="1" x14ac:dyDescent="0.3">
      <c r="D315" s="100"/>
      <c r="E315" s="100"/>
      <c r="F315" s="100"/>
      <c r="G315" s="100"/>
      <c r="H315" s="100"/>
    </row>
    <row r="316" spans="4:8" hidden="1" x14ac:dyDescent="0.3">
      <c r="D316" s="100"/>
      <c r="E316" s="100"/>
      <c r="F316" s="100"/>
      <c r="G316" s="100"/>
      <c r="H316" s="100"/>
    </row>
    <row r="317" spans="4:8" hidden="1" x14ac:dyDescent="0.3">
      <c r="D317" s="100"/>
      <c r="E317" s="100"/>
      <c r="F317" s="100"/>
      <c r="G317" s="100"/>
      <c r="H317" s="100"/>
    </row>
    <row r="318" spans="4:8" hidden="1" x14ac:dyDescent="0.3">
      <c r="D318" s="100"/>
      <c r="E318" s="100"/>
      <c r="F318" s="100"/>
      <c r="G318" s="100"/>
      <c r="H318" s="100"/>
    </row>
    <row r="319" spans="4:8" hidden="1" x14ac:dyDescent="0.3">
      <c r="D319" s="100"/>
      <c r="E319" s="100"/>
      <c r="F319" s="100"/>
      <c r="G319" s="100"/>
      <c r="H319" s="100"/>
    </row>
    <row r="320" spans="4:8" hidden="1" x14ac:dyDescent="0.3">
      <c r="D320" s="100"/>
      <c r="E320" s="100"/>
      <c r="F320" s="100"/>
      <c r="G320" s="100"/>
      <c r="H320" s="100"/>
    </row>
    <row r="321" spans="4:8" hidden="1" x14ac:dyDescent="0.3">
      <c r="D321" s="100"/>
      <c r="E321" s="100"/>
      <c r="F321" s="100"/>
      <c r="G321" s="100"/>
      <c r="H321" s="100"/>
    </row>
    <row r="322" spans="4:8" hidden="1" x14ac:dyDescent="0.3">
      <c r="D322" s="100"/>
      <c r="E322" s="100"/>
      <c r="F322" s="100"/>
      <c r="G322" s="100"/>
      <c r="H322" s="100"/>
    </row>
    <row r="323" spans="4:8" hidden="1" x14ac:dyDescent="0.3">
      <c r="D323" s="100"/>
      <c r="E323" s="100"/>
      <c r="F323" s="100"/>
      <c r="G323" s="100"/>
      <c r="H323" s="100"/>
    </row>
    <row r="324" spans="4:8" hidden="1" x14ac:dyDescent="0.3">
      <c r="D324" s="100"/>
      <c r="E324" s="100"/>
      <c r="F324" s="100"/>
      <c r="G324" s="100"/>
      <c r="H324" s="100"/>
    </row>
    <row r="325" spans="4:8" hidden="1" x14ac:dyDescent="0.3">
      <c r="D325" s="100"/>
      <c r="E325" s="100"/>
      <c r="F325" s="100"/>
      <c r="G325" s="100"/>
      <c r="H325" s="100"/>
    </row>
    <row r="326" spans="4:8" hidden="1" x14ac:dyDescent="0.3">
      <c r="D326" s="100"/>
      <c r="E326" s="100"/>
      <c r="F326" s="100"/>
      <c r="G326" s="100"/>
      <c r="H326" s="100"/>
    </row>
    <row r="327" spans="4:8" hidden="1" x14ac:dyDescent="0.3">
      <c r="D327" s="100"/>
      <c r="E327" s="100"/>
      <c r="F327" s="100"/>
      <c r="G327" s="100"/>
      <c r="H327" s="100"/>
    </row>
    <row r="328" spans="4:8" hidden="1" x14ac:dyDescent="0.3">
      <c r="D328" s="100"/>
      <c r="E328" s="100"/>
      <c r="F328" s="100"/>
      <c r="G328" s="100"/>
      <c r="H328" s="100"/>
    </row>
    <row r="329" spans="4:8" hidden="1" x14ac:dyDescent="0.3">
      <c r="D329" s="100"/>
      <c r="E329" s="100"/>
      <c r="F329" s="100"/>
      <c r="G329" s="100"/>
      <c r="H329" s="100"/>
    </row>
    <row r="330" spans="4:8" hidden="1" x14ac:dyDescent="0.3">
      <c r="D330" s="100"/>
      <c r="E330" s="100"/>
      <c r="F330" s="100"/>
      <c r="G330" s="100"/>
      <c r="H330" s="100"/>
    </row>
    <row r="331" spans="4:8" hidden="1" x14ac:dyDescent="0.3">
      <c r="D331" s="100"/>
      <c r="E331" s="100"/>
      <c r="F331" s="100"/>
      <c r="G331" s="100"/>
      <c r="H331" s="100"/>
    </row>
    <row r="332" spans="4:8" hidden="1" x14ac:dyDescent="0.3">
      <c r="D332" s="100"/>
      <c r="E332" s="100"/>
      <c r="F332" s="100"/>
      <c r="G332" s="100"/>
      <c r="H332" s="100"/>
    </row>
    <row r="333" spans="4:8" hidden="1" x14ac:dyDescent="0.3">
      <c r="D333" s="100"/>
      <c r="E333" s="100"/>
      <c r="F333" s="100"/>
      <c r="G333" s="100"/>
      <c r="H333" s="100"/>
    </row>
    <row r="334" spans="4:8" hidden="1" x14ac:dyDescent="0.3">
      <c r="D334" s="100"/>
      <c r="E334" s="100"/>
      <c r="F334" s="100"/>
      <c r="G334" s="100"/>
      <c r="H334" s="100"/>
    </row>
    <row r="335" spans="4:8" hidden="1" x14ac:dyDescent="0.3">
      <c r="D335" s="100"/>
      <c r="E335" s="100"/>
      <c r="F335" s="100"/>
      <c r="G335" s="100"/>
      <c r="H335" s="100"/>
    </row>
    <row r="336" spans="4:8" hidden="1" x14ac:dyDescent="0.3">
      <c r="D336" s="100"/>
      <c r="E336" s="100"/>
      <c r="F336" s="100"/>
      <c r="G336" s="100"/>
      <c r="H336" s="100"/>
    </row>
    <row r="337" spans="4:8" hidden="1" x14ac:dyDescent="0.3">
      <c r="D337" s="100"/>
      <c r="E337" s="100"/>
      <c r="F337" s="100"/>
      <c r="G337" s="100"/>
      <c r="H337" s="100"/>
    </row>
    <row r="338" spans="4:8" hidden="1" x14ac:dyDescent="0.3">
      <c r="D338" s="100"/>
      <c r="E338" s="100"/>
      <c r="F338" s="100"/>
      <c r="G338" s="100"/>
      <c r="H338" s="100"/>
    </row>
    <row r="339" spans="4:8" hidden="1" x14ac:dyDescent="0.3">
      <c r="D339" s="100"/>
      <c r="E339" s="100"/>
      <c r="F339" s="100"/>
      <c r="G339" s="100"/>
      <c r="H339" s="100"/>
    </row>
    <row r="340" spans="4:8" hidden="1" x14ac:dyDescent="0.3">
      <c r="D340" s="100"/>
      <c r="E340" s="100"/>
      <c r="F340" s="100"/>
      <c r="G340" s="100"/>
      <c r="H340" s="100"/>
    </row>
    <row r="341" spans="4:8" hidden="1" x14ac:dyDescent="0.3">
      <c r="D341" s="100"/>
      <c r="E341" s="100"/>
      <c r="F341" s="100"/>
      <c r="G341" s="100"/>
      <c r="H341" s="100"/>
    </row>
    <row r="342" spans="4:8" hidden="1" x14ac:dyDescent="0.3">
      <c r="D342" s="100"/>
      <c r="E342" s="100"/>
      <c r="F342" s="100"/>
      <c r="G342" s="100"/>
      <c r="H342" s="100"/>
    </row>
    <row r="343" spans="4:8" hidden="1" x14ac:dyDescent="0.3">
      <c r="D343" s="100"/>
      <c r="E343" s="100"/>
      <c r="F343" s="100"/>
      <c r="G343" s="100"/>
      <c r="H343" s="100"/>
    </row>
    <row r="344" spans="4:8" hidden="1" x14ac:dyDescent="0.3">
      <c r="D344" s="100"/>
      <c r="E344" s="100"/>
      <c r="F344" s="100"/>
      <c r="G344" s="100"/>
      <c r="H344" s="100"/>
    </row>
    <row r="345" spans="4:8" hidden="1" x14ac:dyDescent="0.3">
      <c r="D345" s="100"/>
      <c r="E345" s="100"/>
      <c r="F345" s="100"/>
      <c r="G345" s="100"/>
      <c r="H345" s="100"/>
    </row>
    <row r="346" spans="4:8" hidden="1" x14ac:dyDescent="0.3">
      <c r="D346" s="100"/>
      <c r="E346" s="100"/>
      <c r="F346" s="100"/>
      <c r="G346" s="100"/>
      <c r="H346" s="100"/>
    </row>
    <row r="347" spans="4:8" hidden="1" x14ac:dyDescent="0.3">
      <c r="D347" s="100"/>
      <c r="E347" s="100"/>
      <c r="F347" s="100"/>
      <c r="G347" s="100"/>
      <c r="H347" s="100"/>
    </row>
    <row r="348" spans="4:8" hidden="1" x14ac:dyDescent="0.3">
      <c r="D348" s="100"/>
      <c r="E348" s="100"/>
      <c r="F348" s="100"/>
      <c r="G348" s="100"/>
      <c r="H348" s="100"/>
    </row>
    <row r="349" spans="4:8" hidden="1" x14ac:dyDescent="0.3">
      <c r="D349" s="100"/>
      <c r="E349" s="100"/>
      <c r="F349" s="100"/>
      <c r="G349" s="100"/>
      <c r="H349" s="100"/>
    </row>
    <row r="350" spans="4:8" hidden="1" x14ac:dyDescent="0.3">
      <c r="D350" s="100"/>
      <c r="E350" s="100"/>
      <c r="F350" s="100"/>
      <c r="G350" s="100"/>
      <c r="H350" s="100"/>
    </row>
    <row r="351" spans="4:8" hidden="1" x14ac:dyDescent="0.3">
      <c r="D351" s="100"/>
      <c r="E351" s="100"/>
      <c r="F351" s="100"/>
      <c r="G351" s="100"/>
      <c r="H351" s="100"/>
    </row>
    <row r="352" spans="4:8" hidden="1" x14ac:dyDescent="0.3">
      <c r="D352" s="100"/>
      <c r="E352" s="100"/>
      <c r="F352" s="100"/>
      <c r="G352" s="100"/>
      <c r="H352" s="100"/>
    </row>
    <row r="353" spans="4:8" hidden="1" x14ac:dyDescent="0.3">
      <c r="D353" s="100"/>
      <c r="E353" s="100"/>
      <c r="F353" s="100"/>
      <c r="G353" s="100"/>
      <c r="H353" s="100"/>
    </row>
    <row r="354" spans="4:8" hidden="1" x14ac:dyDescent="0.3">
      <c r="D354" s="100"/>
      <c r="E354" s="100"/>
      <c r="F354" s="100"/>
      <c r="G354" s="100"/>
      <c r="H354" s="100"/>
    </row>
    <row r="355" spans="4:8" hidden="1" x14ac:dyDescent="0.3">
      <c r="D355" s="100"/>
      <c r="E355" s="100"/>
      <c r="F355" s="100"/>
      <c r="G355" s="100"/>
      <c r="H355" s="100"/>
    </row>
    <row r="356" spans="4:8" hidden="1" x14ac:dyDescent="0.3">
      <c r="D356" s="100"/>
      <c r="E356" s="100"/>
      <c r="F356" s="100"/>
      <c r="G356" s="100"/>
      <c r="H356" s="100"/>
    </row>
    <row r="357" spans="4:8" hidden="1" x14ac:dyDescent="0.3">
      <c r="D357" s="100"/>
      <c r="E357" s="100"/>
      <c r="F357" s="100"/>
      <c r="G357" s="100"/>
      <c r="H357" s="100"/>
    </row>
    <row r="358" spans="4:8" hidden="1" x14ac:dyDescent="0.3">
      <c r="D358" s="100"/>
      <c r="E358" s="100"/>
      <c r="F358" s="100"/>
      <c r="G358" s="100"/>
      <c r="H358" s="100"/>
    </row>
    <row r="359" spans="4:8" hidden="1" x14ac:dyDescent="0.3">
      <c r="D359" s="100"/>
      <c r="E359" s="100"/>
      <c r="F359" s="100"/>
      <c r="G359" s="100"/>
      <c r="H359" s="100"/>
    </row>
    <row r="360" spans="4:8" hidden="1" x14ac:dyDescent="0.3">
      <c r="D360" s="100"/>
      <c r="E360" s="100"/>
      <c r="F360" s="100"/>
      <c r="G360" s="100"/>
      <c r="H360" s="100"/>
    </row>
    <row r="361" spans="4:8" hidden="1" x14ac:dyDescent="0.3">
      <c r="D361" s="100"/>
      <c r="E361" s="100"/>
      <c r="F361" s="100"/>
      <c r="G361" s="100"/>
      <c r="H361" s="100"/>
    </row>
    <row r="362" spans="4:8" hidden="1" x14ac:dyDescent="0.3">
      <c r="D362" s="100"/>
      <c r="E362" s="100"/>
      <c r="F362" s="100"/>
      <c r="G362" s="100"/>
      <c r="H362" s="100"/>
    </row>
    <row r="363" spans="4:8" hidden="1" x14ac:dyDescent="0.3">
      <c r="D363" s="100"/>
      <c r="E363" s="100"/>
      <c r="F363" s="100"/>
      <c r="G363" s="100"/>
      <c r="H363" s="100"/>
    </row>
    <row r="364" spans="4:8" hidden="1" x14ac:dyDescent="0.3">
      <c r="D364" s="100"/>
      <c r="E364" s="100"/>
      <c r="F364" s="100"/>
      <c r="G364" s="100"/>
      <c r="H364" s="100"/>
    </row>
    <row r="365" spans="4:8" hidden="1" x14ac:dyDescent="0.3">
      <c r="D365" s="100"/>
      <c r="E365" s="100"/>
      <c r="F365" s="100"/>
      <c r="G365" s="100"/>
      <c r="H365" s="100"/>
    </row>
    <row r="366" spans="4:8" hidden="1" x14ac:dyDescent="0.3">
      <c r="D366" s="100"/>
      <c r="E366" s="100"/>
      <c r="F366" s="100"/>
      <c r="G366" s="100"/>
      <c r="H366" s="100"/>
    </row>
    <row r="367" spans="4:8" hidden="1" x14ac:dyDescent="0.3">
      <c r="D367" s="100"/>
      <c r="E367" s="100"/>
      <c r="F367" s="100"/>
      <c r="G367" s="100"/>
      <c r="H367" s="100"/>
    </row>
    <row r="368" spans="4:8" hidden="1" x14ac:dyDescent="0.3">
      <c r="D368" s="100"/>
      <c r="E368" s="100"/>
      <c r="F368" s="100"/>
      <c r="G368" s="100"/>
      <c r="H368" s="100"/>
    </row>
    <row r="369" spans="4:8" hidden="1" x14ac:dyDescent="0.3">
      <c r="D369" s="100"/>
      <c r="E369" s="100"/>
      <c r="F369" s="100"/>
      <c r="G369" s="100"/>
      <c r="H369" s="100"/>
    </row>
    <row r="370" spans="4:8" hidden="1" x14ac:dyDescent="0.3">
      <c r="D370" s="100"/>
      <c r="E370" s="100"/>
      <c r="F370" s="100"/>
      <c r="G370" s="100"/>
      <c r="H370" s="100"/>
    </row>
    <row r="371" spans="4:8" hidden="1" x14ac:dyDescent="0.3">
      <c r="D371" s="100"/>
      <c r="E371" s="100"/>
      <c r="F371" s="100"/>
      <c r="G371" s="100"/>
      <c r="H371" s="100"/>
    </row>
    <row r="372" spans="4:8" hidden="1" x14ac:dyDescent="0.3">
      <c r="D372" s="100"/>
      <c r="E372" s="100"/>
      <c r="F372" s="100"/>
      <c r="G372" s="100"/>
      <c r="H372" s="100"/>
    </row>
    <row r="373" spans="4:8" hidden="1" x14ac:dyDescent="0.3">
      <c r="D373" s="100"/>
      <c r="E373" s="100"/>
      <c r="F373" s="100"/>
      <c r="G373" s="100"/>
      <c r="H373" s="100"/>
    </row>
    <row r="374" spans="4:8" hidden="1" x14ac:dyDescent="0.3">
      <c r="D374" s="100"/>
      <c r="E374" s="100"/>
      <c r="F374" s="100"/>
      <c r="G374" s="100"/>
      <c r="H374" s="100"/>
    </row>
    <row r="375" spans="4:8" hidden="1" x14ac:dyDescent="0.3">
      <c r="D375" s="100"/>
      <c r="E375" s="100"/>
      <c r="F375" s="100"/>
      <c r="G375" s="100"/>
      <c r="H375" s="100"/>
    </row>
    <row r="376" spans="4:8" hidden="1" x14ac:dyDescent="0.3">
      <c r="D376" s="100"/>
      <c r="E376" s="100"/>
      <c r="F376" s="100"/>
      <c r="G376" s="100"/>
      <c r="H376" s="100"/>
    </row>
    <row r="377" spans="4:8" hidden="1" x14ac:dyDescent="0.3">
      <c r="D377" s="100"/>
      <c r="E377" s="100"/>
      <c r="F377" s="100"/>
      <c r="G377" s="100"/>
      <c r="H377" s="100"/>
    </row>
    <row r="378" spans="4:8" hidden="1" x14ac:dyDescent="0.3">
      <c r="D378" s="100"/>
      <c r="E378" s="100"/>
      <c r="F378" s="100"/>
      <c r="G378" s="100"/>
      <c r="H378" s="100"/>
    </row>
    <row r="379" spans="4:8" hidden="1" x14ac:dyDescent="0.3">
      <c r="D379" s="100"/>
      <c r="E379" s="100"/>
      <c r="F379" s="100"/>
      <c r="G379" s="100"/>
      <c r="H379" s="100"/>
    </row>
    <row r="380" spans="4:8" hidden="1" x14ac:dyDescent="0.3">
      <c r="D380" s="100"/>
      <c r="E380" s="100"/>
      <c r="F380" s="100"/>
      <c r="G380" s="100"/>
      <c r="H380" s="100"/>
    </row>
    <row r="381" spans="4:8" hidden="1" x14ac:dyDescent="0.3">
      <c r="D381" s="100"/>
      <c r="E381" s="100"/>
      <c r="F381" s="100"/>
      <c r="G381" s="100"/>
      <c r="H381" s="100"/>
    </row>
    <row r="382" spans="4:8" hidden="1" x14ac:dyDescent="0.3">
      <c r="D382" s="100"/>
      <c r="E382" s="100"/>
      <c r="F382" s="100"/>
      <c r="G382" s="100"/>
      <c r="H382" s="100"/>
    </row>
    <row r="383" spans="4:8" hidden="1" x14ac:dyDescent="0.3">
      <c r="D383" s="100"/>
      <c r="E383" s="100"/>
      <c r="F383" s="100"/>
      <c r="G383" s="100"/>
      <c r="H383" s="100"/>
    </row>
    <row r="384" spans="4:8" hidden="1" x14ac:dyDescent="0.3">
      <c r="D384" s="100"/>
      <c r="E384" s="100"/>
      <c r="F384" s="100"/>
      <c r="G384" s="100"/>
      <c r="H384" s="100"/>
    </row>
    <row r="385" spans="4:8" hidden="1" x14ac:dyDescent="0.3">
      <c r="D385" s="100"/>
      <c r="E385" s="100"/>
      <c r="F385" s="100"/>
      <c r="G385" s="100"/>
      <c r="H385" s="100"/>
    </row>
    <row r="386" spans="4:8" hidden="1" x14ac:dyDescent="0.3">
      <c r="D386" s="100"/>
      <c r="E386" s="100"/>
      <c r="F386" s="100"/>
      <c r="G386" s="100"/>
      <c r="H386" s="100"/>
    </row>
    <row r="387" spans="4:8" hidden="1" x14ac:dyDescent="0.3">
      <c r="D387" s="100"/>
      <c r="E387" s="100"/>
      <c r="F387" s="100"/>
      <c r="G387" s="100"/>
      <c r="H387" s="100"/>
    </row>
    <row r="388" spans="4:8" hidden="1" x14ac:dyDescent="0.3">
      <c r="D388" s="100"/>
      <c r="E388" s="100"/>
      <c r="F388" s="100"/>
      <c r="G388" s="100"/>
      <c r="H388" s="100"/>
    </row>
    <row r="389" spans="4:8" hidden="1" x14ac:dyDescent="0.3">
      <c r="D389" s="100"/>
      <c r="E389" s="100"/>
      <c r="F389" s="100"/>
      <c r="G389" s="100"/>
      <c r="H389" s="100"/>
    </row>
    <row r="390" spans="4:8" hidden="1" x14ac:dyDescent="0.3">
      <c r="D390" s="100"/>
      <c r="E390" s="100"/>
      <c r="F390" s="100"/>
      <c r="G390" s="100"/>
      <c r="H390" s="100"/>
    </row>
    <row r="391" spans="4:8" hidden="1" x14ac:dyDescent="0.3">
      <c r="D391" s="100"/>
      <c r="E391" s="100"/>
      <c r="F391" s="100"/>
      <c r="G391" s="100"/>
      <c r="H391" s="100"/>
    </row>
    <row r="392" spans="4:8" hidden="1" x14ac:dyDescent="0.3">
      <c r="D392" s="100"/>
      <c r="E392" s="100"/>
      <c r="F392" s="100"/>
      <c r="G392" s="100"/>
      <c r="H392" s="100"/>
    </row>
    <row r="393" spans="4:8" hidden="1" x14ac:dyDescent="0.3">
      <c r="D393" s="100"/>
      <c r="E393" s="100"/>
      <c r="F393" s="100"/>
      <c r="G393" s="100"/>
      <c r="H393" s="100"/>
    </row>
    <row r="394" spans="4:8" hidden="1" x14ac:dyDescent="0.3">
      <c r="D394" s="100"/>
      <c r="E394" s="100"/>
      <c r="F394" s="100"/>
      <c r="G394" s="100"/>
      <c r="H394" s="100"/>
    </row>
    <row r="395" spans="4:8" hidden="1" x14ac:dyDescent="0.3">
      <c r="D395" s="100"/>
      <c r="E395" s="100"/>
      <c r="F395" s="100"/>
      <c r="G395" s="100"/>
      <c r="H395" s="100"/>
    </row>
    <row r="396" spans="4:8" hidden="1" x14ac:dyDescent="0.3">
      <c r="D396" s="100"/>
      <c r="E396" s="100"/>
      <c r="F396" s="100"/>
      <c r="G396" s="100"/>
      <c r="H396" s="100"/>
    </row>
    <row r="397" spans="4:8" hidden="1" x14ac:dyDescent="0.3">
      <c r="D397" s="100"/>
      <c r="E397" s="100"/>
      <c r="F397" s="100"/>
      <c r="G397" s="100"/>
      <c r="H397" s="100"/>
    </row>
    <row r="398" spans="4:8" hidden="1" x14ac:dyDescent="0.3">
      <c r="D398" s="100"/>
      <c r="E398" s="100"/>
      <c r="F398" s="100"/>
      <c r="G398" s="100"/>
      <c r="H398" s="100"/>
    </row>
    <row r="399" spans="4:8" hidden="1" x14ac:dyDescent="0.3">
      <c r="D399" s="100"/>
      <c r="E399" s="100"/>
      <c r="F399" s="100"/>
      <c r="G399" s="100"/>
      <c r="H399" s="100"/>
    </row>
    <row r="400" spans="4:8" hidden="1" x14ac:dyDescent="0.3">
      <c r="D400" s="100"/>
      <c r="E400" s="100"/>
      <c r="F400" s="100"/>
      <c r="G400" s="100"/>
      <c r="H400" s="100"/>
    </row>
    <row r="401" spans="4:8" hidden="1" x14ac:dyDescent="0.3">
      <c r="D401" s="100"/>
      <c r="E401" s="100"/>
      <c r="F401" s="100"/>
      <c r="G401" s="100"/>
      <c r="H401" s="100"/>
    </row>
    <row r="402" spans="4:8" hidden="1" x14ac:dyDescent="0.3">
      <c r="D402" s="100"/>
      <c r="E402" s="100"/>
      <c r="F402" s="100"/>
      <c r="G402" s="100"/>
      <c r="H402" s="100"/>
    </row>
    <row r="403" spans="4:8" hidden="1" x14ac:dyDescent="0.3">
      <c r="D403" s="100"/>
      <c r="E403" s="100"/>
      <c r="F403" s="100"/>
      <c r="G403" s="100"/>
      <c r="H403" s="100"/>
    </row>
    <row r="404" spans="4:8" hidden="1" x14ac:dyDescent="0.3">
      <c r="D404" s="100"/>
      <c r="E404" s="100"/>
      <c r="F404" s="100"/>
      <c r="G404" s="100"/>
      <c r="H404" s="100"/>
    </row>
    <row r="405" spans="4:8" hidden="1" x14ac:dyDescent="0.3">
      <c r="D405" s="100"/>
      <c r="E405" s="100"/>
      <c r="F405" s="100"/>
      <c r="G405" s="100"/>
      <c r="H405" s="100"/>
    </row>
    <row r="406" spans="4:8" hidden="1" x14ac:dyDescent="0.3">
      <c r="D406" s="100"/>
      <c r="E406" s="100"/>
      <c r="F406" s="100"/>
      <c r="G406" s="100"/>
      <c r="H406" s="100"/>
    </row>
    <row r="407" spans="4:8" hidden="1" x14ac:dyDescent="0.3">
      <c r="D407" s="100"/>
      <c r="E407" s="100"/>
      <c r="F407" s="100"/>
      <c r="G407" s="100"/>
      <c r="H407" s="100"/>
    </row>
    <row r="408" spans="4:8" hidden="1" x14ac:dyDescent="0.3">
      <c r="D408" s="100"/>
      <c r="E408" s="100"/>
      <c r="F408" s="100"/>
      <c r="G408" s="100"/>
      <c r="H408" s="100"/>
    </row>
    <row r="409" spans="4:8" hidden="1" x14ac:dyDescent="0.3">
      <c r="D409" s="100"/>
      <c r="E409" s="100"/>
      <c r="F409" s="100"/>
      <c r="G409" s="100"/>
      <c r="H409" s="100"/>
    </row>
    <row r="410" spans="4:8" hidden="1" x14ac:dyDescent="0.3">
      <c r="D410" s="100"/>
      <c r="E410" s="100"/>
      <c r="F410" s="100"/>
      <c r="G410" s="100"/>
      <c r="H410" s="100"/>
    </row>
    <row r="411" spans="4:8" hidden="1" x14ac:dyDescent="0.3">
      <c r="D411" s="100"/>
      <c r="E411" s="100"/>
      <c r="F411" s="100"/>
      <c r="G411" s="100"/>
      <c r="H411" s="100"/>
    </row>
    <row r="412" spans="4:8" hidden="1" x14ac:dyDescent="0.3">
      <c r="D412" s="100"/>
      <c r="E412" s="100"/>
      <c r="F412" s="100"/>
      <c r="G412" s="100"/>
      <c r="H412" s="100"/>
    </row>
    <row r="413" spans="4:8" hidden="1" x14ac:dyDescent="0.3">
      <c r="D413" s="100"/>
      <c r="E413" s="100"/>
      <c r="F413" s="100"/>
      <c r="G413" s="100"/>
      <c r="H413" s="100"/>
    </row>
    <row r="414" spans="4:8" hidden="1" x14ac:dyDescent="0.3">
      <c r="D414" s="100"/>
      <c r="E414" s="100"/>
      <c r="F414" s="100"/>
      <c r="G414" s="100"/>
      <c r="H414" s="100"/>
    </row>
    <row r="415" spans="4:8" hidden="1" x14ac:dyDescent="0.3">
      <c r="D415" s="100"/>
      <c r="E415" s="100"/>
      <c r="F415" s="100"/>
      <c r="G415" s="100"/>
      <c r="H415" s="100"/>
    </row>
    <row r="416" spans="4:8" hidden="1" x14ac:dyDescent="0.3">
      <c r="D416" s="100"/>
      <c r="E416" s="100"/>
      <c r="F416" s="100"/>
      <c r="G416" s="100"/>
      <c r="H416" s="100"/>
    </row>
    <row r="417" spans="4:8" hidden="1" x14ac:dyDescent="0.3">
      <c r="D417" s="100"/>
      <c r="E417" s="100"/>
      <c r="F417" s="100"/>
      <c r="G417" s="100"/>
      <c r="H417" s="100"/>
    </row>
    <row r="418" spans="4:8" hidden="1" x14ac:dyDescent="0.3">
      <c r="D418" s="100"/>
      <c r="E418" s="100"/>
      <c r="F418" s="100"/>
      <c r="G418" s="100"/>
      <c r="H418" s="100"/>
    </row>
    <row r="419" spans="4:8" hidden="1" x14ac:dyDescent="0.3">
      <c r="D419" s="100"/>
      <c r="E419" s="100"/>
      <c r="F419" s="100"/>
      <c r="G419" s="100"/>
      <c r="H419" s="100"/>
    </row>
    <row r="420" spans="4:8" hidden="1" x14ac:dyDescent="0.3">
      <c r="D420" s="100"/>
      <c r="E420" s="100"/>
      <c r="F420" s="100"/>
      <c r="G420" s="100"/>
      <c r="H420" s="100"/>
    </row>
    <row r="421" spans="4:8" hidden="1" x14ac:dyDescent="0.3">
      <c r="D421" s="100"/>
      <c r="E421" s="100"/>
      <c r="F421" s="100"/>
      <c r="G421" s="100"/>
      <c r="H421" s="100"/>
    </row>
    <row r="422" spans="4:8" hidden="1" x14ac:dyDescent="0.3">
      <c r="D422" s="100"/>
      <c r="E422" s="100"/>
      <c r="F422" s="100"/>
      <c r="G422" s="100"/>
      <c r="H422" s="100"/>
    </row>
    <row r="423" spans="4:8" hidden="1" x14ac:dyDescent="0.3">
      <c r="D423" s="100"/>
      <c r="E423" s="100"/>
      <c r="F423" s="100"/>
      <c r="G423" s="100"/>
      <c r="H423" s="100"/>
    </row>
    <row r="424" spans="4:8" hidden="1" x14ac:dyDescent="0.3">
      <c r="D424" s="100"/>
      <c r="E424" s="100"/>
      <c r="F424" s="100"/>
      <c r="G424" s="100"/>
      <c r="H424" s="100"/>
    </row>
    <row r="425" spans="4:8" hidden="1" x14ac:dyDescent="0.3">
      <c r="D425" s="100"/>
      <c r="E425" s="100"/>
      <c r="F425" s="100"/>
      <c r="G425" s="100"/>
      <c r="H425" s="100"/>
    </row>
    <row r="426" spans="4:8" hidden="1" x14ac:dyDescent="0.3">
      <c r="D426" s="100"/>
      <c r="E426" s="100"/>
      <c r="F426" s="100"/>
      <c r="G426" s="100"/>
      <c r="H426" s="100"/>
    </row>
    <row r="427" spans="4:8" hidden="1" x14ac:dyDescent="0.3">
      <c r="D427" s="100"/>
      <c r="E427" s="100"/>
      <c r="F427" s="100"/>
      <c r="G427" s="100"/>
      <c r="H427" s="100"/>
    </row>
    <row r="428" spans="4:8" hidden="1" x14ac:dyDescent="0.3">
      <c r="D428" s="100"/>
      <c r="E428" s="100"/>
      <c r="F428" s="100"/>
      <c r="G428" s="100"/>
      <c r="H428" s="100"/>
    </row>
    <row r="429" spans="4:8" hidden="1" x14ac:dyDescent="0.3">
      <c r="D429" s="100"/>
      <c r="E429" s="100"/>
      <c r="F429" s="100"/>
      <c r="G429" s="100"/>
      <c r="H429" s="100"/>
    </row>
    <row r="430" spans="4:8" hidden="1" x14ac:dyDescent="0.3">
      <c r="D430" s="100"/>
      <c r="E430" s="100"/>
      <c r="F430" s="100"/>
      <c r="G430" s="100"/>
      <c r="H430" s="100"/>
    </row>
    <row r="431" spans="4:8" hidden="1" x14ac:dyDescent="0.3">
      <c r="D431" s="100"/>
      <c r="E431" s="100"/>
      <c r="F431" s="100"/>
      <c r="G431" s="100"/>
      <c r="H431" s="100"/>
    </row>
    <row r="432" spans="4:8" hidden="1" x14ac:dyDescent="0.3">
      <c r="D432" s="100"/>
      <c r="E432" s="100"/>
      <c r="F432" s="100"/>
      <c r="G432" s="100"/>
      <c r="H432" s="100"/>
    </row>
    <row r="433" spans="4:8" hidden="1" x14ac:dyDescent="0.3">
      <c r="D433" s="100"/>
      <c r="E433" s="100"/>
      <c r="F433" s="100"/>
      <c r="G433" s="100"/>
      <c r="H433" s="100"/>
    </row>
    <row r="434" spans="4:8" hidden="1" x14ac:dyDescent="0.3">
      <c r="D434" s="100"/>
      <c r="E434" s="100"/>
      <c r="F434" s="100"/>
      <c r="G434" s="100"/>
      <c r="H434" s="100"/>
    </row>
    <row r="435" spans="4:8" hidden="1" x14ac:dyDescent="0.3">
      <c r="D435" s="100"/>
      <c r="E435" s="100"/>
      <c r="F435" s="100"/>
      <c r="G435" s="100"/>
      <c r="H435" s="100"/>
    </row>
    <row r="436" spans="4:8" hidden="1" x14ac:dyDescent="0.3">
      <c r="D436" s="100"/>
      <c r="E436" s="100"/>
      <c r="F436" s="100"/>
      <c r="G436" s="100"/>
      <c r="H436" s="100"/>
    </row>
    <row r="437" spans="4:8" hidden="1" x14ac:dyDescent="0.3">
      <c r="D437" s="100"/>
      <c r="E437" s="100"/>
      <c r="F437" s="100"/>
      <c r="G437" s="100"/>
      <c r="H437" s="100"/>
    </row>
    <row r="438" spans="4:8" hidden="1" x14ac:dyDescent="0.3">
      <c r="D438" s="100"/>
      <c r="E438" s="100"/>
      <c r="F438" s="100"/>
      <c r="G438" s="100"/>
      <c r="H438" s="100"/>
    </row>
    <row r="439" spans="4:8" hidden="1" x14ac:dyDescent="0.3">
      <c r="D439" s="100"/>
      <c r="E439" s="100"/>
      <c r="F439" s="100"/>
      <c r="G439" s="100"/>
      <c r="H439" s="100"/>
    </row>
    <row r="440" spans="4:8" hidden="1" x14ac:dyDescent="0.3">
      <c r="D440" s="100"/>
      <c r="E440" s="100"/>
      <c r="F440" s="100"/>
      <c r="G440" s="100"/>
      <c r="H440" s="100"/>
    </row>
    <row r="441" spans="4:8" hidden="1" x14ac:dyDescent="0.3">
      <c r="D441" s="100"/>
      <c r="E441" s="100"/>
      <c r="F441" s="100"/>
      <c r="G441" s="100"/>
      <c r="H441" s="100"/>
    </row>
    <row r="442" spans="4:8" hidden="1" x14ac:dyDescent="0.3">
      <c r="D442" s="100"/>
      <c r="E442" s="100"/>
      <c r="F442" s="100"/>
      <c r="G442" s="100"/>
      <c r="H442" s="100"/>
    </row>
    <row r="443" spans="4:8" hidden="1" x14ac:dyDescent="0.3">
      <c r="D443" s="100"/>
      <c r="E443" s="100"/>
      <c r="F443" s="100"/>
      <c r="G443" s="100"/>
      <c r="H443" s="100"/>
    </row>
    <row r="444" spans="4:8" hidden="1" x14ac:dyDescent="0.3">
      <c r="D444" s="100"/>
      <c r="E444" s="100"/>
      <c r="F444" s="100"/>
      <c r="G444" s="100"/>
      <c r="H444" s="100"/>
    </row>
    <row r="445" spans="4:8" hidden="1" x14ac:dyDescent="0.3">
      <c r="D445" s="100"/>
      <c r="E445" s="100"/>
      <c r="F445" s="100"/>
      <c r="G445" s="100"/>
      <c r="H445" s="100"/>
    </row>
    <row r="446" spans="4:8" hidden="1" x14ac:dyDescent="0.3">
      <c r="D446" s="100"/>
      <c r="E446" s="100"/>
      <c r="F446" s="100"/>
      <c r="G446" s="100"/>
      <c r="H446" s="100"/>
    </row>
    <row r="447" spans="4:8" hidden="1" x14ac:dyDescent="0.3">
      <c r="D447" s="100"/>
      <c r="E447" s="100"/>
      <c r="F447" s="100"/>
      <c r="G447" s="100"/>
      <c r="H447" s="100"/>
    </row>
    <row r="448" spans="4:8" hidden="1" x14ac:dyDescent="0.3">
      <c r="D448" s="100"/>
      <c r="E448" s="100"/>
      <c r="F448" s="100"/>
      <c r="G448" s="100"/>
      <c r="H448" s="100"/>
    </row>
    <row r="449" spans="4:8" hidden="1" x14ac:dyDescent="0.3">
      <c r="D449" s="100"/>
      <c r="E449" s="100"/>
      <c r="F449" s="100"/>
      <c r="G449" s="100"/>
      <c r="H449" s="100"/>
    </row>
    <row r="450" spans="4:8" hidden="1" x14ac:dyDescent="0.3">
      <c r="D450" s="100"/>
      <c r="E450" s="100"/>
      <c r="F450" s="100"/>
      <c r="G450" s="100"/>
      <c r="H450" s="100"/>
    </row>
    <row r="451" spans="4:8" hidden="1" x14ac:dyDescent="0.3">
      <c r="D451" s="100"/>
      <c r="E451" s="100"/>
      <c r="F451" s="100"/>
      <c r="G451" s="100"/>
      <c r="H451" s="100"/>
    </row>
    <row r="452" spans="4:8" hidden="1" x14ac:dyDescent="0.3">
      <c r="D452" s="100"/>
      <c r="E452" s="100"/>
      <c r="F452" s="100"/>
      <c r="G452" s="100"/>
      <c r="H452" s="100"/>
    </row>
    <row r="453" spans="4:8" hidden="1" x14ac:dyDescent="0.3">
      <c r="D453" s="100"/>
      <c r="E453" s="100"/>
      <c r="F453" s="100"/>
      <c r="G453" s="100"/>
      <c r="H453" s="100"/>
    </row>
    <row r="454" spans="4:8" hidden="1" x14ac:dyDescent="0.3">
      <c r="D454" s="100"/>
      <c r="E454" s="100"/>
      <c r="F454" s="100"/>
      <c r="G454" s="100"/>
      <c r="H454" s="100"/>
    </row>
    <row r="455" spans="4:8" hidden="1" x14ac:dyDescent="0.3">
      <c r="D455" s="100"/>
      <c r="E455" s="100"/>
      <c r="F455" s="100"/>
      <c r="G455" s="100"/>
      <c r="H455" s="100"/>
    </row>
    <row r="456" spans="4:8" hidden="1" x14ac:dyDescent="0.3">
      <c r="D456" s="100"/>
      <c r="E456" s="100"/>
      <c r="F456" s="100"/>
      <c r="G456" s="100"/>
      <c r="H456" s="100"/>
    </row>
    <row r="457" spans="4:8" hidden="1" x14ac:dyDescent="0.3">
      <c r="D457" s="100"/>
      <c r="E457" s="100"/>
      <c r="F457" s="100"/>
      <c r="G457" s="100"/>
      <c r="H457" s="100"/>
    </row>
    <row r="458" spans="4:8" hidden="1" x14ac:dyDescent="0.3">
      <c r="D458" s="100"/>
      <c r="E458" s="100"/>
      <c r="F458" s="100"/>
      <c r="G458" s="100"/>
      <c r="H458" s="100"/>
    </row>
    <row r="459" spans="4:8" hidden="1" x14ac:dyDescent="0.3">
      <c r="D459" s="100"/>
      <c r="E459" s="100"/>
      <c r="F459" s="100"/>
      <c r="G459" s="100"/>
      <c r="H459" s="100"/>
    </row>
    <row r="460" spans="4:8" hidden="1" x14ac:dyDescent="0.3">
      <c r="D460" s="100"/>
      <c r="E460" s="100"/>
      <c r="F460" s="100"/>
      <c r="G460" s="100"/>
      <c r="H460" s="100"/>
    </row>
    <row r="461" spans="4:8" hidden="1" x14ac:dyDescent="0.3">
      <c r="D461" s="100"/>
      <c r="E461" s="100"/>
      <c r="F461" s="100"/>
      <c r="G461" s="100"/>
      <c r="H461" s="100"/>
    </row>
    <row r="462" spans="4:8" hidden="1" x14ac:dyDescent="0.3">
      <c r="D462" s="100"/>
      <c r="E462" s="100"/>
      <c r="F462" s="100"/>
      <c r="G462" s="100"/>
      <c r="H462" s="100"/>
    </row>
    <row r="463" spans="4:8" hidden="1" x14ac:dyDescent="0.3">
      <c r="D463" s="100"/>
      <c r="E463" s="100"/>
      <c r="F463" s="100"/>
      <c r="G463" s="100"/>
      <c r="H463" s="100"/>
    </row>
    <row r="464" spans="4:8" hidden="1" x14ac:dyDescent="0.3">
      <c r="D464" s="100"/>
      <c r="E464" s="100"/>
      <c r="F464" s="100"/>
      <c r="G464" s="100"/>
      <c r="H464" s="100"/>
    </row>
    <row r="465" spans="4:8" hidden="1" x14ac:dyDescent="0.3">
      <c r="D465" s="100"/>
      <c r="E465" s="100"/>
      <c r="F465" s="100"/>
      <c r="G465" s="100"/>
      <c r="H465" s="100"/>
    </row>
    <row r="466" spans="4:8" hidden="1" x14ac:dyDescent="0.3">
      <c r="D466" s="100"/>
      <c r="E466" s="100"/>
      <c r="F466" s="100"/>
      <c r="G466" s="100"/>
      <c r="H466" s="100"/>
    </row>
    <row r="467" spans="4:8" hidden="1" x14ac:dyDescent="0.3">
      <c r="D467" s="100"/>
      <c r="E467" s="100"/>
      <c r="F467" s="100"/>
      <c r="G467" s="100"/>
      <c r="H467" s="100"/>
    </row>
    <row r="468" spans="4:8" hidden="1" x14ac:dyDescent="0.3">
      <c r="D468" s="100"/>
      <c r="E468" s="100"/>
      <c r="F468" s="100"/>
      <c r="G468" s="100"/>
      <c r="H468" s="100"/>
    </row>
    <row r="469" spans="4:8" hidden="1" x14ac:dyDescent="0.3">
      <c r="D469" s="100"/>
      <c r="E469" s="100"/>
      <c r="F469" s="100"/>
      <c r="G469" s="100"/>
      <c r="H469" s="100"/>
    </row>
    <row r="470" spans="4:8" hidden="1" x14ac:dyDescent="0.3">
      <c r="D470" s="100"/>
      <c r="E470" s="100"/>
      <c r="F470" s="100"/>
      <c r="G470" s="100"/>
      <c r="H470" s="100"/>
    </row>
    <row r="471" spans="4:8" hidden="1" x14ac:dyDescent="0.3">
      <c r="D471" s="100"/>
      <c r="E471" s="100"/>
      <c r="F471" s="100"/>
      <c r="G471" s="100"/>
      <c r="H471" s="100"/>
    </row>
    <row r="472" spans="4:8" hidden="1" x14ac:dyDescent="0.3">
      <c r="D472" s="100"/>
      <c r="E472" s="100"/>
      <c r="F472" s="100"/>
      <c r="G472" s="100"/>
      <c r="H472" s="100"/>
    </row>
    <row r="473" spans="4:8" hidden="1" x14ac:dyDescent="0.3">
      <c r="D473" s="100"/>
      <c r="E473" s="100"/>
      <c r="F473" s="100"/>
      <c r="G473" s="100"/>
      <c r="H473" s="100"/>
    </row>
  </sheetData>
  <sheetProtection algorithmName="SHA-512" hashValue="TwLVOYrjyEH/HAkZtxO/plhL8OXPksK84vaO2GI5ZFg/qkajzz3jr1DR3prcWue+QZtObLFj7HYTwSA06M7V/Q==" saltValue="3ypUMwnQTxzTaP8Tl/EjnA==" spinCount="100000" sheet="1" objects="1" scenarios="1"/>
  <mergeCells count="1">
    <mergeCell ref="AE3:AM3"/>
  </mergeCells>
  <phoneticPr fontId="25" type="noConversion"/>
  <dataValidations count="2">
    <dataValidation type="list" allowBlank="1" showInputMessage="1" showErrorMessage="1" sqref="AF5" xr:uid="{00000000-0002-0000-0F00-000000000000}">
      <formula1>$A$7:$A$11</formula1>
    </dataValidation>
    <dataValidation type="list" allowBlank="1" showInputMessage="1" showErrorMessage="1" sqref="AF4" xr:uid="{00000000-0002-0000-0F00-000001000000}">
      <formula1>$A$2:$A$11</formula1>
    </dataValidation>
  </dataValidations>
  <hyperlinks>
    <hyperlink ref="AU1" location="Contents!A1" display="Return to Contents" xr:uid="{73083797-C6F0-4A0D-A6A2-7329FE811ACF}"/>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T469"/>
  <sheetViews>
    <sheetView showGridLines="0" topLeftCell="AB1" zoomScaleNormal="100" workbookViewId="0">
      <selection activeCell="AB1" sqref="AB1"/>
    </sheetView>
  </sheetViews>
  <sheetFormatPr defaultColWidth="0" defaultRowHeight="14.4" x14ac:dyDescent="0.3"/>
  <cols>
    <col min="1" max="9" width="9.109375" style="90" hidden="1" customWidth="1"/>
    <col min="10" max="10" width="9.109375" style="204" hidden="1" customWidth="1"/>
    <col min="11" max="22" width="9.109375" style="90" hidden="1" customWidth="1"/>
    <col min="23" max="23" width="9.109375" style="204" hidden="1" customWidth="1"/>
    <col min="24" max="27" width="9.109375" style="90" hidden="1" customWidth="1"/>
    <col min="28" max="28" width="9.109375" style="90" customWidth="1"/>
    <col min="29" max="29" width="61.88671875" style="90" bestFit="1" customWidth="1"/>
    <col min="30" max="35" width="13.5546875" style="90" customWidth="1"/>
    <col min="36" max="37" width="9.109375" style="90" customWidth="1"/>
    <col min="38" max="38" width="61.88671875" style="90" bestFit="1" customWidth="1"/>
    <col min="39" max="39" width="9.33203125" style="90" customWidth="1"/>
    <col min="40" max="40" width="10.109375" style="90" customWidth="1"/>
    <col min="41" max="45" width="9.33203125" style="90" customWidth="1"/>
    <col min="46" max="46" width="15" style="90" bestFit="1" customWidth="1"/>
    <col min="47" max="16384" width="9.109375" style="90" hidden="1"/>
  </cols>
  <sheetData>
    <row r="1" spans="1:45" x14ac:dyDescent="0.3">
      <c r="A1" s="90" t="s">
        <v>646</v>
      </c>
      <c r="AC1" s="102" t="s">
        <v>734</v>
      </c>
      <c r="AD1" s="102"/>
      <c r="AE1" s="102"/>
      <c r="AF1" s="102"/>
      <c r="AG1" s="102"/>
      <c r="AH1" s="102"/>
      <c r="AI1" s="102"/>
      <c r="AJ1" s="102"/>
      <c r="AK1" s="102"/>
      <c r="AL1" s="102"/>
      <c r="AM1" s="102"/>
      <c r="AN1" s="102"/>
      <c r="AO1" s="102"/>
      <c r="AP1" s="102"/>
      <c r="AQ1" s="102"/>
      <c r="AR1" s="675" t="s">
        <v>570</v>
      </c>
      <c r="AS1" s="102"/>
    </row>
    <row r="2" spans="1:45" x14ac:dyDescent="0.3">
      <c r="A2" s="90" t="s">
        <v>483</v>
      </c>
      <c r="C2" s="102"/>
      <c r="O2" s="102"/>
      <c r="AJ2" s="199"/>
    </row>
    <row r="3" spans="1:45" x14ac:dyDescent="0.3">
      <c r="A3" s="90" t="s">
        <v>49</v>
      </c>
      <c r="AC3" s="1087" t="s">
        <v>712</v>
      </c>
      <c r="AD3" s="1087"/>
      <c r="AE3" s="1087"/>
      <c r="AF3" s="1087"/>
      <c r="AG3" s="1087"/>
      <c r="AH3" s="1087"/>
      <c r="AI3" s="1087"/>
      <c r="AJ3" s="1087"/>
      <c r="AK3" s="1087"/>
      <c r="AL3" s="1087"/>
    </row>
    <row r="4" spans="1:45" x14ac:dyDescent="0.3">
      <c r="A4" s="90" t="s">
        <v>48</v>
      </c>
      <c r="C4" s="102" t="s">
        <v>318</v>
      </c>
      <c r="D4" s="102" t="s">
        <v>175</v>
      </c>
      <c r="E4" s="102" t="s">
        <v>176</v>
      </c>
      <c r="F4" s="102" t="s">
        <v>177</v>
      </c>
      <c r="G4" s="102" t="s">
        <v>178</v>
      </c>
      <c r="H4" s="102" t="s">
        <v>179</v>
      </c>
      <c r="I4" s="102" t="s">
        <v>180</v>
      </c>
      <c r="J4" s="205" t="s">
        <v>228</v>
      </c>
      <c r="K4" s="102" t="s">
        <v>128</v>
      </c>
      <c r="L4" s="102" t="s">
        <v>129</v>
      </c>
      <c r="M4" s="102" t="s">
        <v>130</v>
      </c>
      <c r="O4" s="102" t="s">
        <v>318</v>
      </c>
      <c r="P4" s="102" t="s">
        <v>175</v>
      </c>
      <c r="Q4" s="102" t="s">
        <v>176</v>
      </c>
      <c r="R4" s="102" t="s">
        <v>177</v>
      </c>
      <c r="S4" s="102" t="s">
        <v>178</v>
      </c>
      <c r="T4" s="102" t="s">
        <v>179</v>
      </c>
      <c r="U4" s="102" t="s">
        <v>150</v>
      </c>
      <c r="V4" s="102" t="s">
        <v>180</v>
      </c>
      <c r="W4" s="204" t="s">
        <v>228</v>
      </c>
      <c r="X4" s="102" t="s">
        <v>128</v>
      </c>
      <c r="Y4" s="102" t="s">
        <v>129</v>
      </c>
      <c r="Z4" s="102" t="s">
        <v>130</v>
      </c>
      <c r="AC4" s="73" t="s">
        <v>321</v>
      </c>
      <c r="AD4" s="403" t="s">
        <v>646</v>
      </c>
    </row>
    <row r="5" spans="1:45" ht="15" thickBot="1" x14ac:dyDescent="0.35">
      <c r="A5" s="90" t="s">
        <v>47</v>
      </c>
      <c r="C5" s="90" t="s">
        <v>320</v>
      </c>
      <c r="D5" s="100">
        <v>4.0000000000000001E-3</v>
      </c>
      <c r="E5" s="100">
        <v>2E-3</v>
      </c>
      <c r="F5" s="100">
        <v>5.0000000000000001E-3</v>
      </c>
      <c r="G5" s="100">
        <v>1E-3</v>
      </c>
      <c r="H5" s="100">
        <v>0.98699999999999999</v>
      </c>
      <c r="I5" s="100">
        <v>1.3000000000000001E-2</v>
      </c>
      <c r="J5" s="204" t="s">
        <v>46</v>
      </c>
      <c r="K5" s="206">
        <f>ROWS($J$5:J5)</f>
        <v>1</v>
      </c>
      <c r="L5" s="90" t="str">
        <f>IF($AD$4=J5,K5,"")</f>
        <v/>
      </c>
      <c r="M5" s="90">
        <f>IFERROR(SMALL($L$5:$L$234,ROWS(J$5:$J5)),"")</f>
        <v>208</v>
      </c>
      <c r="O5" s="90" t="s">
        <v>320</v>
      </c>
      <c r="P5" s="181">
        <v>10</v>
      </c>
      <c r="Q5" s="181">
        <v>5</v>
      </c>
      <c r="R5" s="181">
        <v>15</v>
      </c>
      <c r="S5" s="181">
        <v>5</v>
      </c>
      <c r="T5" s="181">
        <v>2565</v>
      </c>
      <c r="U5" s="181">
        <v>10</v>
      </c>
      <c r="V5" s="181">
        <v>35</v>
      </c>
      <c r="W5" s="204" t="s">
        <v>46</v>
      </c>
      <c r="X5" s="206">
        <f>ROWS($W$5:W5)</f>
        <v>1</v>
      </c>
      <c r="Y5" s="90" t="str">
        <f>IF($AD$4=W5,X5,"")</f>
        <v/>
      </c>
      <c r="Z5" s="90">
        <f>IFERROR(SMALL($Y$5:$Y$234,ROWS($W$5:W5)),"")</f>
        <v>208</v>
      </c>
      <c r="AJ5" s="199"/>
      <c r="AK5" s="200"/>
    </row>
    <row r="6" spans="1:45" ht="72" x14ac:dyDescent="0.3">
      <c r="A6" s="90" t="s">
        <v>46</v>
      </c>
      <c r="C6" s="90" t="s">
        <v>322</v>
      </c>
      <c r="D6" s="100">
        <v>0.16500000000000001</v>
      </c>
      <c r="E6" s="100">
        <v>0.159</v>
      </c>
      <c r="F6" s="100">
        <v>1.9E-2</v>
      </c>
      <c r="G6" s="100">
        <v>0.153</v>
      </c>
      <c r="H6" s="100">
        <v>0.503</v>
      </c>
      <c r="I6" s="100">
        <v>0.497</v>
      </c>
      <c r="J6" s="204" t="s">
        <v>46</v>
      </c>
      <c r="K6" s="206">
        <f>ROWS($J$5:J6)</f>
        <v>2</v>
      </c>
      <c r="L6" s="90" t="str">
        <f t="shared" ref="L6:L69" si="0">IF($AD$4=J6,K6,"")</f>
        <v/>
      </c>
      <c r="M6" s="90">
        <f>IFERROR(SMALL($L$5:$L$234,ROWS(J$5:$J6)),"")</f>
        <v>209</v>
      </c>
      <c r="O6" s="90" t="s">
        <v>322</v>
      </c>
      <c r="P6" s="181">
        <v>970</v>
      </c>
      <c r="Q6" s="181">
        <v>935</v>
      </c>
      <c r="R6" s="181">
        <v>110</v>
      </c>
      <c r="S6" s="181">
        <v>895</v>
      </c>
      <c r="T6" s="181">
        <v>2955</v>
      </c>
      <c r="U6" s="181" t="s">
        <v>72</v>
      </c>
      <c r="V6" s="181">
        <v>2915</v>
      </c>
      <c r="W6" s="204" t="s">
        <v>46</v>
      </c>
      <c r="X6" s="206">
        <f>ROWS($W$5:W6)</f>
        <v>2</v>
      </c>
      <c r="Y6" s="90" t="str">
        <f t="shared" ref="Y6:Y69" si="1">IF($AD$4=W6,X6,"")</f>
        <v/>
      </c>
      <c r="Z6" s="90">
        <f>IFERROR(SMALL($Y$5:$Y$234,ROWS($W$5:W6)),"")</f>
        <v>209</v>
      </c>
      <c r="AC6" s="203" t="s">
        <v>251</v>
      </c>
      <c r="AD6" s="483" t="s">
        <v>345</v>
      </c>
      <c r="AE6" s="483" t="s">
        <v>346</v>
      </c>
      <c r="AF6" s="483" t="s">
        <v>347</v>
      </c>
      <c r="AG6" s="483" t="s">
        <v>348</v>
      </c>
      <c r="AH6" s="736" t="s">
        <v>179</v>
      </c>
      <c r="AI6" s="737" t="s">
        <v>180</v>
      </c>
      <c r="AL6" s="203" t="s">
        <v>251</v>
      </c>
      <c r="AM6" s="483" t="s">
        <v>345</v>
      </c>
      <c r="AN6" s="483" t="s">
        <v>346</v>
      </c>
      <c r="AO6" s="483" t="s">
        <v>347</v>
      </c>
      <c r="AP6" s="483" t="s">
        <v>348</v>
      </c>
      <c r="AQ6" s="483" t="s">
        <v>179</v>
      </c>
      <c r="AR6" s="483" t="s">
        <v>150</v>
      </c>
      <c r="AS6" s="484" t="s">
        <v>180</v>
      </c>
    </row>
    <row r="7" spans="1:45" x14ac:dyDescent="0.3">
      <c r="A7" s="90" t="s">
        <v>45</v>
      </c>
      <c r="C7" s="90" t="s">
        <v>323</v>
      </c>
      <c r="D7" s="100">
        <v>2.9000000000000001E-2</v>
      </c>
      <c r="E7" s="100">
        <v>1.8000000000000002E-2</v>
      </c>
      <c r="F7" s="100">
        <v>1.4E-2</v>
      </c>
      <c r="G7" s="100">
        <v>1.2E-2</v>
      </c>
      <c r="H7" s="100">
        <v>0.92600000000000005</v>
      </c>
      <c r="I7" s="100">
        <v>7.3999999999999996E-2</v>
      </c>
      <c r="J7" s="204" t="s">
        <v>46</v>
      </c>
      <c r="K7" s="206">
        <f>ROWS($J$5:J7)</f>
        <v>3</v>
      </c>
      <c r="L7" s="90" t="str">
        <f t="shared" si="0"/>
        <v/>
      </c>
      <c r="M7" s="90">
        <f>IFERROR(SMALL($L$5:$L$234,ROWS(J$5:$J7)),"")</f>
        <v>210</v>
      </c>
      <c r="O7" s="90" t="s">
        <v>323</v>
      </c>
      <c r="P7" s="181">
        <v>95</v>
      </c>
      <c r="Q7" s="181">
        <v>60</v>
      </c>
      <c r="R7" s="181">
        <v>45</v>
      </c>
      <c r="S7" s="181">
        <v>40</v>
      </c>
      <c r="T7" s="181">
        <v>3000</v>
      </c>
      <c r="U7" s="181">
        <v>335</v>
      </c>
      <c r="V7" s="181">
        <v>240</v>
      </c>
      <c r="W7" s="204" t="s">
        <v>46</v>
      </c>
      <c r="X7" s="206">
        <f>ROWS($W$5:W7)</f>
        <v>3</v>
      </c>
      <c r="Y7" s="90" t="str">
        <f t="shared" si="1"/>
        <v/>
      </c>
      <c r="Z7" s="90">
        <f>IFERROR(SMALL($Y$5:$Y$234,ROWS($W$5:W7)),"")</f>
        <v>210</v>
      </c>
      <c r="AC7" s="485" t="s">
        <v>320</v>
      </c>
      <c r="AD7" s="254">
        <f>IFERROR(INDEX($D$5:$I$234,$M5,COLUMNS(AB$4:$AB4)),"")</f>
        <v>8.0000000000000002E-3</v>
      </c>
      <c r="AE7" s="254">
        <f>IFERROR(INDEX($D$5:$I$234,$M5,COLUMNS($AB$4:AC4)),"")</f>
        <v>4.0000000000000001E-3</v>
      </c>
      <c r="AF7" s="254">
        <f>IFERROR(INDEX($D$5:$I$234,$M5,COLUMNS($AB$4:AD4)),"")</f>
        <v>9.0000000000000011E-3</v>
      </c>
      <c r="AG7" s="254">
        <f>IFERROR(INDEX($D$5:$I$234,$M5,COLUMNS($AB$4:AE4)),"")</f>
        <v>3.0000000000000001E-3</v>
      </c>
      <c r="AH7" s="254">
        <f>IFERROR(INDEX($D$5:$I$234,$M5,COLUMNS($AB$4:AF4)),"")</f>
        <v>0.97635135135135132</v>
      </c>
      <c r="AI7" s="477">
        <f>IFERROR(INDEX($D$5:$I$234,$M5,COLUMNS($AB$4:AG4)),"")</f>
        <v>2.364864864864865E-2</v>
      </c>
      <c r="AJ7" s="75"/>
      <c r="AK7" s="75"/>
      <c r="AL7" s="485" t="s">
        <v>320</v>
      </c>
      <c r="AM7" s="289">
        <f>IFERROR(INDEX($P$5:$V$234,$Z5,COLUMNS($AK$7:AK7)),"")</f>
        <v>25</v>
      </c>
      <c r="AN7" s="289">
        <f>IFERROR(INDEX($P$5:$V$234,$Z5,COLUMNS($AK$7:AL7)),"")</f>
        <v>10</v>
      </c>
      <c r="AO7" s="289">
        <f>IFERROR(INDEX($P$5:$V$234,$Z5,COLUMNS($AK$7:AM7)),"")</f>
        <v>25</v>
      </c>
      <c r="AP7" s="289">
        <f>IFERROR(INDEX($P$5:$V$234,$Z5,COLUMNS($AK$7:AN7)),"")</f>
        <v>10</v>
      </c>
      <c r="AQ7" s="289">
        <f>IFERROR(INDEX($P$5:$V$234,$Z5,COLUMNS($AK$7:AO7)),"")</f>
        <v>2890</v>
      </c>
      <c r="AR7" s="289">
        <f>IFERROR(INDEX($P$5:$V$234,$Z5,COLUMNS($AK$7:AP7)),"")</f>
        <v>5</v>
      </c>
      <c r="AS7" s="490">
        <f>IFERROR(INDEX($P$5:$V$234,$Z5,COLUMNS($AK$7:AQ7)),"")</f>
        <v>70</v>
      </c>
    </row>
    <row r="8" spans="1:45" x14ac:dyDescent="0.3">
      <c r="A8" s="90" t="s">
        <v>44</v>
      </c>
      <c r="C8" s="90" t="s">
        <v>325</v>
      </c>
      <c r="D8" s="100">
        <v>2.1999999999999999E-2</v>
      </c>
      <c r="E8" s="100">
        <v>1.6E-2</v>
      </c>
      <c r="F8" s="100">
        <v>1.0999999999999999E-2</v>
      </c>
      <c r="G8" s="100">
        <v>8.0000000000000002E-3</v>
      </c>
      <c r="H8" s="100">
        <v>0.94400000000000006</v>
      </c>
      <c r="I8" s="100">
        <v>5.6000000000000001E-2</v>
      </c>
      <c r="J8" s="204" t="s">
        <v>46</v>
      </c>
      <c r="K8" s="206">
        <f>ROWS($J$5:J8)</f>
        <v>4</v>
      </c>
      <c r="L8" s="90" t="str">
        <f t="shared" si="0"/>
        <v/>
      </c>
      <c r="M8" s="90">
        <f>IFERROR(SMALL($L$5:$L$234,ROWS(J$5:$J8)),"")</f>
        <v>211</v>
      </c>
      <c r="O8" s="90" t="s">
        <v>325</v>
      </c>
      <c r="P8" s="181">
        <v>75</v>
      </c>
      <c r="Q8" s="181">
        <v>55</v>
      </c>
      <c r="R8" s="181">
        <v>35</v>
      </c>
      <c r="S8" s="181">
        <v>25</v>
      </c>
      <c r="T8" s="181">
        <v>3285</v>
      </c>
      <c r="U8" s="181">
        <v>25</v>
      </c>
      <c r="V8" s="181">
        <v>195</v>
      </c>
      <c r="W8" s="204" t="s">
        <v>46</v>
      </c>
      <c r="X8" s="206">
        <f>ROWS($W$5:W8)</f>
        <v>4</v>
      </c>
      <c r="Y8" s="90" t="str">
        <f t="shared" si="1"/>
        <v/>
      </c>
      <c r="Z8" s="90">
        <f>IFERROR(SMALL($Y$5:$Y$234,ROWS($W$5:W8)),"")</f>
        <v>211</v>
      </c>
      <c r="AC8" s="485" t="s">
        <v>322</v>
      </c>
      <c r="AD8" s="257">
        <f>IFERROR(INDEX($D$5:$I$234,$M6,COLUMNS(AB$4:$AB5)),"")</f>
        <v>0.20400000000000001</v>
      </c>
      <c r="AE8" s="257">
        <f>IFERROR(INDEX($D$5:$I$234,$M6,COLUMNS($AB$4:AC5)),"")</f>
        <v>0.17899999999999999</v>
      </c>
      <c r="AF8" s="257">
        <f>IFERROR(INDEX($D$5:$I$234,$M6,COLUMNS($AB$4:AD5)),"")</f>
        <v>1.7000000000000001E-2</v>
      </c>
      <c r="AG8" s="257">
        <f>IFERROR(INDEX($D$5:$I$234,$M6,COLUMNS($AB$4:AE5)),"")</f>
        <v>0.19500000000000001</v>
      </c>
      <c r="AH8" s="257">
        <f>IFERROR(INDEX($D$5:$I$234,$M6,COLUMNS($AB$4:AF5)),"")</f>
        <v>0.4051394204483324</v>
      </c>
      <c r="AI8" s="478">
        <f>IFERROR(INDEX($D$5:$I$234,$M6,COLUMNS($AB$4:AG5)),"")</f>
        <v>0.5948605795516676</v>
      </c>
      <c r="AL8" s="485" t="s">
        <v>322</v>
      </c>
      <c r="AM8" s="379">
        <f>IFERROR(INDEX($P$5:$V$234,$Z6,COLUMNS($AK$7:AK8)),"")</f>
        <v>1865</v>
      </c>
      <c r="AN8" s="379">
        <f>IFERROR(INDEX($P$5:$V$234,$Z6,COLUMNS($AK$7:AL8)),"")</f>
        <v>1635</v>
      </c>
      <c r="AO8" s="379">
        <f>IFERROR(INDEX($P$5:$V$234,$Z6,COLUMNS($AK$7:AM8)),"")</f>
        <v>150</v>
      </c>
      <c r="AP8" s="379">
        <f>IFERROR(INDEX($P$5:$V$234,$Z6,COLUMNS($AK$7:AN8)),"")</f>
        <v>1785</v>
      </c>
      <c r="AQ8" s="379">
        <f>IFERROR(INDEX($P$5:$V$234,$Z6,COLUMNS($AK$7:AO8)),"")</f>
        <v>3705</v>
      </c>
      <c r="AR8" s="379">
        <f>IFERROR(INDEX($P$5:$V$234,$Z6,COLUMNS($AK$7:AP8)),"")</f>
        <v>975</v>
      </c>
      <c r="AS8" s="491">
        <f>IFERROR(INDEX($P$5:$V$234,$Z6,COLUMNS($AK$7:AQ8)),"")</f>
        <v>5440</v>
      </c>
    </row>
    <row r="9" spans="1:45" x14ac:dyDescent="0.3">
      <c r="A9" s="90" t="s">
        <v>43</v>
      </c>
      <c r="C9" s="90" t="s">
        <v>326</v>
      </c>
      <c r="D9" s="100">
        <v>5.3999999999999999E-2</v>
      </c>
      <c r="E9" s="100">
        <v>2.6000000000000002E-2</v>
      </c>
      <c r="F9" s="100">
        <v>8.0000000000000002E-3</v>
      </c>
      <c r="G9" s="100">
        <v>1.0999999999999999E-2</v>
      </c>
      <c r="H9" s="100">
        <v>0.90100000000000002</v>
      </c>
      <c r="I9" s="100">
        <v>9.9000000000000005E-2</v>
      </c>
      <c r="J9" s="204" t="s">
        <v>46</v>
      </c>
      <c r="K9" s="206">
        <f>ROWS($J$5:J9)</f>
        <v>5</v>
      </c>
      <c r="L9" s="90" t="str">
        <f t="shared" si="0"/>
        <v/>
      </c>
      <c r="M9" s="90">
        <f>IFERROR(SMALL($L$5:$L$234,ROWS(J$5:$J9)),"")</f>
        <v>212</v>
      </c>
      <c r="O9" s="90" t="s">
        <v>326</v>
      </c>
      <c r="P9" s="181">
        <v>390</v>
      </c>
      <c r="Q9" s="181">
        <v>185</v>
      </c>
      <c r="R9" s="181">
        <v>55</v>
      </c>
      <c r="S9" s="181">
        <v>80</v>
      </c>
      <c r="T9" s="181">
        <v>6455</v>
      </c>
      <c r="U9" s="181">
        <v>20</v>
      </c>
      <c r="V9" s="181">
        <v>705</v>
      </c>
      <c r="W9" s="204" t="s">
        <v>46</v>
      </c>
      <c r="X9" s="206">
        <f>ROWS($W$5:W9)</f>
        <v>5</v>
      </c>
      <c r="Y9" s="90" t="str">
        <f t="shared" si="1"/>
        <v/>
      </c>
      <c r="Z9" s="90">
        <f>IFERROR(SMALL($Y$5:$Y$234,ROWS($W$5:W9)),"")</f>
        <v>212</v>
      </c>
      <c r="AC9" s="485" t="s">
        <v>323</v>
      </c>
      <c r="AD9" s="257">
        <f>IFERROR(INDEX($D$5:$I$234,$M7,COLUMNS(AB$4:$AB6)),"")</f>
        <v>2.1000000000000001E-2</v>
      </c>
      <c r="AE9" s="257">
        <f>IFERROR(INDEX($D$5:$I$234,$M7,COLUMNS($AB$4:AC6)),"")</f>
        <v>1.9E-2</v>
      </c>
      <c r="AF9" s="257">
        <f>IFERROR(INDEX($D$5:$I$234,$M7,COLUMNS($AB$4:AD6)),"")</f>
        <v>1.9E-2</v>
      </c>
      <c r="AG9" s="257">
        <f>IFERROR(INDEX($D$5:$I$234,$M7,COLUMNS($AB$4:AE6)),"")</f>
        <v>1.3000000000000001E-2</v>
      </c>
      <c r="AH9" s="257">
        <f>IFERROR(INDEX($D$5:$I$234,$M7,COLUMNS($AB$4:AF6)),"")</f>
        <v>0.92833876221498368</v>
      </c>
      <c r="AI9" s="478">
        <f>IFERROR(INDEX($D$5:$I$234,$M7,COLUMNS($AB$4:AG6)),"")</f>
        <v>7.1661237785016291E-2</v>
      </c>
      <c r="AL9" s="485" t="s">
        <v>323</v>
      </c>
      <c r="AM9" s="379">
        <f>IFERROR(INDEX($P$5:$V$234,$Z7,COLUMNS($AK$7:AK9)),"")</f>
        <v>65</v>
      </c>
      <c r="AN9" s="379">
        <f>IFERROR(INDEX($P$5:$V$234,$Z7,COLUMNS($AK$7:AL9)),"")</f>
        <v>60</v>
      </c>
      <c r="AO9" s="379">
        <f>IFERROR(INDEX($P$5:$V$234,$Z7,COLUMNS($AK$7:AM9)),"")</f>
        <v>60</v>
      </c>
      <c r="AP9" s="379">
        <f>IFERROR(INDEX($P$5:$V$234,$Z7,COLUMNS($AK$7:AN9)),"")</f>
        <v>40</v>
      </c>
      <c r="AQ9" s="379">
        <f>IFERROR(INDEX($P$5:$V$234,$Z7,COLUMNS($AK$7:AO9)),"")</f>
        <v>2850</v>
      </c>
      <c r="AR9" s="379">
        <f>IFERROR(INDEX($P$5:$V$234,$Z7,COLUMNS($AK$7:AP9)),"")</f>
        <v>30</v>
      </c>
      <c r="AS9" s="491">
        <f>IFERROR(INDEX($P$5:$V$234,$Z7,COLUMNS($AK$7:AQ9)),"")</f>
        <v>220</v>
      </c>
    </row>
    <row r="10" spans="1:45" x14ac:dyDescent="0.3">
      <c r="A10" s="90" t="s">
        <v>42</v>
      </c>
      <c r="C10" s="90" t="s">
        <v>327</v>
      </c>
      <c r="D10" s="100">
        <v>2.9000000000000001E-2</v>
      </c>
      <c r="E10" s="100">
        <v>1.9E-2</v>
      </c>
      <c r="F10" s="100">
        <v>7.0000000000000001E-3</v>
      </c>
      <c r="G10" s="100">
        <v>0.01</v>
      </c>
      <c r="H10" s="100">
        <v>0.93500000000000005</v>
      </c>
      <c r="I10" s="100">
        <v>6.5000000000000002E-2</v>
      </c>
      <c r="J10" s="204" t="s">
        <v>46</v>
      </c>
      <c r="K10" s="206">
        <f>ROWS($J$5:J10)</f>
        <v>6</v>
      </c>
      <c r="L10" s="90" t="str">
        <f t="shared" si="0"/>
        <v/>
      </c>
      <c r="M10" s="90">
        <f>IFERROR(SMALL($L$5:$L$234,ROWS(J$5:$J10)),"")</f>
        <v>213</v>
      </c>
      <c r="O10" s="90" t="s">
        <v>327</v>
      </c>
      <c r="P10" s="181">
        <v>160</v>
      </c>
      <c r="Q10" s="181">
        <v>105</v>
      </c>
      <c r="R10" s="181">
        <v>35</v>
      </c>
      <c r="S10" s="181">
        <v>55</v>
      </c>
      <c r="T10" s="181">
        <v>5165</v>
      </c>
      <c r="U10" s="181">
        <v>55</v>
      </c>
      <c r="V10" s="181">
        <v>355</v>
      </c>
      <c r="W10" s="204" t="s">
        <v>46</v>
      </c>
      <c r="X10" s="206">
        <f>ROWS($W$5:W10)</f>
        <v>6</v>
      </c>
      <c r="Y10" s="90" t="str">
        <f t="shared" si="1"/>
        <v/>
      </c>
      <c r="Z10" s="90">
        <f>IFERROR(SMALL($Y$5:$Y$234,ROWS($W$5:W10)),"")</f>
        <v>213</v>
      </c>
      <c r="AC10" s="485" t="s">
        <v>325</v>
      </c>
      <c r="AD10" s="257">
        <f>IFERROR(INDEX($D$5:$I$234,$M8,COLUMNS(AB$4:$AB7)),"")</f>
        <v>2.1000000000000001E-2</v>
      </c>
      <c r="AE10" s="257">
        <f>IFERROR(INDEX($D$5:$I$234,$M8,COLUMNS($AB$4:AC7)),"")</f>
        <v>1.4999999999999999E-2</v>
      </c>
      <c r="AF10" s="257">
        <f>IFERROR(INDEX($D$5:$I$234,$M8,COLUMNS($AB$4:AD7)),"")</f>
        <v>1.9E-2</v>
      </c>
      <c r="AG10" s="257">
        <f>IFERROR(INDEX($D$5:$I$234,$M8,COLUMNS($AB$4:AE7)),"")</f>
        <v>9.0000000000000011E-3</v>
      </c>
      <c r="AH10" s="257">
        <f>IFERROR(INDEX($D$5:$I$234,$M8,COLUMNS($AB$4:AF7)),"")</f>
        <v>0.93617021276595747</v>
      </c>
      <c r="AI10" s="478">
        <f>IFERROR(INDEX($D$5:$I$234,$M8,COLUMNS($AB$4:AG7)),"")</f>
        <v>6.3829787234042548E-2</v>
      </c>
      <c r="AL10" s="485" t="s">
        <v>325</v>
      </c>
      <c r="AM10" s="379">
        <f>IFERROR(INDEX($P$5:$V$234,$Z8,COLUMNS($AK$7:AK10)),"")</f>
        <v>65</v>
      </c>
      <c r="AN10" s="379">
        <f>IFERROR(INDEX($P$5:$V$234,$Z8,COLUMNS($AK$7:AL10)),"")</f>
        <v>45</v>
      </c>
      <c r="AO10" s="379">
        <f>IFERROR(INDEX($P$5:$V$234,$Z8,COLUMNS($AK$7:AM10)),"")</f>
        <v>55</v>
      </c>
      <c r="AP10" s="379">
        <f>IFERROR(INDEX($P$5:$V$234,$Z8,COLUMNS($AK$7:AN10)),"")</f>
        <v>30</v>
      </c>
      <c r="AQ10" s="379">
        <f>IFERROR(INDEX($P$5:$V$234,$Z8,COLUMNS($AK$7:AO10)),"")</f>
        <v>2860</v>
      </c>
      <c r="AR10" s="379">
        <f>IFERROR(INDEX($P$5:$V$234,$Z8,COLUMNS($AK$7:AP10)),"")</f>
        <v>30</v>
      </c>
      <c r="AS10" s="491">
        <f>IFERROR(INDEX($P$5:$V$234,$Z8,COLUMNS($AK$7:AQ10)),"")</f>
        <v>195</v>
      </c>
    </row>
    <row r="11" spans="1:45" x14ac:dyDescent="0.3">
      <c r="C11" s="90" t="s">
        <v>328</v>
      </c>
      <c r="D11" s="100">
        <v>1.4E-2</v>
      </c>
      <c r="E11" s="100">
        <v>1.0999999999999999E-2</v>
      </c>
      <c r="F11" s="100">
        <v>5.0000000000000001E-3</v>
      </c>
      <c r="G11" s="100">
        <v>4.0000000000000001E-3</v>
      </c>
      <c r="H11" s="100">
        <v>0.96599999999999997</v>
      </c>
      <c r="I11" s="100">
        <v>3.4000000000000002E-2</v>
      </c>
      <c r="J11" s="204" t="s">
        <v>46</v>
      </c>
      <c r="K11" s="206">
        <f>ROWS($J$5:J11)</f>
        <v>7</v>
      </c>
      <c r="L11" s="90" t="str">
        <f t="shared" si="0"/>
        <v/>
      </c>
      <c r="M11" s="90">
        <f>IFERROR(SMALL($L$5:$L$234,ROWS(J$5:$J11)),"")</f>
        <v>214</v>
      </c>
      <c r="O11" s="90" t="s">
        <v>328</v>
      </c>
      <c r="P11" s="181">
        <v>125</v>
      </c>
      <c r="Q11" s="181">
        <v>95</v>
      </c>
      <c r="R11" s="181">
        <v>45</v>
      </c>
      <c r="S11" s="181">
        <v>35</v>
      </c>
      <c r="T11" s="181">
        <v>8360</v>
      </c>
      <c r="U11" s="181">
        <v>35</v>
      </c>
      <c r="V11" s="181">
        <v>295</v>
      </c>
      <c r="W11" s="204" t="s">
        <v>46</v>
      </c>
      <c r="X11" s="206">
        <f>ROWS($W$5:W11)</f>
        <v>7</v>
      </c>
      <c r="Y11" s="90" t="str">
        <f t="shared" si="1"/>
        <v/>
      </c>
      <c r="Z11" s="90">
        <f>IFERROR(SMALL($Y$5:$Y$234,ROWS($W$5:W11)),"")</f>
        <v>214</v>
      </c>
      <c r="AC11" s="485" t="s">
        <v>326</v>
      </c>
      <c r="AD11" s="257">
        <f>IFERROR(INDEX($D$5:$I$234,$M9,COLUMNS(AB$4:$AB8)),"")</f>
        <v>8.5000000000000006E-2</v>
      </c>
      <c r="AE11" s="257">
        <f>IFERROR(INDEX($D$5:$I$234,$M9,COLUMNS($AB$4:AC8)),"")</f>
        <v>4.2000000000000003E-2</v>
      </c>
      <c r="AF11" s="257">
        <f>IFERROR(INDEX($D$5:$I$234,$M9,COLUMNS($AB$4:AD8)),"")</f>
        <v>1.4E-2</v>
      </c>
      <c r="AG11" s="257">
        <f>IFERROR(INDEX($D$5:$I$234,$M9,COLUMNS($AB$4:AE8)),"")</f>
        <v>2.1999999999999999E-2</v>
      </c>
      <c r="AH11" s="257">
        <f>IFERROR(INDEX($D$5:$I$234,$M9,COLUMNS($AB$4:AF8)),"")</f>
        <v>0.83718689788053946</v>
      </c>
      <c r="AI11" s="478">
        <f>IFERROR(INDEX($D$5:$I$234,$M9,COLUMNS($AB$4:AG8)),"")</f>
        <v>0.16281310211946051</v>
      </c>
      <c r="AL11" s="485" t="s">
        <v>326</v>
      </c>
      <c r="AM11" s="379">
        <f>IFERROR(INDEX($P$5:$V$234,$Z9,COLUMNS($AK$7:AK11)),"")</f>
        <v>440</v>
      </c>
      <c r="AN11" s="379">
        <f>IFERROR(INDEX($P$5:$V$234,$Z9,COLUMNS($AK$7:AL11)),"")</f>
        <v>220</v>
      </c>
      <c r="AO11" s="379">
        <f>IFERROR(INDEX($P$5:$V$234,$Z9,COLUMNS($AK$7:AM11)),"")</f>
        <v>70</v>
      </c>
      <c r="AP11" s="379">
        <f>IFERROR(INDEX($P$5:$V$234,$Z9,COLUMNS($AK$7:AN11)),"")</f>
        <v>115</v>
      </c>
      <c r="AQ11" s="379">
        <f>IFERROR(INDEX($P$5:$V$234,$Z9,COLUMNS($AK$7:AO11)),"")</f>
        <v>4345</v>
      </c>
      <c r="AR11" s="379">
        <f>IFERROR(INDEX($P$5:$V$234,$Z9,COLUMNS($AK$7:AP11)),"")</f>
        <v>65</v>
      </c>
      <c r="AS11" s="491">
        <f>IFERROR(INDEX($P$5:$V$234,$Z9,COLUMNS($AK$7:AQ11)),"")</f>
        <v>845</v>
      </c>
    </row>
    <row r="12" spans="1:45" x14ac:dyDescent="0.3">
      <c r="C12" s="90" t="s">
        <v>329</v>
      </c>
      <c r="D12" s="100">
        <v>2.7E-2</v>
      </c>
      <c r="E12" s="100">
        <v>6.0000000000000001E-3</v>
      </c>
      <c r="F12" s="100">
        <v>6.0000000000000001E-3</v>
      </c>
      <c r="G12" s="100">
        <v>0.01</v>
      </c>
      <c r="H12" s="100">
        <v>0.95000000000000007</v>
      </c>
      <c r="I12" s="100">
        <v>0.05</v>
      </c>
      <c r="J12" s="204" t="s">
        <v>46</v>
      </c>
      <c r="K12" s="206">
        <f>ROWS($J$5:J12)</f>
        <v>8</v>
      </c>
      <c r="L12" s="90" t="str">
        <f t="shared" si="0"/>
        <v/>
      </c>
      <c r="M12" s="90">
        <f>IFERROR(SMALL($L$5:$L$234,ROWS(J$5:$J12)),"")</f>
        <v>215</v>
      </c>
      <c r="O12" s="90" t="s">
        <v>329</v>
      </c>
      <c r="P12" s="181">
        <v>35</v>
      </c>
      <c r="Q12" s="181">
        <v>10</v>
      </c>
      <c r="R12" s="181">
        <v>10</v>
      </c>
      <c r="S12" s="181">
        <v>15</v>
      </c>
      <c r="T12" s="181">
        <v>1190</v>
      </c>
      <c r="U12" s="181">
        <v>35</v>
      </c>
      <c r="V12" s="181">
        <v>65</v>
      </c>
      <c r="W12" s="204" t="s">
        <v>46</v>
      </c>
      <c r="X12" s="206">
        <f>ROWS($W$5:W12)</f>
        <v>8</v>
      </c>
      <c r="Y12" s="90" t="str">
        <f t="shared" si="1"/>
        <v/>
      </c>
      <c r="Z12" s="90">
        <f>IFERROR(SMALL($Y$5:$Y$234,ROWS($W$5:W12)),"")</f>
        <v>215</v>
      </c>
      <c r="AC12" s="485" t="s">
        <v>327</v>
      </c>
      <c r="AD12" s="257">
        <f>IFERROR(INDEX($D$5:$I$234,$M10,COLUMNS(AB$4:$AB9)),"")</f>
        <v>2.8000000000000001E-2</v>
      </c>
      <c r="AE12" s="257">
        <f>IFERROR(INDEX($D$5:$I$234,$M10,COLUMNS($AB$4:AC9)),"")</f>
        <v>2.1000000000000001E-2</v>
      </c>
      <c r="AF12" s="257">
        <f>IFERROR(INDEX($D$5:$I$234,$M10,COLUMNS($AB$4:AD9)),"")</f>
        <v>1.0999999999999999E-2</v>
      </c>
      <c r="AG12" s="257">
        <f>IFERROR(INDEX($D$5:$I$234,$M10,COLUMNS($AB$4:AE9)),"")</f>
        <v>1.0999999999999999E-2</v>
      </c>
      <c r="AH12" s="257">
        <f>IFERROR(INDEX($D$5:$I$234,$M10,COLUMNS($AB$4:AF9)),"")</f>
        <v>0.9285714285714286</v>
      </c>
      <c r="AI12" s="478">
        <f>IFERROR(INDEX($D$5:$I$234,$M10,COLUMNS($AB$4:AG9)),"")</f>
        <v>7.1428571428571425E-2</v>
      </c>
      <c r="AL12" s="485" t="s">
        <v>327</v>
      </c>
      <c r="AM12" s="379">
        <f>IFERROR(INDEX($P$5:$V$234,$Z10,COLUMNS($AK$7:AK12)),"")</f>
        <v>155</v>
      </c>
      <c r="AN12" s="379">
        <f>IFERROR(INDEX($P$5:$V$234,$Z10,COLUMNS($AK$7:AL12)),"")</f>
        <v>120</v>
      </c>
      <c r="AO12" s="379">
        <f>IFERROR(INDEX($P$5:$V$234,$Z10,COLUMNS($AK$7:AM12)),"")</f>
        <v>60</v>
      </c>
      <c r="AP12" s="379">
        <f>IFERROR(INDEX($P$5:$V$234,$Z10,COLUMNS($AK$7:AN12)),"")</f>
        <v>65</v>
      </c>
      <c r="AQ12" s="379">
        <f>IFERROR(INDEX($P$5:$V$234,$Z10,COLUMNS($AK$7:AO12)),"")</f>
        <v>5200</v>
      </c>
      <c r="AR12" s="379">
        <f>IFERROR(INDEX($P$5:$V$234,$Z10,COLUMNS($AK$7:AP12)),"")</f>
        <v>70</v>
      </c>
      <c r="AS12" s="491">
        <f>IFERROR(INDEX($P$5:$V$234,$Z10,COLUMNS($AK$7:AQ12)),"")</f>
        <v>400</v>
      </c>
    </row>
    <row r="13" spans="1:45" x14ac:dyDescent="0.3">
      <c r="C13" s="90" t="s">
        <v>330</v>
      </c>
      <c r="D13" s="100">
        <v>1.7000000000000001E-2</v>
      </c>
      <c r="E13" s="100">
        <v>1.3000000000000001E-2</v>
      </c>
      <c r="F13" s="100">
        <v>5.0000000000000001E-3</v>
      </c>
      <c r="G13" s="100">
        <v>5.0000000000000001E-3</v>
      </c>
      <c r="H13" s="100">
        <v>0.96099999999999997</v>
      </c>
      <c r="I13" s="100">
        <v>3.9E-2</v>
      </c>
      <c r="J13" s="204" t="s">
        <v>46</v>
      </c>
      <c r="K13" s="206">
        <f>ROWS($J$5:J13)</f>
        <v>9</v>
      </c>
      <c r="L13" s="90" t="str">
        <f t="shared" si="0"/>
        <v/>
      </c>
      <c r="M13" s="90">
        <f>IFERROR(SMALL($L$5:$L$234,ROWS(J$5:$J13)),"")</f>
        <v>216</v>
      </c>
      <c r="O13" s="90" t="s">
        <v>330</v>
      </c>
      <c r="P13" s="181">
        <v>190</v>
      </c>
      <c r="Q13" s="181">
        <v>145</v>
      </c>
      <c r="R13" s="181">
        <v>55</v>
      </c>
      <c r="S13" s="181">
        <v>55</v>
      </c>
      <c r="T13" s="181">
        <v>10990</v>
      </c>
      <c r="U13" s="181">
        <v>10</v>
      </c>
      <c r="V13" s="181">
        <v>450</v>
      </c>
      <c r="W13" s="204" t="s">
        <v>46</v>
      </c>
      <c r="X13" s="206">
        <f>ROWS($W$5:W13)</f>
        <v>9</v>
      </c>
      <c r="Y13" s="90" t="str">
        <f t="shared" si="1"/>
        <v/>
      </c>
      <c r="Z13" s="90">
        <f>IFERROR(SMALL($Y$5:$Y$234,ROWS($W$5:W13)),"")</f>
        <v>216</v>
      </c>
      <c r="AC13" s="485" t="s">
        <v>605</v>
      </c>
      <c r="AD13" s="257">
        <f>IFERROR(INDEX($D$5:$I$234,$M11,COLUMNS(AB$4:$AB10)),"")</f>
        <v>1.3000000000000001E-2</v>
      </c>
      <c r="AE13" s="257">
        <f>IFERROR(INDEX($D$5:$I$234,$M11,COLUMNS($AB$4:AC10)),"")</f>
        <v>1.0999999999999999E-2</v>
      </c>
      <c r="AF13" s="257">
        <f>IFERROR(INDEX($D$5:$I$234,$M11,COLUMNS($AB$4:AD10)),"")</f>
        <v>6.0000000000000001E-3</v>
      </c>
      <c r="AG13" s="257">
        <f>IFERROR(INDEX($D$5:$I$234,$M11,COLUMNS($AB$4:AE10)),"")</f>
        <v>6.0000000000000001E-3</v>
      </c>
      <c r="AH13" s="257">
        <f>IFERROR(INDEX($D$5:$I$234,$M11,COLUMNS($AB$4:AF10)),"")</f>
        <v>0.96501943364797338</v>
      </c>
      <c r="AI13" s="478">
        <f>IFERROR(INDEX($D$5:$I$234,$M11,COLUMNS($AB$4:AG10)),"")</f>
        <v>3.4980566352026649E-2</v>
      </c>
      <c r="AL13" s="485" t="s">
        <v>605</v>
      </c>
      <c r="AM13" s="379">
        <f>IFERROR(INDEX($P$5:$V$234,$Z11,COLUMNS($AK$7:AK13)),"")</f>
        <v>115</v>
      </c>
      <c r="AN13" s="379">
        <f>IFERROR(INDEX($P$5:$V$234,$Z11,COLUMNS($AK$7:AL13)),"")</f>
        <v>95</v>
      </c>
      <c r="AO13" s="379">
        <f>IFERROR(INDEX($P$5:$V$234,$Z11,COLUMNS($AK$7:AM13)),"")</f>
        <v>50</v>
      </c>
      <c r="AP13" s="379">
        <f>IFERROR(INDEX($P$5:$V$234,$Z11,COLUMNS($AK$7:AN13)),"")</f>
        <v>50</v>
      </c>
      <c r="AQ13" s="379">
        <f>IFERROR(INDEX($P$5:$V$234,$Z11,COLUMNS($AK$7:AO13)),"")</f>
        <v>8690</v>
      </c>
      <c r="AR13" s="379">
        <f>IFERROR(INDEX($P$5:$V$234,$Z11,COLUMNS($AK$7:AP13)),"")</f>
        <v>135</v>
      </c>
      <c r="AS13" s="491">
        <f>IFERROR(INDEX($P$5:$V$234,$Z11,COLUMNS($AK$7:AQ13)),"")</f>
        <v>315</v>
      </c>
    </row>
    <row r="14" spans="1:45" x14ac:dyDescent="0.3">
      <c r="C14" s="90" t="s">
        <v>331</v>
      </c>
      <c r="D14" s="100">
        <v>8.0000000000000002E-3</v>
      </c>
      <c r="E14" s="100">
        <v>0</v>
      </c>
      <c r="F14" s="100">
        <v>0</v>
      </c>
      <c r="G14" s="100">
        <v>0</v>
      </c>
      <c r="H14" s="100">
        <v>0.99199999999999999</v>
      </c>
      <c r="I14" s="100">
        <v>8.0000000000000002E-3</v>
      </c>
      <c r="J14" s="204" t="s">
        <v>46</v>
      </c>
      <c r="K14" s="206">
        <f>ROWS($J$5:J14)</f>
        <v>10</v>
      </c>
      <c r="L14" s="90" t="str">
        <f t="shared" si="0"/>
        <v/>
      </c>
      <c r="M14" s="90">
        <f>IFERROR(SMALL($L$5:$L$234,ROWS(J$5:$J14)),"")</f>
        <v>217</v>
      </c>
      <c r="O14" s="90" t="s">
        <v>331</v>
      </c>
      <c r="P14" s="181" t="s">
        <v>72</v>
      </c>
      <c r="Q14" s="181">
        <v>0</v>
      </c>
      <c r="R14" s="181">
        <v>0</v>
      </c>
      <c r="S14" s="181">
        <v>0</v>
      </c>
      <c r="T14" s="181">
        <v>125</v>
      </c>
      <c r="U14" s="181">
        <v>30</v>
      </c>
      <c r="V14" s="181" t="s">
        <v>72</v>
      </c>
      <c r="W14" s="204" t="s">
        <v>46</v>
      </c>
      <c r="X14" s="206">
        <f>ROWS($W$5:W14)</f>
        <v>10</v>
      </c>
      <c r="Y14" s="90" t="str">
        <f t="shared" si="1"/>
        <v/>
      </c>
      <c r="Z14" s="90">
        <f>IFERROR(SMALL($Y$5:$Y$234,ROWS($W$5:W14)),"")</f>
        <v>217</v>
      </c>
      <c r="AC14" s="485" t="s">
        <v>329</v>
      </c>
      <c r="AD14" s="257">
        <f>IFERROR(INDEX($D$5:$I$234,$M12,COLUMNS(AB$4:$AB11)),"")</f>
        <v>5.1000000000000004E-2</v>
      </c>
      <c r="AE14" s="257">
        <f>IFERROR(INDEX($D$5:$I$234,$M12,COLUMNS($AB$4:AC11)),"")</f>
        <v>1.4E-2</v>
      </c>
      <c r="AF14" s="257" t="str">
        <f>IFERROR(INDEX($D$5:$I$234,$M12,COLUMNS($AB$4:AD11)),"")</f>
        <v>-</v>
      </c>
      <c r="AG14" s="257">
        <f>IFERROR(INDEX($D$5:$I$234,$M12,COLUMNS($AB$4:AE11)),"")</f>
        <v>1.0999999999999999E-2</v>
      </c>
      <c r="AH14" s="257">
        <f>IFERROR(INDEX($D$5:$I$234,$M12,COLUMNS($AB$4:AF11)),"")</f>
        <v>0.92349726775956287</v>
      </c>
      <c r="AI14" s="478">
        <f>IFERROR(INDEX($D$5:$I$234,$M12,COLUMNS($AB$4:AG11)),"")</f>
        <v>7.650273224043716E-2</v>
      </c>
      <c r="AL14" s="485" t="s">
        <v>329</v>
      </c>
      <c r="AM14" s="379">
        <f>IFERROR(INDEX($P$5:$V$234,$Z12,COLUMNS($AK$7:AK14)),"")</f>
        <v>45</v>
      </c>
      <c r="AN14" s="379">
        <f>IFERROR(INDEX($P$5:$V$234,$Z12,COLUMNS($AK$7:AL14)),"")</f>
        <v>15</v>
      </c>
      <c r="AO14" s="379">
        <f>IFERROR(INDEX($P$5:$V$234,$Z12,COLUMNS($AK$7:AM14)),"")</f>
        <v>5</v>
      </c>
      <c r="AP14" s="379">
        <f>IFERROR(INDEX($P$5:$V$234,$Z12,COLUMNS($AK$7:AN14)),"")</f>
        <v>10</v>
      </c>
      <c r="AQ14" s="379">
        <f>IFERROR(INDEX($P$5:$V$234,$Z12,COLUMNS($AK$7:AO14)),"")</f>
        <v>845</v>
      </c>
      <c r="AR14" s="379">
        <f>IFERROR(INDEX($P$5:$V$234,$Z12,COLUMNS($AK$7:AP14)),"")</f>
        <v>5</v>
      </c>
      <c r="AS14" s="491">
        <f>IFERROR(INDEX($P$5:$V$234,$Z12,COLUMNS($AK$7:AQ14)),"")</f>
        <v>70</v>
      </c>
    </row>
    <row r="15" spans="1:45" x14ac:dyDescent="0.3">
      <c r="C15" s="90" t="s">
        <v>332</v>
      </c>
      <c r="D15" s="100">
        <v>2.1999999999999999E-2</v>
      </c>
      <c r="E15" s="100">
        <v>1.2E-2</v>
      </c>
      <c r="F15" s="100">
        <v>5.0000000000000001E-3</v>
      </c>
      <c r="G15" s="100">
        <v>6.0000000000000001E-3</v>
      </c>
      <c r="H15" s="100">
        <v>0.95600000000000007</v>
      </c>
      <c r="I15" s="100">
        <v>4.3999999999999997E-2</v>
      </c>
      <c r="J15" s="204" t="s">
        <v>46</v>
      </c>
      <c r="K15" s="206">
        <f>ROWS($J$5:J15)</f>
        <v>11</v>
      </c>
      <c r="L15" s="90" t="str">
        <f t="shared" si="0"/>
        <v/>
      </c>
      <c r="M15" s="90">
        <f>IFERROR(SMALL($L$5:$L$234,ROWS(J$5:$J15)),"")</f>
        <v>218</v>
      </c>
      <c r="O15" s="90" t="s">
        <v>332</v>
      </c>
      <c r="P15" s="181">
        <v>320</v>
      </c>
      <c r="Q15" s="181">
        <v>170</v>
      </c>
      <c r="R15" s="181">
        <v>70</v>
      </c>
      <c r="S15" s="181">
        <v>85</v>
      </c>
      <c r="T15" s="181">
        <v>13985</v>
      </c>
      <c r="U15" s="181">
        <v>0</v>
      </c>
      <c r="V15" s="181">
        <v>640</v>
      </c>
      <c r="W15" s="204" t="s">
        <v>46</v>
      </c>
      <c r="X15" s="206">
        <f>ROWS($W$5:W15)</f>
        <v>11</v>
      </c>
      <c r="Y15" s="90" t="str">
        <f t="shared" si="1"/>
        <v/>
      </c>
      <c r="Z15" s="90">
        <f>IFERROR(SMALL($Y$5:$Y$234,ROWS($W$5:W15)),"")</f>
        <v>218</v>
      </c>
      <c r="AC15" s="485" t="s">
        <v>330</v>
      </c>
      <c r="AD15" s="257">
        <f>IFERROR(INDEX($D$5:$I$234,$M13,COLUMNS(AB$4:$AB12)),"")</f>
        <v>2.4E-2</v>
      </c>
      <c r="AE15" s="257">
        <f>IFERROR(INDEX($D$5:$I$234,$M13,COLUMNS($AB$4:AC12)),"")</f>
        <v>1.8000000000000002E-2</v>
      </c>
      <c r="AF15" s="257">
        <f>IFERROR(INDEX($D$5:$I$234,$M13,COLUMNS($AB$4:AD12)),"")</f>
        <v>7.0000000000000001E-3</v>
      </c>
      <c r="AG15" s="257">
        <f>IFERROR(INDEX($D$5:$I$234,$M13,COLUMNS($AB$4:AE12)),"")</f>
        <v>1.0999999999999999E-2</v>
      </c>
      <c r="AH15" s="257">
        <f>IFERROR(INDEX($D$5:$I$234,$M13,COLUMNS($AB$4:AF12)),"")</f>
        <v>0.93987206823027714</v>
      </c>
      <c r="AI15" s="478">
        <f>IFERROR(INDEX($D$5:$I$234,$M13,COLUMNS($AB$4:AG12)),"")</f>
        <v>6.0127931769722816E-2</v>
      </c>
      <c r="AL15" s="485" t="s">
        <v>330</v>
      </c>
      <c r="AM15" s="379">
        <f>IFERROR(INDEX($P$5:$V$234,$Z13,COLUMNS($AK$7:AK15)),"")</f>
        <v>280</v>
      </c>
      <c r="AN15" s="379">
        <f>IFERROR(INDEX($P$5:$V$234,$Z13,COLUMNS($AK$7:AL15)),"")</f>
        <v>205</v>
      </c>
      <c r="AO15" s="379">
        <f>IFERROR(INDEX($P$5:$V$234,$Z13,COLUMNS($AK$7:AM15)),"")</f>
        <v>85</v>
      </c>
      <c r="AP15" s="379">
        <f>IFERROR(INDEX($P$5:$V$234,$Z13,COLUMNS($AK$7:AN15)),"")</f>
        <v>135</v>
      </c>
      <c r="AQ15" s="379">
        <f>IFERROR(INDEX($P$5:$V$234,$Z13,COLUMNS($AK$7:AO15)),"")</f>
        <v>11020</v>
      </c>
      <c r="AR15" s="379">
        <f>IFERROR(INDEX($P$5:$V$234,$Z13,COLUMNS($AK$7:AP15)),"")</f>
        <v>285</v>
      </c>
      <c r="AS15" s="491">
        <f>IFERROR(INDEX($P$5:$V$234,$Z13,COLUMNS($AK$7:AQ15)),"")</f>
        <v>705</v>
      </c>
    </row>
    <row r="16" spans="1:45" x14ac:dyDescent="0.3">
      <c r="C16" s="90" t="s">
        <v>333</v>
      </c>
      <c r="D16" s="100">
        <v>2.1999999999999999E-2</v>
      </c>
      <c r="E16" s="100">
        <v>1.9E-2</v>
      </c>
      <c r="F16" s="100">
        <v>5.0000000000000001E-3</v>
      </c>
      <c r="G16" s="100">
        <v>5.0000000000000001E-3</v>
      </c>
      <c r="H16" s="100">
        <v>0.95000000000000007</v>
      </c>
      <c r="I16" s="100">
        <v>0.05</v>
      </c>
      <c r="J16" s="204" t="s">
        <v>46</v>
      </c>
      <c r="K16" s="206">
        <f>ROWS($J$5:J16)</f>
        <v>12</v>
      </c>
      <c r="L16" s="90" t="str">
        <f t="shared" si="0"/>
        <v/>
      </c>
      <c r="M16" s="90">
        <f>IFERROR(SMALL($L$5:$L$234,ROWS(J$5:$J16)),"")</f>
        <v>219</v>
      </c>
      <c r="O16" s="90" t="s">
        <v>333</v>
      </c>
      <c r="P16" s="181">
        <v>475</v>
      </c>
      <c r="Q16" s="181">
        <v>405</v>
      </c>
      <c r="R16" s="181">
        <v>95</v>
      </c>
      <c r="S16" s="181">
        <v>110</v>
      </c>
      <c r="T16" s="181">
        <v>20390</v>
      </c>
      <c r="U16" s="181">
        <v>90</v>
      </c>
      <c r="V16" s="181">
        <v>1080</v>
      </c>
      <c r="W16" s="204" t="s">
        <v>46</v>
      </c>
      <c r="X16" s="206">
        <f>ROWS($W$5:W16)</f>
        <v>12</v>
      </c>
      <c r="Y16" s="90" t="str">
        <f t="shared" si="1"/>
        <v/>
      </c>
      <c r="Z16" s="90">
        <f>IFERROR(SMALL($Y$5:$Y$234,ROWS($W$5:W16)),"")</f>
        <v>219</v>
      </c>
      <c r="AC16" s="485" t="s">
        <v>331</v>
      </c>
      <c r="AD16" s="257" t="str">
        <f>IFERROR(INDEX($D$5:$I$234,$M14,COLUMNS(AB$4:$AB13)),"")</f>
        <v>-</v>
      </c>
      <c r="AE16" s="257" t="str">
        <f>IFERROR(INDEX($D$5:$I$234,$M14,COLUMNS($AB$4:AC13)),"")</f>
        <v>-</v>
      </c>
      <c r="AF16" s="257" t="str">
        <f>IFERROR(INDEX($D$5:$I$234,$M14,COLUMNS($AB$4:AD13)),"")</f>
        <v>-</v>
      </c>
      <c r="AG16" s="257" t="str">
        <f>IFERROR(INDEX($D$5:$I$234,$M14,COLUMNS($AB$4:AE13)),"")</f>
        <v>-</v>
      </c>
      <c r="AH16" s="257">
        <f>IFERROR(INDEX($D$5:$I$234,$M14,COLUMNS($AB$4:AF13)),"")</f>
        <v>0.9375</v>
      </c>
      <c r="AI16" s="478">
        <f>IFERROR(INDEX($D$5:$I$234,$M14,COLUMNS($AB$4:AG13)),"")</f>
        <v>6.25E-2</v>
      </c>
      <c r="AL16" s="485" t="s">
        <v>331</v>
      </c>
      <c r="AM16" s="379">
        <f>IFERROR(INDEX($P$5:$V$234,$Z14,COLUMNS($AK$7:AK16)),"")</f>
        <v>5</v>
      </c>
      <c r="AN16" s="379">
        <f>IFERROR(INDEX($P$5:$V$234,$Z14,COLUMNS($AK$7:AL16)),"")</f>
        <v>5</v>
      </c>
      <c r="AO16" s="379">
        <f>IFERROR(INDEX($P$5:$V$234,$Z14,COLUMNS($AK$7:AM16)),"")</f>
        <v>5</v>
      </c>
      <c r="AP16" s="379">
        <f>IFERROR(INDEX($P$5:$V$234,$Z14,COLUMNS($AK$7:AN16)),"")</f>
        <v>5</v>
      </c>
      <c r="AQ16" s="379">
        <f>IFERROR(INDEX($P$5:$V$234,$Z14,COLUMNS($AK$7:AO16)),"")</f>
        <v>75</v>
      </c>
      <c r="AR16" s="379">
        <f>IFERROR(INDEX($P$5:$V$234,$Z14,COLUMNS($AK$7:AP16)),"")</f>
        <v>0</v>
      </c>
      <c r="AS16" s="491">
        <f>IFERROR(INDEX($P$5:$V$234,$Z14,COLUMNS($AK$7:AQ16)),"")</f>
        <v>5</v>
      </c>
    </row>
    <row r="17" spans="3:45" x14ac:dyDescent="0.3">
      <c r="C17" s="90" t="s">
        <v>334</v>
      </c>
      <c r="D17" s="100">
        <v>5.1000000000000004E-2</v>
      </c>
      <c r="E17" s="100">
        <v>3.6000000000000004E-2</v>
      </c>
      <c r="F17" s="100">
        <v>1.4999999999999999E-2</v>
      </c>
      <c r="G17" s="100">
        <v>1.9E-2</v>
      </c>
      <c r="H17" s="100">
        <v>0.88</v>
      </c>
      <c r="I17" s="100">
        <v>0.12</v>
      </c>
      <c r="J17" s="204" t="s">
        <v>46</v>
      </c>
      <c r="K17" s="206">
        <f>ROWS($J$5:J17)</f>
        <v>13</v>
      </c>
      <c r="L17" s="90" t="str">
        <f t="shared" si="0"/>
        <v/>
      </c>
      <c r="M17" s="90">
        <f>IFERROR(SMALL($L$5:$L$234,ROWS(J$5:$J17)),"")</f>
        <v>220</v>
      </c>
      <c r="O17" s="90" t="s">
        <v>334</v>
      </c>
      <c r="P17" s="181">
        <v>45</v>
      </c>
      <c r="Q17" s="181">
        <v>30</v>
      </c>
      <c r="R17" s="181">
        <v>15</v>
      </c>
      <c r="S17" s="181">
        <v>15</v>
      </c>
      <c r="T17" s="181">
        <v>760</v>
      </c>
      <c r="U17" s="181">
        <v>210</v>
      </c>
      <c r="V17" s="181">
        <v>105</v>
      </c>
      <c r="W17" s="204" t="s">
        <v>46</v>
      </c>
      <c r="X17" s="206">
        <f>ROWS($W$5:W17)</f>
        <v>13</v>
      </c>
      <c r="Y17" s="90" t="str">
        <f t="shared" si="1"/>
        <v/>
      </c>
      <c r="Z17" s="90">
        <f>IFERROR(SMALL($Y$5:$Y$234,ROWS($W$5:W17)),"")</f>
        <v>220</v>
      </c>
      <c r="AC17" s="485" t="s">
        <v>332</v>
      </c>
      <c r="AD17" s="257">
        <f>IFERROR(INDEX($D$5:$I$234,$M15,COLUMNS(AB$4:$AB14)),"")</f>
        <v>2.4E-2</v>
      </c>
      <c r="AE17" s="257">
        <f>IFERROR(INDEX($D$5:$I$234,$M15,COLUMNS($AB$4:AC14)),"")</f>
        <v>1.3000000000000001E-2</v>
      </c>
      <c r="AF17" s="257">
        <f>IFERROR(INDEX($D$5:$I$234,$M15,COLUMNS($AB$4:AD14)),"")</f>
        <v>8.0000000000000002E-3</v>
      </c>
      <c r="AG17" s="257">
        <f>IFERROR(INDEX($D$5:$I$234,$M15,COLUMNS($AB$4:AE14)),"")</f>
        <v>0.01</v>
      </c>
      <c r="AH17" s="257">
        <f>IFERROR(INDEX($D$5:$I$234,$M15,COLUMNS($AB$4:AF14)),"")</f>
        <v>0.94483524620510917</v>
      </c>
      <c r="AI17" s="478">
        <f>IFERROR(INDEX($D$5:$I$234,$M15,COLUMNS($AB$4:AG14)),"")</f>
        <v>5.5164753794890782E-2</v>
      </c>
      <c r="AL17" s="485" t="s">
        <v>332</v>
      </c>
      <c r="AM17" s="379">
        <f>IFERROR(INDEX($P$5:$V$234,$Z15,COLUMNS($AK$7:AK17)),"")</f>
        <v>330</v>
      </c>
      <c r="AN17" s="379">
        <f>IFERROR(INDEX($P$5:$V$234,$Z15,COLUMNS($AK$7:AL17)),"")</f>
        <v>180</v>
      </c>
      <c r="AO17" s="379">
        <f>IFERROR(INDEX($P$5:$V$234,$Z15,COLUMNS($AK$7:AM17)),"")</f>
        <v>100</v>
      </c>
      <c r="AP17" s="379">
        <f>IFERROR(INDEX($P$5:$V$234,$Z15,COLUMNS($AK$7:AN17)),"")</f>
        <v>135</v>
      </c>
      <c r="AQ17" s="379">
        <f>IFERROR(INDEX($P$5:$V$234,$Z15,COLUMNS($AK$7:AO17)),"")</f>
        <v>12760</v>
      </c>
      <c r="AR17" s="379">
        <f>IFERROR(INDEX($P$5:$V$234,$Z15,COLUMNS($AK$7:AP17)),"")</f>
        <v>100</v>
      </c>
      <c r="AS17" s="491">
        <f>IFERROR(INDEX($P$5:$V$234,$Z15,COLUMNS($AK$7:AQ17)),"")</f>
        <v>745</v>
      </c>
    </row>
    <row r="18" spans="3:45" x14ac:dyDescent="0.3">
      <c r="C18" s="90" t="s">
        <v>335</v>
      </c>
      <c r="D18" s="100">
        <v>4.1000000000000002E-2</v>
      </c>
      <c r="E18" s="100">
        <v>2.1000000000000001E-2</v>
      </c>
      <c r="F18" s="100">
        <v>0.01</v>
      </c>
      <c r="G18" s="100">
        <v>1.2E-2</v>
      </c>
      <c r="H18" s="100">
        <v>0.91600000000000004</v>
      </c>
      <c r="I18" s="100">
        <v>8.4000000000000005E-2</v>
      </c>
      <c r="J18" s="204" t="s">
        <v>46</v>
      </c>
      <c r="K18" s="206">
        <f>ROWS($J$5:J18)</f>
        <v>14</v>
      </c>
      <c r="L18" s="90" t="str">
        <f t="shared" si="0"/>
        <v/>
      </c>
      <c r="M18" s="90">
        <f>IFERROR(SMALL($L$5:$L$234,ROWS(J$5:$J18)),"")</f>
        <v>221</v>
      </c>
      <c r="O18" s="90" t="s">
        <v>335</v>
      </c>
      <c r="P18" s="181">
        <v>240</v>
      </c>
      <c r="Q18" s="181">
        <v>120</v>
      </c>
      <c r="R18" s="181">
        <v>55</v>
      </c>
      <c r="S18" s="181">
        <v>70</v>
      </c>
      <c r="T18" s="181">
        <v>5295</v>
      </c>
      <c r="U18" s="181">
        <v>5</v>
      </c>
      <c r="V18" s="181">
        <v>485</v>
      </c>
      <c r="W18" s="204" t="s">
        <v>46</v>
      </c>
      <c r="X18" s="206">
        <f>ROWS($W$5:W18)</f>
        <v>14</v>
      </c>
      <c r="Y18" s="90" t="str">
        <f t="shared" si="1"/>
        <v/>
      </c>
      <c r="Z18" s="90">
        <f>IFERROR(SMALL($Y$5:$Y$234,ROWS($W$5:W18)),"")</f>
        <v>221</v>
      </c>
      <c r="AC18" s="485" t="s">
        <v>333</v>
      </c>
      <c r="AD18" s="257">
        <f>IFERROR(INDEX($D$5:$I$234,$M16,COLUMNS(AB$4:$AB15)),"")</f>
        <v>3.4000000000000002E-2</v>
      </c>
      <c r="AE18" s="257">
        <f>IFERROR(INDEX($D$5:$I$234,$M16,COLUMNS($AB$4:AC15)),"")</f>
        <v>3.5000000000000003E-2</v>
      </c>
      <c r="AF18" s="257">
        <f>IFERROR(INDEX($D$5:$I$234,$M16,COLUMNS($AB$4:AD15)),"")</f>
        <v>9.0000000000000011E-3</v>
      </c>
      <c r="AG18" s="257">
        <f>IFERROR(INDEX($D$5:$I$234,$M16,COLUMNS($AB$4:AE15)),"")</f>
        <v>9.0000000000000011E-3</v>
      </c>
      <c r="AH18" s="257">
        <f>IFERROR(INDEX($D$5:$I$234,$M16,COLUMNS($AB$4:AF15)),"")</f>
        <v>0.91288515406162463</v>
      </c>
      <c r="AI18" s="478">
        <f>IFERROR(INDEX($D$5:$I$234,$M16,COLUMNS($AB$4:AG15)),"")</f>
        <v>8.7114845938375346E-2</v>
      </c>
      <c r="AL18" s="485" t="s">
        <v>333</v>
      </c>
      <c r="AM18" s="379">
        <f>IFERROR(INDEX($P$5:$V$234,$Z16,COLUMNS($AK$7:AK18)),"")</f>
        <v>610</v>
      </c>
      <c r="AN18" s="379">
        <f>IFERROR(INDEX($P$5:$V$234,$Z16,COLUMNS($AK$7:AL18)),"")</f>
        <v>620</v>
      </c>
      <c r="AO18" s="379">
        <f>IFERROR(INDEX($P$5:$V$234,$Z16,COLUMNS($AK$7:AM18)),"")</f>
        <v>155</v>
      </c>
      <c r="AP18" s="379">
        <f>IFERROR(INDEX($P$5:$V$234,$Z16,COLUMNS($AK$7:AN18)),"")</f>
        <v>165</v>
      </c>
      <c r="AQ18" s="379">
        <f>IFERROR(INDEX($P$5:$V$234,$Z16,COLUMNS($AK$7:AO18)),"")</f>
        <v>16295</v>
      </c>
      <c r="AR18" s="379">
        <f>IFERROR(INDEX($P$5:$V$234,$Z16,COLUMNS($AK$7:AP18)),"")</f>
        <v>125</v>
      </c>
      <c r="AS18" s="491">
        <f>IFERROR(INDEX($P$5:$V$234,$Z16,COLUMNS($AK$7:AQ18)),"")</f>
        <v>1555</v>
      </c>
    </row>
    <row r="19" spans="3:45" x14ac:dyDescent="0.3">
      <c r="C19" s="90" t="s">
        <v>336</v>
      </c>
      <c r="D19" s="100">
        <v>1.3000000000000001E-2</v>
      </c>
      <c r="E19" s="100">
        <v>6.0000000000000001E-3</v>
      </c>
      <c r="F19" s="100">
        <v>6.0000000000000001E-3</v>
      </c>
      <c r="G19" s="100">
        <v>0</v>
      </c>
      <c r="H19" s="100">
        <v>0.97599999999999998</v>
      </c>
      <c r="I19" s="100">
        <v>2.4E-2</v>
      </c>
      <c r="J19" s="204" t="s">
        <v>46</v>
      </c>
      <c r="K19" s="206">
        <f>ROWS($J$5:J19)</f>
        <v>15</v>
      </c>
      <c r="L19" s="90" t="str">
        <f t="shared" si="0"/>
        <v/>
      </c>
      <c r="M19" s="90">
        <f>IFERROR(SMALL($L$5:$L$234,ROWS(J$5:$J19)),"")</f>
        <v>222</v>
      </c>
      <c r="O19" s="90" t="s">
        <v>336</v>
      </c>
      <c r="P19" s="181">
        <v>5</v>
      </c>
      <c r="Q19" s="181">
        <v>5</v>
      </c>
      <c r="R19" s="181">
        <v>5</v>
      </c>
      <c r="S19" s="181">
        <v>0</v>
      </c>
      <c r="T19" s="181">
        <v>525</v>
      </c>
      <c r="U19" s="181">
        <v>90</v>
      </c>
      <c r="V19" s="181">
        <v>15</v>
      </c>
      <c r="W19" s="204" t="s">
        <v>46</v>
      </c>
      <c r="X19" s="206">
        <f>ROWS($W$5:W19)</f>
        <v>15</v>
      </c>
      <c r="Y19" s="90" t="str">
        <f t="shared" si="1"/>
        <v/>
      </c>
      <c r="Z19" s="90">
        <f>IFERROR(SMALL($Y$5:$Y$234,ROWS($W$5:W19)),"")</f>
        <v>222</v>
      </c>
      <c r="AC19" s="485" t="s">
        <v>604</v>
      </c>
      <c r="AD19" s="257">
        <f>IFERROR(INDEX($D$5:$I$234,$M17,COLUMNS(AB$4:$AB16)),"")</f>
        <v>4.2000000000000003E-2</v>
      </c>
      <c r="AE19" s="257">
        <f>IFERROR(INDEX($D$5:$I$234,$M17,COLUMNS($AB$4:AC16)),"")</f>
        <v>3.6999999999999998E-2</v>
      </c>
      <c r="AF19" s="257">
        <f>IFERROR(INDEX($D$5:$I$234,$M17,COLUMNS($AB$4:AD16)),"")</f>
        <v>7.0000000000000001E-3</v>
      </c>
      <c r="AG19" s="257">
        <f>IFERROR(INDEX($D$5:$I$234,$M17,COLUMNS($AB$4:AE16)),"")</f>
        <v>1.6E-2</v>
      </c>
      <c r="AH19" s="257">
        <f>IFERROR(INDEX($D$5:$I$234,$M17,COLUMNS($AB$4:AF16)),"")</f>
        <v>0.89928057553956831</v>
      </c>
      <c r="AI19" s="478">
        <f>IFERROR(INDEX($D$5:$I$234,$M17,COLUMNS($AB$4:AG16)),"")</f>
        <v>0.10071942446043165</v>
      </c>
      <c r="AL19" s="485" t="s">
        <v>604</v>
      </c>
      <c r="AM19" s="379">
        <f>IFERROR(INDEX($P$5:$V$234,$Z17,COLUMNS($AK$7:AK19)),"")</f>
        <v>30</v>
      </c>
      <c r="AN19" s="379">
        <f>IFERROR(INDEX($P$5:$V$234,$Z17,COLUMNS($AK$7:AL19)),"")</f>
        <v>25</v>
      </c>
      <c r="AO19" s="379">
        <f>IFERROR(INDEX($P$5:$V$234,$Z17,COLUMNS($AK$7:AM19)),"")</f>
        <v>5</v>
      </c>
      <c r="AP19" s="379">
        <f>IFERROR(INDEX($P$5:$V$234,$Z17,COLUMNS($AK$7:AN19)),"")</f>
        <v>10</v>
      </c>
      <c r="AQ19" s="379">
        <f>IFERROR(INDEX($P$5:$V$234,$Z17,COLUMNS($AK$7:AO19)),"")</f>
        <v>625</v>
      </c>
      <c r="AR19" s="379">
        <f>IFERROR(INDEX($P$5:$V$234,$Z17,COLUMNS($AK$7:AP19)),"")</f>
        <v>5</v>
      </c>
      <c r="AS19" s="491">
        <f>IFERROR(INDEX($P$5:$V$234,$Z17,COLUMNS($AK$7:AQ19)),"")</f>
        <v>70</v>
      </c>
    </row>
    <row r="20" spans="3:45" x14ac:dyDescent="0.3">
      <c r="C20" s="90" t="s">
        <v>337</v>
      </c>
      <c r="D20" s="100">
        <v>0</v>
      </c>
      <c r="E20" s="100">
        <v>9.0000000000000011E-3</v>
      </c>
      <c r="F20" s="100">
        <v>9.0000000000000011E-3</v>
      </c>
      <c r="G20" s="100">
        <v>0</v>
      </c>
      <c r="H20" s="100">
        <v>0.98299999999999998</v>
      </c>
      <c r="I20" s="100">
        <v>1.7000000000000001E-2</v>
      </c>
      <c r="J20" s="204" t="s">
        <v>46</v>
      </c>
      <c r="K20" s="206">
        <f>ROWS($J$5:J20)</f>
        <v>16</v>
      </c>
      <c r="L20" s="90" t="str">
        <f t="shared" si="0"/>
        <v/>
      </c>
      <c r="M20" s="90">
        <f>IFERROR(SMALL($L$5:$L$234,ROWS(J$5:$J20)),"")</f>
        <v>223</v>
      </c>
      <c r="O20" s="90" t="s">
        <v>337</v>
      </c>
      <c r="P20" s="181">
        <v>0</v>
      </c>
      <c r="Q20" s="181" t="s">
        <v>72</v>
      </c>
      <c r="R20" s="181" t="s">
        <v>72</v>
      </c>
      <c r="S20" s="181">
        <v>0</v>
      </c>
      <c r="T20" s="181">
        <v>115</v>
      </c>
      <c r="U20" s="181" t="s">
        <v>72</v>
      </c>
      <c r="V20" s="181" t="s">
        <v>72</v>
      </c>
      <c r="W20" s="204" t="s">
        <v>46</v>
      </c>
      <c r="X20" s="206">
        <f>ROWS($W$5:W20)</f>
        <v>16</v>
      </c>
      <c r="Y20" s="90" t="str">
        <f t="shared" si="1"/>
        <v/>
      </c>
      <c r="Z20" s="90">
        <f>IFERROR(SMALL($Y$5:$Y$234,ROWS($W$5:W20)),"")</f>
        <v>223</v>
      </c>
      <c r="AC20" s="485" t="s">
        <v>335</v>
      </c>
      <c r="AD20" s="257">
        <f>IFERROR(INDEX($D$5:$I$234,$M18,COLUMNS(AB$4:$AB17)),"")</f>
        <v>5.7000000000000002E-2</v>
      </c>
      <c r="AE20" s="257">
        <f>IFERROR(INDEX($D$5:$I$234,$M18,COLUMNS($AB$4:AC17)),"")</f>
        <v>4.1000000000000002E-2</v>
      </c>
      <c r="AF20" s="257">
        <f>IFERROR(INDEX($D$5:$I$234,$M18,COLUMNS($AB$4:AD17)),"")</f>
        <v>1.6E-2</v>
      </c>
      <c r="AG20" s="257">
        <f>IFERROR(INDEX($D$5:$I$234,$M18,COLUMNS($AB$4:AE17)),"")</f>
        <v>2.1999999999999999E-2</v>
      </c>
      <c r="AH20" s="257">
        <f>IFERROR(INDEX($D$5:$I$234,$M18,COLUMNS($AB$4:AF17)),"")</f>
        <v>0.86349206349206353</v>
      </c>
      <c r="AI20" s="478">
        <f>IFERROR(INDEX($D$5:$I$234,$M18,COLUMNS($AB$4:AG17)),"")</f>
        <v>0.13650793650793649</v>
      </c>
      <c r="AL20" s="485" t="s">
        <v>335</v>
      </c>
      <c r="AM20" s="379">
        <f>IFERROR(INDEX($P$5:$V$234,$Z18,COLUMNS($AK$7:AK20)),"")</f>
        <v>270</v>
      </c>
      <c r="AN20" s="379">
        <f>IFERROR(INDEX($P$5:$V$234,$Z18,COLUMNS($AK$7:AL20)),"")</f>
        <v>195</v>
      </c>
      <c r="AO20" s="379">
        <f>IFERROR(INDEX($P$5:$V$234,$Z18,COLUMNS($AK$7:AM20)),"")</f>
        <v>75</v>
      </c>
      <c r="AP20" s="379">
        <f>IFERROR(INDEX($P$5:$V$234,$Z18,COLUMNS($AK$7:AN20)),"")</f>
        <v>105</v>
      </c>
      <c r="AQ20" s="379">
        <f>IFERROR(INDEX($P$5:$V$234,$Z18,COLUMNS($AK$7:AO20)),"")</f>
        <v>4080</v>
      </c>
      <c r="AR20" s="379">
        <f>IFERROR(INDEX($P$5:$V$234,$Z18,COLUMNS($AK$7:AP20)),"")</f>
        <v>70</v>
      </c>
      <c r="AS20" s="491">
        <f>IFERROR(INDEX($P$5:$V$234,$Z18,COLUMNS($AK$7:AQ20)),"")</f>
        <v>645</v>
      </c>
    </row>
    <row r="21" spans="3:45" x14ac:dyDescent="0.3">
      <c r="C21" s="90" t="s">
        <v>338</v>
      </c>
      <c r="D21" s="100">
        <v>8.0000000000000002E-3</v>
      </c>
      <c r="E21" s="100">
        <v>8.0000000000000002E-3</v>
      </c>
      <c r="F21" s="100">
        <v>1.6E-2</v>
      </c>
      <c r="G21" s="100">
        <v>6.0000000000000001E-3</v>
      </c>
      <c r="H21" s="100">
        <v>0.96199999999999997</v>
      </c>
      <c r="I21" s="100">
        <v>3.7999999999999999E-2</v>
      </c>
      <c r="J21" s="204" t="s">
        <v>46</v>
      </c>
      <c r="K21" s="206">
        <f>ROWS($J$5:J21)</f>
        <v>17</v>
      </c>
      <c r="L21" s="90" t="str">
        <f t="shared" si="0"/>
        <v/>
      </c>
      <c r="M21" s="90">
        <f>IFERROR(SMALL($L$5:$L$234,ROWS(J$5:$J21)),"")</f>
        <v>224</v>
      </c>
      <c r="O21" s="90" t="s">
        <v>338</v>
      </c>
      <c r="P21" s="181">
        <v>20</v>
      </c>
      <c r="Q21" s="181">
        <v>20</v>
      </c>
      <c r="R21" s="181">
        <v>40</v>
      </c>
      <c r="S21" s="181">
        <v>15</v>
      </c>
      <c r="T21" s="181">
        <v>2300</v>
      </c>
      <c r="U21" s="181">
        <v>0</v>
      </c>
      <c r="V21" s="181">
        <v>90</v>
      </c>
      <c r="W21" s="204" t="s">
        <v>46</v>
      </c>
      <c r="X21" s="206">
        <f>ROWS($W$5:W21)</f>
        <v>17</v>
      </c>
      <c r="Y21" s="90" t="str">
        <f t="shared" si="1"/>
        <v/>
      </c>
      <c r="Z21" s="90">
        <f>IFERROR(SMALL($Y$5:$Y$234,ROWS($W$5:W21)),"")</f>
        <v>224</v>
      </c>
      <c r="AC21" s="485" t="s">
        <v>336</v>
      </c>
      <c r="AD21" s="257">
        <f>IFERROR(INDEX($D$5:$I$234,$M19,COLUMNS(AB$4:$AB18)),"")</f>
        <v>6.0000000000000001E-3</v>
      </c>
      <c r="AE21" s="257" t="str">
        <f>IFERROR(INDEX($D$5:$I$234,$M19,COLUMNS($AB$4:AC18)),"")</f>
        <v>-</v>
      </c>
      <c r="AF21" s="257">
        <f>IFERROR(INDEX($D$5:$I$234,$M19,COLUMNS($AB$4:AD18)),"")</f>
        <v>8.0000000000000002E-3</v>
      </c>
      <c r="AG21" s="257" t="str">
        <f>IFERROR(INDEX($D$5:$I$234,$M19,COLUMNS($AB$4:AE18)),"")</f>
        <v>-</v>
      </c>
      <c r="AH21" s="257">
        <f>IFERROR(INDEX($D$5:$I$234,$M19,COLUMNS($AB$4:AF18)),"")</f>
        <v>0.98019801980198018</v>
      </c>
      <c r="AI21" s="478">
        <f>IFERROR(INDEX($D$5:$I$234,$M19,COLUMNS($AB$4:AG18)),"")</f>
        <v>1.9801980198019802E-2</v>
      </c>
      <c r="AL21" s="485" t="s">
        <v>336</v>
      </c>
      <c r="AM21" s="379">
        <f>IFERROR(INDEX($P$5:$V$234,$Z19,COLUMNS($AK$7:AK21)),"")</f>
        <v>5</v>
      </c>
      <c r="AN21" s="379">
        <f>IFERROR(INDEX($P$5:$V$234,$Z19,COLUMNS($AK$7:AL21)),"")</f>
        <v>5</v>
      </c>
      <c r="AO21" s="379">
        <f>IFERROR(INDEX($P$5:$V$234,$Z19,COLUMNS($AK$7:AM21)),"")</f>
        <v>5</v>
      </c>
      <c r="AP21" s="379">
        <f>IFERROR(INDEX($P$5:$V$234,$Z19,COLUMNS($AK$7:AN21)),"")</f>
        <v>5</v>
      </c>
      <c r="AQ21" s="379">
        <f>IFERROR(INDEX($P$5:$V$234,$Z19,COLUMNS($AK$7:AO21)),"")</f>
        <v>495</v>
      </c>
      <c r="AR21" s="379">
        <f>IFERROR(INDEX($P$5:$V$234,$Z19,COLUMNS($AK$7:AP21)),"")</f>
        <v>5</v>
      </c>
      <c r="AS21" s="491">
        <f>IFERROR(INDEX($P$5:$V$234,$Z19,COLUMNS($AK$7:AQ21)),"")</f>
        <v>10</v>
      </c>
    </row>
    <row r="22" spans="3:45" x14ac:dyDescent="0.3">
      <c r="C22" s="90" t="s">
        <v>339</v>
      </c>
      <c r="D22" s="100">
        <v>2.1999999999999999E-2</v>
      </c>
      <c r="E22" s="100">
        <v>1.7000000000000001E-2</v>
      </c>
      <c r="F22" s="100">
        <v>1.2E-2</v>
      </c>
      <c r="G22" s="100">
        <v>7.0000000000000001E-3</v>
      </c>
      <c r="H22" s="100">
        <v>0.94200000000000006</v>
      </c>
      <c r="I22" s="100">
        <v>5.8000000000000003E-2</v>
      </c>
      <c r="J22" s="204" t="s">
        <v>46</v>
      </c>
      <c r="K22" s="206">
        <f>ROWS($J$5:J22)</f>
        <v>18</v>
      </c>
      <c r="L22" s="90" t="str">
        <f t="shared" si="0"/>
        <v/>
      </c>
      <c r="M22" s="90">
        <f>IFERROR(SMALL($L$5:$L$234,ROWS(J$5:$J22)),"")</f>
        <v>225</v>
      </c>
      <c r="O22" s="90" t="s">
        <v>339</v>
      </c>
      <c r="P22" s="181">
        <v>105</v>
      </c>
      <c r="Q22" s="181">
        <v>80</v>
      </c>
      <c r="R22" s="181">
        <v>55</v>
      </c>
      <c r="S22" s="181">
        <v>35</v>
      </c>
      <c r="T22" s="181">
        <v>4415</v>
      </c>
      <c r="U22" s="181">
        <v>15</v>
      </c>
      <c r="V22" s="181">
        <v>270</v>
      </c>
      <c r="W22" s="204" t="s">
        <v>46</v>
      </c>
      <c r="X22" s="206">
        <f>ROWS($W$5:W22)</f>
        <v>18</v>
      </c>
      <c r="Y22" s="90" t="str">
        <f t="shared" si="1"/>
        <v/>
      </c>
      <c r="Z22" s="90">
        <f>IFERROR(SMALL($Y$5:$Y$234,ROWS($W$5:W22)),"")</f>
        <v>225</v>
      </c>
      <c r="AC22" s="485" t="s">
        <v>337</v>
      </c>
      <c r="AD22" s="257" t="str">
        <f>IFERROR(INDEX($D$5:$I$234,$M20,COLUMNS(AB$4:$AB19)),"")</f>
        <v>-</v>
      </c>
      <c r="AE22" s="257">
        <f>IFERROR(INDEX($D$5:$I$234,$M20,COLUMNS($AB$4:AC19)),"")</f>
        <v>4.3000000000000003E-2</v>
      </c>
      <c r="AF22" s="257" t="str">
        <f>IFERROR(INDEX($D$5:$I$234,$M20,COLUMNS($AB$4:AD19)),"")</f>
        <v>-</v>
      </c>
      <c r="AG22" s="257">
        <f>IFERROR(INDEX($D$5:$I$234,$M20,COLUMNS($AB$4:AE19)),"")</f>
        <v>0.114</v>
      </c>
      <c r="AH22" s="257">
        <f>IFERROR(INDEX($D$5:$I$234,$M20,COLUMNS($AB$4:AF19)),"")</f>
        <v>0.7857142857142857</v>
      </c>
      <c r="AI22" s="478">
        <f>IFERROR(INDEX($D$5:$I$234,$M20,COLUMNS($AB$4:AG19)),"")</f>
        <v>0.21428571428571427</v>
      </c>
      <c r="AL22" s="485" t="s">
        <v>337</v>
      </c>
      <c r="AM22" s="379">
        <f>IFERROR(INDEX($P$5:$V$234,$Z20,COLUMNS($AK$7:AK22)),"")</f>
        <v>5</v>
      </c>
      <c r="AN22" s="379">
        <f>IFERROR(INDEX($P$5:$V$234,$Z20,COLUMNS($AK$7:AL22)),"")</f>
        <v>5</v>
      </c>
      <c r="AO22" s="379">
        <f>IFERROR(INDEX($P$5:$V$234,$Z20,COLUMNS($AK$7:AM22)),"")</f>
        <v>5</v>
      </c>
      <c r="AP22" s="379">
        <f>IFERROR(INDEX($P$5:$V$234,$Z20,COLUMNS($AK$7:AN22)),"")</f>
        <v>10</v>
      </c>
      <c r="AQ22" s="379">
        <f>IFERROR(INDEX($P$5:$V$234,$Z20,COLUMNS($AK$7:AO22)),"")</f>
        <v>55</v>
      </c>
      <c r="AR22" s="379">
        <f>IFERROR(INDEX($P$5:$V$234,$Z20,COLUMNS($AK$7:AP22)),"")</f>
        <v>15</v>
      </c>
      <c r="AS22" s="491">
        <f>IFERROR(INDEX($P$5:$V$234,$Z20,COLUMNS($AK$7:AQ22)),"")</f>
        <v>15</v>
      </c>
    </row>
    <row r="23" spans="3:45" x14ac:dyDescent="0.3">
      <c r="C23" s="90" t="s">
        <v>340</v>
      </c>
      <c r="D23" s="100">
        <v>5.7000000000000002E-2</v>
      </c>
      <c r="E23" s="100">
        <v>2.8000000000000001E-2</v>
      </c>
      <c r="F23" s="100">
        <v>1.7000000000000001E-2</v>
      </c>
      <c r="G23" s="100">
        <v>1.7000000000000001E-2</v>
      </c>
      <c r="H23" s="100">
        <v>0.88200000000000001</v>
      </c>
      <c r="I23" s="100">
        <v>0.11800000000000001</v>
      </c>
      <c r="J23" s="204" t="s">
        <v>46</v>
      </c>
      <c r="K23" s="206">
        <f>ROWS($J$5:J23)</f>
        <v>19</v>
      </c>
      <c r="L23" s="90" t="str">
        <f t="shared" si="0"/>
        <v/>
      </c>
      <c r="M23" s="90">
        <f>IFERROR(SMALL($L$5:$L$234,ROWS(J$5:$J23)),"")</f>
        <v>226</v>
      </c>
      <c r="O23" s="90" t="s">
        <v>340</v>
      </c>
      <c r="P23" s="181">
        <v>45</v>
      </c>
      <c r="Q23" s="181">
        <v>20</v>
      </c>
      <c r="R23" s="181">
        <v>15</v>
      </c>
      <c r="S23" s="181">
        <v>15</v>
      </c>
      <c r="T23" s="181">
        <v>685</v>
      </c>
      <c r="U23" s="181">
        <v>40</v>
      </c>
      <c r="V23" s="181">
        <v>90</v>
      </c>
      <c r="W23" s="204" t="s">
        <v>46</v>
      </c>
      <c r="X23" s="206">
        <f>ROWS($W$5:W23)</f>
        <v>19</v>
      </c>
      <c r="Y23" s="90" t="str">
        <f t="shared" si="1"/>
        <v/>
      </c>
      <c r="Z23" s="90">
        <f>IFERROR(SMALL($Y$5:$Y$234,ROWS($W$5:W23)),"")</f>
        <v>226</v>
      </c>
      <c r="AC23" s="485" t="s">
        <v>338</v>
      </c>
      <c r="AD23" s="257">
        <f>IFERROR(INDEX($D$5:$I$234,$M21,COLUMNS(AB$4:$AB20)),"")</f>
        <v>1.3000000000000001E-2</v>
      </c>
      <c r="AE23" s="257">
        <f>IFERROR(INDEX($D$5:$I$234,$M21,COLUMNS($AB$4:AC20)),"")</f>
        <v>1.4999999999999999E-2</v>
      </c>
      <c r="AF23" s="257">
        <f>IFERROR(INDEX($D$5:$I$234,$M21,COLUMNS($AB$4:AD20)),"")</f>
        <v>2.1000000000000001E-2</v>
      </c>
      <c r="AG23" s="257">
        <f>IFERROR(INDEX($D$5:$I$234,$M21,COLUMNS($AB$4:AE20)),"")</f>
        <v>4.0000000000000001E-3</v>
      </c>
      <c r="AH23" s="257">
        <f>IFERROR(INDEX($D$5:$I$234,$M21,COLUMNS($AB$4:AF20)),"")</f>
        <v>0.947265625</v>
      </c>
      <c r="AI23" s="478">
        <f>IFERROR(INDEX($D$5:$I$234,$M21,COLUMNS($AB$4:AG20)),"")</f>
        <v>5.2734375E-2</v>
      </c>
      <c r="AL23" s="485" t="s">
        <v>338</v>
      </c>
      <c r="AM23" s="379">
        <f>IFERROR(INDEX($P$5:$V$234,$Z21,COLUMNS($AK$7:AK23)),"")</f>
        <v>35</v>
      </c>
      <c r="AN23" s="379">
        <f>IFERROR(INDEX($P$5:$V$234,$Z21,COLUMNS($AK$7:AL23)),"")</f>
        <v>40</v>
      </c>
      <c r="AO23" s="379">
        <f>IFERROR(INDEX($P$5:$V$234,$Z21,COLUMNS($AK$7:AM23)),"")</f>
        <v>55</v>
      </c>
      <c r="AP23" s="379">
        <f>IFERROR(INDEX($P$5:$V$234,$Z21,COLUMNS($AK$7:AN23)),"")</f>
        <v>10</v>
      </c>
      <c r="AQ23" s="379">
        <f>IFERROR(INDEX($P$5:$V$234,$Z21,COLUMNS($AK$7:AO23)),"")</f>
        <v>2425</v>
      </c>
      <c r="AR23" s="379">
        <f>IFERROR(INDEX($P$5:$V$234,$Z21,COLUMNS($AK$7:AP23)),"")</f>
        <v>20</v>
      </c>
      <c r="AS23" s="491">
        <f>IFERROR(INDEX($P$5:$V$234,$Z21,COLUMNS($AK$7:AQ23)),"")</f>
        <v>135</v>
      </c>
    </row>
    <row r="24" spans="3:45" x14ac:dyDescent="0.3">
      <c r="C24" s="90" t="s">
        <v>341</v>
      </c>
      <c r="D24" s="100">
        <v>5.8000000000000003E-2</v>
      </c>
      <c r="E24" s="100">
        <v>0.03</v>
      </c>
      <c r="F24" s="100">
        <v>1.3000000000000001E-2</v>
      </c>
      <c r="G24" s="100">
        <v>1.6E-2</v>
      </c>
      <c r="H24" s="100">
        <v>0.88400000000000001</v>
      </c>
      <c r="I24" s="100">
        <v>0.11600000000000001</v>
      </c>
      <c r="J24" s="204" t="s">
        <v>46</v>
      </c>
      <c r="K24" s="206">
        <f>ROWS($J$5:J24)</f>
        <v>20</v>
      </c>
      <c r="L24" s="90" t="str">
        <f t="shared" si="0"/>
        <v/>
      </c>
      <c r="M24" s="90">
        <f>IFERROR(SMALL($L$5:$L$234,ROWS(J$5:$J24)),"")</f>
        <v>227</v>
      </c>
      <c r="O24" s="90" t="s">
        <v>341</v>
      </c>
      <c r="P24" s="181">
        <v>220</v>
      </c>
      <c r="Q24" s="181">
        <v>115</v>
      </c>
      <c r="R24" s="181">
        <v>50</v>
      </c>
      <c r="S24" s="181">
        <v>60</v>
      </c>
      <c r="T24" s="181">
        <v>3380</v>
      </c>
      <c r="U24" s="181">
        <v>5</v>
      </c>
      <c r="V24" s="181">
        <v>445</v>
      </c>
      <c r="W24" s="204" t="s">
        <v>46</v>
      </c>
      <c r="X24" s="206">
        <f>ROWS($W$5:W24)</f>
        <v>20</v>
      </c>
      <c r="Y24" s="90" t="str">
        <f t="shared" si="1"/>
        <v/>
      </c>
      <c r="Z24" s="90">
        <f>IFERROR(SMALL($Y$5:$Y$234,ROWS($W$5:W24)),"")</f>
        <v>227</v>
      </c>
      <c r="AC24" s="485" t="s">
        <v>339</v>
      </c>
      <c r="AD24" s="257">
        <f>IFERROR(INDEX($D$5:$I$234,$M22,COLUMNS(AB$4:$AB21)),"")</f>
        <v>2.9000000000000001E-2</v>
      </c>
      <c r="AE24" s="257">
        <f>IFERROR(INDEX($D$5:$I$234,$M22,COLUMNS($AB$4:AC21)),"")</f>
        <v>1.9E-2</v>
      </c>
      <c r="AF24" s="257">
        <f>IFERROR(INDEX($D$5:$I$234,$M22,COLUMNS($AB$4:AD21)),"")</f>
        <v>1.4E-2</v>
      </c>
      <c r="AG24" s="257">
        <f>IFERROR(INDEX($D$5:$I$234,$M22,COLUMNS($AB$4:AE21)),"")</f>
        <v>0.01</v>
      </c>
      <c r="AH24" s="257">
        <f>IFERROR(INDEX($D$5:$I$234,$M22,COLUMNS($AB$4:AF21)),"")</f>
        <v>0.92752203721841331</v>
      </c>
      <c r="AI24" s="478">
        <f>IFERROR(INDEX($D$5:$I$234,$M22,COLUMNS($AB$4:AG21)),"")</f>
        <v>7.2477962781586677E-2</v>
      </c>
      <c r="AL24" s="485" t="s">
        <v>339</v>
      </c>
      <c r="AM24" s="379">
        <f>IFERROR(INDEX($P$5:$V$234,$Z22,COLUMNS($AK$7:AK24)),"")</f>
        <v>150</v>
      </c>
      <c r="AN24" s="379">
        <f>IFERROR(INDEX($P$5:$V$234,$Z22,COLUMNS($AK$7:AL24)),"")</f>
        <v>100</v>
      </c>
      <c r="AO24" s="379">
        <f>IFERROR(INDEX($P$5:$V$234,$Z22,COLUMNS($AK$7:AM24)),"")</f>
        <v>70</v>
      </c>
      <c r="AP24" s="379">
        <f>IFERROR(INDEX($P$5:$V$234,$Z22,COLUMNS($AK$7:AN24)),"")</f>
        <v>55</v>
      </c>
      <c r="AQ24" s="379">
        <f>IFERROR(INDEX($P$5:$V$234,$Z22,COLUMNS($AK$7:AO24)),"")</f>
        <v>4735</v>
      </c>
      <c r="AR24" s="379">
        <f>IFERROR(INDEX($P$5:$V$234,$Z22,COLUMNS($AK$7:AP24)),"")</f>
        <v>25</v>
      </c>
      <c r="AS24" s="491">
        <f>IFERROR(INDEX($P$5:$V$234,$Z22,COLUMNS($AK$7:AQ24)),"")</f>
        <v>370</v>
      </c>
    </row>
    <row r="25" spans="3:45" x14ac:dyDescent="0.3">
      <c r="C25" s="90" t="s">
        <v>342</v>
      </c>
      <c r="D25" s="100">
        <v>7.0000000000000001E-3</v>
      </c>
      <c r="E25" s="100">
        <v>2E-3</v>
      </c>
      <c r="F25" s="100">
        <v>5.0000000000000001E-3</v>
      </c>
      <c r="G25" s="100">
        <v>2E-3</v>
      </c>
      <c r="H25" s="100">
        <v>0.98399999999999999</v>
      </c>
      <c r="I25" s="100">
        <v>1.6E-2</v>
      </c>
      <c r="J25" s="204" t="s">
        <v>46</v>
      </c>
      <c r="K25" s="206">
        <f>ROWS($J$5:J25)</f>
        <v>21</v>
      </c>
      <c r="L25" s="90" t="str">
        <f t="shared" si="0"/>
        <v/>
      </c>
      <c r="M25" s="90">
        <f>IFERROR(SMALL($L$5:$L$234,ROWS(J$5:$J25)),"")</f>
        <v>228</v>
      </c>
      <c r="O25" s="90" t="s">
        <v>342</v>
      </c>
      <c r="P25" s="181">
        <v>5</v>
      </c>
      <c r="Q25" s="181" t="s">
        <v>72</v>
      </c>
      <c r="R25" s="181">
        <v>5</v>
      </c>
      <c r="S25" s="181" t="s">
        <v>72</v>
      </c>
      <c r="T25" s="181">
        <v>545</v>
      </c>
      <c r="U25" s="181">
        <v>20</v>
      </c>
      <c r="V25" s="181">
        <v>10</v>
      </c>
      <c r="W25" s="204" t="s">
        <v>46</v>
      </c>
      <c r="X25" s="206">
        <f>ROWS($W$5:W25)</f>
        <v>21</v>
      </c>
      <c r="Y25" s="90" t="str">
        <f t="shared" si="1"/>
        <v/>
      </c>
      <c r="Z25" s="90">
        <f>IFERROR(SMALL($Y$5:$Y$234,ROWS($W$5:W25)),"")</f>
        <v>228</v>
      </c>
      <c r="AC25" s="485" t="s">
        <v>340</v>
      </c>
      <c r="AD25" s="257">
        <f>IFERROR(INDEX($D$5:$I$234,$M23,COLUMNS(AB$4:$AB22)),"")</f>
        <v>5.9000000000000004E-2</v>
      </c>
      <c r="AE25" s="257">
        <f>IFERROR(INDEX($D$5:$I$234,$M23,COLUMNS($AB$4:AC22)),"")</f>
        <v>3.9E-2</v>
      </c>
      <c r="AF25" s="257">
        <f>IFERROR(INDEX($D$5:$I$234,$M23,COLUMNS($AB$4:AD22)),"")</f>
        <v>1.7000000000000001E-2</v>
      </c>
      <c r="AG25" s="257">
        <f>IFERROR(INDEX($D$5:$I$234,$M23,COLUMNS($AB$4:AE22)),"")</f>
        <v>1.4999999999999999E-2</v>
      </c>
      <c r="AH25" s="257">
        <f>IFERROR(INDEX($D$5:$I$234,$M23,COLUMNS($AB$4:AF22)),"")</f>
        <v>0.87248322147651003</v>
      </c>
      <c r="AI25" s="478">
        <f>IFERROR(INDEX($D$5:$I$234,$M23,COLUMNS($AB$4:AG22)),"")</f>
        <v>0.12751677852348994</v>
      </c>
      <c r="AL25" s="485" t="s">
        <v>340</v>
      </c>
      <c r="AM25" s="379">
        <f>IFERROR(INDEX($P$5:$V$234,$Z23,COLUMNS($AK$7:AK25)),"")</f>
        <v>45</v>
      </c>
      <c r="AN25" s="379">
        <f>IFERROR(INDEX($P$5:$V$234,$Z23,COLUMNS($AK$7:AL25)),"")</f>
        <v>30</v>
      </c>
      <c r="AO25" s="379">
        <f>IFERROR(INDEX($P$5:$V$234,$Z23,COLUMNS($AK$7:AM25)),"")</f>
        <v>15</v>
      </c>
      <c r="AP25" s="379">
        <f>IFERROR(INDEX($P$5:$V$234,$Z23,COLUMNS($AK$7:AN25)),"")</f>
        <v>10</v>
      </c>
      <c r="AQ25" s="379">
        <f>IFERROR(INDEX($P$5:$V$234,$Z23,COLUMNS($AK$7:AO25)),"")</f>
        <v>650</v>
      </c>
      <c r="AR25" s="379">
        <f>IFERROR(INDEX($P$5:$V$234,$Z23,COLUMNS($AK$7:AP25)),"")</f>
        <v>5</v>
      </c>
      <c r="AS25" s="491">
        <f>IFERROR(INDEX($P$5:$V$234,$Z23,COLUMNS($AK$7:AQ25)),"")</f>
        <v>95</v>
      </c>
    </row>
    <row r="26" spans="3:45" x14ac:dyDescent="0.3">
      <c r="C26" s="90" t="s">
        <v>343</v>
      </c>
      <c r="D26" s="100">
        <v>1.0999999999999999E-2</v>
      </c>
      <c r="E26" s="100">
        <v>1.4999999999999999E-2</v>
      </c>
      <c r="F26" s="100">
        <v>6.0000000000000001E-3</v>
      </c>
      <c r="G26" s="100">
        <v>5.0000000000000001E-3</v>
      </c>
      <c r="H26" s="100">
        <v>0.96199999999999997</v>
      </c>
      <c r="I26" s="100">
        <v>3.7999999999999999E-2</v>
      </c>
      <c r="J26" s="204" t="s">
        <v>46</v>
      </c>
      <c r="K26" s="206">
        <f>ROWS($J$5:J26)</f>
        <v>22</v>
      </c>
      <c r="L26" s="90" t="str">
        <f t="shared" si="0"/>
        <v/>
      </c>
      <c r="M26" s="90">
        <f>IFERROR(SMALL($L$5:$L$234,ROWS(J$5:$J26)),"")</f>
        <v>229</v>
      </c>
      <c r="O26" s="90" t="s">
        <v>343</v>
      </c>
      <c r="P26" s="181">
        <v>45</v>
      </c>
      <c r="Q26" s="181">
        <v>60</v>
      </c>
      <c r="R26" s="181">
        <v>25</v>
      </c>
      <c r="S26" s="181">
        <v>20</v>
      </c>
      <c r="T26" s="181">
        <v>3890</v>
      </c>
      <c r="U26" s="181">
        <v>0</v>
      </c>
      <c r="V26" s="181">
        <v>150</v>
      </c>
      <c r="W26" s="204" t="s">
        <v>46</v>
      </c>
      <c r="X26" s="206">
        <f>ROWS($W$5:W26)</f>
        <v>22</v>
      </c>
      <c r="Y26" s="90" t="str">
        <f t="shared" si="1"/>
        <v/>
      </c>
      <c r="Z26" s="90">
        <f>IFERROR(SMALL($Y$5:$Y$234,ROWS($W$5:W26)),"")</f>
        <v>229</v>
      </c>
      <c r="AC26" s="485" t="s">
        <v>341</v>
      </c>
      <c r="AD26" s="257">
        <f>IFERROR(INDEX($D$5:$I$234,$M24,COLUMNS(AB$4:$AB23)),"")</f>
        <v>0.06</v>
      </c>
      <c r="AE26" s="257">
        <f>IFERROR(INDEX($D$5:$I$234,$M24,COLUMNS($AB$4:AC23)),"")</f>
        <v>4.3000000000000003E-2</v>
      </c>
      <c r="AF26" s="257">
        <f>IFERROR(INDEX($D$5:$I$234,$M24,COLUMNS($AB$4:AD23)),"")</f>
        <v>1.8000000000000002E-2</v>
      </c>
      <c r="AG26" s="257">
        <f>IFERROR(INDEX($D$5:$I$234,$M24,COLUMNS($AB$4:AE23)),"")</f>
        <v>3.4000000000000002E-2</v>
      </c>
      <c r="AH26" s="257">
        <f>IFERROR(INDEX($D$5:$I$234,$M24,COLUMNS($AB$4:AF23)),"")</f>
        <v>0.84615384615384615</v>
      </c>
      <c r="AI26" s="478">
        <f>IFERROR(INDEX($D$5:$I$234,$M24,COLUMNS($AB$4:AG23)),"")</f>
        <v>0.15384615384615385</v>
      </c>
      <c r="AL26" s="485" t="s">
        <v>341</v>
      </c>
      <c r="AM26" s="379">
        <f>IFERROR(INDEX($P$5:$V$234,$Z24,COLUMNS($AK$7:AK26)),"")</f>
        <v>185</v>
      </c>
      <c r="AN26" s="379">
        <f>IFERROR(INDEX($P$5:$V$234,$Z24,COLUMNS($AK$7:AL26)),"")</f>
        <v>135</v>
      </c>
      <c r="AO26" s="379">
        <f>IFERROR(INDEX($P$5:$V$234,$Z24,COLUMNS($AK$7:AM26)),"")</f>
        <v>55</v>
      </c>
      <c r="AP26" s="379">
        <f>IFERROR(INDEX($P$5:$V$234,$Z24,COLUMNS($AK$7:AN26)),"")</f>
        <v>105</v>
      </c>
      <c r="AQ26" s="379">
        <f>IFERROR(INDEX($P$5:$V$234,$Z24,COLUMNS($AK$7:AO26)),"")</f>
        <v>2640</v>
      </c>
      <c r="AR26" s="379">
        <f>IFERROR(INDEX($P$5:$V$234,$Z24,COLUMNS($AK$7:AP26)),"")</f>
        <v>30</v>
      </c>
      <c r="AS26" s="491">
        <f>IFERROR(INDEX($P$5:$V$234,$Z24,COLUMNS($AK$7:AQ26)),"")</f>
        <v>480</v>
      </c>
    </row>
    <row r="27" spans="3:45" x14ac:dyDescent="0.3">
      <c r="C27" s="90" t="s">
        <v>344</v>
      </c>
      <c r="D27" s="100">
        <v>1.4E-2</v>
      </c>
      <c r="E27" s="100">
        <v>6.0000000000000001E-3</v>
      </c>
      <c r="F27" s="100">
        <v>7.0000000000000001E-3</v>
      </c>
      <c r="G27" s="100">
        <v>3.0000000000000001E-3</v>
      </c>
      <c r="H27" s="100">
        <v>0.97</v>
      </c>
      <c r="I27" s="100">
        <v>0.03</v>
      </c>
      <c r="J27" s="204" t="s">
        <v>46</v>
      </c>
      <c r="K27" s="206">
        <f>ROWS($J$5:J27)</f>
        <v>23</v>
      </c>
      <c r="L27" s="90" t="str">
        <f t="shared" si="0"/>
        <v/>
      </c>
      <c r="M27" s="90">
        <f>IFERROR(SMALL($L$5:$L$234,ROWS(J$5:$J27)),"")</f>
        <v>230</v>
      </c>
      <c r="O27" s="90" t="s">
        <v>344</v>
      </c>
      <c r="P27" s="181">
        <v>10</v>
      </c>
      <c r="Q27" s="181">
        <v>5</v>
      </c>
      <c r="R27" s="181">
        <v>5</v>
      </c>
      <c r="S27" s="181">
        <v>5</v>
      </c>
      <c r="T27" s="181">
        <v>840</v>
      </c>
      <c r="U27" s="181">
        <v>45</v>
      </c>
      <c r="V27" s="181">
        <v>25</v>
      </c>
      <c r="W27" s="204" t="s">
        <v>46</v>
      </c>
      <c r="X27" s="206">
        <f>ROWS($W$5:W27)</f>
        <v>23</v>
      </c>
      <c r="Y27" s="90" t="str">
        <f t="shared" si="1"/>
        <v/>
      </c>
      <c r="Z27" s="90">
        <f>IFERROR(SMALL($Y$5:$Y$234,ROWS($W$5:W27)),"")</f>
        <v>230</v>
      </c>
      <c r="AC27" s="485" t="s">
        <v>342</v>
      </c>
      <c r="AD27" s="257">
        <f>IFERROR(INDEX($D$5:$I$234,$M25,COLUMNS(AB$4:$AB24)),"")</f>
        <v>1.4E-2</v>
      </c>
      <c r="AE27" s="257">
        <f>IFERROR(INDEX($D$5:$I$234,$M25,COLUMNS($AB$4:AC24)),"")</f>
        <v>0.02</v>
      </c>
      <c r="AF27" s="257">
        <f>IFERROR(INDEX($D$5:$I$234,$M25,COLUMNS($AB$4:AD24)),"")</f>
        <v>6.0000000000000001E-3</v>
      </c>
      <c r="AG27" s="257">
        <f>IFERROR(INDEX($D$5:$I$234,$M25,COLUMNS($AB$4:AE24)),"")</f>
        <v>1.8000000000000002E-2</v>
      </c>
      <c r="AH27" s="257">
        <f>IFERROR(INDEX($D$5:$I$234,$M25,COLUMNS($AB$4:AF24)),"")</f>
        <v>0.93984962406015038</v>
      </c>
      <c r="AI27" s="478">
        <f>IFERROR(INDEX($D$5:$I$234,$M25,COLUMNS($AB$4:AG24)),"")</f>
        <v>6.0150375939849621E-2</v>
      </c>
      <c r="AL27" s="485" t="s">
        <v>342</v>
      </c>
      <c r="AM27" s="379">
        <f>IFERROR(INDEX($P$5:$V$234,$Z25,COLUMNS($AK$7:AK27)),"")</f>
        <v>10</v>
      </c>
      <c r="AN27" s="379">
        <f>IFERROR(INDEX($P$5:$V$234,$Z25,COLUMNS($AK$7:AL27)),"")</f>
        <v>15</v>
      </c>
      <c r="AO27" s="379">
        <f>IFERROR(INDEX($P$5:$V$234,$Z25,COLUMNS($AK$7:AM27)),"")</f>
        <v>5</v>
      </c>
      <c r="AP27" s="379">
        <f>IFERROR(INDEX($P$5:$V$234,$Z25,COLUMNS($AK$7:AN27)),"")</f>
        <v>10</v>
      </c>
      <c r="AQ27" s="379">
        <f>IFERROR(INDEX($P$5:$V$234,$Z25,COLUMNS($AK$7:AO27)),"")</f>
        <v>625</v>
      </c>
      <c r="AR27" s="379">
        <f>IFERROR(INDEX($P$5:$V$234,$Z25,COLUMNS($AK$7:AP27)),"")</f>
        <v>35</v>
      </c>
      <c r="AS27" s="491">
        <f>IFERROR(INDEX($P$5:$V$234,$Z25,COLUMNS($AK$7:AQ27)),"")</f>
        <v>40</v>
      </c>
    </row>
    <row r="28" spans="3:45" x14ac:dyDescent="0.3">
      <c r="C28" s="90" t="s">
        <v>320</v>
      </c>
      <c r="D28" s="100">
        <v>3.0000000000000001E-3</v>
      </c>
      <c r="E28" s="100">
        <v>1E-3</v>
      </c>
      <c r="F28" s="100">
        <v>4.0000000000000001E-3</v>
      </c>
      <c r="G28" s="100">
        <v>2E-3</v>
      </c>
      <c r="H28" s="100">
        <v>0.99</v>
      </c>
      <c r="I28" s="100">
        <v>0.01</v>
      </c>
      <c r="J28" s="206" t="s">
        <v>45</v>
      </c>
      <c r="K28" s="206">
        <f>ROWS($J$5:J28)</f>
        <v>24</v>
      </c>
      <c r="L28" s="90" t="str">
        <f t="shared" si="0"/>
        <v/>
      </c>
      <c r="M28" s="90" t="str">
        <f>IFERROR(SMALL($L$5:$L$234,ROWS(J$5:$J28)),"")</f>
        <v/>
      </c>
      <c r="O28" s="90" t="s">
        <v>320</v>
      </c>
      <c r="P28" s="181">
        <v>5</v>
      </c>
      <c r="Q28" s="181">
        <v>5</v>
      </c>
      <c r="R28" s="181">
        <v>10</v>
      </c>
      <c r="S28" s="181">
        <v>5</v>
      </c>
      <c r="T28" s="181">
        <v>2630</v>
      </c>
      <c r="U28" s="181">
        <v>10</v>
      </c>
      <c r="V28" s="181">
        <v>25</v>
      </c>
      <c r="W28" s="206" t="s">
        <v>45</v>
      </c>
      <c r="X28" s="206">
        <f>ROWS($W$5:W28)</f>
        <v>24</v>
      </c>
      <c r="Y28" s="90" t="str">
        <f t="shared" si="1"/>
        <v/>
      </c>
      <c r="Z28" s="90" t="str">
        <f>IFERROR(SMALL($Y$5:$Y$234,ROWS($W$5:W28)),"")</f>
        <v/>
      </c>
      <c r="AC28" s="485" t="s">
        <v>343</v>
      </c>
      <c r="AD28" s="257">
        <f>IFERROR(INDEX($D$5:$I$234,$M26,COLUMNS(AB$4:$AB25)),"")</f>
        <v>1.4999999999999999E-2</v>
      </c>
      <c r="AE28" s="257">
        <f>IFERROR(INDEX($D$5:$I$234,$M26,COLUMNS($AB$4:AC25)),"")</f>
        <v>2.4E-2</v>
      </c>
      <c r="AF28" s="257">
        <f>IFERROR(INDEX($D$5:$I$234,$M26,COLUMNS($AB$4:AD25)),"")</f>
        <v>1.2E-2</v>
      </c>
      <c r="AG28" s="257">
        <f>IFERROR(INDEX($D$5:$I$234,$M26,COLUMNS($AB$4:AE25)),"")</f>
        <v>9.0000000000000011E-3</v>
      </c>
      <c r="AH28" s="257">
        <f>IFERROR(INDEX($D$5:$I$234,$M26,COLUMNS($AB$4:AF25)),"")</f>
        <v>0.94049008168028003</v>
      </c>
      <c r="AI28" s="478">
        <f>IFERROR(INDEX($D$5:$I$234,$M26,COLUMNS($AB$4:AG25)),"")</f>
        <v>5.9509918319719954E-2</v>
      </c>
      <c r="AL28" s="485" t="s">
        <v>343</v>
      </c>
      <c r="AM28" s="379">
        <f>IFERROR(INDEX($P$5:$V$234,$Z26,COLUMNS($AK$7:AK28)),"")</f>
        <v>65</v>
      </c>
      <c r="AN28" s="379">
        <f>IFERROR(INDEX($P$5:$V$234,$Z26,COLUMNS($AK$7:AL28)),"")</f>
        <v>100</v>
      </c>
      <c r="AO28" s="379">
        <f>IFERROR(INDEX($P$5:$V$234,$Z26,COLUMNS($AK$7:AM28)),"")</f>
        <v>50</v>
      </c>
      <c r="AP28" s="379">
        <f>IFERROR(INDEX($P$5:$V$234,$Z26,COLUMNS($AK$7:AN28)),"")</f>
        <v>35</v>
      </c>
      <c r="AQ28" s="379">
        <f>IFERROR(INDEX($P$5:$V$234,$Z26,COLUMNS($AK$7:AO28)),"")</f>
        <v>4030</v>
      </c>
      <c r="AR28" s="379">
        <f>IFERROR(INDEX($P$5:$V$234,$Z26,COLUMNS($AK$7:AP28)),"")</f>
        <v>75</v>
      </c>
      <c r="AS28" s="491">
        <f>IFERROR(INDEX($P$5:$V$234,$Z26,COLUMNS($AK$7:AQ28)),"")</f>
        <v>255</v>
      </c>
    </row>
    <row r="29" spans="3:45" ht="15" thickBot="1" x14ac:dyDescent="0.35">
      <c r="C29" s="90" t="s">
        <v>322</v>
      </c>
      <c r="D29" s="100">
        <v>0.22500000000000001</v>
      </c>
      <c r="E29" s="100">
        <v>0.18</v>
      </c>
      <c r="F29" s="100">
        <v>1.4999999999999999E-2</v>
      </c>
      <c r="G29" s="100">
        <v>0.16</v>
      </c>
      <c r="H29" s="100">
        <v>0.42</v>
      </c>
      <c r="I29" s="100">
        <v>0.57999999999999996</v>
      </c>
      <c r="J29" s="206" t="s">
        <v>45</v>
      </c>
      <c r="K29" s="206">
        <f>ROWS($J$5:J29)</f>
        <v>25</v>
      </c>
      <c r="L29" s="90" t="str">
        <f t="shared" si="0"/>
        <v/>
      </c>
      <c r="M29" s="90" t="str">
        <f>IFERROR(SMALL($L$5:$L$234,ROWS(J$5:$J29)),"")</f>
        <v/>
      </c>
      <c r="O29" s="90" t="s">
        <v>322</v>
      </c>
      <c r="P29" s="181">
        <v>1615</v>
      </c>
      <c r="Q29" s="181">
        <v>1290</v>
      </c>
      <c r="R29" s="181">
        <v>105</v>
      </c>
      <c r="S29" s="181">
        <v>1150</v>
      </c>
      <c r="T29" s="181">
        <v>3015</v>
      </c>
      <c r="U29" s="181">
        <v>240</v>
      </c>
      <c r="V29" s="181">
        <v>4160</v>
      </c>
      <c r="W29" s="206" t="s">
        <v>45</v>
      </c>
      <c r="X29" s="206">
        <f>ROWS($W$5:W29)</f>
        <v>25</v>
      </c>
      <c r="Y29" s="90" t="str">
        <f t="shared" si="1"/>
        <v/>
      </c>
      <c r="Z29" s="90" t="str">
        <f>IFERROR(SMALL($Y$5:$Y$234,ROWS($W$5:W29)),"")</f>
        <v/>
      </c>
      <c r="AC29" s="487" t="s">
        <v>344</v>
      </c>
      <c r="AD29" s="476">
        <f>IFERROR(INDEX($D$5:$I$234,$M27,COLUMNS(AB$4:$AB26)),"")</f>
        <v>0.03</v>
      </c>
      <c r="AE29" s="476">
        <f>IFERROR(INDEX($D$5:$I$234,$M27,COLUMNS($AB$4:AC26)),"")</f>
        <v>1.0999999999999999E-2</v>
      </c>
      <c r="AF29" s="476">
        <f>IFERROR(INDEX($D$5:$I$234,$M27,COLUMNS($AB$4:AD26)),"")</f>
        <v>7.0000000000000001E-3</v>
      </c>
      <c r="AG29" s="476">
        <f>IFERROR(INDEX($D$5:$I$234,$M27,COLUMNS($AB$4:AE26)),"")</f>
        <v>1.0999999999999999E-2</v>
      </c>
      <c r="AH29" s="476">
        <f>IFERROR(INDEX($D$5:$I$234,$M27,COLUMNS($AB$4:AF26)),"")</f>
        <v>0.93959731543624159</v>
      </c>
      <c r="AI29" s="479">
        <f>IFERROR(INDEX($D$5:$I$234,$M27,COLUMNS($AB$4:AG26)),"")</f>
        <v>6.0402684563758392E-2</v>
      </c>
      <c r="AL29" s="487" t="s">
        <v>344</v>
      </c>
      <c r="AM29" s="493">
        <f>IFERROR(INDEX($P$5:$V$234,$Z27,COLUMNS($AK$7:AK29)),"")</f>
        <v>20</v>
      </c>
      <c r="AN29" s="493">
        <f>IFERROR(INDEX($P$5:$V$234,$Z27,COLUMNS($AK$7:AL29)),"")</f>
        <v>10</v>
      </c>
      <c r="AO29" s="493">
        <f>IFERROR(INDEX($P$5:$V$234,$Z27,COLUMNS($AK$7:AM29)),"")</f>
        <v>5</v>
      </c>
      <c r="AP29" s="493">
        <f>IFERROR(INDEX($P$5:$V$234,$Z27,COLUMNS($AK$7:AN29)),"")</f>
        <v>10</v>
      </c>
      <c r="AQ29" s="493">
        <f>IFERROR(INDEX($P$5:$V$234,$Z27,COLUMNS($AK$7:AO29)),"")</f>
        <v>700</v>
      </c>
      <c r="AR29" s="493">
        <f>IFERROR(INDEX($P$5:$V$234,$Z27,COLUMNS($AK$7:AP29)),"")</f>
        <v>5</v>
      </c>
      <c r="AS29" s="494">
        <f>IFERROR(INDEX($P$5:$V$234,$Z27,COLUMNS($AK$7:AQ29)),"")</f>
        <v>45</v>
      </c>
    </row>
    <row r="30" spans="3:45" x14ac:dyDescent="0.3">
      <c r="C30" s="90" t="s">
        <v>323</v>
      </c>
      <c r="D30" s="100">
        <v>3.3000000000000002E-2</v>
      </c>
      <c r="E30" s="100">
        <v>1.3000000000000001E-2</v>
      </c>
      <c r="F30" s="100">
        <v>1.4E-2</v>
      </c>
      <c r="G30" s="100">
        <v>8.0000000000000002E-3</v>
      </c>
      <c r="H30" s="100">
        <v>0.93100000000000005</v>
      </c>
      <c r="I30" s="100">
        <v>6.9000000000000006E-2</v>
      </c>
      <c r="J30" s="206" t="s">
        <v>45</v>
      </c>
      <c r="K30" s="206">
        <f>ROWS($J$5:J30)</f>
        <v>26</v>
      </c>
      <c r="L30" s="90" t="str">
        <f t="shared" si="0"/>
        <v/>
      </c>
      <c r="M30" s="90" t="str">
        <f>IFERROR(SMALL($L$5:$L$234,ROWS(J$5:$J30)),"")</f>
        <v/>
      </c>
      <c r="O30" s="90" t="s">
        <v>323</v>
      </c>
      <c r="P30" s="181">
        <v>105</v>
      </c>
      <c r="Q30" s="181">
        <v>40</v>
      </c>
      <c r="R30" s="181">
        <v>45</v>
      </c>
      <c r="S30" s="181">
        <v>25</v>
      </c>
      <c r="T30" s="181">
        <v>2905</v>
      </c>
      <c r="U30" s="181">
        <v>20</v>
      </c>
      <c r="V30" s="181">
        <v>215</v>
      </c>
      <c r="W30" s="206" t="s">
        <v>45</v>
      </c>
      <c r="X30" s="206">
        <f>ROWS($W$5:W30)</f>
        <v>26</v>
      </c>
      <c r="Y30" s="90" t="str">
        <f t="shared" si="1"/>
        <v/>
      </c>
      <c r="Z30" s="90" t="str">
        <f>IFERROR(SMALL($Y$5:$Y$234,ROWS($W$5:W30)),"")</f>
        <v/>
      </c>
    </row>
    <row r="31" spans="3:45" x14ac:dyDescent="0.3">
      <c r="C31" s="90" t="s">
        <v>325</v>
      </c>
      <c r="D31" s="100">
        <v>1.7000000000000001E-2</v>
      </c>
      <c r="E31" s="100">
        <v>1.2E-2</v>
      </c>
      <c r="F31" s="100">
        <v>1.2E-2</v>
      </c>
      <c r="G31" s="100">
        <v>6.0000000000000001E-3</v>
      </c>
      <c r="H31" s="100">
        <v>0.95300000000000007</v>
      </c>
      <c r="I31" s="100">
        <v>4.7E-2</v>
      </c>
      <c r="J31" s="206" t="s">
        <v>45</v>
      </c>
      <c r="K31" s="206">
        <f>ROWS($J$5:J31)</f>
        <v>27</v>
      </c>
      <c r="L31" s="90" t="str">
        <f t="shared" si="0"/>
        <v/>
      </c>
      <c r="M31" s="90" t="str">
        <f>IFERROR(SMALL($L$5:$L$234,ROWS(J$5:$J31)),"")</f>
        <v/>
      </c>
      <c r="O31" s="90" t="s">
        <v>325</v>
      </c>
      <c r="P31" s="181">
        <v>60</v>
      </c>
      <c r="Q31" s="181">
        <v>45</v>
      </c>
      <c r="R31" s="181">
        <v>45</v>
      </c>
      <c r="S31" s="181">
        <v>20</v>
      </c>
      <c r="T31" s="181">
        <v>3465</v>
      </c>
      <c r="U31" s="181">
        <v>15</v>
      </c>
      <c r="V31" s="181">
        <v>170</v>
      </c>
      <c r="W31" s="206" t="s">
        <v>45</v>
      </c>
      <c r="X31" s="206">
        <f>ROWS($W$5:W31)</f>
        <v>27</v>
      </c>
      <c r="Y31" s="90" t="str">
        <f t="shared" si="1"/>
        <v/>
      </c>
      <c r="Z31" s="90" t="str">
        <f>IFERROR(SMALL($Y$5:$Y$234,ROWS($W$5:W31)),"")</f>
        <v/>
      </c>
      <c r="AC31" s="90" t="s">
        <v>737</v>
      </c>
      <c r="AL31" s="153" t="s">
        <v>919</v>
      </c>
    </row>
    <row r="32" spans="3:45" x14ac:dyDescent="0.3">
      <c r="C32" s="90" t="s">
        <v>326</v>
      </c>
      <c r="D32" s="100">
        <v>5.1000000000000004E-2</v>
      </c>
      <c r="E32" s="100">
        <v>2.5000000000000001E-2</v>
      </c>
      <c r="F32" s="100">
        <v>8.0000000000000002E-3</v>
      </c>
      <c r="G32" s="100">
        <v>9.0000000000000011E-3</v>
      </c>
      <c r="H32" s="100">
        <v>0.90800000000000003</v>
      </c>
      <c r="I32" s="100">
        <v>9.1999999999999998E-2</v>
      </c>
      <c r="J32" s="206" t="s">
        <v>45</v>
      </c>
      <c r="K32" s="206">
        <f>ROWS($J$5:J32)</f>
        <v>28</v>
      </c>
      <c r="L32" s="90" t="str">
        <f t="shared" si="0"/>
        <v/>
      </c>
      <c r="M32" s="90" t="str">
        <f>IFERROR(SMALL($L$5:$L$234,ROWS(J$5:$J32)),"")</f>
        <v/>
      </c>
      <c r="O32" s="90" t="s">
        <v>326</v>
      </c>
      <c r="P32" s="181">
        <v>375</v>
      </c>
      <c r="Q32" s="181">
        <v>180</v>
      </c>
      <c r="R32" s="181">
        <v>55</v>
      </c>
      <c r="S32" s="181">
        <v>60</v>
      </c>
      <c r="T32" s="181">
        <v>6605</v>
      </c>
      <c r="U32" s="181">
        <v>25</v>
      </c>
      <c r="V32" s="181">
        <v>675</v>
      </c>
      <c r="W32" s="206" t="s">
        <v>45</v>
      </c>
      <c r="X32" s="206">
        <f>ROWS($W$5:W32)</f>
        <v>28</v>
      </c>
      <c r="Y32" s="90" t="str">
        <f t="shared" si="1"/>
        <v/>
      </c>
      <c r="Z32" s="90" t="str">
        <f>IFERROR(SMALL($Y$5:$Y$234,ROWS($W$5:W32)),"")</f>
        <v/>
      </c>
      <c r="AH32" s="162"/>
      <c r="AL32" s="130" t="s">
        <v>921</v>
      </c>
    </row>
    <row r="33" spans="3:34" ht="15" thickBot="1" x14ac:dyDescent="0.35">
      <c r="C33" s="90" t="s">
        <v>327</v>
      </c>
      <c r="D33" s="100">
        <v>2.5000000000000001E-2</v>
      </c>
      <c r="E33" s="100">
        <v>1.6E-2</v>
      </c>
      <c r="F33" s="100">
        <v>5.0000000000000001E-3</v>
      </c>
      <c r="G33" s="100">
        <v>7.0000000000000001E-3</v>
      </c>
      <c r="H33" s="100">
        <v>0.94700000000000006</v>
      </c>
      <c r="I33" s="100">
        <v>5.2999999999999999E-2</v>
      </c>
      <c r="J33" s="206" t="s">
        <v>45</v>
      </c>
      <c r="K33" s="206">
        <f>ROWS($J$5:J33)</f>
        <v>29</v>
      </c>
      <c r="L33" s="90" t="str">
        <f t="shared" si="0"/>
        <v/>
      </c>
      <c r="M33" s="90" t="str">
        <f>IFERROR(SMALL($L$5:$L$234,ROWS(J$5:$J33)),"")</f>
        <v/>
      </c>
      <c r="O33" s="90" t="s">
        <v>327</v>
      </c>
      <c r="P33" s="181">
        <v>135</v>
      </c>
      <c r="Q33" s="181">
        <v>90</v>
      </c>
      <c r="R33" s="181">
        <v>25</v>
      </c>
      <c r="S33" s="181">
        <v>40</v>
      </c>
      <c r="T33" s="181">
        <v>5215</v>
      </c>
      <c r="U33" s="181">
        <v>15</v>
      </c>
      <c r="V33" s="181">
        <v>290</v>
      </c>
      <c r="W33" s="206" t="s">
        <v>45</v>
      </c>
      <c r="X33" s="206">
        <f>ROWS($W$5:W33)</f>
        <v>29</v>
      </c>
      <c r="Y33" s="90" t="str">
        <f t="shared" si="1"/>
        <v/>
      </c>
      <c r="Z33" s="90" t="str">
        <f>IFERROR(SMALL($Y$5:$Y$234,ROWS($W$5:W33)),"")</f>
        <v/>
      </c>
      <c r="AC33" s="153" t="s">
        <v>816</v>
      </c>
      <c r="AH33" s="130"/>
    </row>
    <row r="34" spans="3:34" ht="15" thickBot="1" x14ac:dyDescent="0.35">
      <c r="C34" s="90" t="s">
        <v>328</v>
      </c>
      <c r="D34" s="100">
        <v>1.2E-2</v>
      </c>
      <c r="E34" s="100">
        <v>0.01</v>
      </c>
      <c r="F34" s="100">
        <v>4.0000000000000001E-3</v>
      </c>
      <c r="G34" s="100">
        <v>5.0000000000000001E-3</v>
      </c>
      <c r="H34" s="100">
        <v>0.96899999999999997</v>
      </c>
      <c r="I34" s="100">
        <v>3.1E-2</v>
      </c>
      <c r="J34" s="206" t="s">
        <v>45</v>
      </c>
      <c r="K34" s="206">
        <f>ROWS($J$5:J34)</f>
        <v>30</v>
      </c>
      <c r="L34" s="90" t="str">
        <f t="shared" si="0"/>
        <v/>
      </c>
      <c r="M34" s="90" t="str">
        <f>IFERROR(SMALL($L$5:$L$234,ROWS(J$5:$J34)),"")</f>
        <v/>
      </c>
      <c r="O34" s="90" t="s">
        <v>328</v>
      </c>
      <c r="P34" s="181">
        <v>105</v>
      </c>
      <c r="Q34" s="181">
        <v>85</v>
      </c>
      <c r="R34" s="181">
        <v>35</v>
      </c>
      <c r="S34" s="181">
        <v>40</v>
      </c>
      <c r="T34" s="181">
        <v>8350</v>
      </c>
      <c r="U34" s="181">
        <v>50</v>
      </c>
      <c r="V34" s="181">
        <v>265</v>
      </c>
      <c r="W34" s="206" t="s">
        <v>45</v>
      </c>
      <c r="X34" s="206">
        <f>ROWS($W$5:W34)</f>
        <v>30</v>
      </c>
      <c r="Y34" s="90" t="str">
        <f t="shared" si="1"/>
        <v/>
      </c>
      <c r="Z34" s="90" t="str">
        <f>IFERROR(SMALL($Y$5:$Y$234,ROWS($W$5:W34)),"")</f>
        <v/>
      </c>
      <c r="AC34" s="971" t="s">
        <v>819</v>
      </c>
      <c r="AH34" s="130"/>
    </row>
    <row r="35" spans="3:34" ht="15" thickBot="1" x14ac:dyDescent="0.35">
      <c r="C35" s="90" t="s">
        <v>329</v>
      </c>
      <c r="D35" s="100">
        <v>0.02</v>
      </c>
      <c r="E35" s="100">
        <v>7.0000000000000001E-3</v>
      </c>
      <c r="F35" s="100">
        <v>4.0000000000000001E-3</v>
      </c>
      <c r="G35" s="100">
        <v>3.0000000000000001E-3</v>
      </c>
      <c r="H35" s="100">
        <v>0.96599999999999997</v>
      </c>
      <c r="I35" s="100">
        <v>3.4000000000000002E-2</v>
      </c>
      <c r="J35" s="206" t="s">
        <v>45</v>
      </c>
      <c r="K35" s="206">
        <f>ROWS($J$5:J35)</f>
        <v>31</v>
      </c>
      <c r="L35" s="90" t="str">
        <f t="shared" si="0"/>
        <v/>
      </c>
      <c r="M35" s="90" t="str">
        <f>IFERROR(SMALL($L$5:$L$234,ROWS(J$5:$J35)),"")</f>
        <v/>
      </c>
      <c r="O35" s="90" t="s">
        <v>329</v>
      </c>
      <c r="P35" s="181">
        <v>35</v>
      </c>
      <c r="Q35" s="181">
        <v>10</v>
      </c>
      <c r="R35" s="181">
        <v>5</v>
      </c>
      <c r="S35" s="181">
        <v>5</v>
      </c>
      <c r="T35" s="181">
        <v>1560</v>
      </c>
      <c r="U35" s="181">
        <v>10</v>
      </c>
      <c r="V35" s="181">
        <v>55</v>
      </c>
      <c r="W35" s="206" t="s">
        <v>45</v>
      </c>
      <c r="X35" s="206">
        <f>ROWS($W$5:W35)</f>
        <v>31</v>
      </c>
      <c r="Y35" s="90" t="str">
        <f t="shared" si="1"/>
        <v/>
      </c>
      <c r="Z35" s="90" t="str">
        <f>IFERROR(SMALL($Y$5:$Y$234,ROWS($W$5:W35)),"")</f>
        <v/>
      </c>
      <c r="AC35" s="971" t="s">
        <v>820</v>
      </c>
      <c r="AH35" s="130"/>
    </row>
    <row r="36" spans="3:34" ht="15" thickBot="1" x14ac:dyDescent="0.35">
      <c r="C36" s="90" t="s">
        <v>330</v>
      </c>
      <c r="D36" s="100">
        <v>1.8000000000000002E-2</v>
      </c>
      <c r="E36" s="100">
        <v>1.0999999999999999E-2</v>
      </c>
      <c r="F36" s="100">
        <v>5.0000000000000001E-3</v>
      </c>
      <c r="G36" s="100">
        <v>5.0000000000000001E-3</v>
      </c>
      <c r="H36" s="100">
        <v>0.96099999999999997</v>
      </c>
      <c r="I36" s="100">
        <v>3.9E-2</v>
      </c>
      <c r="J36" s="206" t="s">
        <v>45</v>
      </c>
      <c r="K36" s="206">
        <f>ROWS($J$5:J36)</f>
        <v>32</v>
      </c>
      <c r="L36" s="90" t="str">
        <f t="shared" si="0"/>
        <v/>
      </c>
      <c r="M36" s="90" t="str">
        <f>IFERROR(SMALL($L$5:$L$234,ROWS(J$5:$J36)),"")</f>
        <v/>
      </c>
      <c r="O36" s="90" t="s">
        <v>330</v>
      </c>
      <c r="P36" s="181">
        <v>220</v>
      </c>
      <c r="Q36" s="181">
        <v>135</v>
      </c>
      <c r="R36" s="181">
        <v>65</v>
      </c>
      <c r="S36" s="181">
        <v>60</v>
      </c>
      <c r="T36" s="181">
        <v>11910</v>
      </c>
      <c r="U36" s="181">
        <v>35</v>
      </c>
      <c r="V36" s="181">
        <v>480</v>
      </c>
      <c r="W36" s="206" t="s">
        <v>45</v>
      </c>
      <c r="X36" s="206">
        <f>ROWS($W$5:W36)</f>
        <v>32</v>
      </c>
      <c r="Y36" s="90" t="str">
        <f t="shared" si="1"/>
        <v/>
      </c>
      <c r="Z36" s="90" t="str">
        <f>IFERROR(SMALL($Y$5:$Y$234,ROWS($W$5:W36)),"")</f>
        <v/>
      </c>
      <c r="AC36" s="971" t="s">
        <v>821</v>
      </c>
    </row>
    <row r="37" spans="3:34" ht="15" thickBot="1" x14ac:dyDescent="0.35">
      <c r="C37" s="90" t="s">
        <v>331</v>
      </c>
      <c r="D37" s="100">
        <v>0</v>
      </c>
      <c r="E37" s="100">
        <v>0</v>
      </c>
      <c r="F37" s="100">
        <v>0</v>
      </c>
      <c r="G37" s="100">
        <v>0</v>
      </c>
      <c r="H37" s="100">
        <v>1</v>
      </c>
      <c r="I37" s="100">
        <v>0</v>
      </c>
      <c r="J37" s="206" t="s">
        <v>45</v>
      </c>
      <c r="K37" s="206">
        <f>ROWS($J$5:J37)</f>
        <v>33</v>
      </c>
      <c r="L37" s="90" t="str">
        <f t="shared" si="0"/>
        <v/>
      </c>
      <c r="M37" s="90" t="str">
        <f>IFERROR(SMALL($L$5:$L$234,ROWS(J$5:$J37)),"")</f>
        <v/>
      </c>
      <c r="O37" s="90" t="s">
        <v>331</v>
      </c>
      <c r="P37" s="181">
        <v>0</v>
      </c>
      <c r="Q37" s="181">
        <v>0</v>
      </c>
      <c r="R37" s="181">
        <v>0</v>
      </c>
      <c r="S37" s="181">
        <v>0</v>
      </c>
      <c r="T37" s="181">
        <v>60</v>
      </c>
      <c r="U37" s="181">
        <v>0</v>
      </c>
      <c r="V37" s="181" t="s">
        <v>72</v>
      </c>
      <c r="W37" s="206" t="s">
        <v>45</v>
      </c>
      <c r="X37" s="206">
        <f>ROWS($W$5:W37)</f>
        <v>33</v>
      </c>
      <c r="Y37" s="90" t="str">
        <f t="shared" si="1"/>
        <v/>
      </c>
      <c r="Z37" s="90" t="str">
        <f>IFERROR(SMALL($Y$5:$Y$234,ROWS($W$5:W37)),"")</f>
        <v/>
      </c>
      <c r="AC37" s="971" t="s">
        <v>822</v>
      </c>
    </row>
    <row r="38" spans="3:34" ht="15" thickBot="1" x14ac:dyDescent="0.35">
      <c r="C38" s="90" t="s">
        <v>332</v>
      </c>
      <c r="D38" s="100">
        <v>1.8000000000000002E-2</v>
      </c>
      <c r="E38" s="100">
        <v>1.3000000000000001E-2</v>
      </c>
      <c r="F38" s="100">
        <v>4.0000000000000001E-3</v>
      </c>
      <c r="G38" s="100">
        <v>5.0000000000000001E-3</v>
      </c>
      <c r="H38" s="100">
        <v>0.96</v>
      </c>
      <c r="I38" s="100">
        <v>0.04</v>
      </c>
      <c r="J38" s="206" t="s">
        <v>45</v>
      </c>
      <c r="K38" s="206">
        <f>ROWS($J$5:J38)</f>
        <v>34</v>
      </c>
      <c r="L38" s="90" t="str">
        <f t="shared" si="0"/>
        <v/>
      </c>
      <c r="M38" s="90" t="str">
        <f>IFERROR(SMALL($L$5:$L$234,ROWS(J$5:$J38)),"")</f>
        <v/>
      </c>
      <c r="O38" s="90" t="s">
        <v>332</v>
      </c>
      <c r="P38" s="181">
        <v>270</v>
      </c>
      <c r="Q38" s="181">
        <v>200</v>
      </c>
      <c r="R38" s="181">
        <v>65</v>
      </c>
      <c r="S38" s="181">
        <v>80</v>
      </c>
      <c r="T38" s="181">
        <v>14725</v>
      </c>
      <c r="U38" s="181">
        <v>65</v>
      </c>
      <c r="V38" s="181">
        <v>615</v>
      </c>
      <c r="W38" s="206" t="s">
        <v>45</v>
      </c>
      <c r="X38" s="206">
        <f>ROWS($W$5:W38)</f>
        <v>34</v>
      </c>
      <c r="Y38" s="90" t="str">
        <f t="shared" si="1"/>
        <v/>
      </c>
      <c r="Z38" s="90" t="str">
        <f>IFERROR(SMALL($Y$5:$Y$234,ROWS($W$5:W38)),"")</f>
        <v/>
      </c>
      <c r="AC38" s="971" t="s">
        <v>823</v>
      </c>
    </row>
    <row r="39" spans="3:34" ht="15" thickBot="1" x14ac:dyDescent="0.35">
      <c r="C39" s="90" t="s">
        <v>333</v>
      </c>
      <c r="D39" s="100">
        <v>2.1000000000000001E-2</v>
      </c>
      <c r="E39" s="100">
        <v>1.7000000000000001E-2</v>
      </c>
      <c r="F39" s="100">
        <v>5.0000000000000001E-3</v>
      </c>
      <c r="G39" s="100">
        <v>4.0000000000000001E-3</v>
      </c>
      <c r="H39" s="100">
        <v>0.95300000000000007</v>
      </c>
      <c r="I39" s="100">
        <v>4.7E-2</v>
      </c>
      <c r="J39" s="206" t="s">
        <v>45</v>
      </c>
      <c r="K39" s="206">
        <f>ROWS($J$5:J39)</f>
        <v>35</v>
      </c>
      <c r="L39" s="90" t="str">
        <f t="shared" si="0"/>
        <v/>
      </c>
      <c r="M39" s="90" t="str">
        <f>IFERROR(SMALL($L$5:$L$234,ROWS(J$5:$J39)),"")</f>
        <v/>
      </c>
      <c r="O39" s="90" t="s">
        <v>333</v>
      </c>
      <c r="P39" s="181">
        <v>410</v>
      </c>
      <c r="Q39" s="181">
        <v>350</v>
      </c>
      <c r="R39" s="181">
        <v>100</v>
      </c>
      <c r="S39" s="181">
        <v>70</v>
      </c>
      <c r="T39" s="181">
        <v>19110</v>
      </c>
      <c r="U39" s="181">
        <v>65</v>
      </c>
      <c r="V39" s="181">
        <v>935</v>
      </c>
      <c r="W39" s="206" t="s">
        <v>45</v>
      </c>
      <c r="X39" s="206">
        <f>ROWS($W$5:W39)</f>
        <v>35</v>
      </c>
      <c r="Y39" s="90" t="str">
        <f t="shared" si="1"/>
        <v/>
      </c>
      <c r="Z39" s="90" t="str">
        <f>IFERROR(SMALL($Y$5:$Y$234,ROWS($W$5:W39)),"")</f>
        <v/>
      </c>
      <c r="AC39" s="971" t="s">
        <v>830</v>
      </c>
    </row>
    <row r="40" spans="3:34" ht="15" thickBot="1" x14ac:dyDescent="0.35">
      <c r="C40" s="90" t="s">
        <v>334</v>
      </c>
      <c r="D40" s="100">
        <v>3.9E-2</v>
      </c>
      <c r="E40" s="100">
        <v>0.03</v>
      </c>
      <c r="F40" s="100">
        <v>9.0000000000000011E-3</v>
      </c>
      <c r="G40" s="100">
        <v>8.0000000000000002E-3</v>
      </c>
      <c r="H40" s="100">
        <v>0.91500000000000004</v>
      </c>
      <c r="I40" s="100">
        <v>8.5000000000000006E-2</v>
      </c>
      <c r="J40" s="206" t="s">
        <v>45</v>
      </c>
      <c r="K40" s="206">
        <f>ROWS($J$5:J40)</f>
        <v>36</v>
      </c>
      <c r="L40" s="90" t="str">
        <f t="shared" si="0"/>
        <v/>
      </c>
      <c r="M40" s="90" t="str">
        <f>IFERROR(SMALL($L$5:$L$234,ROWS(J$5:$J40)),"")</f>
        <v/>
      </c>
      <c r="O40" s="90" t="s">
        <v>334</v>
      </c>
      <c r="P40" s="181">
        <v>40</v>
      </c>
      <c r="Q40" s="181">
        <v>30</v>
      </c>
      <c r="R40" s="181">
        <v>10</v>
      </c>
      <c r="S40" s="181">
        <v>10</v>
      </c>
      <c r="T40" s="181">
        <v>925</v>
      </c>
      <c r="U40" s="181">
        <v>5</v>
      </c>
      <c r="V40" s="181">
        <v>85</v>
      </c>
      <c r="W40" s="206" t="s">
        <v>45</v>
      </c>
      <c r="X40" s="206">
        <f>ROWS($W$5:W40)</f>
        <v>36</v>
      </c>
      <c r="Y40" s="90" t="str">
        <f t="shared" si="1"/>
        <v/>
      </c>
      <c r="Z40" s="90" t="str">
        <f>IFERROR(SMALL($Y$5:$Y$234,ROWS($W$5:W40)),"")</f>
        <v/>
      </c>
      <c r="AC40" s="971" t="s">
        <v>824</v>
      </c>
    </row>
    <row r="41" spans="3:34" ht="15" thickBot="1" x14ac:dyDescent="0.35">
      <c r="C41" s="90" t="s">
        <v>335</v>
      </c>
      <c r="D41" s="100">
        <v>3.6999999999999998E-2</v>
      </c>
      <c r="E41" s="100">
        <v>1.9E-2</v>
      </c>
      <c r="F41" s="100">
        <v>7.0000000000000001E-3</v>
      </c>
      <c r="G41" s="100">
        <v>0.01</v>
      </c>
      <c r="H41" s="100">
        <v>0.92600000000000005</v>
      </c>
      <c r="I41" s="100">
        <v>7.3999999999999996E-2</v>
      </c>
      <c r="J41" s="206" t="s">
        <v>45</v>
      </c>
      <c r="K41" s="206">
        <f>ROWS($J$5:J41)</f>
        <v>37</v>
      </c>
      <c r="L41" s="90" t="str">
        <f t="shared" si="0"/>
        <v/>
      </c>
      <c r="M41" s="90" t="str">
        <f>IFERROR(SMALL($L$5:$L$234,ROWS(J$5:$J41)),"")</f>
        <v/>
      </c>
      <c r="O41" s="90" t="s">
        <v>335</v>
      </c>
      <c r="P41" s="181">
        <v>240</v>
      </c>
      <c r="Q41" s="181">
        <v>120</v>
      </c>
      <c r="R41" s="181">
        <v>45</v>
      </c>
      <c r="S41" s="181">
        <v>65</v>
      </c>
      <c r="T41" s="181">
        <v>5930</v>
      </c>
      <c r="U41" s="181">
        <v>30</v>
      </c>
      <c r="V41" s="181">
        <v>470</v>
      </c>
      <c r="W41" s="206" t="s">
        <v>45</v>
      </c>
      <c r="X41" s="206">
        <f>ROWS($W$5:W41)</f>
        <v>37</v>
      </c>
      <c r="Y41" s="90" t="str">
        <f t="shared" si="1"/>
        <v/>
      </c>
      <c r="Z41" s="90" t="str">
        <f>IFERROR(SMALL($Y$5:$Y$234,ROWS($W$5:W41)),"")</f>
        <v/>
      </c>
      <c r="AC41" s="971" t="s">
        <v>825</v>
      </c>
    </row>
    <row r="42" spans="3:34" ht="15" thickBot="1" x14ac:dyDescent="0.35">
      <c r="C42" s="90" t="s">
        <v>336</v>
      </c>
      <c r="D42" s="100">
        <v>1.7000000000000001E-2</v>
      </c>
      <c r="E42" s="100">
        <v>5.0000000000000001E-3</v>
      </c>
      <c r="F42" s="100">
        <v>3.0000000000000001E-3</v>
      </c>
      <c r="G42" s="100">
        <v>3.0000000000000001E-3</v>
      </c>
      <c r="H42" s="100">
        <v>0.97099999999999997</v>
      </c>
      <c r="I42" s="100">
        <v>2.9000000000000001E-2</v>
      </c>
      <c r="J42" s="206" t="s">
        <v>45</v>
      </c>
      <c r="K42" s="206">
        <f>ROWS($J$5:J42)</f>
        <v>38</v>
      </c>
      <c r="L42" s="90" t="str">
        <f t="shared" si="0"/>
        <v/>
      </c>
      <c r="M42" s="90" t="str">
        <f>IFERROR(SMALL($L$5:$L$234,ROWS(J$5:$J42)),"")</f>
        <v/>
      </c>
      <c r="O42" s="90" t="s">
        <v>336</v>
      </c>
      <c r="P42" s="181">
        <v>10</v>
      </c>
      <c r="Q42" s="181">
        <v>5</v>
      </c>
      <c r="R42" s="181" t="s">
        <v>72</v>
      </c>
      <c r="S42" s="181" t="s">
        <v>72</v>
      </c>
      <c r="T42" s="181">
        <v>565</v>
      </c>
      <c r="U42" s="181" t="s">
        <v>72</v>
      </c>
      <c r="V42" s="181">
        <v>15</v>
      </c>
      <c r="W42" s="206" t="s">
        <v>45</v>
      </c>
      <c r="X42" s="206">
        <f>ROWS($W$5:W42)</f>
        <v>38</v>
      </c>
      <c r="Y42" s="90" t="str">
        <f t="shared" si="1"/>
        <v/>
      </c>
      <c r="Z42" s="90" t="str">
        <f>IFERROR(SMALL($Y$5:$Y$234,ROWS($W$5:W42)),"")</f>
        <v/>
      </c>
      <c r="AC42" s="971" t="s">
        <v>826</v>
      </c>
    </row>
    <row r="43" spans="3:34" ht="15" thickBot="1" x14ac:dyDescent="0.35">
      <c r="C43" s="90" t="s">
        <v>337</v>
      </c>
      <c r="D43" s="100">
        <v>0</v>
      </c>
      <c r="E43" s="100">
        <v>0.01</v>
      </c>
      <c r="F43" s="100">
        <v>0.01</v>
      </c>
      <c r="G43" s="100">
        <v>0</v>
      </c>
      <c r="H43" s="100">
        <v>0.98099999999999998</v>
      </c>
      <c r="I43" s="100">
        <v>1.9E-2</v>
      </c>
      <c r="J43" s="206" t="s">
        <v>45</v>
      </c>
      <c r="K43" s="206">
        <f>ROWS($J$5:J43)</f>
        <v>39</v>
      </c>
      <c r="L43" s="90" t="str">
        <f t="shared" si="0"/>
        <v/>
      </c>
      <c r="M43" s="90" t="str">
        <f>IFERROR(SMALL($L$5:$L$234,ROWS(J$5:$J43)),"")</f>
        <v/>
      </c>
      <c r="O43" s="90" t="s">
        <v>337</v>
      </c>
      <c r="P43" s="181">
        <v>0</v>
      </c>
      <c r="Q43" s="181" t="s">
        <v>72</v>
      </c>
      <c r="R43" s="181" t="s">
        <v>72</v>
      </c>
      <c r="S43" s="181">
        <v>0</v>
      </c>
      <c r="T43" s="181">
        <v>100</v>
      </c>
      <c r="U43" s="181">
        <v>0</v>
      </c>
      <c r="V43" s="181" t="s">
        <v>72</v>
      </c>
      <c r="W43" s="206" t="s">
        <v>45</v>
      </c>
      <c r="X43" s="206">
        <f>ROWS($W$5:W43)</f>
        <v>39</v>
      </c>
      <c r="Y43" s="90" t="str">
        <f t="shared" si="1"/>
        <v/>
      </c>
      <c r="Z43" s="90" t="str">
        <f>IFERROR(SMALL($Y$5:$Y$234,ROWS($W$5:W43)),"")</f>
        <v/>
      </c>
      <c r="AC43" s="971" t="s">
        <v>827</v>
      </c>
    </row>
    <row r="44" spans="3:34" ht="15" thickBot="1" x14ac:dyDescent="0.35">
      <c r="C44" s="90" t="s">
        <v>338</v>
      </c>
      <c r="D44" s="100">
        <v>8.0000000000000002E-3</v>
      </c>
      <c r="E44" s="100">
        <v>0.01</v>
      </c>
      <c r="F44" s="100">
        <v>1.4999999999999999E-2</v>
      </c>
      <c r="G44" s="100">
        <v>5.0000000000000001E-3</v>
      </c>
      <c r="H44" s="100">
        <v>0.96199999999999997</v>
      </c>
      <c r="I44" s="100">
        <v>3.7999999999999999E-2</v>
      </c>
      <c r="J44" s="206" t="s">
        <v>45</v>
      </c>
      <c r="K44" s="206">
        <f>ROWS($J$5:J44)</f>
        <v>40</v>
      </c>
      <c r="L44" s="90" t="str">
        <f t="shared" si="0"/>
        <v/>
      </c>
      <c r="M44" s="90" t="str">
        <f>IFERROR(SMALL($L$5:$L$234,ROWS(J$5:$J44)),"")</f>
        <v/>
      </c>
      <c r="O44" s="90" t="s">
        <v>338</v>
      </c>
      <c r="P44" s="181">
        <v>20</v>
      </c>
      <c r="Q44" s="181">
        <v>25</v>
      </c>
      <c r="R44" s="181">
        <v>40</v>
      </c>
      <c r="S44" s="181">
        <v>15</v>
      </c>
      <c r="T44" s="181">
        <v>2495</v>
      </c>
      <c r="U44" s="181">
        <v>15</v>
      </c>
      <c r="V44" s="181">
        <v>100</v>
      </c>
      <c r="W44" s="206" t="s">
        <v>45</v>
      </c>
      <c r="X44" s="206">
        <f>ROWS($W$5:W44)</f>
        <v>40</v>
      </c>
      <c r="Y44" s="90" t="str">
        <f t="shared" si="1"/>
        <v/>
      </c>
      <c r="Z44" s="90" t="str">
        <f>IFERROR(SMALL($Y$5:$Y$234,ROWS($W$5:W44)),"")</f>
        <v/>
      </c>
      <c r="AC44" s="971" t="s">
        <v>828</v>
      </c>
    </row>
    <row r="45" spans="3:34" x14ac:dyDescent="0.3">
      <c r="C45" s="90" t="s">
        <v>339</v>
      </c>
      <c r="D45" s="100">
        <v>2.7E-2</v>
      </c>
      <c r="E45" s="100">
        <v>1.2E-2</v>
      </c>
      <c r="F45" s="100">
        <v>7.0000000000000001E-3</v>
      </c>
      <c r="G45" s="100">
        <v>4.0000000000000001E-3</v>
      </c>
      <c r="H45" s="100">
        <v>0.95000000000000007</v>
      </c>
      <c r="I45" s="100">
        <v>0.05</v>
      </c>
      <c r="J45" s="206" t="s">
        <v>45</v>
      </c>
      <c r="K45" s="206">
        <f>ROWS($J$5:J45)</f>
        <v>41</v>
      </c>
      <c r="L45" s="90" t="str">
        <f t="shared" si="0"/>
        <v/>
      </c>
      <c r="M45" s="90" t="str">
        <f>IFERROR(SMALL($L$5:$L$234,ROWS(J$5:$J45)),"")</f>
        <v/>
      </c>
      <c r="O45" s="90" t="s">
        <v>339</v>
      </c>
      <c r="P45" s="181">
        <v>140</v>
      </c>
      <c r="Q45" s="181">
        <v>60</v>
      </c>
      <c r="R45" s="181">
        <v>35</v>
      </c>
      <c r="S45" s="181">
        <v>20</v>
      </c>
      <c r="T45" s="181">
        <v>4870</v>
      </c>
      <c r="U45" s="181">
        <v>20</v>
      </c>
      <c r="V45" s="181">
        <v>260</v>
      </c>
      <c r="W45" s="206" t="s">
        <v>45</v>
      </c>
      <c r="X45" s="206">
        <f>ROWS($W$5:W45)</f>
        <v>41</v>
      </c>
      <c r="Y45" s="90" t="str">
        <f t="shared" si="1"/>
        <v/>
      </c>
      <c r="Z45" s="90" t="str">
        <f>IFERROR(SMALL($Y$5:$Y$234,ROWS($W$5:W45)),"")</f>
        <v/>
      </c>
    </row>
    <row r="46" spans="3:34" x14ac:dyDescent="0.3">
      <c r="C46" s="90" t="s">
        <v>340</v>
      </c>
      <c r="D46" s="100">
        <v>5.8000000000000003E-2</v>
      </c>
      <c r="E46" s="100">
        <v>1.9E-2</v>
      </c>
      <c r="F46" s="100">
        <v>1.3000000000000001E-2</v>
      </c>
      <c r="G46" s="100">
        <v>9.0000000000000011E-3</v>
      </c>
      <c r="H46" s="100">
        <v>0.9</v>
      </c>
      <c r="I46" s="100">
        <v>0.1</v>
      </c>
      <c r="J46" s="206" t="s">
        <v>45</v>
      </c>
      <c r="K46" s="206">
        <f>ROWS($J$5:J46)</f>
        <v>42</v>
      </c>
      <c r="L46" s="90" t="str">
        <f t="shared" si="0"/>
        <v/>
      </c>
      <c r="M46" s="90" t="str">
        <f>IFERROR(SMALL($L$5:$L$234,ROWS(J$5:$J46)),"")</f>
        <v/>
      </c>
      <c r="O46" s="90" t="s">
        <v>340</v>
      </c>
      <c r="P46" s="181">
        <v>50</v>
      </c>
      <c r="Q46" s="181">
        <v>15</v>
      </c>
      <c r="R46" s="181">
        <v>10</v>
      </c>
      <c r="S46" s="181">
        <v>10</v>
      </c>
      <c r="T46" s="181">
        <v>785</v>
      </c>
      <c r="U46" s="181">
        <v>5</v>
      </c>
      <c r="V46" s="181">
        <v>85</v>
      </c>
      <c r="W46" s="206" t="s">
        <v>45</v>
      </c>
      <c r="X46" s="206">
        <f>ROWS($W$5:W46)</f>
        <v>42</v>
      </c>
      <c r="Y46" s="90" t="str">
        <f t="shared" si="1"/>
        <v/>
      </c>
      <c r="Z46" s="90" t="str">
        <f>IFERROR(SMALL($Y$5:$Y$234,ROWS($W$5:W46)),"")</f>
        <v/>
      </c>
      <c r="AC46" s="153" t="s">
        <v>829</v>
      </c>
    </row>
    <row r="47" spans="3:34" x14ac:dyDescent="0.3">
      <c r="C47" s="90" t="s">
        <v>341</v>
      </c>
      <c r="D47" s="100">
        <v>5.1000000000000004E-2</v>
      </c>
      <c r="E47" s="100">
        <v>2.9000000000000001E-2</v>
      </c>
      <c r="F47" s="100">
        <v>1.2E-2</v>
      </c>
      <c r="G47" s="100">
        <v>1.4999999999999999E-2</v>
      </c>
      <c r="H47" s="100">
        <v>0.89300000000000002</v>
      </c>
      <c r="I47" s="100">
        <v>0.107</v>
      </c>
      <c r="J47" s="206" t="s">
        <v>45</v>
      </c>
      <c r="K47" s="206">
        <f>ROWS($J$5:J47)</f>
        <v>43</v>
      </c>
      <c r="L47" s="90" t="str">
        <f t="shared" si="0"/>
        <v/>
      </c>
      <c r="M47" s="90" t="str">
        <f>IFERROR(SMALL($L$5:$L$234,ROWS(J$5:$J47)),"")</f>
        <v/>
      </c>
      <c r="O47" s="90" t="s">
        <v>341</v>
      </c>
      <c r="P47" s="181">
        <v>195</v>
      </c>
      <c r="Q47" s="181">
        <v>110</v>
      </c>
      <c r="R47" s="181">
        <v>45</v>
      </c>
      <c r="S47" s="181">
        <v>55</v>
      </c>
      <c r="T47" s="181">
        <v>3410</v>
      </c>
      <c r="U47" s="181">
        <v>25</v>
      </c>
      <c r="V47" s="181">
        <v>405</v>
      </c>
      <c r="W47" s="206" t="s">
        <v>45</v>
      </c>
      <c r="X47" s="206">
        <f>ROWS($W$5:W47)</f>
        <v>43</v>
      </c>
      <c r="Y47" s="90" t="str">
        <f t="shared" si="1"/>
        <v/>
      </c>
      <c r="Z47" s="90" t="str">
        <f>IFERROR(SMALL($Y$5:$Y$234,ROWS($W$5:W47)),"")</f>
        <v/>
      </c>
    </row>
    <row r="48" spans="3:34" x14ac:dyDescent="0.3">
      <c r="C48" s="90" t="s">
        <v>342</v>
      </c>
      <c r="D48" s="100">
        <v>9.0000000000000011E-3</v>
      </c>
      <c r="E48" s="100">
        <v>5.0000000000000001E-3</v>
      </c>
      <c r="F48" s="100">
        <v>5.0000000000000001E-3</v>
      </c>
      <c r="G48" s="100">
        <v>2E-3</v>
      </c>
      <c r="H48" s="100">
        <v>0.98</v>
      </c>
      <c r="I48" s="100">
        <v>0.02</v>
      </c>
      <c r="J48" s="206" t="s">
        <v>45</v>
      </c>
      <c r="K48" s="206">
        <f>ROWS($J$5:J48)</f>
        <v>44</v>
      </c>
      <c r="L48" s="90" t="str">
        <f t="shared" si="0"/>
        <v/>
      </c>
      <c r="M48" s="90" t="str">
        <f>IFERROR(SMALL($L$5:$L$234,ROWS(J$5:$J48)),"")</f>
        <v/>
      </c>
      <c r="O48" s="90" t="s">
        <v>342</v>
      </c>
      <c r="P48" s="181">
        <v>5</v>
      </c>
      <c r="Q48" s="181">
        <v>5</v>
      </c>
      <c r="R48" s="181">
        <v>5</v>
      </c>
      <c r="S48" s="181" t="s">
        <v>72</v>
      </c>
      <c r="T48" s="181">
        <v>645</v>
      </c>
      <c r="U48" s="181">
        <v>0</v>
      </c>
      <c r="V48" s="181">
        <v>15</v>
      </c>
      <c r="W48" s="206" t="s">
        <v>45</v>
      </c>
      <c r="X48" s="206">
        <f>ROWS($W$5:W48)</f>
        <v>44</v>
      </c>
      <c r="Y48" s="90" t="str">
        <f t="shared" si="1"/>
        <v/>
      </c>
      <c r="Z48" s="90" t="str">
        <f>IFERROR(SMALL($Y$5:$Y$234,ROWS($W$5:W48)),"")</f>
        <v/>
      </c>
      <c r="AC48" s="153" t="s">
        <v>919</v>
      </c>
    </row>
    <row r="49" spans="3:29" x14ac:dyDescent="0.3">
      <c r="C49" s="90" t="s">
        <v>343</v>
      </c>
      <c r="D49" s="100">
        <v>1.3000000000000001E-2</v>
      </c>
      <c r="E49" s="100">
        <v>1.4E-2</v>
      </c>
      <c r="F49" s="100">
        <v>4.0000000000000001E-3</v>
      </c>
      <c r="G49" s="100">
        <v>4.0000000000000001E-3</v>
      </c>
      <c r="H49" s="100">
        <v>0.96499999999999997</v>
      </c>
      <c r="I49" s="100">
        <v>3.5000000000000003E-2</v>
      </c>
      <c r="J49" s="206" t="s">
        <v>45</v>
      </c>
      <c r="K49" s="206">
        <f>ROWS($J$5:J49)</f>
        <v>45</v>
      </c>
      <c r="L49" s="90" t="str">
        <f t="shared" si="0"/>
        <v/>
      </c>
      <c r="M49" s="90" t="str">
        <f>IFERROR(SMALL($L$5:$L$234,ROWS(J$5:$J49)),"")</f>
        <v/>
      </c>
      <c r="O49" s="90" t="s">
        <v>343</v>
      </c>
      <c r="P49" s="181">
        <v>55</v>
      </c>
      <c r="Q49" s="181">
        <v>55</v>
      </c>
      <c r="R49" s="181">
        <v>15</v>
      </c>
      <c r="S49" s="181">
        <v>15</v>
      </c>
      <c r="T49" s="181">
        <v>3920</v>
      </c>
      <c r="U49" s="181">
        <v>120</v>
      </c>
      <c r="V49" s="181">
        <v>140</v>
      </c>
      <c r="W49" s="206" t="s">
        <v>45</v>
      </c>
      <c r="X49" s="206">
        <f>ROWS($W$5:W49)</f>
        <v>45</v>
      </c>
      <c r="Y49" s="90" t="str">
        <f t="shared" si="1"/>
        <v/>
      </c>
      <c r="Z49" s="90" t="str">
        <f>IFERROR(SMALL($Y$5:$Y$234,ROWS($W$5:W49)),"")</f>
        <v/>
      </c>
      <c r="AC49" s="130" t="s">
        <v>921</v>
      </c>
    </row>
    <row r="50" spans="3:29" x14ac:dyDescent="0.3">
      <c r="C50" s="90" t="s">
        <v>344</v>
      </c>
      <c r="D50" s="100">
        <v>0.01</v>
      </c>
      <c r="E50" s="100">
        <v>4.0000000000000001E-3</v>
      </c>
      <c r="F50" s="100">
        <v>1E-3</v>
      </c>
      <c r="G50" s="100">
        <v>5.0000000000000001E-3</v>
      </c>
      <c r="H50" s="100">
        <v>0.98</v>
      </c>
      <c r="I50" s="100">
        <v>0.02</v>
      </c>
      <c r="J50" s="206" t="s">
        <v>45</v>
      </c>
      <c r="K50" s="206">
        <f>ROWS($J$5:J50)</f>
        <v>46</v>
      </c>
      <c r="L50" s="90" t="str">
        <f t="shared" si="0"/>
        <v/>
      </c>
      <c r="M50" s="90" t="str">
        <f>IFERROR(SMALL($L$5:$L$234,ROWS(J$5:$J50)),"")</f>
        <v/>
      </c>
      <c r="O50" s="90" t="s">
        <v>344</v>
      </c>
      <c r="P50" s="181">
        <v>10</v>
      </c>
      <c r="Q50" s="181">
        <v>5</v>
      </c>
      <c r="R50" s="181" t="s">
        <v>72</v>
      </c>
      <c r="S50" s="181">
        <v>5</v>
      </c>
      <c r="T50" s="181">
        <v>780</v>
      </c>
      <c r="U50" s="181">
        <v>0</v>
      </c>
      <c r="V50" s="181">
        <v>15</v>
      </c>
      <c r="W50" s="206" t="s">
        <v>45</v>
      </c>
      <c r="X50" s="206">
        <f>ROWS($W$5:W50)</f>
        <v>46</v>
      </c>
      <c r="Y50" s="90" t="str">
        <f t="shared" si="1"/>
        <v/>
      </c>
      <c r="Z50" s="90" t="str">
        <f>IFERROR(SMALL($Y$5:$Y$234,ROWS($W$5:W50)),"")</f>
        <v/>
      </c>
    </row>
    <row r="51" spans="3:29" x14ac:dyDescent="0.3">
      <c r="C51" s="90" t="s">
        <v>320</v>
      </c>
      <c r="D51" s="100">
        <v>1E-3</v>
      </c>
      <c r="E51" s="100">
        <v>2E-3</v>
      </c>
      <c r="F51" s="100">
        <v>3.0000000000000001E-3</v>
      </c>
      <c r="G51" s="100">
        <v>2E-3</v>
      </c>
      <c r="H51" s="100">
        <v>0.99299999999999999</v>
      </c>
      <c r="I51" s="100">
        <v>7.0000000000000001E-3</v>
      </c>
      <c r="J51" s="206" t="s">
        <v>44</v>
      </c>
      <c r="K51" s="206">
        <f>ROWS($J$5:J51)</f>
        <v>47</v>
      </c>
      <c r="L51" s="90" t="str">
        <f t="shared" si="0"/>
        <v/>
      </c>
      <c r="M51" s="90" t="str">
        <f>IFERROR(SMALL($L$5:$L$234,ROWS(J$5:$J51)),"")</f>
        <v/>
      </c>
      <c r="O51" s="90" t="s">
        <v>320</v>
      </c>
      <c r="P51" s="181" t="s">
        <v>72</v>
      </c>
      <c r="Q51" s="181">
        <v>5</v>
      </c>
      <c r="R51" s="181">
        <v>10</v>
      </c>
      <c r="S51" s="181">
        <v>5</v>
      </c>
      <c r="T51" s="181">
        <v>2560</v>
      </c>
      <c r="U51" s="181">
        <v>5</v>
      </c>
      <c r="V51" s="181">
        <v>20</v>
      </c>
      <c r="W51" s="206" t="s">
        <v>44</v>
      </c>
      <c r="X51" s="206">
        <f>ROWS($W$5:W51)</f>
        <v>47</v>
      </c>
      <c r="Y51" s="90" t="str">
        <f t="shared" si="1"/>
        <v/>
      </c>
      <c r="Z51" s="90" t="str">
        <f>IFERROR(SMALL($Y$5:$Y$234,ROWS($W$5:W51)),"")</f>
        <v/>
      </c>
    </row>
    <row r="52" spans="3:29" x14ac:dyDescent="0.3">
      <c r="C52" s="90" t="s">
        <v>322</v>
      </c>
      <c r="D52" s="100">
        <v>0.19800000000000001</v>
      </c>
      <c r="E52" s="100">
        <v>0.21199999999999999</v>
      </c>
      <c r="F52" s="100">
        <v>2.1000000000000001E-2</v>
      </c>
      <c r="G52" s="100">
        <v>0.13600000000000001</v>
      </c>
      <c r="H52" s="100">
        <v>0.432</v>
      </c>
      <c r="I52" s="100">
        <v>0.56800000000000006</v>
      </c>
      <c r="J52" s="206" t="s">
        <v>44</v>
      </c>
      <c r="K52" s="206">
        <f>ROWS($J$5:J52)</f>
        <v>48</v>
      </c>
      <c r="L52" s="90" t="str">
        <f t="shared" si="0"/>
        <v/>
      </c>
      <c r="M52" s="90" t="str">
        <f>IFERROR(SMALL($L$5:$L$234,ROWS(J$5:$J52)),"")</f>
        <v/>
      </c>
      <c r="O52" s="90" t="s">
        <v>322</v>
      </c>
      <c r="P52" s="181">
        <v>1280</v>
      </c>
      <c r="Q52" s="181">
        <v>1370</v>
      </c>
      <c r="R52" s="181">
        <v>135</v>
      </c>
      <c r="S52" s="181">
        <v>875</v>
      </c>
      <c r="T52" s="181">
        <v>2785</v>
      </c>
      <c r="U52" s="181">
        <v>80</v>
      </c>
      <c r="V52" s="181">
        <v>3660</v>
      </c>
      <c r="W52" s="206" t="s">
        <v>44</v>
      </c>
      <c r="X52" s="206">
        <f>ROWS($W$5:W52)</f>
        <v>48</v>
      </c>
      <c r="Y52" s="90" t="str">
        <f t="shared" si="1"/>
        <v/>
      </c>
      <c r="Z52" s="90" t="str">
        <f>IFERROR(SMALL($Y$5:$Y$234,ROWS($W$5:W52)),"")</f>
        <v/>
      </c>
    </row>
    <row r="53" spans="3:29" x14ac:dyDescent="0.3">
      <c r="C53" s="90" t="s">
        <v>323</v>
      </c>
      <c r="D53" s="100">
        <v>0.03</v>
      </c>
      <c r="E53" s="100">
        <v>1.0999999999999999E-2</v>
      </c>
      <c r="F53" s="100">
        <v>1.4999999999999999E-2</v>
      </c>
      <c r="G53" s="100">
        <v>6.0000000000000001E-3</v>
      </c>
      <c r="H53" s="100">
        <v>0.93800000000000006</v>
      </c>
      <c r="I53" s="100">
        <v>6.2E-2</v>
      </c>
      <c r="J53" s="206" t="s">
        <v>44</v>
      </c>
      <c r="K53" s="206">
        <f>ROWS($J$5:J53)</f>
        <v>49</v>
      </c>
      <c r="L53" s="90" t="str">
        <f t="shared" si="0"/>
        <v/>
      </c>
      <c r="M53" s="90" t="str">
        <f>IFERROR(SMALL($L$5:$L$234,ROWS(J$5:$J53)),"")</f>
        <v/>
      </c>
      <c r="O53" s="90" t="s">
        <v>323</v>
      </c>
      <c r="P53" s="181">
        <v>100</v>
      </c>
      <c r="Q53" s="181">
        <v>40</v>
      </c>
      <c r="R53" s="181">
        <v>50</v>
      </c>
      <c r="S53" s="181">
        <v>20</v>
      </c>
      <c r="T53" s="181">
        <v>3170</v>
      </c>
      <c r="U53" s="181">
        <v>10</v>
      </c>
      <c r="V53" s="181">
        <v>210</v>
      </c>
      <c r="W53" s="206" t="s">
        <v>44</v>
      </c>
      <c r="X53" s="206">
        <f>ROWS($W$5:W53)</f>
        <v>49</v>
      </c>
      <c r="Y53" s="90" t="str">
        <f t="shared" si="1"/>
        <v/>
      </c>
      <c r="Z53" s="90" t="str">
        <f>IFERROR(SMALL($Y$5:$Y$234,ROWS($W$5:W53)),"")</f>
        <v/>
      </c>
    </row>
    <row r="54" spans="3:29" x14ac:dyDescent="0.3">
      <c r="C54" s="90" t="s">
        <v>325</v>
      </c>
      <c r="D54" s="100">
        <v>1.4999999999999999E-2</v>
      </c>
      <c r="E54" s="100">
        <v>8.0000000000000002E-3</v>
      </c>
      <c r="F54" s="100">
        <v>9.0000000000000011E-3</v>
      </c>
      <c r="G54" s="100">
        <v>3.0000000000000001E-3</v>
      </c>
      <c r="H54" s="100">
        <v>0.96499999999999997</v>
      </c>
      <c r="I54" s="100">
        <v>3.5000000000000003E-2</v>
      </c>
      <c r="J54" s="206" t="s">
        <v>44</v>
      </c>
      <c r="K54" s="206">
        <f>ROWS($J$5:J54)</f>
        <v>50</v>
      </c>
      <c r="L54" s="90" t="str">
        <f t="shared" si="0"/>
        <v/>
      </c>
      <c r="M54" s="90" t="str">
        <f>IFERROR(SMALL($L$5:$L$234,ROWS(J$5:$J54)),"")</f>
        <v/>
      </c>
      <c r="O54" s="90" t="s">
        <v>325</v>
      </c>
      <c r="P54" s="181">
        <v>50</v>
      </c>
      <c r="Q54" s="181">
        <v>25</v>
      </c>
      <c r="R54" s="181">
        <v>35</v>
      </c>
      <c r="S54" s="181">
        <v>10</v>
      </c>
      <c r="T54" s="181">
        <v>3365</v>
      </c>
      <c r="U54" s="181">
        <v>5</v>
      </c>
      <c r="V54" s="181">
        <v>120</v>
      </c>
      <c r="W54" s="206" t="s">
        <v>44</v>
      </c>
      <c r="X54" s="206">
        <f>ROWS($W$5:W54)</f>
        <v>50</v>
      </c>
      <c r="Y54" s="90" t="str">
        <f t="shared" si="1"/>
        <v/>
      </c>
      <c r="Z54" s="90" t="str">
        <f>IFERROR(SMALL($Y$5:$Y$234,ROWS($W$5:W54)),"")</f>
        <v/>
      </c>
    </row>
    <row r="55" spans="3:29" x14ac:dyDescent="0.3">
      <c r="C55" s="90" t="s">
        <v>326</v>
      </c>
      <c r="D55" s="100">
        <v>5.2000000000000005E-2</v>
      </c>
      <c r="E55" s="100">
        <v>0.02</v>
      </c>
      <c r="F55" s="100">
        <v>7.0000000000000001E-3</v>
      </c>
      <c r="G55" s="100">
        <v>0.01</v>
      </c>
      <c r="H55" s="100">
        <v>0.91200000000000003</v>
      </c>
      <c r="I55" s="100">
        <v>8.7999999999999995E-2</v>
      </c>
      <c r="J55" s="206" t="s">
        <v>44</v>
      </c>
      <c r="K55" s="206">
        <f>ROWS($J$5:J55)</f>
        <v>51</v>
      </c>
      <c r="L55" s="90" t="str">
        <f t="shared" si="0"/>
        <v/>
      </c>
      <c r="M55" s="90" t="str">
        <f>IFERROR(SMALL($L$5:$L$234,ROWS(J$5:$J55)),"")</f>
        <v/>
      </c>
      <c r="O55" s="90" t="s">
        <v>326</v>
      </c>
      <c r="P55" s="181">
        <v>435</v>
      </c>
      <c r="Q55" s="181">
        <v>165</v>
      </c>
      <c r="R55" s="181">
        <v>60</v>
      </c>
      <c r="S55" s="181">
        <v>85</v>
      </c>
      <c r="T55" s="181">
        <v>7680</v>
      </c>
      <c r="U55" s="181">
        <v>65</v>
      </c>
      <c r="V55" s="181">
        <v>745</v>
      </c>
      <c r="W55" s="206" t="s">
        <v>44</v>
      </c>
      <c r="X55" s="206">
        <f>ROWS($W$5:W55)</f>
        <v>51</v>
      </c>
      <c r="Y55" s="90" t="str">
        <f t="shared" si="1"/>
        <v/>
      </c>
      <c r="Z55" s="90" t="str">
        <f>IFERROR(SMALL($Y$5:$Y$234,ROWS($W$5:W55)),"")</f>
        <v/>
      </c>
    </row>
    <row r="56" spans="3:29" x14ac:dyDescent="0.3">
      <c r="C56" s="90" t="s">
        <v>327</v>
      </c>
      <c r="D56" s="100">
        <v>2.3E-2</v>
      </c>
      <c r="E56" s="100">
        <v>1.8000000000000002E-2</v>
      </c>
      <c r="F56" s="100">
        <v>5.0000000000000001E-3</v>
      </c>
      <c r="G56" s="100">
        <v>5.0000000000000001E-3</v>
      </c>
      <c r="H56" s="100">
        <v>0.94900000000000007</v>
      </c>
      <c r="I56" s="100">
        <v>5.1000000000000004E-2</v>
      </c>
      <c r="J56" s="206" t="s">
        <v>44</v>
      </c>
      <c r="K56" s="206">
        <f>ROWS($J$5:J56)</f>
        <v>52</v>
      </c>
      <c r="L56" s="90" t="str">
        <f t="shared" si="0"/>
        <v/>
      </c>
      <c r="M56" s="90" t="str">
        <f>IFERROR(SMALL($L$5:$L$234,ROWS(J$5:$J56)),"")</f>
        <v/>
      </c>
      <c r="O56" s="90" t="s">
        <v>327</v>
      </c>
      <c r="P56" s="181">
        <v>135</v>
      </c>
      <c r="Q56" s="181">
        <v>105</v>
      </c>
      <c r="R56" s="181">
        <v>30</v>
      </c>
      <c r="S56" s="181">
        <v>30</v>
      </c>
      <c r="T56" s="181">
        <v>5585</v>
      </c>
      <c r="U56" s="181">
        <v>10</v>
      </c>
      <c r="V56" s="181">
        <v>300</v>
      </c>
      <c r="W56" s="206" t="s">
        <v>44</v>
      </c>
      <c r="X56" s="206">
        <f>ROWS($W$5:W56)</f>
        <v>52</v>
      </c>
      <c r="Y56" s="90" t="str">
        <f t="shared" si="1"/>
        <v/>
      </c>
      <c r="Z56" s="90" t="str">
        <f>IFERROR(SMALL($Y$5:$Y$234,ROWS($W$5:W56)),"")</f>
        <v/>
      </c>
    </row>
    <row r="57" spans="3:29" x14ac:dyDescent="0.3">
      <c r="C57" s="90" t="s">
        <v>328</v>
      </c>
      <c r="D57" s="100">
        <v>1.4E-2</v>
      </c>
      <c r="E57" s="100">
        <v>9.0000000000000011E-3</v>
      </c>
      <c r="F57" s="100">
        <v>2E-3</v>
      </c>
      <c r="G57" s="100">
        <v>3.0000000000000001E-3</v>
      </c>
      <c r="H57" s="100">
        <v>0.97199999999999998</v>
      </c>
      <c r="I57" s="100">
        <v>2.8000000000000001E-2</v>
      </c>
      <c r="J57" s="206" t="s">
        <v>44</v>
      </c>
      <c r="K57" s="206">
        <f>ROWS($J$5:J57)</f>
        <v>53</v>
      </c>
      <c r="L57" s="90" t="str">
        <f t="shared" si="0"/>
        <v/>
      </c>
      <c r="M57" s="90" t="str">
        <f>IFERROR(SMALL($L$5:$L$234,ROWS(J$5:$J57)),"")</f>
        <v/>
      </c>
      <c r="O57" s="90" t="s">
        <v>328</v>
      </c>
      <c r="P57" s="181">
        <v>125</v>
      </c>
      <c r="Q57" s="181">
        <v>75</v>
      </c>
      <c r="R57" s="181">
        <v>20</v>
      </c>
      <c r="S57" s="181">
        <v>25</v>
      </c>
      <c r="T57" s="181">
        <v>8490</v>
      </c>
      <c r="U57" s="181">
        <v>10</v>
      </c>
      <c r="V57" s="181">
        <v>245</v>
      </c>
      <c r="W57" s="206" t="s">
        <v>44</v>
      </c>
      <c r="X57" s="206">
        <f>ROWS($W$5:W57)</f>
        <v>53</v>
      </c>
      <c r="Y57" s="90" t="str">
        <f t="shared" si="1"/>
        <v/>
      </c>
      <c r="Z57" s="90" t="str">
        <f>IFERROR(SMALL($Y$5:$Y$234,ROWS($W$5:W57)),"")</f>
        <v/>
      </c>
    </row>
    <row r="58" spans="3:29" x14ac:dyDescent="0.3">
      <c r="C58" s="90" t="s">
        <v>329</v>
      </c>
      <c r="D58" s="100">
        <v>1.4E-2</v>
      </c>
      <c r="E58" s="100">
        <v>8.0000000000000002E-3</v>
      </c>
      <c r="F58" s="100">
        <v>2E-3</v>
      </c>
      <c r="G58" s="100">
        <v>3.0000000000000001E-3</v>
      </c>
      <c r="H58" s="100">
        <v>0.97399999999999998</v>
      </c>
      <c r="I58" s="100">
        <v>2.6000000000000002E-2</v>
      </c>
      <c r="J58" s="206" t="s">
        <v>44</v>
      </c>
      <c r="K58" s="206">
        <f>ROWS($J$5:J58)</f>
        <v>54</v>
      </c>
      <c r="L58" s="90" t="str">
        <f t="shared" si="0"/>
        <v/>
      </c>
      <c r="M58" s="90" t="str">
        <f>IFERROR(SMALL($L$5:$L$234,ROWS(J$5:$J58)),"")</f>
        <v/>
      </c>
      <c r="O58" s="90" t="s">
        <v>329</v>
      </c>
      <c r="P58" s="181">
        <v>25</v>
      </c>
      <c r="Q58" s="181">
        <v>15</v>
      </c>
      <c r="R58" s="181">
        <v>5</v>
      </c>
      <c r="S58" s="181">
        <v>5</v>
      </c>
      <c r="T58" s="181">
        <v>1675</v>
      </c>
      <c r="U58" s="181">
        <v>5</v>
      </c>
      <c r="V58" s="181">
        <v>45</v>
      </c>
      <c r="W58" s="206" t="s">
        <v>44</v>
      </c>
      <c r="X58" s="206">
        <f>ROWS($W$5:W58)</f>
        <v>54</v>
      </c>
      <c r="Y58" s="90" t="str">
        <f t="shared" si="1"/>
        <v/>
      </c>
      <c r="Z58" s="90" t="str">
        <f>IFERROR(SMALL($Y$5:$Y$234,ROWS($W$5:W58)),"")</f>
        <v/>
      </c>
    </row>
    <row r="59" spans="3:29" x14ac:dyDescent="0.3">
      <c r="C59" s="90" t="s">
        <v>330</v>
      </c>
      <c r="D59" s="100">
        <v>1.4999999999999999E-2</v>
      </c>
      <c r="E59" s="100">
        <v>9.0000000000000011E-3</v>
      </c>
      <c r="F59" s="100">
        <v>3.0000000000000001E-3</v>
      </c>
      <c r="G59" s="100">
        <v>3.0000000000000001E-3</v>
      </c>
      <c r="H59" s="100">
        <v>0.96899999999999997</v>
      </c>
      <c r="I59" s="100">
        <v>3.1E-2</v>
      </c>
      <c r="J59" s="206" t="s">
        <v>44</v>
      </c>
      <c r="K59" s="206">
        <f>ROWS($J$5:J59)</f>
        <v>55</v>
      </c>
      <c r="L59" s="90" t="str">
        <f t="shared" si="0"/>
        <v/>
      </c>
      <c r="M59" s="90" t="str">
        <f>IFERROR(SMALL($L$5:$L$234,ROWS(J$5:$J59)),"")</f>
        <v/>
      </c>
      <c r="O59" s="90" t="s">
        <v>330</v>
      </c>
      <c r="P59" s="181">
        <v>195</v>
      </c>
      <c r="Q59" s="181">
        <v>115</v>
      </c>
      <c r="R59" s="181">
        <v>45</v>
      </c>
      <c r="S59" s="181">
        <v>45</v>
      </c>
      <c r="T59" s="181">
        <v>12280</v>
      </c>
      <c r="U59" s="181">
        <v>20</v>
      </c>
      <c r="V59" s="181">
        <v>395</v>
      </c>
      <c r="W59" s="206" t="s">
        <v>44</v>
      </c>
      <c r="X59" s="206">
        <f>ROWS($W$5:W59)</f>
        <v>55</v>
      </c>
      <c r="Y59" s="90" t="str">
        <f t="shared" si="1"/>
        <v/>
      </c>
      <c r="Z59" s="90" t="str">
        <f>IFERROR(SMALL($Y$5:$Y$234,ROWS($W$5:W59)),"")</f>
        <v/>
      </c>
    </row>
    <row r="60" spans="3:29" x14ac:dyDescent="0.3">
      <c r="C60" s="90" t="s">
        <v>331</v>
      </c>
      <c r="D60" s="100">
        <v>1.4999999999999999E-2</v>
      </c>
      <c r="E60" s="100">
        <v>0</v>
      </c>
      <c r="F60" s="100">
        <v>0</v>
      </c>
      <c r="G60" s="100">
        <v>1.4999999999999999E-2</v>
      </c>
      <c r="H60" s="100">
        <v>0.97</v>
      </c>
      <c r="I60" s="100">
        <v>0.03</v>
      </c>
      <c r="J60" s="206" t="s">
        <v>44</v>
      </c>
      <c r="K60" s="206">
        <f>ROWS($J$5:J60)</f>
        <v>56</v>
      </c>
      <c r="L60" s="90" t="str">
        <f t="shared" si="0"/>
        <v/>
      </c>
      <c r="M60" s="90" t="str">
        <f>IFERROR(SMALL($L$5:$L$234,ROWS(J$5:$J60)),"")</f>
        <v/>
      </c>
      <c r="O60" s="90" t="s">
        <v>331</v>
      </c>
      <c r="P60" s="181" t="s">
        <v>72</v>
      </c>
      <c r="Q60" s="181">
        <v>0</v>
      </c>
      <c r="R60" s="181">
        <v>0</v>
      </c>
      <c r="S60" s="181" t="s">
        <v>72</v>
      </c>
      <c r="T60" s="181">
        <v>65</v>
      </c>
      <c r="U60" s="181">
        <v>0</v>
      </c>
      <c r="V60" s="181" t="s">
        <v>72</v>
      </c>
      <c r="W60" s="206" t="s">
        <v>44</v>
      </c>
      <c r="X60" s="206">
        <f>ROWS($W$5:W60)</f>
        <v>56</v>
      </c>
      <c r="Y60" s="90" t="str">
        <f t="shared" si="1"/>
        <v/>
      </c>
      <c r="Z60" s="90" t="str">
        <f>IFERROR(SMALL($Y$5:$Y$234,ROWS($W$5:W60)),"")</f>
        <v/>
      </c>
    </row>
    <row r="61" spans="3:29" x14ac:dyDescent="0.3">
      <c r="C61" s="90" t="s">
        <v>332</v>
      </c>
      <c r="D61" s="100">
        <v>1.9E-2</v>
      </c>
      <c r="E61" s="100">
        <v>9.0000000000000011E-3</v>
      </c>
      <c r="F61" s="100">
        <v>4.0000000000000001E-3</v>
      </c>
      <c r="G61" s="100">
        <v>6.0000000000000001E-3</v>
      </c>
      <c r="H61" s="100">
        <v>0.96299999999999997</v>
      </c>
      <c r="I61" s="100">
        <v>3.6999999999999998E-2</v>
      </c>
      <c r="J61" s="206" t="s">
        <v>44</v>
      </c>
      <c r="K61" s="206">
        <f>ROWS($J$5:J61)</f>
        <v>57</v>
      </c>
      <c r="L61" s="90" t="str">
        <f t="shared" si="0"/>
        <v/>
      </c>
      <c r="M61" s="90" t="str">
        <f>IFERROR(SMALL($L$5:$L$234,ROWS(J$5:$J61)),"")</f>
        <v/>
      </c>
      <c r="O61" s="90" t="s">
        <v>332</v>
      </c>
      <c r="P61" s="181">
        <v>300</v>
      </c>
      <c r="Q61" s="181">
        <v>150</v>
      </c>
      <c r="R61" s="181">
        <v>55</v>
      </c>
      <c r="S61" s="181">
        <v>90</v>
      </c>
      <c r="T61" s="181">
        <v>15385</v>
      </c>
      <c r="U61" s="181">
        <v>50</v>
      </c>
      <c r="V61" s="181">
        <v>595</v>
      </c>
      <c r="W61" s="206" t="s">
        <v>44</v>
      </c>
      <c r="X61" s="206">
        <f>ROWS($W$5:W61)</f>
        <v>57</v>
      </c>
      <c r="Y61" s="90" t="str">
        <f t="shared" si="1"/>
        <v/>
      </c>
      <c r="Z61" s="90" t="str">
        <f>IFERROR(SMALL($Y$5:$Y$234,ROWS($W$5:W61)),"")</f>
        <v/>
      </c>
    </row>
    <row r="62" spans="3:29" x14ac:dyDescent="0.3">
      <c r="C62" s="90" t="s">
        <v>333</v>
      </c>
      <c r="D62" s="100">
        <v>1.8000000000000002E-2</v>
      </c>
      <c r="E62" s="100">
        <v>1.7000000000000001E-2</v>
      </c>
      <c r="F62" s="100">
        <v>5.0000000000000001E-3</v>
      </c>
      <c r="G62" s="100">
        <v>3.0000000000000001E-3</v>
      </c>
      <c r="H62" s="100">
        <v>0.95700000000000007</v>
      </c>
      <c r="I62" s="100">
        <v>4.3000000000000003E-2</v>
      </c>
      <c r="J62" s="206" t="s">
        <v>44</v>
      </c>
      <c r="K62" s="206">
        <f>ROWS($J$5:J62)</f>
        <v>58</v>
      </c>
      <c r="L62" s="90" t="str">
        <f t="shared" si="0"/>
        <v/>
      </c>
      <c r="M62" s="90" t="str">
        <f>IFERROR(SMALL($L$5:$L$234,ROWS(J$5:$J62)),"")</f>
        <v/>
      </c>
      <c r="O62" s="90" t="s">
        <v>333</v>
      </c>
      <c r="P62" s="181">
        <v>355</v>
      </c>
      <c r="Q62" s="181">
        <v>335</v>
      </c>
      <c r="R62" s="181">
        <v>95</v>
      </c>
      <c r="S62" s="181">
        <v>65</v>
      </c>
      <c r="T62" s="181">
        <v>18815</v>
      </c>
      <c r="U62" s="181">
        <v>110</v>
      </c>
      <c r="V62" s="181">
        <v>850</v>
      </c>
      <c r="W62" s="206" t="s">
        <v>44</v>
      </c>
      <c r="X62" s="206">
        <f>ROWS($W$5:W62)</f>
        <v>58</v>
      </c>
      <c r="Y62" s="90" t="str">
        <f t="shared" si="1"/>
        <v/>
      </c>
      <c r="Z62" s="90" t="str">
        <f>IFERROR(SMALL($Y$5:$Y$234,ROWS($W$5:W62)),"")</f>
        <v/>
      </c>
    </row>
    <row r="63" spans="3:29" x14ac:dyDescent="0.3">
      <c r="C63" s="90" t="s">
        <v>334</v>
      </c>
      <c r="D63" s="100">
        <v>3.7999999999999999E-2</v>
      </c>
      <c r="E63" s="100">
        <v>2.6000000000000002E-2</v>
      </c>
      <c r="F63" s="100">
        <v>9.0000000000000011E-3</v>
      </c>
      <c r="G63" s="100">
        <v>7.0000000000000001E-3</v>
      </c>
      <c r="H63" s="100">
        <v>0.92</v>
      </c>
      <c r="I63" s="100">
        <v>0.08</v>
      </c>
      <c r="J63" s="206" t="s">
        <v>44</v>
      </c>
      <c r="K63" s="206">
        <f>ROWS($J$5:J63)</f>
        <v>59</v>
      </c>
      <c r="L63" s="90" t="str">
        <f t="shared" si="0"/>
        <v/>
      </c>
      <c r="M63" s="90" t="str">
        <f>IFERROR(SMALL($L$5:$L$234,ROWS(J$5:$J63)),"")</f>
        <v/>
      </c>
      <c r="O63" s="90" t="s">
        <v>334</v>
      </c>
      <c r="P63" s="181">
        <v>35</v>
      </c>
      <c r="Q63" s="181">
        <v>25</v>
      </c>
      <c r="R63" s="181">
        <v>10</v>
      </c>
      <c r="S63" s="181">
        <v>5</v>
      </c>
      <c r="T63" s="181">
        <v>895</v>
      </c>
      <c r="U63" s="181">
        <v>5</v>
      </c>
      <c r="V63" s="181">
        <v>80</v>
      </c>
      <c r="W63" s="206" t="s">
        <v>44</v>
      </c>
      <c r="X63" s="206">
        <f>ROWS($W$5:W63)</f>
        <v>59</v>
      </c>
      <c r="Y63" s="90" t="str">
        <f t="shared" si="1"/>
        <v/>
      </c>
      <c r="Z63" s="90" t="str">
        <f>IFERROR(SMALL($Y$5:$Y$234,ROWS($W$5:W63)),"")</f>
        <v/>
      </c>
    </row>
    <row r="64" spans="3:29" x14ac:dyDescent="0.3">
      <c r="C64" s="90" t="s">
        <v>335</v>
      </c>
      <c r="D64" s="100">
        <v>3.7999999999999999E-2</v>
      </c>
      <c r="E64" s="100">
        <v>1.8000000000000002E-2</v>
      </c>
      <c r="F64" s="100">
        <v>6.0000000000000001E-3</v>
      </c>
      <c r="G64" s="100">
        <v>8.0000000000000002E-3</v>
      </c>
      <c r="H64" s="100">
        <v>0.93</v>
      </c>
      <c r="I64" s="100">
        <v>7.0000000000000007E-2</v>
      </c>
      <c r="J64" s="206" t="s">
        <v>44</v>
      </c>
      <c r="K64" s="206">
        <f>ROWS($J$5:J64)</f>
        <v>60</v>
      </c>
      <c r="L64" s="90" t="str">
        <f t="shared" si="0"/>
        <v/>
      </c>
      <c r="M64" s="90" t="str">
        <f>IFERROR(SMALL($L$5:$L$234,ROWS(J$5:$J64)),"")</f>
        <v/>
      </c>
      <c r="O64" s="90" t="s">
        <v>335</v>
      </c>
      <c r="P64" s="181">
        <v>255</v>
      </c>
      <c r="Q64" s="181">
        <v>120</v>
      </c>
      <c r="R64" s="181">
        <v>40</v>
      </c>
      <c r="S64" s="181">
        <v>55</v>
      </c>
      <c r="T64" s="181">
        <v>6245</v>
      </c>
      <c r="U64" s="181">
        <v>30</v>
      </c>
      <c r="V64" s="181">
        <v>465</v>
      </c>
      <c r="W64" s="206" t="s">
        <v>44</v>
      </c>
      <c r="X64" s="206">
        <f>ROWS($W$5:W64)</f>
        <v>60</v>
      </c>
      <c r="Y64" s="90" t="str">
        <f t="shared" si="1"/>
        <v/>
      </c>
      <c r="Z64" s="90" t="str">
        <f>IFERROR(SMALL($Y$5:$Y$234,ROWS($W$5:W64)),"")</f>
        <v/>
      </c>
    </row>
    <row r="65" spans="3:26" x14ac:dyDescent="0.3">
      <c r="C65" s="90" t="s">
        <v>336</v>
      </c>
      <c r="D65" s="100">
        <v>1.4E-2</v>
      </c>
      <c r="E65" s="100">
        <v>1.0999999999999999E-2</v>
      </c>
      <c r="F65" s="100">
        <v>9.0000000000000011E-3</v>
      </c>
      <c r="G65" s="100">
        <v>2E-3</v>
      </c>
      <c r="H65" s="100">
        <v>0.96499999999999997</v>
      </c>
      <c r="I65" s="100">
        <v>3.5000000000000003E-2</v>
      </c>
      <c r="J65" s="206" t="s">
        <v>44</v>
      </c>
      <c r="K65" s="206">
        <f>ROWS($J$5:J65)</f>
        <v>61</v>
      </c>
      <c r="L65" s="90" t="str">
        <f t="shared" si="0"/>
        <v/>
      </c>
      <c r="M65" s="90" t="str">
        <f>IFERROR(SMALL($L$5:$L$234,ROWS(J$5:$J65)),"")</f>
        <v/>
      </c>
      <c r="O65" s="90" t="s">
        <v>336</v>
      </c>
      <c r="P65" s="181">
        <v>10</v>
      </c>
      <c r="Q65" s="181">
        <v>5</v>
      </c>
      <c r="R65" s="181">
        <v>5</v>
      </c>
      <c r="S65" s="181" t="s">
        <v>72</v>
      </c>
      <c r="T65" s="181">
        <v>550</v>
      </c>
      <c r="U65" s="181" t="s">
        <v>72</v>
      </c>
      <c r="V65" s="181">
        <v>20</v>
      </c>
      <c r="W65" s="206" t="s">
        <v>44</v>
      </c>
      <c r="X65" s="206">
        <f>ROWS($W$5:W65)</f>
        <v>61</v>
      </c>
      <c r="Y65" s="90" t="str">
        <f t="shared" si="1"/>
        <v/>
      </c>
      <c r="Z65" s="90" t="str">
        <f>IFERROR(SMALL($Y$5:$Y$234,ROWS($W$5:W65)),"")</f>
        <v/>
      </c>
    </row>
    <row r="66" spans="3:26" x14ac:dyDescent="0.3">
      <c r="C66" s="90" t="s">
        <v>337</v>
      </c>
      <c r="D66" s="100">
        <v>1.0999999999999999E-2</v>
      </c>
      <c r="E66" s="100">
        <v>0</v>
      </c>
      <c r="F66" s="100">
        <v>2.6000000000000002E-2</v>
      </c>
      <c r="G66" s="100">
        <v>0</v>
      </c>
      <c r="H66" s="100">
        <v>0.96299999999999997</v>
      </c>
      <c r="I66" s="100">
        <v>3.6999999999999998E-2</v>
      </c>
      <c r="J66" s="206" t="s">
        <v>44</v>
      </c>
      <c r="K66" s="206">
        <f>ROWS($J$5:J66)</f>
        <v>62</v>
      </c>
      <c r="L66" s="90" t="str">
        <f t="shared" si="0"/>
        <v/>
      </c>
      <c r="M66" s="90" t="str">
        <f>IFERROR(SMALL($L$5:$L$234,ROWS(J$5:$J66)),"")</f>
        <v/>
      </c>
      <c r="O66" s="90" t="s">
        <v>337</v>
      </c>
      <c r="P66" s="181" t="s">
        <v>72</v>
      </c>
      <c r="Q66" s="181">
        <v>0</v>
      </c>
      <c r="R66" s="181">
        <v>5</v>
      </c>
      <c r="S66" s="181">
        <v>0</v>
      </c>
      <c r="T66" s="181">
        <v>185</v>
      </c>
      <c r="U66" s="181">
        <v>0</v>
      </c>
      <c r="V66" s="181">
        <v>5</v>
      </c>
      <c r="W66" s="206" t="s">
        <v>44</v>
      </c>
      <c r="X66" s="206">
        <f>ROWS($W$5:W66)</f>
        <v>62</v>
      </c>
      <c r="Y66" s="90" t="str">
        <f t="shared" si="1"/>
        <v/>
      </c>
      <c r="Z66" s="90" t="str">
        <f>IFERROR(SMALL($Y$5:$Y$234,ROWS($W$5:W66)),"")</f>
        <v/>
      </c>
    </row>
    <row r="67" spans="3:26" x14ac:dyDescent="0.3">
      <c r="C67" s="90" t="s">
        <v>338</v>
      </c>
      <c r="D67" s="100">
        <v>9.0000000000000011E-3</v>
      </c>
      <c r="E67" s="100">
        <v>9.0000000000000011E-3</v>
      </c>
      <c r="F67" s="100">
        <v>0.01</v>
      </c>
      <c r="G67" s="100">
        <v>4.0000000000000001E-3</v>
      </c>
      <c r="H67" s="100">
        <v>0.96699999999999997</v>
      </c>
      <c r="I67" s="100">
        <v>3.3000000000000002E-2</v>
      </c>
      <c r="J67" s="206" t="s">
        <v>44</v>
      </c>
      <c r="K67" s="206">
        <f>ROWS($J$5:J67)</f>
        <v>63</v>
      </c>
      <c r="L67" s="90" t="str">
        <f t="shared" si="0"/>
        <v/>
      </c>
      <c r="M67" s="90" t="str">
        <f>IFERROR(SMALL($L$5:$L$234,ROWS(J$5:$J67)),"")</f>
        <v/>
      </c>
      <c r="O67" s="90" t="s">
        <v>338</v>
      </c>
      <c r="P67" s="181">
        <v>25</v>
      </c>
      <c r="Q67" s="181">
        <v>25</v>
      </c>
      <c r="R67" s="181">
        <v>30</v>
      </c>
      <c r="S67" s="181">
        <v>10</v>
      </c>
      <c r="T67" s="181">
        <v>2695</v>
      </c>
      <c r="U67" s="181">
        <v>5</v>
      </c>
      <c r="V67" s="181">
        <v>90</v>
      </c>
      <c r="W67" s="206" t="s">
        <v>44</v>
      </c>
      <c r="X67" s="206">
        <f>ROWS($W$5:W67)</f>
        <v>63</v>
      </c>
      <c r="Y67" s="90" t="str">
        <f t="shared" si="1"/>
        <v/>
      </c>
      <c r="Z67" s="90" t="str">
        <f>IFERROR(SMALL($Y$5:$Y$234,ROWS($W$5:W67)),"")</f>
        <v/>
      </c>
    </row>
    <row r="68" spans="3:26" x14ac:dyDescent="0.3">
      <c r="C68" s="90" t="s">
        <v>339</v>
      </c>
      <c r="D68" s="100">
        <v>2.3E-2</v>
      </c>
      <c r="E68" s="100">
        <v>1.2E-2</v>
      </c>
      <c r="F68" s="100">
        <v>7.0000000000000001E-3</v>
      </c>
      <c r="G68" s="100">
        <v>5.0000000000000001E-3</v>
      </c>
      <c r="H68" s="100">
        <v>0.95400000000000007</v>
      </c>
      <c r="I68" s="100">
        <v>4.5999999999999999E-2</v>
      </c>
      <c r="J68" s="206" t="s">
        <v>44</v>
      </c>
      <c r="K68" s="206">
        <f>ROWS($J$5:J68)</f>
        <v>64</v>
      </c>
      <c r="L68" s="90" t="str">
        <f t="shared" si="0"/>
        <v/>
      </c>
      <c r="M68" s="90" t="str">
        <f>IFERROR(SMALL($L$5:$L$234,ROWS(J$5:$J68)),"")</f>
        <v/>
      </c>
      <c r="O68" s="90" t="s">
        <v>339</v>
      </c>
      <c r="P68" s="181">
        <v>120</v>
      </c>
      <c r="Q68" s="181">
        <v>65</v>
      </c>
      <c r="R68" s="181">
        <v>35</v>
      </c>
      <c r="S68" s="181">
        <v>25</v>
      </c>
      <c r="T68" s="181">
        <v>5105</v>
      </c>
      <c r="U68" s="181">
        <v>10</v>
      </c>
      <c r="V68" s="181">
        <v>245</v>
      </c>
      <c r="W68" s="206" t="s">
        <v>44</v>
      </c>
      <c r="X68" s="206">
        <f>ROWS($W$5:W68)</f>
        <v>64</v>
      </c>
      <c r="Y68" s="90" t="str">
        <f t="shared" si="1"/>
        <v/>
      </c>
      <c r="Z68" s="90" t="str">
        <f>IFERROR(SMALL($Y$5:$Y$234,ROWS($W$5:W68)),"")</f>
        <v/>
      </c>
    </row>
    <row r="69" spans="3:26" x14ac:dyDescent="0.3">
      <c r="C69" s="90" t="s">
        <v>340</v>
      </c>
      <c r="D69" s="100">
        <v>2.9000000000000001E-2</v>
      </c>
      <c r="E69" s="100">
        <v>2.3E-2</v>
      </c>
      <c r="F69" s="100">
        <v>9.0000000000000011E-3</v>
      </c>
      <c r="G69" s="100">
        <v>5.0000000000000001E-3</v>
      </c>
      <c r="H69" s="100">
        <v>0.93500000000000005</v>
      </c>
      <c r="I69" s="100">
        <v>6.5000000000000002E-2</v>
      </c>
      <c r="J69" s="206" t="s">
        <v>44</v>
      </c>
      <c r="K69" s="206">
        <f>ROWS($J$5:J69)</f>
        <v>65</v>
      </c>
      <c r="L69" s="90" t="str">
        <f t="shared" si="0"/>
        <v/>
      </c>
      <c r="M69" s="90" t="str">
        <f>IFERROR(SMALL($L$5:$L$234,ROWS(J$5:$J69)),"")</f>
        <v/>
      </c>
      <c r="O69" s="90" t="s">
        <v>340</v>
      </c>
      <c r="P69" s="181">
        <v>20</v>
      </c>
      <c r="Q69" s="181">
        <v>15</v>
      </c>
      <c r="R69" s="181">
        <v>5</v>
      </c>
      <c r="S69" s="181">
        <v>5</v>
      </c>
      <c r="T69" s="181">
        <v>620</v>
      </c>
      <c r="U69" s="181" t="s">
        <v>72</v>
      </c>
      <c r="V69" s="181">
        <v>45</v>
      </c>
      <c r="W69" s="206" t="s">
        <v>44</v>
      </c>
      <c r="X69" s="206">
        <f>ROWS($W$5:W69)</f>
        <v>65</v>
      </c>
      <c r="Y69" s="90" t="str">
        <f t="shared" si="1"/>
        <v/>
      </c>
      <c r="Z69" s="90" t="str">
        <f>IFERROR(SMALL($Y$5:$Y$234,ROWS($W$5:W69)),"")</f>
        <v/>
      </c>
    </row>
    <row r="70" spans="3:26" x14ac:dyDescent="0.3">
      <c r="C70" s="90" t="s">
        <v>341</v>
      </c>
      <c r="D70" s="100">
        <v>4.4999999999999998E-2</v>
      </c>
      <c r="E70" s="100">
        <v>2.7E-2</v>
      </c>
      <c r="F70" s="100">
        <v>8.0000000000000002E-3</v>
      </c>
      <c r="G70" s="100">
        <v>1.0999999999999999E-2</v>
      </c>
      <c r="H70" s="100">
        <v>0.90900000000000003</v>
      </c>
      <c r="I70" s="100">
        <v>9.0999999999999998E-2</v>
      </c>
      <c r="J70" s="206" t="s">
        <v>44</v>
      </c>
      <c r="K70" s="206">
        <f>ROWS($J$5:J70)</f>
        <v>66</v>
      </c>
      <c r="L70" s="90" t="str">
        <f t="shared" ref="L70:L133" si="2">IF($AD$4=J70,K70,"")</f>
        <v/>
      </c>
      <c r="M70" s="90" t="str">
        <f>IFERROR(SMALL($L$5:$L$234,ROWS(J$5:$J70)),"")</f>
        <v/>
      </c>
      <c r="O70" s="90" t="s">
        <v>341</v>
      </c>
      <c r="P70" s="181">
        <v>165</v>
      </c>
      <c r="Q70" s="181">
        <v>100</v>
      </c>
      <c r="R70" s="181">
        <v>30</v>
      </c>
      <c r="S70" s="181">
        <v>40</v>
      </c>
      <c r="T70" s="181">
        <v>3345</v>
      </c>
      <c r="U70" s="181">
        <v>15</v>
      </c>
      <c r="V70" s="181">
        <v>335</v>
      </c>
      <c r="W70" s="206" t="s">
        <v>44</v>
      </c>
      <c r="X70" s="206">
        <f>ROWS($W$5:W70)</f>
        <v>66</v>
      </c>
      <c r="Y70" s="90" t="str">
        <f t="shared" ref="Y70:Y133" si="3">IF($AD$4=W70,X70,"")</f>
        <v/>
      </c>
      <c r="Z70" s="90" t="str">
        <f>IFERROR(SMALL($Y$5:$Y$234,ROWS($W$5:W70)),"")</f>
        <v/>
      </c>
    </row>
    <row r="71" spans="3:26" x14ac:dyDescent="0.3">
      <c r="C71" s="90" t="s">
        <v>342</v>
      </c>
      <c r="D71" s="100">
        <v>7.0000000000000001E-3</v>
      </c>
      <c r="E71" s="100">
        <v>5.0000000000000001E-3</v>
      </c>
      <c r="F71" s="100">
        <v>5.0000000000000001E-3</v>
      </c>
      <c r="G71" s="100">
        <v>0</v>
      </c>
      <c r="H71" s="100">
        <v>0.98299999999999998</v>
      </c>
      <c r="I71" s="100">
        <v>1.7000000000000001E-2</v>
      </c>
      <c r="J71" s="206" t="s">
        <v>44</v>
      </c>
      <c r="K71" s="206">
        <f>ROWS($J$5:J71)</f>
        <v>67</v>
      </c>
      <c r="L71" s="90" t="str">
        <f t="shared" si="2"/>
        <v/>
      </c>
      <c r="M71" s="90" t="str">
        <f>IFERROR(SMALL($L$5:$L$234,ROWS(J$5:$J71)),"")</f>
        <v/>
      </c>
      <c r="O71" s="90" t="s">
        <v>342</v>
      </c>
      <c r="P71" s="181">
        <v>5</v>
      </c>
      <c r="Q71" s="181" t="s">
        <v>72</v>
      </c>
      <c r="R71" s="181" t="s">
        <v>72</v>
      </c>
      <c r="S71" s="181">
        <v>0</v>
      </c>
      <c r="T71" s="181">
        <v>395</v>
      </c>
      <c r="U71" s="181">
        <v>5</v>
      </c>
      <c r="V71" s="181">
        <v>5</v>
      </c>
      <c r="W71" s="206" t="s">
        <v>44</v>
      </c>
      <c r="X71" s="206">
        <f>ROWS($W$5:W71)</f>
        <v>67</v>
      </c>
      <c r="Y71" s="90" t="str">
        <f t="shared" si="3"/>
        <v/>
      </c>
      <c r="Z71" s="90" t="str">
        <f>IFERROR(SMALL($Y$5:$Y$234,ROWS($W$5:W71)),"")</f>
        <v/>
      </c>
    </row>
    <row r="72" spans="3:26" x14ac:dyDescent="0.3">
      <c r="C72" s="90" t="s">
        <v>343</v>
      </c>
      <c r="D72" s="100">
        <v>1.4999999999999999E-2</v>
      </c>
      <c r="E72" s="100">
        <v>1.3000000000000001E-2</v>
      </c>
      <c r="F72" s="100">
        <v>5.0000000000000001E-3</v>
      </c>
      <c r="G72" s="100">
        <v>2E-3</v>
      </c>
      <c r="H72" s="100">
        <v>0.96399999999999997</v>
      </c>
      <c r="I72" s="100">
        <v>3.6000000000000004E-2</v>
      </c>
      <c r="J72" s="206" t="s">
        <v>44</v>
      </c>
      <c r="K72" s="206">
        <f>ROWS($J$5:J72)</f>
        <v>68</v>
      </c>
      <c r="L72" s="90" t="str">
        <f t="shared" si="2"/>
        <v/>
      </c>
      <c r="M72" s="90" t="str">
        <f>IFERROR(SMALL($L$5:$L$234,ROWS(J$5:$J72)),"")</f>
        <v/>
      </c>
      <c r="O72" s="90" t="s">
        <v>343</v>
      </c>
      <c r="P72" s="181">
        <v>60</v>
      </c>
      <c r="Q72" s="181">
        <v>55</v>
      </c>
      <c r="R72" s="181">
        <v>20</v>
      </c>
      <c r="S72" s="181">
        <v>10</v>
      </c>
      <c r="T72" s="181">
        <v>3875</v>
      </c>
      <c r="U72" s="181" t="s">
        <v>72</v>
      </c>
      <c r="V72" s="181">
        <v>145</v>
      </c>
      <c r="W72" s="206" t="s">
        <v>44</v>
      </c>
      <c r="X72" s="206">
        <f>ROWS($W$5:W72)</f>
        <v>68</v>
      </c>
      <c r="Y72" s="90" t="str">
        <f t="shared" si="3"/>
        <v/>
      </c>
      <c r="Z72" s="90" t="str">
        <f>IFERROR(SMALL($Y$5:$Y$234,ROWS($W$5:W72)),"")</f>
        <v/>
      </c>
    </row>
    <row r="73" spans="3:26" x14ac:dyDescent="0.3">
      <c r="C73" s="90" t="s">
        <v>344</v>
      </c>
      <c r="D73" s="100">
        <v>9.0000000000000011E-3</v>
      </c>
      <c r="E73" s="100">
        <v>4.0000000000000001E-3</v>
      </c>
      <c r="F73" s="100">
        <v>1E-3</v>
      </c>
      <c r="G73" s="100">
        <v>1E-3</v>
      </c>
      <c r="H73" s="100">
        <v>0.98399999999999999</v>
      </c>
      <c r="I73" s="100">
        <v>1.6E-2</v>
      </c>
      <c r="J73" s="206" t="s">
        <v>44</v>
      </c>
      <c r="K73" s="206">
        <f>ROWS($J$5:J73)</f>
        <v>69</v>
      </c>
      <c r="L73" s="90" t="str">
        <f t="shared" si="2"/>
        <v/>
      </c>
      <c r="M73" s="90" t="str">
        <f>IFERROR(SMALL($L$5:$L$234,ROWS(J$5:$J73)),"")</f>
        <v/>
      </c>
      <c r="O73" s="90" t="s">
        <v>344</v>
      </c>
      <c r="P73" s="181">
        <v>10</v>
      </c>
      <c r="Q73" s="181">
        <v>5</v>
      </c>
      <c r="R73" s="181" t="s">
        <v>72</v>
      </c>
      <c r="S73" s="181" t="s">
        <v>72</v>
      </c>
      <c r="T73" s="181">
        <v>880</v>
      </c>
      <c r="U73" s="181">
        <v>0</v>
      </c>
      <c r="V73" s="181">
        <v>15</v>
      </c>
      <c r="W73" s="206" t="s">
        <v>44</v>
      </c>
      <c r="X73" s="206">
        <f>ROWS($W$5:W73)</f>
        <v>69</v>
      </c>
      <c r="Y73" s="90" t="str">
        <f t="shared" si="3"/>
        <v/>
      </c>
      <c r="Z73" s="90" t="str">
        <f>IFERROR(SMALL($Y$5:$Y$234,ROWS($W$5:W73)),"")</f>
        <v/>
      </c>
    </row>
    <row r="74" spans="3:26" x14ac:dyDescent="0.3">
      <c r="C74" s="90" t="s">
        <v>320</v>
      </c>
      <c r="D74" s="100">
        <v>1E-3</v>
      </c>
      <c r="E74" s="100">
        <v>1E-3</v>
      </c>
      <c r="F74" s="100">
        <v>4.0000000000000001E-3</v>
      </c>
      <c r="G74" s="100">
        <v>1E-3</v>
      </c>
      <c r="H74" s="100">
        <v>0.99199999999999999</v>
      </c>
      <c r="I74" s="100">
        <v>8.0000000000000002E-3</v>
      </c>
      <c r="J74" s="206" t="s">
        <v>43</v>
      </c>
      <c r="K74" s="206">
        <f>ROWS($J$5:J74)</f>
        <v>70</v>
      </c>
      <c r="L74" s="90" t="str">
        <f t="shared" si="2"/>
        <v/>
      </c>
      <c r="M74" s="90" t="str">
        <f>IFERROR(SMALL($L$5:$L$234,ROWS(J$5:$J74)),"")</f>
        <v/>
      </c>
      <c r="O74" s="90" t="s">
        <v>320</v>
      </c>
      <c r="P74" s="181" t="s">
        <v>72</v>
      </c>
      <c r="Q74" s="181">
        <v>5</v>
      </c>
      <c r="R74" s="181">
        <v>10</v>
      </c>
      <c r="S74" s="181">
        <v>5</v>
      </c>
      <c r="T74" s="181">
        <v>2650</v>
      </c>
      <c r="U74" s="181">
        <v>5</v>
      </c>
      <c r="V74" s="181">
        <v>20</v>
      </c>
      <c r="W74" s="206" t="s">
        <v>43</v>
      </c>
      <c r="X74" s="206">
        <f>ROWS($W$5:W74)</f>
        <v>70</v>
      </c>
      <c r="Y74" s="90" t="str">
        <f t="shared" si="3"/>
        <v/>
      </c>
      <c r="Z74" s="90" t="str">
        <f>IFERROR(SMALL($Y$5:$Y$234,ROWS($W$5:W74)),"")</f>
        <v/>
      </c>
    </row>
    <row r="75" spans="3:26" x14ac:dyDescent="0.3">
      <c r="C75" s="90" t="s">
        <v>322</v>
      </c>
      <c r="D75" s="100">
        <v>0.193</v>
      </c>
      <c r="E75" s="100">
        <v>0.19400000000000001</v>
      </c>
      <c r="F75" s="100">
        <v>1.0999999999999999E-2</v>
      </c>
      <c r="G75" s="100">
        <v>0.10300000000000001</v>
      </c>
      <c r="H75" s="100">
        <v>0.498</v>
      </c>
      <c r="I75" s="100">
        <v>0.502</v>
      </c>
      <c r="J75" s="206" t="s">
        <v>43</v>
      </c>
      <c r="K75" s="206">
        <f>ROWS($J$5:J75)</f>
        <v>71</v>
      </c>
      <c r="L75" s="90" t="str">
        <f t="shared" si="2"/>
        <v/>
      </c>
      <c r="M75" s="90" t="str">
        <f>IFERROR(SMALL($L$5:$L$234,ROWS(J$5:$J75)),"")</f>
        <v/>
      </c>
      <c r="O75" s="90" t="s">
        <v>322</v>
      </c>
      <c r="P75" s="181">
        <v>1245</v>
      </c>
      <c r="Q75" s="181">
        <v>1250</v>
      </c>
      <c r="R75" s="181">
        <v>70</v>
      </c>
      <c r="S75" s="181">
        <v>660</v>
      </c>
      <c r="T75" s="181">
        <v>3205</v>
      </c>
      <c r="U75" s="181">
        <v>65</v>
      </c>
      <c r="V75" s="181">
        <v>3230</v>
      </c>
      <c r="W75" s="206" t="s">
        <v>43</v>
      </c>
      <c r="X75" s="206">
        <f>ROWS($W$5:W75)</f>
        <v>71</v>
      </c>
      <c r="Y75" s="90" t="str">
        <f t="shared" si="3"/>
        <v/>
      </c>
      <c r="Z75" s="90" t="str">
        <f>IFERROR(SMALL($Y$5:$Y$234,ROWS($W$5:W75)),"")</f>
        <v/>
      </c>
    </row>
    <row r="76" spans="3:26" x14ac:dyDescent="0.3">
      <c r="C76" s="90" t="s">
        <v>323</v>
      </c>
      <c r="D76" s="100">
        <v>3.2000000000000001E-2</v>
      </c>
      <c r="E76" s="100">
        <v>1.0999999999999999E-2</v>
      </c>
      <c r="F76" s="100">
        <v>1.2E-2</v>
      </c>
      <c r="G76" s="100">
        <v>7.0000000000000001E-3</v>
      </c>
      <c r="H76" s="100">
        <v>0.93700000000000006</v>
      </c>
      <c r="I76" s="100">
        <v>6.3E-2</v>
      </c>
      <c r="J76" s="206" t="s">
        <v>43</v>
      </c>
      <c r="K76" s="206">
        <f>ROWS($J$5:J76)</f>
        <v>72</v>
      </c>
      <c r="L76" s="90" t="str">
        <f t="shared" si="2"/>
        <v/>
      </c>
      <c r="M76" s="90" t="str">
        <f>IFERROR(SMALL($L$5:$L$234,ROWS(J$5:$J76)),"")</f>
        <v/>
      </c>
      <c r="O76" s="90" t="s">
        <v>323</v>
      </c>
      <c r="P76" s="181">
        <v>110</v>
      </c>
      <c r="Q76" s="181">
        <v>40</v>
      </c>
      <c r="R76" s="181">
        <v>40</v>
      </c>
      <c r="S76" s="181">
        <v>25</v>
      </c>
      <c r="T76" s="181">
        <v>3160</v>
      </c>
      <c r="U76" s="181">
        <v>5</v>
      </c>
      <c r="V76" s="181">
        <v>215</v>
      </c>
      <c r="W76" s="206" t="s">
        <v>43</v>
      </c>
      <c r="X76" s="206">
        <f>ROWS($W$5:W76)</f>
        <v>72</v>
      </c>
      <c r="Y76" s="90" t="str">
        <f t="shared" si="3"/>
        <v/>
      </c>
      <c r="Z76" s="90" t="str">
        <f>IFERROR(SMALL($Y$5:$Y$234,ROWS($W$5:W76)),"")</f>
        <v/>
      </c>
    </row>
    <row r="77" spans="3:26" x14ac:dyDescent="0.3">
      <c r="C77" s="90" t="s">
        <v>325</v>
      </c>
      <c r="D77" s="100">
        <v>1.4999999999999999E-2</v>
      </c>
      <c r="E77" s="100">
        <v>8.0000000000000002E-3</v>
      </c>
      <c r="F77" s="100">
        <v>0.01</v>
      </c>
      <c r="G77" s="100">
        <v>4.0000000000000001E-3</v>
      </c>
      <c r="H77" s="100">
        <v>0.96199999999999997</v>
      </c>
      <c r="I77" s="100">
        <v>3.7999999999999999E-2</v>
      </c>
      <c r="J77" s="206" t="s">
        <v>43</v>
      </c>
      <c r="K77" s="206">
        <f>ROWS($J$5:J77)</f>
        <v>73</v>
      </c>
      <c r="L77" s="90" t="str">
        <f t="shared" si="2"/>
        <v/>
      </c>
      <c r="M77" s="90" t="str">
        <f>IFERROR(SMALL($L$5:$L$234,ROWS(J$5:$J77)),"")</f>
        <v/>
      </c>
      <c r="O77" s="90" t="s">
        <v>325</v>
      </c>
      <c r="P77" s="181">
        <v>55</v>
      </c>
      <c r="Q77" s="181">
        <v>30</v>
      </c>
      <c r="R77" s="181">
        <v>35</v>
      </c>
      <c r="S77" s="181">
        <v>15</v>
      </c>
      <c r="T77" s="181">
        <v>3460</v>
      </c>
      <c r="U77" s="181">
        <v>5</v>
      </c>
      <c r="V77" s="181">
        <v>135</v>
      </c>
      <c r="W77" s="206" t="s">
        <v>43</v>
      </c>
      <c r="X77" s="206">
        <f>ROWS($W$5:W77)</f>
        <v>73</v>
      </c>
      <c r="Y77" s="90" t="str">
        <f t="shared" si="3"/>
        <v/>
      </c>
      <c r="Z77" s="90" t="str">
        <f>IFERROR(SMALL($Y$5:$Y$234,ROWS($W$5:W77)),"")</f>
        <v/>
      </c>
    </row>
    <row r="78" spans="3:26" x14ac:dyDescent="0.3">
      <c r="C78" s="90" t="s">
        <v>326</v>
      </c>
      <c r="D78" s="100">
        <v>5.2999999999999999E-2</v>
      </c>
      <c r="E78" s="100">
        <v>0.02</v>
      </c>
      <c r="F78" s="100">
        <v>6.0000000000000001E-3</v>
      </c>
      <c r="G78" s="100">
        <v>6.0000000000000001E-3</v>
      </c>
      <c r="H78" s="100">
        <v>0.91400000000000003</v>
      </c>
      <c r="I78" s="100">
        <v>8.6000000000000007E-2</v>
      </c>
      <c r="J78" s="206" t="s">
        <v>43</v>
      </c>
      <c r="K78" s="206">
        <f>ROWS($J$5:J78)</f>
        <v>74</v>
      </c>
      <c r="L78" s="90" t="str">
        <f t="shared" si="2"/>
        <v/>
      </c>
      <c r="M78" s="90" t="str">
        <f>IFERROR(SMALL($L$5:$L$234,ROWS(J$5:$J78)),"")</f>
        <v/>
      </c>
      <c r="O78" s="90" t="s">
        <v>326</v>
      </c>
      <c r="P78" s="181">
        <v>450</v>
      </c>
      <c r="Q78" s="181">
        <v>170</v>
      </c>
      <c r="R78" s="181">
        <v>55</v>
      </c>
      <c r="S78" s="181">
        <v>55</v>
      </c>
      <c r="T78" s="181">
        <v>7760</v>
      </c>
      <c r="U78" s="181">
        <v>20</v>
      </c>
      <c r="V78" s="181">
        <v>725</v>
      </c>
      <c r="W78" s="206" t="s">
        <v>43</v>
      </c>
      <c r="X78" s="206">
        <f>ROWS($W$5:W78)</f>
        <v>74</v>
      </c>
      <c r="Y78" s="90" t="str">
        <f t="shared" si="3"/>
        <v/>
      </c>
      <c r="Z78" s="90" t="str">
        <f>IFERROR(SMALL($Y$5:$Y$234,ROWS($W$5:W78)),"")</f>
        <v/>
      </c>
    </row>
    <row r="79" spans="3:26" x14ac:dyDescent="0.3">
      <c r="C79" s="90" t="s">
        <v>327</v>
      </c>
      <c r="D79" s="100">
        <v>2.4E-2</v>
      </c>
      <c r="E79" s="100">
        <v>1.6E-2</v>
      </c>
      <c r="F79" s="100">
        <v>4.0000000000000001E-3</v>
      </c>
      <c r="G79" s="100">
        <v>5.0000000000000001E-3</v>
      </c>
      <c r="H79" s="100">
        <v>0.95100000000000007</v>
      </c>
      <c r="I79" s="100">
        <v>4.9000000000000002E-2</v>
      </c>
      <c r="J79" s="206" t="s">
        <v>43</v>
      </c>
      <c r="K79" s="206">
        <f>ROWS($J$5:J79)</f>
        <v>75</v>
      </c>
      <c r="L79" s="90" t="str">
        <f t="shared" si="2"/>
        <v/>
      </c>
      <c r="M79" s="90" t="str">
        <f>IFERROR(SMALL($L$5:$L$234,ROWS(J$5:$J79)),"")</f>
        <v/>
      </c>
      <c r="O79" s="90" t="s">
        <v>327</v>
      </c>
      <c r="P79" s="181">
        <v>145</v>
      </c>
      <c r="Q79" s="181">
        <v>95</v>
      </c>
      <c r="R79" s="181">
        <v>25</v>
      </c>
      <c r="S79" s="181">
        <v>30</v>
      </c>
      <c r="T79" s="181">
        <v>5735</v>
      </c>
      <c r="U79" s="181">
        <v>10</v>
      </c>
      <c r="V79" s="181">
        <v>295</v>
      </c>
      <c r="W79" s="206" t="s">
        <v>43</v>
      </c>
      <c r="X79" s="206">
        <f>ROWS($W$5:W79)</f>
        <v>75</v>
      </c>
      <c r="Y79" s="90" t="str">
        <f t="shared" si="3"/>
        <v/>
      </c>
      <c r="Z79" s="90" t="str">
        <f>IFERROR(SMALL($Y$5:$Y$234,ROWS($W$5:W79)),"")</f>
        <v/>
      </c>
    </row>
    <row r="80" spans="3:26" x14ac:dyDescent="0.3">
      <c r="C80" s="90" t="s">
        <v>328</v>
      </c>
      <c r="D80" s="100">
        <v>1.3000000000000001E-2</v>
      </c>
      <c r="E80" s="100">
        <v>9.0000000000000011E-3</v>
      </c>
      <c r="F80" s="100">
        <v>4.0000000000000001E-3</v>
      </c>
      <c r="G80" s="100">
        <v>2E-3</v>
      </c>
      <c r="H80" s="100">
        <v>0.97199999999999998</v>
      </c>
      <c r="I80" s="100">
        <v>2.8000000000000001E-2</v>
      </c>
      <c r="J80" s="206" t="s">
        <v>43</v>
      </c>
      <c r="K80" s="206">
        <f>ROWS($J$5:J80)</f>
        <v>76</v>
      </c>
      <c r="L80" s="90" t="str">
        <f t="shared" si="2"/>
        <v/>
      </c>
      <c r="M80" s="90" t="str">
        <f>IFERROR(SMALL($L$5:$L$234,ROWS(J$5:$J80)),"")</f>
        <v/>
      </c>
      <c r="O80" s="90" t="s">
        <v>328</v>
      </c>
      <c r="P80" s="181">
        <v>105</v>
      </c>
      <c r="Q80" s="181">
        <v>80</v>
      </c>
      <c r="R80" s="181">
        <v>30</v>
      </c>
      <c r="S80" s="181">
        <v>20</v>
      </c>
      <c r="T80" s="181">
        <v>8000</v>
      </c>
      <c r="U80" s="181">
        <v>10</v>
      </c>
      <c r="V80" s="181">
        <v>235</v>
      </c>
      <c r="W80" s="206" t="s">
        <v>43</v>
      </c>
      <c r="X80" s="206">
        <f>ROWS($W$5:W80)</f>
        <v>76</v>
      </c>
      <c r="Y80" s="90" t="str">
        <f t="shared" si="3"/>
        <v/>
      </c>
      <c r="Z80" s="90" t="str">
        <f>IFERROR(SMALL($Y$5:$Y$234,ROWS($W$5:W80)),"")</f>
        <v/>
      </c>
    </row>
    <row r="81" spans="3:26" x14ac:dyDescent="0.3">
      <c r="C81" s="90" t="s">
        <v>329</v>
      </c>
      <c r="D81" s="100">
        <v>1.3000000000000001E-2</v>
      </c>
      <c r="E81" s="100">
        <v>5.0000000000000001E-3</v>
      </c>
      <c r="F81" s="100">
        <v>6.0000000000000001E-3</v>
      </c>
      <c r="G81" s="100">
        <v>3.0000000000000001E-3</v>
      </c>
      <c r="H81" s="100">
        <v>0.97199999999999998</v>
      </c>
      <c r="I81" s="100">
        <v>2.8000000000000001E-2</v>
      </c>
      <c r="J81" s="206" t="s">
        <v>43</v>
      </c>
      <c r="K81" s="206">
        <f>ROWS($J$5:J81)</f>
        <v>77</v>
      </c>
      <c r="L81" s="90" t="str">
        <f t="shared" si="2"/>
        <v/>
      </c>
      <c r="M81" s="90" t="str">
        <f>IFERROR(SMALL($L$5:$L$234,ROWS(J$5:$J81)),"")</f>
        <v/>
      </c>
      <c r="O81" s="90" t="s">
        <v>329</v>
      </c>
      <c r="P81" s="181">
        <v>40</v>
      </c>
      <c r="Q81" s="181">
        <v>15</v>
      </c>
      <c r="R81" s="181">
        <v>15</v>
      </c>
      <c r="S81" s="181">
        <v>10</v>
      </c>
      <c r="T81" s="181">
        <v>2810</v>
      </c>
      <c r="U81" s="181">
        <v>35</v>
      </c>
      <c r="V81" s="181">
        <v>80</v>
      </c>
      <c r="W81" s="206" t="s">
        <v>43</v>
      </c>
      <c r="X81" s="206">
        <f>ROWS($W$5:W81)</f>
        <v>77</v>
      </c>
      <c r="Y81" s="90" t="str">
        <f t="shared" si="3"/>
        <v/>
      </c>
      <c r="Z81" s="90" t="str">
        <f>IFERROR(SMALL($Y$5:$Y$234,ROWS($W$5:W81)),"")</f>
        <v/>
      </c>
    </row>
    <row r="82" spans="3:26" x14ac:dyDescent="0.3">
      <c r="C82" s="90" t="s">
        <v>330</v>
      </c>
      <c r="D82" s="100">
        <v>1.4999999999999999E-2</v>
      </c>
      <c r="E82" s="100">
        <v>7.0000000000000001E-3</v>
      </c>
      <c r="F82" s="100">
        <v>4.0000000000000001E-3</v>
      </c>
      <c r="G82" s="100">
        <v>3.0000000000000001E-3</v>
      </c>
      <c r="H82" s="100">
        <v>0.97</v>
      </c>
      <c r="I82" s="100">
        <v>0.03</v>
      </c>
      <c r="J82" s="206" t="s">
        <v>43</v>
      </c>
      <c r="K82" s="206">
        <f>ROWS($J$5:J82)</f>
        <v>78</v>
      </c>
      <c r="L82" s="90" t="str">
        <f t="shared" si="2"/>
        <v/>
      </c>
      <c r="M82" s="90" t="str">
        <f>IFERROR(SMALL($L$5:$L$234,ROWS(J$5:$J82)),"")</f>
        <v/>
      </c>
      <c r="O82" s="90" t="s">
        <v>330</v>
      </c>
      <c r="P82" s="181">
        <v>200</v>
      </c>
      <c r="Q82" s="181">
        <v>95</v>
      </c>
      <c r="R82" s="181">
        <v>55</v>
      </c>
      <c r="S82" s="181">
        <v>45</v>
      </c>
      <c r="T82" s="181">
        <v>12925</v>
      </c>
      <c r="U82" s="181">
        <v>30</v>
      </c>
      <c r="V82" s="181">
        <v>395</v>
      </c>
      <c r="W82" s="206" t="s">
        <v>43</v>
      </c>
      <c r="X82" s="206">
        <f>ROWS($W$5:W82)</f>
        <v>78</v>
      </c>
      <c r="Y82" s="90" t="str">
        <f t="shared" si="3"/>
        <v/>
      </c>
      <c r="Z82" s="90" t="str">
        <f>IFERROR(SMALL($Y$5:$Y$234,ROWS($W$5:W82)),"")</f>
        <v/>
      </c>
    </row>
    <row r="83" spans="3:26" x14ac:dyDescent="0.3">
      <c r="C83" s="90" t="s">
        <v>331</v>
      </c>
      <c r="D83" s="100">
        <v>0</v>
      </c>
      <c r="E83" s="100">
        <v>0</v>
      </c>
      <c r="F83" s="100">
        <v>0</v>
      </c>
      <c r="G83" s="100">
        <v>0</v>
      </c>
      <c r="H83" s="100">
        <v>1</v>
      </c>
      <c r="I83" s="100">
        <v>0</v>
      </c>
      <c r="J83" s="206" t="s">
        <v>43</v>
      </c>
      <c r="K83" s="206">
        <f>ROWS($J$5:J83)</f>
        <v>79</v>
      </c>
      <c r="L83" s="90" t="str">
        <f t="shared" si="2"/>
        <v/>
      </c>
      <c r="M83" s="90" t="str">
        <f>IFERROR(SMALL($L$5:$L$234,ROWS(J$5:$J83)),"")</f>
        <v/>
      </c>
      <c r="O83" s="90" t="s">
        <v>331</v>
      </c>
      <c r="P83" s="181">
        <v>0</v>
      </c>
      <c r="Q83" s="181">
        <v>0</v>
      </c>
      <c r="R83" s="181">
        <v>0</v>
      </c>
      <c r="S83" s="181">
        <v>0</v>
      </c>
      <c r="T83" s="181">
        <v>130</v>
      </c>
      <c r="U83" s="181">
        <v>0</v>
      </c>
      <c r="V83" s="181" t="s">
        <v>72</v>
      </c>
      <c r="W83" s="206" t="s">
        <v>43</v>
      </c>
      <c r="X83" s="206">
        <f>ROWS($W$5:W83)</f>
        <v>79</v>
      </c>
      <c r="Y83" s="90" t="str">
        <f t="shared" si="3"/>
        <v/>
      </c>
      <c r="Z83" s="90" t="str">
        <f>IFERROR(SMALL($Y$5:$Y$234,ROWS($W$5:W83)),"")</f>
        <v/>
      </c>
    </row>
    <row r="84" spans="3:26" x14ac:dyDescent="0.3">
      <c r="C84" s="90" t="s">
        <v>332</v>
      </c>
      <c r="D84" s="100">
        <v>1.8000000000000002E-2</v>
      </c>
      <c r="E84" s="100">
        <v>8.0000000000000002E-3</v>
      </c>
      <c r="F84" s="100">
        <v>4.0000000000000001E-3</v>
      </c>
      <c r="G84" s="100">
        <v>4.0000000000000001E-3</v>
      </c>
      <c r="H84" s="100">
        <v>0.96699999999999997</v>
      </c>
      <c r="I84" s="100">
        <v>3.3000000000000002E-2</v>
      </c>
      <c r="J84" s="206" t="s">
        <v>43</v>
      </c>
      <c r="K84" s="206">
        <f>ROWS($J$5:J84)</f>
        <v>80</v>
      </c>
      <c r="L84" s="90" t="str">
        <f t="shared" si="2"/>
        <v/>
      </c>
      <c r="M84" s="90" t="str">
        <f>IFERROR(SMALL($L$5:$L$234,ROWS(J$5:$J84)),"")</f>
        <v/>
      </c>
      <c r="O84" s="90" t="s">
        <v>332</v>
      </c>
      <c r="P84" s="181">
        <v>275</v>
      </c>
      <c r="Q84" s="181">
        <v>120</v>
      </c>
      <c r="R84" s="181">
        <v>55</v>
      </c>
      <c r="S84" s="181">
        <v>60</v>
      </c>
      <c r="T84" s="181">
        <v>14715</v>
      </c>
      <c r="U84" s="181">
        <v>30</v>
      </c>
      <c r="V84" s="181">
        <v>510</v>
      </c>
      <c r="W84" s="206" t="s">
        <v>43</v>
      </c>
      <c r="X84" s="206">
        <f>ROWS($W$5:W84)</f>
        <v>80</v>
      </c>
      <c r="Y84" s="90" t="str">
        <f t="shared" si="3"/>
        <v/>
      </c>
      <c r="Z84" s="90" t="str">
        <f>IFERROR(SMALL($Y$5:$Y$234,ROWS($W$5:W84)),"")</f>
        <v/>
      </c>
    </row>
    <row r="85" spans="3:26" x14ac:dyDescent="0.3">
      <c r="C85" s="90" t="s">
        <v>333</v>
      </c>
      <c r="D85" s="100">
        <v>1.8000000000000002E-2</v>
      </c>
      <c r="E85" s="100">
        <v>1.4E-2</v>
      </c>
      <c r="F85" s="100">
        <v>4.0000000000000001E-3</v>
      </c>
      <c r="G85" s="100">
        <v>3.0000000000000001E-3</v>
      </c>
      <c r="H85" s="100">
        <v>0.96</v>
      </c>
      <c r="I85" s="100">
        <v>0.04</v>
      </c>
      <c r="J85" s="206" t="s">
        <v>43</v>
      </c>
      <c r="K85" s="206">
        <f>ROWS($J$5:J85)</f>
        <v>81</v>
      </c>
      <c r="L85" s="90" t="str">
        <f t="shared" si="2"/>
        <v/>
      </c>
      <c r="M85" s="90" t="str">
        <f>IFERROR(SMALL($L$5:$L$234,ROWS(J$5:$J85)),"")</f>
        <v/>
      </c>
      <c r="O85" s="90" t="s">
        <v>333</v>
      </c>
      <c r="P85" s="181">
        <v>320</v>
      </c>
      <c r="Q85" s="181">
        <v>255</v>
      </c>
      <c r="R85" s="181">
        <v>80</v>
      </c>
      <c r="S85" s="181">
        <v>55</v>
      </c>
      <c r="T85" s="181">
        <v>17130</v>
      </c>
      <c r="U85" s="181">
        <v>65</v>
      </c>
      <c r="V85" s="181">
        <v>710</v>
      </c>
      <c r="W85" s="206" t="s">
        <v>43</v>
      </c>
      <c r="X85" s="206">
        <f>ROWS($W$5:W85)</f>
        <v>81</v>
      </c>
      <c r="Y85" s="90" t="str">
        <f t="shared" si="3"/>
        <v/>
      </c>
      <c r="Z85" s="90" t="str">
        <f>IFERROR(SMALL($Y$5:$Y$234,ROWS($W$5:W85)),"")</f>
        <v/>
      </c>
    </row>
    <row r="86" spans="3:26" x14ac:dyDescent="0.3">
      <c r="C86" s="90" t="s">
        <v>334</v>
      </c>
      <c r="D86" s="100">
        <v>1.7000000000000001E-2</v>
      </c>
      <c r="E86" s="100">
        <v>0.02</v>
      </c>
      <c r="F86" s="100">
        <v>6.0000000000000001E-3</v>
      </c>
      <c r="G86" s="100">
        <v>6.0000000000000001E-3</v>
      </c>
      <c r="H86" s="100">
        <v>0.95100000000000007</v>
      </c>
      <c r="I86" s="100">
        <v>4.9000000000000002E-2</v>
      </c>
      <c r="J86" s="206" t="s">
        <v>43</v>
      </c>
      <c r="K86" s="206">
        <f>ROWS($J$5:J86)</f>
        <v>82</v>
      </c>
      <c r="L86" s="90" t="str">
        <f t="shared" si="2"/>
        <v/>
      </c>
      <c r="M86" s="90" t="str">
        <f>IFERROR(SMALL($L$5:$L$234,ROWS(J$5:$J86)),"")</f>
        <v/>
      </c>
      <c r="O86" s="90" t="s">
        <v>334</v>
      </c>
      <c r="P86" s="181">
        <v>15</v>
      </c>
      <c r="Q86" s="181">
        <v>20</v>
      </c>
      <c r="R86" s="181">
        <v>5</v>
      </c>
      <c r="S86" s="181">
        <v>5</v>
      </c>
      <c r="T86" s="181">
        <v>940</v>
      </c>
      <c r="U86" s="181">
        <v>5</v>
      </c>
      <c r="V86" s="181">
        <v>50</v>
      </c>
      <c r="W86" s="206" t="s">
        <v>43</v>
      </c>
      <c r="X86" s="206">
        <f>ROWS($W$5:W86)</f>
        <v>82</v>
      </c>
      <c r="Y86" s="90" t="str">
        <f t="shared" si="3"/>
        <v/>
      </c>
      <c r="Z86" s="90" t="str">
        <f>IFERROR(SMALL($Y$5:$Y$234,ROWS($W$5:W86)),"")</f>
        <v/>
      </c>
    </row>
    <row r="87" spans="3:26" x14ac:dyDescent="0.3">
      <c r="C87" s="90" t="s">
        <v>335</v>
      </c>
      <c r="D87" s="100">
        <v>3.6999999999999998E-2</v>
      </c>
      <c r="E87" s="100">
        <v>1.8000000000000002E-2</v>
      </c>
      <c r="F87" s="100">
        <v>7.0000000000000001E-3</v>
      </c>
      <c r="G87" s="100">
        <v>0.01</v>
      </c>
      <c r="H87" s="100">
        <v>0.92800000000000005</v>
      </c>
      <c r="I87" s="100">
        <v>7.2000000000000008E-2</v>
      </c>
      <c r="J87" s="206" t="s">
        <v>43</v>
      </c>
      <c r="K87" s="206">
        <f>ROWS($J$5:J87)</f>
        <v>83</v>
      </c>
      <c r="L87" s="90" t="str">
        <f t="shared" si="2"/>
        <v/>
      </c>
      <c r="M87" s="90" t="str">
        <f>IFERROR(SMALL($L$5:$L$234,ROWS(J$5:$J87)),"")</f>
        <v/>
      </c>
      <c r="O87" s="90" t="s">
        <v>335</v>
      </c>
      <c r="P87" s="181">
        <v>255</v>
      </c>
      <c r="Q87" s="181">
        <v>125</v>
      </c>
      <c r="R87" s="181">
        <v>50</v>
      </c>
      <c r="S87" s="181">
        <v>70</v>
      </c>
      <c r="T87" s="181">
        <v>6410</v>
      </c>
      <c r="U87" s="181">
        <v>35</v>
      </c>
      <c r="V87" s="181">
        <v>500</v>
      </c>
      <c r="W87" s="206" t="s">
        <v>43</v>
      </c>
      <c r="X87" s="206">
        <f>ROWS($W$5:W87)</f>
        <v>83</v>
      </c>
      <c r="Y87" s="90" t="str">
        <f t="shared" si="3"/>
        <v/>
      </c>
      <c r="Z87" s="90" t="str">
        <f>IFERROR(SMALL($Y$5:$Y$234,ROWS($W$5:W87)),"")</f>
        <v/>
      </c>
    </row>
    <row r="88" spans="3:26" x14ac:dyDescent="0.3">
      <c r="C88" s="90" t="s">
        <v>336</v>
      </c>
      <c r="D88" s="100">
        <v>1.4E-2</v>
      </c>
      <c r="E88" s="100">
        <v>1.0999999999999999E-2</v>
      </c>
      <c r="F88" s="100">
        <v>9.0000000000000011E-3</v>
      </c>
      <c r="G88" s="100">
        <v>4.0000000000000001E-3</v>
      </c>
      <c r="H88" s="100">
        <v>0.96199999999999997</v>
      </c>
      <c r="I88" s="100">
        <v>3.7999999999999999E-2</v>
      </c>
      <c r="J88" s="206" t="s">
        <v>43</v>
      </c>
      <c r="K88" s="206">
        <f>ROWS($J$5:J88)</f>
        <v>84</v>
      </c>
      <c r="L88" s="90" t="str">
        <f t="shared" si="2"/>
        <v/>
      </c>
      <c r="M88" s="90" t="str">
        <f>IFERROR(SMALL($L$5:$L$234,ROWS(J$5:$J88)),"")</f>
        <v/>
      </c>
      <c r="O88" s="90" t="s">
        <v>336</v>
      </c>
      <c r="P88" s="181">
        <v>10</v>
      </c>
      <c r="Q88" s="181">
        <v>5</v>
      </c>
      <c r="R88" s="181">
        <v>5</v>
      </c>
      <c r="S88" s="181" t="s">
        <v>72</v>
      </c>
      <c r="T88" s="181">
        <v>535</v>
      </c>
      <c r="U88" s="181">
        <v>0</v>
      </c>
      <c r="V88" s="181">
        <v>20</v>
      </c>
      <c r="W88" s="206" t="s">
        <v>43</v>
      </c>
      <c r="X88" s="206">
        <f>ROWS($W$5:W88)</f>
        <v>84</v>
      </c>
      <c r="Y88" s="90" t="str">
        <f t="shared" si="3"/>
        <v/>
      </c>
      <c r="Z88" s="90" t="str">
        <f>IFERROR(SMALL($Y$5:$Y$234,ROWS($W$5:W88)),"")</f>
        <v/>
      </c>
    </row>
    <row r="89" spans="3:26" x14ac:dyDescent="0.3">
      <c r="C89" s="90" t="s">
        <v>337</v>
      </c>
      <c r="D89" s="100">
        <v>1.8000000000000002E-2</v>
      </c>
      <c r="E89" s="100">
        <v>4.0000000000000001E-3</v>
      </c>
      <c r="F89" s="100">
        <v>0</v>
      </c>
      <c r="G89" s="100">
        <v>1.4E-2</v>
      </c>
      <c r="H89" s="100">
        <v>0.96399999999999997</v>
      </c>
      <c r="I89" s="100">
        <v>3.6000000000000004E-2</v>
      </c>
      <c r="J89" s="206" t="s">
        <v>43</v>
      </c>
      <c r="K89" s="206">
        <f>ROWS($J$5:J89)</f>
        <v>85</v>
      </c>
      <c r="L89" s="90" t="str">
        <f t="shared" si="2"/>
        <v/>
      </c>
      <c r="M89" s="90" t="str">
        <f>IFERROR(SMALL($L$5:$L$234,ROWS(J$5:$J89)),"")</f>
        <v/>
      </c>
      <c r="O89" s="90" t="s">
        <v>337</v>
      </c>
      <c r="P89" s="181">
        <v>5</v>
      </c>
      <c r="Q89" s="181" t="s">
        <v>72</v>
      </c>
      <c r="R89" s="181">
        <v>0</v>
      </c>
      <c r="S89" s="181">
        <v>5</v>
      </c>
      <c r="T89" s="181">
        <v>270</v>
      </c>
      <c r="U89" s="181">
        <v>0</v>
      </c>
      <c r="V89" s="181">
        <v>10</v>
      </c>
      <c r="W89" s="206" t="s">
        <v>43</v>
      </c>
      <c r="X89" s="206">
        <f>ROWS($W$5:W89)</f>
        <v>85</v>
      </c>
      <c r="Y89" s="90" t="str">
        <f t="shared" si="3"/>
        <v/>
      </c>
      <c r="Z89" s="90" t="str">
        <f>IFERROR(SMALL($Y$5:$Y$234,ROWS($W$5:W89)),"")</f>
        <v/>
      </c>
    </row>
    <row r="90" spans="3:26" x14ac:dyDescent="0.3">
      <c r="C90" s="90" t="s">
        <v>338</v>
      </c>
      <c r="D90" s="100">
        <v>7.0000000000000001E-3</v>
      </c>
      <c r="E90" s="100">
        <v>7.0000000000000001E-3</v>
      </c>
      <c r="F90" s="100">
        <v>8.0000000000000002E-3</v>
      </c>
      <c r="G90" s="100">
        <v>4.0000000000000001E-3</v>
      </c>
      <c r="H90" s="100">
        <v>0.97399999999999998</v>
      </c>
      <c r="I90" s="100">
        <v>2.6000000000000002E-2</v>
      </c>
      <c r="J90" s="206" t="s">
        <v>43</v>
      </c>
      <c r="K90" s="206">
        <f>ROWS($J$5:J90)</f>
        <v>86</v>
      </c>
      <c r="L90" s="90" t="str">
        <f t="shared" si="2"/>
        <v/>
      </c>
      <c r="M90" s="90" t="str">
        <f>IFERROR(SMALL($L$5:$L$234,ROWS(J$5:$J90)),"")</f>
        <v/>
      </c>
      <c r="O90" s="90" t="s">
        <v>338</v>
      </c>
      <c r="P90" s="181">
        <v>20</v>
      </c>
      <c r="Q90" s="181">
        <v>20</v>
      </c>
      <c r="R90" s="181">
        <v>20</v>
      </c>
      <c r="S90" s="181">
        <v>10</v>
      </c>
      <c r="T90" s="181">
        <v>2465</v>
      </c>
      <c r="U90" s="181">
        <v>5</v>
      </c>
      <c r="V90" s="181">
        <v>65</v>
      </c>
      <c r="W90" s="206" t="s">
        <v>43</v>
      </c>
      <c r="X90" s="206">
        <f>ROWS($W$5:W90)</f>
        <v>86</v>
      </c>
      <c r="Y90" s="90" t="str">
        <f t="shared" si="3"/>
        <v/>
      </c>
      <c r="Z90" s="90" t="str">
        <f>IFERROR(SMALL($Y$5:$Y$234,ROWS($W$5:W90)),"")</f>
        <v/>
      </c>
    </row>
    <row r="91" spans="3:26" x14ac:dyDescent="0.3">
      <c r="C91" s="90" t="s">
        <v>339</v>
      </c>
      <c r="D91" s="100">
        <v>0.03</v>
      </c>
      <c r="E91" s="100">
        <v>0.01</v>
      </c>
      <c r="F91" s="100">
        <v>8.0000000000000002E-3</v>
      </c>
      <c r="G91" s="100">
        <v>4.0000000000000001E-3</v>
      </c>
      <c r="H91" s="100">
        <v>0.94800000000000006</v>
      </c>
      <c r="I91" s="100">
        <v>5.2000000000000005E-2</v>
      </c>
      <c r="J91" s="206" t="s">
        <v>43</v>
      </c>
      <c r="K91" s="206">
        <f>ROWS($J$5:J91)</f>
        <v>87</v>
      </c>
      <c r="L91" s="90" t="str">
        <f t="shared" si="2"/>
        <v/>
      </c>
      <c r="M91" s="90" t="str">
        <f>IFERROR(SMALL($L$5:$L$234,ROWS(J$5:$J91)),"")</f>
        <v/>
      </c>
      <c r="O91" s="90" t="s">
        <v>339</v>
      </c>
      <c r="P91" s="181">
        <v>140</v>
      </c>
      <c r="Q91" s="181">
        <v>45</v>
      </c>
      <c r="R91" s="181">
        <v>40</v>
      </c>
      <c r="S91" s="181">
        <v>20</v>
      </c>
      <c r="T91" s="181">
        <v>4445</v>
      </c>
      <c r="U91" s="181">
        <v>10</v>
      </c>
      <c r="V91" s="181">
        <v>245</v>
      </c>
      <c r="W91" s="206" t="s">
        <v>43</v>
      </c>
      <c r="X91" s="206">
        <f>ROWS($W$5:W91)</f>
        <v>87</v>
      </c>
      <c r="Y91" s="90" t="str">
        <f t="shared" si="3"/>
        <v/>
      </c>
      <c r="Z91" s="90" t="str">
        <f>IFERROR(SMALL($Y$5:$Y$234,ROWS($W$5:W91)),"")</f>
        <v/>
      </c>
    </row>
    <row r="92" spans="3:26" x14ac:dyDescent="0.3">
      <c r="C92" s="90" t="s">
        <v>340</v>
      </c>
      <c r="D92" s="100">
        <v>4.1000000000000002E-2</v>
      </c>
      <c r="E92" s="100">
        <v>0.03</v>
      </c>
      <c r="F92" s="100">
        <v>1.3000000000000001E-2</v>
      </c>
      <c r="G92" s="100">
        <v>7.0000000000000001E-3</v>
      </c>
      <c r="H92" s="100">
        <v>0.90900000000000003</v>
      </c>
      <c r="I92" s="100">
        <v>9.0999999999999998E-2</v>
      </c>
      <c r="J92" s="206" t="s">
        <v>43</v>
      </c>
      <c r="K92" s="206">
        <f>ROWS($J$5:J92)</f>
        <v>88</v>
      </c>
      <c r="L92" s="90" t="str">
        <f t="shared" si="2"/>
        <v/>
      </c>
      <c r="M92" s="90" t="str">
        <f>IFERROR(SMALL($L$5:$L$234,ROWS(J$5:$J92)),"")</f>
        <v/>
      </c>
      <c r="O92" s="90" t="s">
        <v>340</v>
      </c>
      <c r="P92" s="181">
        <v>25</v>
      </c>
      <c r="Q92" s="181">
        <v>15</v>
      </c>
      <c r="R92" s="181">
        <v>5</v>
      </c>
      <c r="S92" s="181">
        <v>5</v>
      </c>
      <c r="T92" s="181">
        <v>510</v>
      </c>
      <c r="U92" s="181">
        <v>0</v>
      </c>
      <c r="V92" s="181">
        <v>50</v>
      </c>
      <c r="W92" s="206" t="s">
        <v>43</v>
      </c>
      <c r="X92" s="206">
        <f>ROWS($W$5:W92)</f>
        <v>88</v>
      </c>
      <c r="Y92" s="90" t="str">
        <f t="shared" si="3"/>
        <v/>
      </c>
      <c r="Z92" s="90" t="str">
        <f>IFERROR(SMALL($Y$5:$Y$234,ROWS($W$5:W92)),"")</f>
        <v/>
      </c>
    </row>
    <row r="93" spans="3:26" x14ac:dyDescent="0.3">
      <c r="C93" s="90" t="s">
        <v>341</v>
      </c>
      <c r="D93" s="100">
        <v>4.4999999999999998E-2</v>
      </c>
      <c r="E93" s="100">
        <v>2.1999999999999999E-2</v>
      </c>
      <c r="F93" s="100">
        <v>8.0000000000000002E-3</v>
      </c>
      <c r="G93" s="100">
        <v>0.01</v>
      </c>
      <c r="H93" s="100">
        <v>0.91600000000000004</v>
      </c>
      <c r="I93" s="100">
        <v>8.4000000000000005E-2</v>
      </c>
      <c r="J93" s="206" t="s">
        <v>43</v>
      </c>
      <c r="K93" s="206">
        <f>ROWS($J$5:J93)</f>
        <v>89</v>
      </c>
      <c r="L93" s="90" t="str">
        <f t="shared" si="2"/>
        <v/>
      </c>
      <c r="M93" s="90" t="str">
        <f>IFERROR(SMALL($L$5:$L$234,ROWS(J$5:$J93)),"")</f>
        <v/>
      </c>
      <c r="O93" s="90" t="s">
        <v>341</v>
      </c>
      <c r="P93" s="181">
        <v>165</v>
      </c>
      <c r="Q93" s="181">
        <v>80</v>
      </c>
      <c r="R93" s="181">
        <v>30</v>
      </c>
      <c r="S93" s="181">
        <v>35</v>
      </c>
      <c r="T93" s="181">
        <v>3395</v>
      </c>
      <c r="U93" s="181">
        <v>10</v>
      </c>
      <c r="V93" s="181">
        <v>315</v>
      </c>
      <c r="W93" s="206" t="s">
        <v>43</v>
      </c>
      <c r="X93" s="206">
        <f>ROWS($W$5:W93)</f>
        <v>89</v>
      </c>
      <c r="Y93" s="90" t="str">
        <f t="shared" si="3"/>
        <v/>
      </c>
      <c r="Z93" s="90" t="str">
        <f>IFERROR(SMALL($Y$5:$Y$234,ROWS($W$5:W93)),"")</f>
        <v/>
      </c>
    </row>
    <row r="94" spans="3:26" x14ac:dyDescent="0.3">
      <c r="C94" s="90" t="s">
        <v>342</v>
      </c>
      <c r="D94" s="100">
        <v>1.7000000000000001E-2</v>
      </c>
      <c r="E94" s="100">
        <v>6.0000000000000001E-3</v>
      </c>
      <c r="F94" s="100">
        <v>8.0000000000000002E-3</v>
      </c>
      <c r="G94" s="100">
        <v>3.0000000000000001E-3</v>
      </c>
      <c r="H94" s="100">
        <v>0.96699999999999997</v>
      </c>
      <c r="I94" s="100">
        <v>3.3000000000000002E-2</v>
      </c>
      <c r="J94" s="206" t="s">
        <v>43</v>
      </c>
      <c r="K94" s="206">
        <f>ROWS($J$5:J94)</f>
        <v>90</v>
      </c>
      <c r="L94" s="90" t="str">
        <f t="shared" si="2"/>
        <v/>
      </c>
      <c r="M94" s="90" t="str">
        <f>IFERROR(SMALL($L$5:$L$234,ROWS(J$5:$J94)),"")</f>
        <v/>
      </c>
      <c r="O94" s="90" t="s">
        <v>342</v>
      </c>
      <c r="P94" s="181">
        <v>5</v>
      </c>
      <c r="Q94" s="181" t="s">
        <v>72</v>
      </c>
      <c r="R94" s="181">
        <v>5</v>
      </c>
      <c r="S94" s="181" t="s">
        <v>72</v>
      </c>
      <c r="T94" s="181">
        <v>345</v>
      </c>
      <c r="U94" s="181" t="s">
        <v>72</v>
      </c>
      <c r="V94" s="181">
        <v>10</v>
      </c>
      <c r="W94" s="206" t="s">
        <v>43</v>
      </c>
      <c r="X94" s="206">
        <f>ROWS($W$5:W94)</f>
        <v>90</v>
      </c>
      <c r="Y94" s="90" t="str">
        <f t="shared" si="3"/>
        <v/>
      </c>
      <c r="Z94" s="90" t="str">
        <f>IFERROR(SMALL($Y$5:$Y$234,ROWS($W$5:W94)),"")</f>
        <v/>
      </c>
    </row>
    <row r="95" spans="3:26" x14ac:dyDescent="0.3">
      <c r="C95" s="90" t="s">
        <v>343</v>
      </c>
      <c r="D95" s="100">
        <v>1.4E-2</v>
      </c>
      <c r="E95" s="100">
        <v>0.01</v>
      </c>
      <c r="F95" s="100">
        <v>6.0000000000000001E-3</v>
      </c>
      <c r="G95" s="100">
        <v>3.0000000000000001E-3</v>
      </c>
      <c r="H95" s="100">
        <v>0.96599999999999997</v>
      </c>
      <c r="I95" s="100">
        <v>3.4000000000000002E-2</v>
      </c>
      <c r="J95" s="206" t="s">
        <v>43</v>
      </c>
      <c r="K95" s="206">
        <f>ROWS($J$5:J95)</f>
        <v>91</v>
      </c>
      <c r="L95" s="90" t="str">
        <f t="shared" si="2"/>
        <v/>
      </c>
      <c r="M95" s="90" t="str">
        <f>IFERROR(SMALL($L$5:$L$234,ROWS(J$5:$J95)),"")</f>
        <v/>
      </c>
      <c r="O95" s="90" t="s">
        <v>343</v>
      </c>
      <c r="P95" s="181">
        <v>55</v>
      </c>
      <c r="Q95" s="181">
        <v>40</v>
      </c>
      <c r="R95" s="181">
        <v>25</v>
      </c>
      <c r="S95" s="181">
        <v>10</v>
      </c>
      <c r="T95" s="181">
        <v>3865</v>
      </c>
      <c r="U95" s="181">
        <v>5</v>
      </c>
      <c r="V95" s="181">
        <v>135</v>
      </c>
      <c r="W95" s="206" t="s">
        <v>43</v>
      </c>
      <c r="X95" s="206">
        <f>ROWS($W$5:W95)</f>
        <v>91</v>
      </c>
      <c r="Y95" s="90" t="str">
        <f t="shared" si="3"/>
        <v/>
      </c>
      <c r="Z95" s="90" t="str">
        <f>IFERROR(SMALL($Y$5:$Y$234,ROWS($W$5:W95)),"")</f>
        <v/>
      </c>
    </row>
    <row r="96" spans="3:26" x14ac:dyDescent="0.3">
      <c r="C96" s="90" t="s">
        <v>344</v>
      </c>
      <c r="D96" s="100">
        <v>3.0000000000000001E-3</v>
      </c>
      <c r="E96" s="100">
        <v>0</v>
      </c>
      <c r="F96" s="100">
        <v>0</v>
      </c>
      <c r="G96" s="100">
        <v>2E-3</v>
      </c>
      <c r="H96" s="100">
        <v>0.995</v>
      </c>
      <c r="I96" s="100">
        <v>5.0000000000000001E-3</v>
      </c>
      <c r="J96" s="206" t="s">
        <v>43</v>
      </c>
      <c r="K96" s="206">
        <f>ROWS($J$5:J96)</f>
        <v>92</v>
      </c>
      <c r="L96" s="90" t="str">
        <f t="shared" si="2"/>
        <v/>
      </c>
      <c r="M96" s="90" t="str">
        <f>IFERROR(SMALL($L$5:$L$234,ROWS(J$5:$J96)),"")</f>
        <v/>
      </c>
      <c r="O96" s="90" t="s">
        <v>344</v>
      </c>
      <c r="P96" s="181">
        <v>5</v>
      </c>
      <c r="Q96" s="181">
        <v>0</v>
      </c>
      <c r="R96" s="181">
        <v>0</v>
      </c>
      <c r="S96" s="181" t="s">
        <v>72</v>
      </c>
      <c r="T96" s="181">
        <v>1090</v>
      </c>
      <c r="U96" s="181">
        <v>0</v>
      </c>
      <c r="V96" s="181">
        <v>5</v>
      </c>
      <c r="W96" s="206" t="s">
        <v>43</v>
      </c>
      <c r="X96" s="206">
        <f>ROWS($W$5:W96)</f>
        <v>92</v>
      </c>
      <c r="Y96" s="90" t="str">
        <f t="shared" si="3"/>
        <v/>
      </c>
      <c r="Z96" s="90" t="str">
        <f>IFERROR(SMALL($Y$5:$Y$234,ROWS($W$5:W96)),"")</f>
        <v/>
      </c>
    </row>
    <row r="97" spans="3:26" x14ac:dyDescent="0.3">
      <c r="C97" s="90" t="s">
        <v>320</v>
      </c>
      <c r="D97" s="100">
        <v>2E-3</v>
      </c>
      <c r="E97" s="100">
        <v>2E-3</v>
      </c>
      <c r="F97" s="100">
        <v>4.0000000000000001E-3</v>
      </c>
      <c r="G97" s="100">
        <v>1E-3</v>
      </c>
      <c r="H97" s="100">
        <v>0.99099999999999999</v>
      </c>
      <c r="I97" s="100">
        <v>9.0000000000000011E-3</v>
      </c>
      <c r="J97" s="206" t="s">
        <v>42</v>
      </c>
      <c r="K97" s="206">
        <f>ROWS($J$5:J97)</f>
        <v>93</v>
      </c>
      <c r="L97" s="90" t="str">
        <f t="shared" si="2"/>
        <v/>
      </c>
      <c r="M97" s="90" t="str">
        <f>IFERROR(SMALL($L$5:$L$234,ROWS(J$5:$J97)),"")</f>
        <v/>
      </c>
      <c r="O97" s="90" t="s">
        <v>320</v>
      </c>
      <c r="P97" s="181">
        <v>5</v>
      </c>
      <c r="Q97" s="181">
        <v>5</v>
      </c>
      <c r="R97" s="181">
        <v>10</v>
      </c>
      <c r="S97" s="181" t="s">
        <v>72</v>
      </c>
      <c r="T97" s="181">
        <v>2715</v>
      </c>
      <c r="U97" s="181">
        <v>5</v>
      </c>
      <c r="V97" s="181">
        <v>25</v>
      </c>
      <c r="W97" s="206" t="s">
        <v>42</v>
      </c>
      <c r="X97" s="206">
        <f>ROWS($W$5:W97)</f>
        <v>93</v>
      </c>
      <c r="Y97" s="90" t="str">
        <f t="shared" si="3"/>
        <v/>
      </c>
      <c r="Z97" s="90" t="str">
        <f>IFERROR(SMALL($Y$5:$Y$234,ROWS($W$5:W97)),"")</f>
        <v/>
      </c>
    </row>
    <row r="98" spans="3:26" x14ac:dyDescent="0.3">
      <c r="C98" s="90" t="s">
        <v>322</v>
      </c>
      <c r="D98" s="100">
        <v>0.20600000000000002</v>
      </c>
      <c r="E98" s="100">
        <v>0.14699999999999999</v>
      </c>
      <c r="F98" s="100">
        <v>0.01</v>
      </c>
      <c r="G98" s="100">
        <v>7.2999999999999995E-2</v>
      </c>
      <c r="H98" s="100">
        <v>0.56300000000000006</v>
      </c>
      <c r="I98" s="100">
        <v>0.437</v>
      </c>
      <c r="J98" s="206" t="s">
        <v>42</v>
      </c>
      <c r="K98" s="206">
        <f>ROWS($J$5:J98)</f>
        <v>94</v>
      </c>
      <c r="L98" s="90" t="str">
        <f t="shared" si="2"/>
        <v/>
      </c>
      <c r="M98" s="90" t="str">
        <f>IFERROR(SMALL($L$5:$L$234,ROWS(J$5:$J98)),"")</f>
        <v/>
      </c>
      <c r="O98" s="90" t="s">
        <v>322</v>
      </c>
      <c r="P98" s="181">
        <v>1320</v>
      </c>
      <c r="Q98" s="181">
        <v>945</v>
      </c>
      <c r="R98" s="181">
        <v>65</v>
      </c>
      <c r="S98" s="181">
        <v>465</v>
      </c>
      <c r="T98" s="181">
        <v>3605</v>
      </c>
      <c r="U98" s="181">
        <v>10</v>
      </c>
      <c r="V98" s="181">
        <v>2800</v>
      </c>
      <c r="W98" s="206" t="s">
        <v>42</v>
      </c>
      <c r="X98" s="206">
        <f>ROWS($W$5:W98)</f>
        <v>94</v>
      </c>
      <c r="Y98" s="90" t="str">
        <f t="shared" si="3"/>
        <v/>
      </c>
      <c r="Z98" s="90" t="str">
        <f>IFERROR(SMALL($Y$5:$Y$234,ROWS($W$5:W98)),"")</f>
        <v/>
      </c>
    </row>
    <row r="99" spans="3:26" x14ac:dyDescent="0.3">
      <c r="C99" s="90" t="s">
        <v>323</v>
      </c>
      <c r="D99" s="100">
        <v>2.7E-2</v>
      </c>
      <c r="E99" s="100">
        <v>1.0999999999999999E-2</v>
      </c>
      <c r="F99" s="100">
        <v>1.2E-2</v>
      </c>
      <c r="G99" s="100">
        <v>6.0000000000000001E-3</v>
      </c>
      <c r="H99" s="100">
        <v>0.94400000000000006</v>
      </c>
      <c r="I99" s="100">
        <v>5.6000000000000001E-2</v>
      </c>
      <c r="J99" s="206" t="s">
        <v>42</v>
      </c>
      <c r="K99" s="206">
        <f>ROWS($J$5:J99)</f>
        <v>95</v>
      </c>
      <c r="L99" s="90" t="str">
        <f t="shared" si="2"/>
        <v/>
      </c>
      <c r="M99" s="90" t="str">
        <f>IFERROR(SMALL($L$5:$L$234,ROWS(J$5:$J99)),"")</f>
        <v/>
      </c>
      <c r="O99" s="90" t="s">
        <v>323</v>
      </c>
      <c r="P99" s="181">
        <v>100</v>
      </c>
      <c r="Q99" s="181">
        <v>40</v>
      </c>
      <c r="R99" s="181">
        <v>45</v>
      </c>
      <c r="S99" s="181">
        <v>20</v>
      </c>
      <c r="T99" s="181">
        <v>3420</v>
      </c>
      <c r="U99" s="181">
        <v>5</v>
      </c>
      <c r="V99" s="181">
        <v>205</v>
      </c>
      <c r="W99" s="206" t="s">
        <v>42</v>
      </c>
      <c r="X99" s="206">
        <f>ROWS($W$5:W99)</f>
        <v>95</v>
      </c>
      <c r="Y99" s="90" t="str">
        <f t="shared" si="3"/>
        <v/>
      </c>
      <c r="Z99" s="90" t="str">
        <f>IFERROR(SMALL($Y$5:$Y$234,ROWS($W$5:W99)),"")</f>
        <v/>
      </c>
    </row>
    <row r="100" spans="3:26" x14ac:dyDescent="0.3">
      <c r="C100" s="90" t="s">
        <v>325</v>
      </c>
      <c r="D100" s="100">
        <v>2.7E-2</v>
      </c>
      <c r="E100" s="100">
        <v>3.3000000000000002E-2</v>
      </c>
      <c r="F100" s="100">
        <v>1.3000000000000001E-2</v>
      </c>
      <c r="G100" s="100">
        <v>1.7000000000000001E-2</v>
      </c>
      <c r="H100" s="100">
        <v>0.91</v>
      </c>
      <c r="I100" s="100">
        <v>0.09</v>
      </c>
      <c r="J100" s="206" t="s">
        <v>42</v>
      </c>
      <c r="K100" s="206">
        <f>ROWS($J$5:J100)</f>
        <v>96</v>
      </c>
      <c r="L100" s="90" t="str">
        <f t="shared" si="2"/>
        <v/>
      </c>
      <c r="M100" s="90" t="str">
        <f>IFERROR(SMALL($L$5:$L$234,ROWS(J$5:$J100)),"")</f>
        <v/>
      </c>
      <c r="O100" s="90" t="s">
        <v>325</v>
      </c>
      <c r="P100" s="181">
        <v>100</v>
      </c>
      <c r="Q100" s="181">
        <v>125</v>
      </c>
      <c r="R100" s="181">
        <v>45</v>
      </c>
      <c r="S100" s="181">
        <v>60</v>
      </c>
      <c r="T100" s="181">
        <v>3380</v>
      </c>
      <c r="U100" s="181" t="s">
        <v>72</v>
      </c>
      <c r="V100" s="181">
        <v>335</v>
      </c>
      <c r="W100" s="206" t="s">
        <v>42</v>
      </c>
      <c r="X100" s="206">
        <f>ROWS($W$5:W100)</f>
        <v>96</v>
      </c>
      <c r="Y100" s="90" t="str">
        <f t="shared" si="3"/>
        <v/>
      </c>
      <c r="Z100" s="90" t="str">
        <f>IFERROR(SMALL($Y$5:$Y$234,ROWS($W$5:W100)),"")</f>
        <v/>
      </c>
    </row>
    <row r="101" spans="3:26" x14ac:dyDescent="0.3">
      <c r="C101" s="90" t="s">
        <v>326</v>
      </c>
      <c r="D101" s="100">
        <v>0.05</v>
      </c>
      <c r="E101" s="100">
        <v>1.8000000000000002E-2</v>
      </c>
      <c r="F101" s="100">
        <v>7.0000000000000001E-3</v>
      </c>
      <c r="G101" s="100">
        <v>6.0000000000000001E-3</v>
      </c>
      <c r="H101" s="100">
        <v>0.91900000000000004</v>
      </c>
      <c r="I101" s="100">
        <v>8.1000000000000003E-2</v>
      </c>
      <c r="J101" s="206" t="s">
        <v>42</v>
      </c>
      <c r="K101" s="206">
        <f>ROWS($J$5:J101)</f>
        <v>97</v>
      </c>
      <c r="L101" s="90" t="str">
        <f t="shared" si="2"/>
        <v/>
      </c>
      <c r="M101" s="90" t="str">
        <f>IFERROR(SMALL($L$5:$L$234,ROWS(J$5:$J101)),"")</f>
        <v/>
      </c>
      <c r="O101" s="90" t="s">
        <v>326</v>
      </c>
      <c r="P101" s="181">
        <v>405</v>
      </c>
      <c r="Q101" s="181">
        <v>150</v>
      </c>
      <c r="R101" s="181">
        <v>60</v>
      </c>
      <c r="S101" s="181">
        <v>45</v>
      </c>
      <c r="T101" s="181">
        <v>7500</v>
      </c>
      <c r="U101" s="181">
        <v>5</v>
      </c>
      <c r="V101" s="181">
        <v>660</v>
      </c>
      <c r="W101" s="206" t="s">
        <v>42</v>
      </c>
      <c r="X101" s="206">
        <f>ROWS($W$5:W101)</f>
        <v>97</v>
      </c>
      <c r="Y101" s="90" t="str">
        <f t="shared" si="3"/>
        <v/>
      </c>
      <c r="Z101" s="90" t="str">
        <f>IFERROR(SMALL($Y$5:$Y$234,ROWS($W$5:W101)),"")</f>
        <v/>
      </c>
    </row>
    <row r="102" spans="3:26" x14ac:dyDescent="0.3">
      <c r="C102" s="90" t="s">
        <v>327</v>
      </c>
      <c r="D102" s="100">
        <v>2.3E-2</v>
      </c>
      <c r="E102" s="100">
        <v>1.4999999999999999E-2</v>
      </c>
      <c r="F102" s="100">
        <v>5.0000000000000001E-3</v>
      </c>
      <c r="G102" s="100">
        <v>5.0000000000000001E-3</v>
      </c>
      <c r="H102" s="100">
        <v>0.95200000000000007</v>
      </c>
      <c r="I102" s="100">
        <v>4.8000000000000001E-2</v>
      </c>
      <c r="J102" s="206" t="s">
        <v>42</v>
      </c>
      <c r="K102" s="206">
        <f>ROWS($J$5:J102)</f>
        <v>98</v>
      </c>
      <c r="L102" s="90" t="str">
        <f t="shared" si="2"/>
        <v/>
      </c>
      <c r="M102" s="90" t="str">
        <f>IFERROR(SMALL($L$5:$L$234,ROWS(J$5:$J102)),"")</f>
        <v/>
      </c>
      <c r="O102" s="90" t="s">
        <v>327</v>
      </c>
      <c r="P102" s="181">
        <v>145</v>
      </c>
      <c r="Q102" s="181">
        <v>95</v>
      </c>
      <c r="R102" s="181">
        <v>30</v>
      </c>
      <c r="S102" s="181">
        <v>30</v>
      </c>
      <c r="T102" s="181">
        <v>5975</v>
      </c>
      <c r="U102" s="181">
        <v>15</v>
      </c>
      <c r="V102" s="181">
        <v>300</v>
      </c>
      <c r="W102" s="206" t="s">
        <v>42</v>
      </c>
      <c r="X102" s="206">
        <f>ROWS($W$5:W102)</f>
        <v>98</v>
      </c>
      <c r="Y102" s="90" t="str">
        <f t="shared" si="3"/>
        <v/>
      </c>
      <c r="Z102" s="90" t="str">
        <f>IFERROR(SMALL($Y$5:$Y$234,ROWS($W$5:W102)),"")</f>
        <v/>
      </c>
    </row>
    <row r="103" spans="3:26" x14ac:dyDescent="0.3">
      <c r="C103" s="90" t="s">
        <v>328</v>
      </c>
      <c r="D103" s="100">
        <v>1.2E-2</v>
      </c>
      <c r="E103" s="100">
        <v>8.0000000000000002E-3</v>
      </c>
      <c r="F103" s="100">
        <v>3.0000000000000001E-3</v>
      </c>
      <c r="G103" s="100">
        <v>2E-3</v>
      </c>
      <c r="H103" s="100">
        <v>0.97599999999999998</v>
      </c>
      <c r="I103" s="100">
        <v>2.4E-2</v>
      </c>
      <c r="J103" s="206" t="s">
        <v>42</v>
      </c>
      <c r="K103" s="206">
        <f>ROWS($J$5:J103)</f>
        <v>99</v>
      </c>
      <c r="L103" s="90" t="str">
        <f t="shared" si="2"/>
        <v/>
      </c>
      <c r="M103" s="90" t="str">
        <f>IFERROR(SMALL($L$5:$L$234,ROWS(J$5:$J103)),"")</f>
        <v/>
      </c>
      <c r="O103" s="90" t="s">
        <v>328</v>
      </c>
      <c r="P103" s="181">
        <v>90</v>
      </c>
      <c r="Q103" s="181">
        <v>65</v>
      </c>
      <c r="R103" s="181">
        <v>20</v>
      </c>
      <c r="S103" s="181">
        <v>15</v>
      </c>
      <c r="T103" s="181">
        <v>7730</v>
      </c>
      <c r="U103" s="181">
        <v>30</v>
      </c>
      <c r="V103" s="181">
        <v>195</v>
      </c>
      <c r="W103" s="206" t="s">
        <v>42</v>
      </c>
      <c r="X103" s="206">
        <f>ROWS($W$5:W103)</f>
        <v>99</v>
      </c>
      <c r="Y103" s="90" t="str">
        <f t="shared" si="3"/>
        <v/>
      </c>
      <c r="Z103" s="90" t="str">
        <f>IFERROR(SMALL($Y$5:$Y$234,ROWS($W$5:W103)),"")</f>
        <v/>
      </c>
    </row>
    <row r="104" spans="3:26" x14ac:dyDescent="0.3">
      <c r="C104" s="90" t="s">
        <v>329</v>
      </c>
      <c r="D104" s="100">
        <v>0.04</v>
      </c>
      <c r="E104" s="100">
        <v>1.4E-2</v>
      </c>
      <c r="F104" s="100">
        <v>4.0000000000000001E-3</v>
      </c>
      <c r="G104" s="100">
        <v>4.0000000000000001E-3</v>
      </c>
      <c r="H104" s="100">
        <v>0.93800000000000006</v>
      </c>
      <c r="I104" s="100">
        <v>6.2E-2</v>
      </c>
      <c r="J104" s="206" t="s">
        <v>42</v>
      </c>
      <c r="K104" s="206">
        <f>ROWS($J$5:J104)</f>
        <v>100</v>
      </c>
      <c r="L104" s="90" t="str">
        <f t="shared" si="2"/>
        <v/>
      </c>
      <c r="M104" s="90" t="str">
        <f>IFERROR(SMALL($L$5:$L$234,ROWS(J$5:$J104)),"")</f>
        <v/>
      </c>
      <c r="O104" s="90" t="s">
        <v>329</v>
      </c>
      <c r="P104" s="181">
        <v>85</v>
      </c>
      <c r="Q104" s="181">
        <v>30</v>
      </c>
      <c r="R104" s="181">
        <v>10</v>
      </c>
      <c r="S104" s="181">
        <v>10</v>
      </c>
      <c r="T104" s="181">
        <v>1985</v>
      </c>
      <c r="U104" s="181" t="s">
        <v>72</v>
      </c>
      <c r="V104" s="181">
        <v>130</v>
      </c>
      <c r="W104" s="206" t="s">
        <v>42</v>
      </c>
      <c r="X104" s="206">
        <f>ROWS($W$5:W104)</f>
        <v>100</v>
      </c>
      <c r="Y104" s="90" t="str">
        <f t="shared" si="3"/>
        <v/>
      </c>
      <c r="Z104" s="90" t="str">
        <f>IFERROR(SMALL($Y$5:$Y$234,ROWS($W$5:W104)),"")</f>
        <v/>
      </c>
    </row>
    <row r="105" spans="3:26" x14ac:dyDescent="0.3">
      <c r="C105" s="90" t="s">
        <v>330</v>
      </c>
      <c r="D105" s="100">
        <v>1.4999999999999999E-2</v>
      </c>
      <c r="E105" s="100">
        <v>7.0000000000000001E-3</v>
      </c>
      <c r="F105" s="100">
        <v>4.0000000000000001E-3</v>
      </c>
      <c r="G105" s="100">
        <v>2E-3</v>
      </c>
      <c r="H105" s="100">
        <v>0.97099999999999997</v>
      </c>
      <c r="I105" s="100">
        <v>2.9000000000000001E-2</v>
      </c>
      <c r="J105" s="206" t="s">
        <v>42</v>
      </c>
      <c r="K105" s="206">
        <f>ROWS($J$5:J105)</f>
        <v>101</v>
      </c>
      <c r="L105" s="90" t="str">
        <f t="shared" si="2"/>
        <v/>
      </c>
      <c r="M105" s="90" t="str">
        <f>IFERROR(SMALL($L$5:$L$234,ROWS(J$5:$J105)),"")</f>
        <v/>
      </c>
      <c r="O105" s="90" t="s">
        <v>330</v>
      </c>
      <c r="P105" s="181">
        <v>210</v>
      </c>
      <c r="Q105" s="181">
        <v>105</v>
      </c>
      <c r="R105" s="181">
        <v>55</v>
      </c>
      <c r="S105" s="181">
        <v>30</v>
      </c>
      <c r="T105" s="181">
        <v>13630</v>
      </c>
      <c r="U105" s="181">
        <v>45</v>
      </c>
      <c r="V105" s="181">
        <v>405</v>
      </c>
      <c r="W105" s="206" t="s">
        <v>42</v>
      </c>
      <c r="X105" s="206">
        <f>ROWS($W$5:W105)</f>
        <v>101</v>
      </c>
      <c r="Y105" s="90" t="str">
        <f t="shared" si="3"/>
        <v/>
      </c>
      <c r="Z105" s="90" t="str">
        <f>IFERROR(SMALL($Y$5:$Y$234,ROWS($W$5:W105)),"")</f>
        <v/>
      </c>
    </row>
    <row r="106" spans="3:26" x14ac:dyDescent="0.3">
      <c r="C106" s="90" t="s">
        <v>331</v>
      </c>
      <c r="D106" s="100">
        <v>1.2E-2</v>
      </c>
      <c r="E106" s="100">
        <v>0.01</v>
      </c>
      <c r="F106" s="100">
        <v>2E-3</v>
      </c>
      <c r="G106" s="100">
        <v>2E-3</v>
      </c>
      <c r="H106" s="100">
        <v>0.97299999999999998</v>
      </c>
      <c r="I106" s="100">
        <v>2.7E-2</v>
      </c>
      <c r="J106" s="206" t="s">
        <v>42</v>
      </c>
      <c r="K106" s="206">
        <f>ROWS($J$5:J106)</f>
        <v>102</v>
      </c>
      <c r="L106" s="90" t="str">
        <f t="shared" si="2"/>
        <v/>
      </c>
      <c r="M106" s="90" t="str">
        <f>IFERROR(SMALL($L$5:$L$234,ROWS(J$5:$J106)),"")</f>
        <v/>
      </c>
      <c r="O106" s="90" t="s">
        <v>331</v>
      </c>
      <c r="P106" s="181">
        <v>5</v>
      </c>
      <c r="Q106" s="181">
        <v>5</v>
      </c>
      <c r="R106" s="181" t="s">
        <v>72</v>
      </c>
      <c r="S106" s="181" t="s">
        <v>72</v>
      </c>
      <c r="T106" s="181">
        <v>390</v>
      </c>
      <c r="U106" s="181" t="s">
        <v>72</v>
      </c>
      <c r="V106" s="181">
        <v>10</v>
      </c>
      <c r="W106" s="206" t="s">
        <v>42</v>
      </c>
      <c r="X106" s="206">
        <f>ROWS($W$5:W106)</f>
        <v>102</v>
      </c>
      <c r="Y106" s="90" t="str">
        <f t="shared" si="3"/>
        <v/>
      </c>
      <c r="Z106" s="90" t="str">
        <f>IFERROR(SMALL($Y$5:$Y$234,ROWS($W$5:W106)),"")</f>
        <v/>
      </c>
    </row>
    <row r="107" spans="3:26" x14ac:dyDescent="0.3">
      <c r="C107" s="90" t="s">
        <v>332</v>
      </c>
      <c r="D107" s="100">
        <v>1.4E-2</v>
      </c>
      <c r="E107" s="100">
        <v>4.0000000000000001E-3</v>
      </c>
      <c r="F107" s="100">
        <v>3.0000000000000001E-3</v>
      </c>
      <c r="G107" s="100">
        <v>2E-3</v>
      </c>
      <c r="H107" s="100">
        <v>0.97599999999999998</v>
      </c>
      <c r="I107" s="100">
        <v>2.4E-2</v>
      </c>
      <c r="J107" s="206" t="s">
        <v>42</v>
      </c>
      <c r="K107" s="206">
        <f>ROWS($J$5:J107)</f>
        <v>103</v>
      </c>
      <c r="L107" s="90" t="str">
        <f t="shared" si="2"/>
        <v/>
      </c>
      <c r="M107" s="90" t="str">
        <f>IFERROR(SMALL($L$5:$L$234,ROWS(J$5:$J107)),"")</f>
        <v/>
      </c>
      <c r="O107" s="90" t="s">
        <v>332</v>
      </c>
      <c r="P107" s="181">
        <v>215</v>
      </c>
      <c r="Q107" s="181">
        <v>60</v>
      </c>
      <c r="R107" s="181">
        <v>50</v>
      </c>
      <c r="S107" s="181">
        <v>40</v>
      </c>
      <c r="T107" s="181">
        <v>15195</v>
      </c>
      <c r="U107" s="181">
        <v>35</v>
      </c>
      <c r="V107" s="181">
        <v>365</v>
      </c>
      <c r="W107" s="206" t="s">
        <v>42</v>
      </c>
      <c r="X107" s="206">
        <f>ROWS($W$5:W107)</f>
        <v>103</v>
      </c>
      <c r="Y107" s="90" t="str">
        <f t="shared" si="3"/>
        <v/>
      </c>
      <c r="Z107" s="90" t="str">
        <f>IFERROR(SMALL($Y$5:$Y$234,ROWS($W$5:W107)),"")</f>
        <v/>
      </c>
    </row>
    <row r="108" spans="3:26" x14ac:dyDescent="0.3">
      <c r="C108" s="90" t="s">
        <v>333</v>
      </c>
      <c r="D108" s="100">
        <v>1.8000000000000002E-2</v>
      </c>
      <c r="E108" s="100">
        <v>1.3000000000000001E-2</v>
      </c>
      <c r="F108" s="100">
        <v>4.0000000000000001E-3</v>
      </c>
      <c r="G108" s="100">
        <v>2E-3</v>
      </c>
      <c r="H108" s="100">
        <v>0.96299999999999997</v>
      </c>
      <c r="I108" s="100">
        <v>3.6999999999999998E-2</v>
      </c>
      <c r="J108" s="206" t="s">
        <v>42</v>
      </c>
      <c r="K108" s="206">
        <f>ROWS($J$5:J108)</f>
        <v>104</v>
      </c>
      <c r="L108" s="90" t="str">
        <f t="shared" si="2"/>
        <v/>
      </c>
      <c r="M108" s="90" t="str">
        <f>IFERROR(SMALL($L$5:$L$234,ROWS(J$5:$J108)),"")</f>
        <v/>
      </c>
      <c r="O108" s="90" t="s">
        <v>333</v>
      </c>
      <c r="P108" s="181">
        <v>350</v>
      </c>
      <c r="Q108" s="181">
        <v>240</v>
      </c>
      <c r="R108" s="181">
        <v>75</v>
      </c>
      <c r="S108" s="181">
        <v>45</v>
      </c>
      <c r="T108" s="181">
        <v>18405</v>
      </c>
      <c r="U108" s="181">
        <v>35</v>
      </c>
      <c r="V108" s="181">
        <v>705</v>
      </c>
      <c r="W108" s="206" t="s">
        <v>42</v>
      </c>
      <c r="X108" s="206">
        <f>ROWS($W$5:W108)</f>
        <v>104</v>
      </c>
      <c r="Y108" s="90" t="str">
        <f t="shared" si="3"/>
        <v/>
      </c>
      <c r="Z108" s="90" t="str">
        <f>IFERROR(SMALL($Y$5:$Y$234,ROWS($W$5:W108)),"")</f>
        <v/>
      </c>
    </row>
    <row r="109" spans="3:26" x14ac:dyDescent="0.3">
      <c r="C109" s="90" t="s">
        <v>334</v>
      </c>
      <c r="D109" s="100">
        <v>2.1000000000000001E-2</v>
      </c>
      <c r="E109" s="100">
        <v>1.9E-2</v>
      </c>
      <c r="F109" s="100">
        <v>8.0000000000000002E-3</v>
      </c>
      <c r="G109" s="100">
        <v>5.0000000000000001E-3</v>
      </c>
      <c r="H109" s="100">
        <v>0.94800000000000006</v>
      </c>
      <c r="I109" s="100">
        <v>5.2000000000000005E-2</v>
      </c>
      <c r="J109" s="206" t="s">
        <v>42</v>
      </c>
      <c r="K109" s="206">
        <f>ROWS($J$5:J109)</f>
        <v>105</v>
      </c>
      <c r="L109" s="90" t="str">
        <f t="shared" si="2"/>
        <v/>
      </c>
      <c r="M109" s="90" t="str">
        <f>IFERROR(SMALL($L$5:$L$234,ROWS(J$5:$J109)),"")</f>
        <v/>
      </c>
      <c r="O109" s="90" t="s">
        <v>334</v>
      </c>
      <c r="P109" s="181">
        <v>20</v>
      </c>
      <c r="Q109" s="181">
        <v>15</v>
      </c>
      <c r="R109" s="181">
        <v>5</v>
      </c>
      <c r="S109" s="181">
        <v>5</v>
      </c>
      <c r="T109" s="181">
        <v>815</v>
      </c>
      <c r="U109" s="181" t="s">
        <v>72</v>
      </c>
      <c r="V109" s="181">
        <v>45</v>
      </c>
      <c r="W109" s="206" t="s">
        <v>42</v>
      </c>
      <c r="X109" s="206">
        <f>ROWS($W$5:W109)</f>
        <v>105</v>
      </c>
      <c r="Y109" s="90" t="str">
        <f t="shared" si="3"/>
        <v/>
      </c>
      <c r="Z109" s="90" t="str">
        <f>IFERROR(SMALL($Y$5:$Y$234,ROWS($W$5:W109)),"")</f>
        <v/>
      </c>
    </row>
    <row r="110" spans="3:26" x14ac:dyDescent="0.3">
      <c r="C110" s="90" t="s">
        <v>335</v>
      </c>
      <c r="D110" s="100">
        <v>3.5000000000000003E-2</v>
      </c>
      <c r="E110" s="100">
        <v>1.7000000000000001E-2</v>
      </c>
      <c r="F110" s="100">
        <v>6.0000000000000001E-3</v>
      </c>
      <c r="G110" s="100">
        <v>6.0000000000000001E-3</v>
      </c>
      <c r="H110" s="100">
        <v>0.93600000000000005</v>
      </c>
      <c r="I110" s="100">
        <v>6.4000000000000001E-2</v>
      </c>
      <c r="J110" s="206" t="s">
        <v>42</v>
      </c>
      <c r="K110" s="206">
        <f>ROWS($J$5:J110)</f>
        <v>106</v>
      </c>
      <c r="L110" s="90" t="str">
        <f t="shared" si="2"/>
        <v/>
      </c>
      <c r="M110" s="90" t="str">
        <f>IFERROR(SMALL($L$5:$L$234,ROWS(J$5:$J110)),"")</f>
        <v/>
      </c>
      <c r="O110" s="90" t="s">
        <v>335</v>
      </c>
      <c r="P110" s="181">
        <v>235</v>
      </c>
      <c r="Q110" s="181">
        <v>115</v>
      </c>
      <c r="R110" s="181">
        <v>45</v>
      </c>
      <c r="S110" s="181">
        <v>45</v>
      </c>
      <c r="T110" s="181">
        <v>6395</v>
      </c>
      <c r="U110" s="181">
        <v>10</v>
      </c>
      <c r="V110" s="181">
        <v>435</v>
      </c>
      <c r="W110" s="206" t="s">
        <v>42</v>
      </c>
      <c r="X110" s="206">
        <f>ROWS($W$5:W110)</f>
        <v>106</v>
      </c>
      <c r="Y110" s="90" t="str">
        <f t="shared" si="3"/>
        <v/>
      </c>
      <c r="Z110" s="90" t="str">
        <f>IFERROR(SMALL($Y$5:$Y$234,ROWS($W$5:W110)),"")</f>
        <v/>
      </c>
    </row>
    <row r="111" spans="3:26" x14ac:dyDescent="0.3">
      <c r="C111" s="90" t="s">
        <v>336</v>
      </c>
      <c r="D111" s="100">
        <v>1.4999999999999999E-2</v>
      </c>
      <c r="E111" s="100">
        <v>4.0000000000000001E-3</v>
      </c>
      <c r="F111" s="100">
        <v>0</v>
      </c>
      <c r="G111" s="100">
        <v>4.0000000000000001E-3</v>
      </c>
      <c r="H111" s="100">
        <v>0.97799999999999998</v>
      </c>
      <c r="I111" s="100">
        <v>2.1999999999999999E-2</v>
      </c>
      <c r="J111" s="206" t="s">
        <v>42</v>
      </c>
      <c r="K111" s="206">
        <f>ROWS($J$5:J111)</f>
        <v>107</v>
      </c>
      <c r="L111" s="90" t="str">
        <f t="shared" si="2"/>
        <v/>
      </c>
      <c r="M111" s="90" t="str">
        <f>IFERROR(SMALL($L$5:$L$234,ROWS(J$5:$J111)),"")</f>
        <v/>
      </c>
      <c r="O111" s="90" t="s">
        <v>336</v>
      </c>
      <c r="P111" s="181">
        <v>10</v>
      </c>
      <c r="Q111" s="181" t="s">
        <v>72</v>
      </c>
      <c r="R111" s="181">
        <v>0</v>
      </c>
      <c r="S111" s="181" t="s">
        <v>72</v>
      </c>
      <c r="T111" s="181">
        <v>530</v>
      </c>
      <c r="U111" s="181">
        <v>5</v>
      </c>
      <c r="V111" s="181">
        <v>10</v>
      </c>
      <c r="W111" s="206" t="s">
        <v>42</v>
      </c>
      <c r="X111" s="206">
        <f>ROWS($W$5:W111)</f>
        <v>107</v>
      </c>
      <c r="Y111" s="90" t="str">
        <f t="shared" si="3"/>
        <v/>
      </c>
      <c r="Z111" s="90" t="str">
        <f>IFERROR(SMALL($Y$5:$Y$234,ROWS($W$5:W111)),"")</f>
        <v/>
      </c>
    </row>
    <row r="112" spans="3:26" x14ac:dyDescent="0.3">
      <c r="C112" s="90" t="s">
        <v>337</v>
      </c>
      <c r="D112" s="100">
        <v>1.9E-2</v>
      </c>
      <c r="E112" s="100">
        <v>0</v>
      </c>
      <c r="F112" s="100">
        <v>6.0000000000000001E-3</v>
      </c>
      <c r="G112" s="100">
        <v>0</v>
      </c>
      <c r="H112" s="100">
        <v>0.97499999999999998</v>
      </c>
      <c r="I112" s="100">
        <v>2.5000000000000001E-2</v>
      </c>
      <c r="J112" s="206" t="s">
        <v>42</v>
      </c>
      <c r="K112" s="206">
        <f>ROWS($J$5:J112)</f>
        <v>108</v>
      </c>
      <c r="L112" s="90" t="str">
        <f t="shared" si="2"/>
        <v/>
      </c>
      <c r="M112" s="90" t="str">
        <f>IFERROR(SMALL($L$5:$L$234,ROWS(J$5:$J112)),"")</f>
        <v/>
      </c>
      <c r="O112" s="90" t="s">
        <v>337</v>
      </c>
      <c r="P112" s="181">
        <v>5</v>
      </c>
      <c r="Q112" s="181">
        <v>0</v>
      </c>
      <c r="R112" s="181" t="s">
        <v>72</v>
      </c>
      <c r="S112" s="181">
        <v>0</v>
      </c>
      <c r="T112" s="181">
        <v>155</v>
      </c>
      <c r="U112" s="181">
        <v>0</v>
      </c>
      <c r="V112" s="181">
        <v>5</v>
      </c>
      <c r="W112" s="206" t="s">
        <v>42</v>
      </c>
      <c r="X112" s="206">
        <f>ROWS($W$5:W112)</f>
        <v>108</v>
      </c>
      <c r="Y112" s="90" t="str">
        <f t="shared" si="3"/>
        <v/>
      </c>
      <c r="Z112" s="90" t="str">
        <f>IFERROR(SMALL($Y$5:$Y$234,ROWS($W$5:W112)),"")</f>
        <v/>
      </c>
    </row>
    <row r="113" spans="3:26" x14ac:dyDescent="0.3">
      <c r="C113" s="90" t="s">
        <v>338</v>
      </c>
      <c r="D113" s="100">
        <v>6.0000000000000001E-3</v>
      </c>
      <c r="E113" s="100">
        <v>6.0000000000000001E-3</v>
      </c>
      <c r="F113" s="100">
        <v>1.4999999999999999E-2</v>
      </c>
      <c r="G113" s="100">
        <v>4.0000000000000001E-3</v>
      </c>
      <c r="H113" s="100">
        <v>0.96799999999999997</v>
      </c>
      <c r="I113" s="100">
        <v>3.2000000000000001E-2</v>
      </c>
      <c r="J113" s="206" t="s">
        <v>42</v>
      </c>
      <c r="K113" s="206">
        <f>ROWS($J$5:J113)</f>
        <v>109</v>
      </c>
      <c r="L113" s="90" t="str">
        <f t="shared" si="2"/>
        <v/>
      </c>
      <c r="M113" s="90" t="str">
        <f>IFERROR(SMALL($L$5:$L$234,ROWS(J$5:$J113)),"")</f>
        <v/>
      </c>
      <c r="O113" s="90" t="s">
        <v>338</v>
      </c>
      <c r="P113" s="181">
        <v>20</v>
      </c>
      <c r="Q113" s="181">
        <v>20</v>
      </c>
      <c r="R113" s="181">
        <v>45</v>
      </c>
      <c r="S113" s="181">
        <v>15</v>
      </c>
      <c r="T113" s="181">
        <v>2985</v>
      </c>
      <c r="U113" s="181" t="s">
        <v>72</v>
      </c>
      <c r="V113" s="181">
        <v>100</v>
      </c>
      <c r="W113" s="206" t="s">
        <v>42</v>
      </c>
      <c r="X113" s="206">
        <f>ROWS($W$5:W113)</f>
        <v>109</v>
      </c>
      <c r="Y113" s="90" t="str">
        <f t="shared" si="3"/>
        <v/>
      </c>
      <c r="Z113" s="90" t="str">
        <f>IFERROR(SMALL($Y$5:$Y$234,ROWS($W$5:W113)),"")</f>
        <v/>
      </c>
    </row>
    <row r="114" spans="3:26" x14ac:dyDescent="0.3">
      <c r="C114" s="90" t="s">
        <v>339</v>
      </c>
      <c r="D114" s="100">
        <v>2.5000000000000001E-2</v>
      </c>
      <c r="E114" s="100">
        <v>0.01</v>
      </c>
      <c r="F114" s="100">
        <v>8.0000000000000002E-3</v>
      </c>
      <c r="G114" s="100">
        <v>3.0000000000000001E-3</v>
      </c>
      <c r="H114" s="100">
        <v>0.95400000000000007</v>
      </c>
      <c r="I114" s="100">
        <v>4.5999999999999999E-2</v>
      </c>
      <c r="J114" s="206" t="s">
        <v>42</v>
      </c>
      <c r="K114" s="206">
        <f>ROWS($J$5:J114)</f>
        <v>110</v>
      </c>
      <c r="L114" s="90" t="str">
        <f t="shared" si="2"/>
        <v/>
      </c>
      <c r="M114" s="90" t="str">
        <f>IFERROR(SMALL($L$5:$L$234,ROWS(J$5:$J114)),"")</f>
        <v/>
      </c>
      <c r="O114" s="90" t="s">
        <v>339</v>
      </c>
      <c r="P114" s="181">
        <v>85</v>
      </c>
      <c r="Q114" s="181">
        <v>35</v>
      </c>
      <c r="R114" s="181">
        <v>30</v>
      </c>
      <c r="S114" s="181">
        <v>10</v>
      </c>
      <c r="T114" s="181">
        <v>3245</v>
      </c>
      <c r="U114" s="181">
        <v>5</v>
      </c>
      <c r="V114" s="181">
        <v>155</v>
      </c>
      <c r="W114" s="206" t="s">
        <v>42</v>
      </c>
      <c r="X114" s="206">
        <f>ROWS($W$5:W114)</f>
        <v>110</v>
      </c>
      <c r="Y114" s="90" t="str">
        <f t="shared" si="3"/>
        <v/>
      </c>
      <c r="Z114" s="90" t="str">
        <f>IFERROR(SMALL($Y$5:$Y$234,ROWS($W$5:W114)),"")</f>
        <v/>
      </c>
    </row>
    <row r="115" spans="3:26" x14ac:dyDescent="0.3">
      <c r="C115" s="90" t="s">
        <v>340</v>
      </c>
      <c r="D115" s="100">
        <v>3.6999999999999998E-2</v>
      </c>
      <c r="E115" s="100">
        <v>0.02</v>
      </c>
      <c r="F115" s="100">
        <v>3.0000000000000001E-3</v>
      </c>
      <c r="G115" s="100">
        <v>7.0000000000000001E-3</v>
      </c>
      <c r="H115" s="100">
        <v>0.93300000000000005</v>
      </c>
      <c r="I115" s="100">
        <v>6.7000000000000004E-2</v>
      </c>
      <c r="J115" s="206" t="s">
        <v>42</v>
      </c>
      <c r="K115" s="206">
        <f>ROWS($J$5:J115)</f>
        <v>111</v>
      </c>
      <c r="L115" s="90" t="str">
        <f t="shared" si="2"/>
        <v/>
      </c>
      <c r="M115" s="90" t="str">
        <f>IFERROR(SMALL($L$5:$L$234,ROWS(J$5:$J115)),"")</f>
        <v/>
      </c>
      <c r="O115" s="90" t="s">
        <v>340</v>
      </c>
      <c r="P115" s="181">
        <v>25</v>
      </c>
      <c r="Q115" s="181">
        <v>15</v>
      </c>
      <c r="R115" s="181" t="s">
        <v>72</v>
      </c>
      <c r="S115" s="181">
        <v>5</v>
      </c>
      <c r="T115" s="181">
        <v>650</v>
      </c>
      <c r="U115" s="181" t="s">
        <v>72</v>
      </c>
      <c r="V115" s="181">
        <v>45</v>
      </c>
      <c r="W115" s="206" t="s">
        <v>42</v>
      </c>
      <c r="X115" s="206">
        <f>ROWS($W$5:W115)</f>
        <v>111</v>
      </c>
      <c r="Y115" s="90" t="str">
        <f t="shared" si="3"/>
        <v/>
      </c>
      <c r="Z115" s="90" t="str">
        <f>IFERROR(SMALL($Y$5:$Y$234,ROWS($W$5:W115)),"")</f>
        <v/>
      </c>
    </row>
    <row r="116" spans="3:26" x14ac:dyDescent="0.3">
      <c r="C116" s="90" t="s">
        <v>341</v>
      </c>
      <c r="D116" s="100">
        <v>5.1000000000000004E-2</v>
      </c>
      <c r="E116" s="100">
        <v>0.02</v>
      </c>
      <c r="F116" s="100">
        <v>9.0000000000000011E-3</v>
      </c>
      <c r="G116" s="100">
        <v>8.0000000000000002E-3</v>
      </c>
      <c r="H116" s="100">
        <v>0.91100000000000003</v>
      </c>
      <c r="I116" s="100">
        <v>8.8999999999999996E-2</v>
      </c>
      <c r="J116" s="206" t="s">
        <v>42</v>
      </c>
      <c r="K116" s="206">
        <f>ROWS($J$5:J116)</f>
        <v>112</v>
      </c>
      <c r="L116" s="90" t="str">
        <f t="shared" si="2"/>
        <v/>
      </c>
      <c r="M116" s="90" t="str">
        <f>IFERROR(SMALL($L$5:$L$234,ROWS(J$5:$J116)),"")</f>
        <v/>
      </c>
      <c r="O116" s="90" t="s">
        <v>341</v>
      </c>
      <c r="P116" s="181">
        <v>205</v>
      </c>
      <c r="Q116" s="181">
        <v>80</v>
      </c>
      <c r="R116" s="181">
        <v>35</v>
      </c>
      <c r="S116" s="181">
        <v>35</v>
      </c>
      <c r="T116" s="181">
        <v>3615</v>
      </c>
      <c r="U116" s="181">
        <v>15</v>
      </c>
      <c r="V116" s="181">
        <v>355</v>
      </c>
      <c r="W116" s="206" t="s">
        <v>42</v>
      </c>
      <c r="X116" s="206">
        <f>ROWS($W$5:W116)</f>
        <v>112</v>
      </c>
      <c r="Y116" s="90" t="str">
        <f t="shared" si="3"/>
        <v/>
      </c>
      <c r="Z116" s="90" t="str">
        <f>IFERROR(SMALL($Y$5:$Y$234,ROWS($W$5:W116)),"")</f>
        <v/>
      </c>
    </row>
    <row r="117" spans="3:26" x14ac:dyDescent="0.3">
      <c r="C117" s="90" t="s">
        <v>342</v>
      </c>
      <c r="D117" s="100">
        <v>2.8000000000000001E-2</v>
      </c>
      <c r="E117" s="100">
        <v>1.9E-2</v>
      </c>
      <c r="F117" s="100">
        <v>6.0000000000000001E-3</v>
      </c>
      <c r="G117" s="100">
        <v>2E-3</v>
      </c>
      <c r="H117" s="100">
        <v>0.94400000000000006</v>
      </c>
      <c r="I117" s="100">
        <v>5.6000000000000001E-2</v>
      </c>
      <c r="J117" s="206" t="s">
        <v>42</v>
      </c>
      <c r="K117" s="206">
        <f>ROWS($J$5:J117)</f>
        <v>113</v>
      </c>
      <c r="L117" s="90" t="str">
        <f t="shared" si="2"/>
        <v/>
      </c>
      <c r="M117" s="90" t="str">
        <f>IFERROR(SMALL($L$5:$L$234,ROWS(J$5:$J117)),"")</f>
        <v/>
      </c>
      <c r="O117" s="90" t="s">
        <v>342</v>
      </c>
      <c r="P117" s="181">
        <v>15</v>
      </c>
      <c r="Q117" s="181">
        <v>10</v>
      </c>
      <c r="R117" s="181">
        <v>5</v>
      </c>
      <c r="S117" s="181" t="s">
        <v>72</v>
      </c>
      <c r="T117" s="181">
        <v>435</v>
      </c>
      <c r="U117" s="181">
        <v>10</v>
      </c>
      <c r="V117" s="181">
        <v>25</v>
      </c>
      <c r="W117" s="206" t="s">
        <v>42</v>
      </c>
      <c r="X117" s="206">
        <f>ROWS($W$5:W117)</f>
        <v>113</v>
      </c>
      <c r="Y117" s="90" t="str">
        <f t="shared" si="3"/>
        <v/>
      </c>
      <c r="Z117" s="90" t="str">
        <f>IFERROR(SMALL($Y$5:$Y$234,ROWS($W$5:W117)),"")</f>
        <v/>
      </c>
    </row>
    <row r="118" spans="3:26" x14ac:dyDescent="0.3">
      <c r="C118" s="90" t="s">
        <v>343</v>
      </c>
      <c r="D118" s="100">
        <v>1.3000000000000001E-2</v>
      </c>
      <c r="E118" s="100">
        <v>8.0000000000000002E-3</v>
      </c>
      <c r="F118" s="100">
        <v>5.0000000000000001E-3</v>
      </c>
      <c r="G118" s="100">
        <v>2E-3</v>
      </c>
      <c r="H118" s="100">
        <v>0.97199999999999998</v>
      </c>
      <c r="I118" s="100">
        <v>2.8000000000000001E-2</v>
      </c>
      <c r="J118" s="206" t="s">
        <v>42</v>
      </c>
      <c r="K118" s="206">
        <f>ROWS($J$5:J118)</f>
        <v>114</v>
      </c>
      <c r="L118" s="90" t="str">
        <f t="shared" si="2"/>
        <v/>
      </c>
      <c r="M118" s="90" t="str">
        <f>IFERROR(SMALL($L$5:$L$234,ROWS(J$5:$J118)),"")</f>
        <v/>
      </c>
      <c r="O118" s="90" t="s">
        <v>343</v>
      </c>
      <c r="P118" s="181">
        <v>55</v>
      </c>
      <c r="Q118" s="181">
        <v>35</v>
      </c>
      <c r="R118" s="181">
        <v>20</v>
      </c>
      <c r="S118" s="181">
        <v>5</v>
      </c>
      <c r="T118" s="181">
        <v>4010</v>
      </c>
      <c r="U118" s="181">
        <v>5</v>
      </c>
      <c r="V118" s="181">
        <v>115</v>
      </c>
      <c r="W118" s="206" t="s">
        <v>42</v>
      </c>
      <c r="X118" s="206">
        <f>ROWS($W$5:W118)</f>
        <v>114</v>
      </c>
      <c r="Y118" s="90" t="str">
        <f t="shared" si="3"/>
        <v/>
      </c>
      <c r="Z118" s="90" t="str">
        <f>IFERROR(SMALL($Y$5:$Y$234,ROWS($W$5:W118)),"")</f>
        <v/>
      </c>
    </row>
    <row r="119" spans="3:26" x14ac:dyDescent="0.3">
      <c r="C119" s="90" t="s">
        <v>344</v>
      </c>
      <c r="D119" s="100">
        <v>4.0000000000000001E-3</v>
      </c>
      <c r="E119" s="100">
        <v>4.0000000000000001E-3</v>
      </c>
      <c r="F119" s="100">
        <v>3.0000000000000001E-3</v>
      </c>
      <c r="G119" s="100">
        <v>0</v>
      </c>
      <c r="H119" s="100">
        <v>0.98899999999999999</v>
      </c>
      <c r="I119" s="100">
        <v>1.0999999999999999E-2</v>
      </c>
      <c r="J119" s="206" t="s">
        <v>42</v>
      </c>
      <c r="K119" s="206">
        <f>ROWS($J$5:J119)</f>
        <v>115</v>
      </c>
      <c r="L119" s="90" t="str">
        <f t="shared" si="2"/>
        <v/>
      </c>
      <c r="M119" s="90" t="str">
        <f>IFERROR(SMALL($L$5:$L$234,ROWS(J$5:$J119)),"")</f>
        <v/>
      </c>
      <c r="O119" s="90" t="s">
        <v>344</v>
      </c>
      <c r="P119" s="181">
        <v>5</v>
      </c>
      <c r="Q119" s="181">
        <v>5</v>
      </c>
      <c r="R119" s="181" t="s">
        <v>72</v>
      </c>
      <c r="S119" s="181">
        <v>0</v>
      </c>
      <c r="T119" s="181">
        <v>720</v>
      </c>
      <c r="U119" s="181">
        <v>20</v>
      </c>
      <c r="V119" s="181">
        <v>10</v>
      </c>
      <c r="W119" s="206" t="s">
        <v>42</v>
      </c>
      <c r="X119" s="206">
        <f>ROWS($W$5:W119)</f>
        <v>115</v>
      </c>
      <c r="Y119" s="90" t="str">
        <f t="shared" si="3"/>
        <v/>
      </c>
      <c r="Z119" s="90" t="str">
        <f>IFERROR(SMALL($Y$5:$Y$234,ROWS($W$5:W119)),"")</f>
        <v/>
      </c>
    </row>
    <row r="120" spans="3:26" x14ac:dyDescent="0.3">
      <c r="C120" s="90" t="s">
        <v>320</v>
      </c>
      <c r="D120" s="69">
        <v>1.3000000000000001E-2</v>
      </c>
      <c r="E120" s="69">
        <v>5.0000000000000001E-3</v>
      </c>
      <c r="F120" s="69">
        <v>3.0000000000000001E-3</v>
      </c>
      <c r="G120" s="69">
        <v>4.0000000000000001E-3</v>
      </c>
      <c r="H120" s="69">
        <v>0.97399999999999998</v>
      </c>
      <c r="I120" s="69">
        <v>2.1999999999999999E-2</v>
      </c>
      <c r="J120" s="204" t="s">
        <v>47</v>
      </c>
      <c r="K120" s="206">
        <f>ROWS($J$5:J120)</f>
        <v>116</v>
      </c>
      <c r="L120" s="90" t="str">
        <f t="shared" si="2"/>
        <v/>
      </c>
      <c r="M120" s="90" t="str">
        <f>IFERROR(SMALL($L$5:$L$234,ROWS(J$5:$J120)),"")</f>
        <v/>
      </c>
      <c r="O120" s="90" t="s">
        <v>320</v>
      </c>
      <c r="P120" s="90">
        <v>35</v>
      </c>
      <c r="Q120" s="90">
        <v>15</v>
      </c>
      <c r="R120" s="90">
        <v>10</v>
      </c>
      <c r="S120" s="90">
        <v>0</v>
      </c>
      <c r="T120" s="90">
        <v>2545</v>
      </c>
      <c r="U120" s="90">
        <v>10</v>
      </c>
      <c r="V120" s="90">
        <v>55</v>
      </c>
      <c r="W120" s="204" t="s">
        <v>47</v>
      </c>
      <c r="X120" s="206">
        <f>ROWS($W$5:W120)</f>
        <v>116</v>
      </c>
      <c r="Y120" s="90" t="str">
        <f t="shared" si="3"/>
        <v/>
      </c>
      <c r="Z120" s="90" t="str">
        <f>IFERROR(SMALL($Y$5:$Y$234,ROWS($W$5:W120)),"")</f>
        <v/>
      </c>
    </row>
    <row r="121" spans="3:26" x14ac:dyDescent="0.3">
      <c r="C121" s="90" t="s">
        <v>322</v>
      </c>
      <c r="D121" s="69">
        <v>0.18099999999999999</v>
      </c>
      <c r="E121" s="69">
        <v>0.14400000000000002</v>
      </c>
      <c r="F121" s="69">
        <v>1.7000000000000001E-2</v>
      </c>
      <c r="G121" s="69">
        <v>6.0999999999999999E-2</v>
      </c>
      <c r="H121" s="69">
        <v>0.435</v>
      </c>
      <c r="I121" s="69">
        <v>0.504</v>
      </c>
      <c r="J121" s="204" t="s">
        <v>47</v>
      </c>
      <c r="K121" s="206">
        <f>ROWS($J$5:J121)</f>
        <v>117</v>
      </c>
      <c r="L121" s="90" t="str">
        <f t="shared" si="2"/>
        <v/>
      </c>
      <c r="M121" s="90" t="str">
        <f>IFERROR(SMALL($L$5:$L$234,ROWS(J$5:$J121)),"")</f>
        <v/>
      </c>
      <c r="O121" s="90" t="s">
        <v>322</v>
      </c>
      <c r="P121" s="90">
        <v>1265</v>
      </c>
      <c r="Q121" s="90">
        <v>1005</v>
      </c>
      <c r="R121" s="90">
        <v>120</v>
      </c>
      <c r="S121" s="90">
        <v>1130</v>
      </c>
      <c r="T121" s="90">
        <v>3040</v>
      </c>
      <c r="U121" s="90">
        <v>425</v>
      </c>
      <c r="V121" s="90">
        <v>3520</v>
      </c>
      <c r="W121" s="204" t="s">
        <v>47</v>
      </c>
      <c r="X121" s="206">
        <f>ROWS($W$5:W121)</f>
        <v>117</v>
      </c>
      <c r="Y121" s="90" t="str">
        <f t="shared" si="3"/>
        <v/>
      </c>
      <c r="Z121" s="90" t="str">
        <f>IFERROR(SMALL($Y$5:$Y$234,ROWS($W$5:W121)),"")</f>
        <v/>
      </c>
    </row>
    <row r="122" spans="3:26" x14ac:dyDescent="0.3">
      <c r="C122" s="90" t="s">
        <v>323</v>
      </c>
      <c r="D122" s="69">
        <v>3.3000000000000002E-2</v>
      </c>
      <c r="E122" s="69">
        <v>1.9E-2</v>
      </c>
      <c r="F122" s="69">
        <v>1.8000000000000002E-2</v>
      </c>
      <c r="G122" s="69">
        <v>0.01</v>
      </c>
      <c r="H122" s="69">
        <v>0.90800000000000003</v>
      </c>
      <c r="I122" s="69">
        <v>8.2000000000000003E-2</v>
      </c>
      <c r="J122" s="204" t="s">
        <v>47</v>
      </c>
      <c r="K122" s="206">
        <f>ROWS($J$5:J122)</f>
        <v>118</v>
      </c>
      <c r="L122" s="90" t="str">
        <f t="shared" si="2"/>
        <v/>
      </c>
      <c r="M122" s="90" t="str">
        <f>IFERROR(SMALL($L$5:$L$234,ROWS(J$5:$J122)),"")</f>
        <v/>
      </c>
      <c r="O122" s="90" t="s">
        <v>323</v>
      </c>
      <c r="P122" s="90">
        <v>105</v>
      </c>
      <c r="Q122" s="90">
        <v>60</v>
      </c>
      <c r="R122" s="90">
        <v>55</v>
      </c>
      <c r="S122" s="90">
        <v>40</v>
      </c>
      <c r="T122" s="90">
        <v>2910</v>
      </c>
      <c r="U122" s="90">
        <v>30</v>
      </c>
      <c r="V122" s="90">
        <v>265</v>
      </c>
      <c r="W122" s="204" t="s">
        <v>47</v>
      </c>
      <c r="X122" s="206">
        <f>ROWS($W$5:W122)</f>
        <v>118</v>
      </c>
      <c r="Y122" s="90" t="str">
        <f t="shared" si="3"/>
        <v/>
      </c>
      <c r="Z122" s="90" t="str">
        <f>IFERROR(SMALL($Y$5:$Y$234,ROWS($W$5:W122)),"")</f>
        <v/>
      </c>
    </row>
    <row r="123" spans="3:26" x14ac:dyDescent="0.3">
      <c r="C123" s="90" t="s">
        <v>325</v>
      </c>
      <c r="D123" s="69">
        <v>1.8000000000000002E-2</v>
      </c>
      <c r="E123" s="69">
        <v>1.3000000000000001E-2</v>
      </c>
      <c r="F123" s="69">
        <v>1.2E-2</v>
      </c>
      <c r="G123" s="69">
        <v>5.0000000000000001E-3</v>
      </c>
      <c r="H123" s="69">
        <v>0.94000000000000006</v>
      </c>
      <c r="I123" s="69">
        <v>5.5E-2</v>
      </c>
      <c r="J123" s="204" t="s">
        <v>47</v>
      </c>
      <c r="K123" s="206">
        <f>ROWS($J$5:J123)</f>
        <v>119</v>
      </c>
      <c r="L123" s="90" t="str">
        <f t="shared" si="2"/>
        <v/>
      </c>
      <c r="M123" s="90" t="str">
        <f>IFERROR(SMALL($L$5:$L$234,ROWS(J$5:$J123)),"")</f>
        <v/>
      </c>
      <c r="O123" s="90" t="s">
        <v>325</v>
      </c>
      <c r="P123" s="90">
        <v>65</v>
      </c>
      <c r="Q123" s="90">
        <v>45</v>
      </c>
      <c r="R123" s="90">
        <v>40</v>
      </c>
      <c r="S123" s="90">
        <v>40</v>
      </c>
      <c r="T123" s="90">
        <v>3265</v>
      </c>
      <c r="U123" s="90">
        <v>20</v>
      </c>
      <c r="V123" s="90">
        <v>190</v>
      </c>
      <c r="W123" s="204" t="s">
        <v>47</v>
      </c>
      <c r="X123" s="206">
        <f>ROWS($W$5:W123)</f>
        <v>119</v>
      </c>
      <c r="Y123" s="90" t="str">
        <f t="shared" si="3"/>
        <v/>
      </c>
      <c r="Z123" s="90" t="str">
        <f>IFERROR(SMALL($Y$5:$Y$234,ROWS($W$5:W123)),"")</f>
        <v/>
      </c>
    </row>
    <row r="124" spans="3:26" x14ac:dyDescent="0.3">
      <c r="C124" s="90" t="s">
        <v>326</v>
      </c>
      <c r="D124" s="69">
        <v>5.3999999999999999E-2</v>
      </c>
      <c r="E124" s="69">
        <v>3.2000000000000001E-2</v>
      </c>
      <c r="F124" s="69">
        <v>9.0000000000000011E-3</v>
      </c>
      <c r="G124" s="69">
        <v>5.0000000000000001E-3</v>
      </c>
      <c r="H124" s="69">
        <v>0.88400000000000001</v>
      </c>
      <c r="I124" s="69">
        <v>0.11</v>
      </c>
      <c r="J124" s="204" t="s">
        <v>47</v>
      </c>
      <c r="K124" s="206">
        <f>ROWS($J$5:J124)</f>
        <v>120</v>
      </c>
      <c r="L124" s="90" t="str">
        <f t="shared" si="2"/>
        <v/>
      </c>
      <c r="M124" s="90" t="str">
        <f>IFERROR(SMALL($L$5:$L$234,ROWS(J$5:$J124)),"")</f>
        <v/>
      </c>
      <c r="O124" s="90" t="s">
        <v>326</v>
      </c>
      <c r="P124" s="90">
        <v>355</v>
      </c>
      <c r="Q124" s="90">
        <v>210</v>
      </c>
      <c r="R124" s="90">
        <v>55</v>
      </c>
      <c r="S124" s="90">
        <v>100</v>
      </c>
      <c r="T124" s="90">
        <v>5795</v>
      </c>
      <c r="U124" s="90">
        <v>35</v>
      </c>
      <c r="V124" s="90">
        <v>725</v>
      </c>
      <c r="W124" s="204" t="s">
        <v>47</v>
      </c>
      <c r="X124" s="206">
        <f>ROWS($W$5:W124)</f>
        <v>120</v>
      </c>
      <c r="Y124" s="90" t="str">
        <f t="shared" si="3"/>
        <v/>
      </c>
      <c r="Z124" s="90" t="str">
        <f>IFERROR(SMALL($Y$5:$Y$234,ROWS($W$5:W124)),"")</f>
        <v/>
      </c>
    </row>
    <row r="125" spans="3:26" x14ac:dyDescent="0.3">
      <c r="C125" s="90" t="s">
        <v>327</v>
      </c>
      <c r="D125" s="69">
        <v>2.7E-2</v>
      </c>
      <c r="E125" s="69">
        <v>2.1999999999999999E-2</v>
      </c>
      <c r="F125" s="69">
        <v>9.0000000000000011E-3</v>
      </c>
      <c r="G125" s="69">
        <v>0.01</v>
      </c>
      <c r="H125" s="69">
        <v>0.92</v>
      </c>
      <c r="I125" s="69">
        <v>7.1000000000000008E-2</v>
      </c>
      <c r="J125" s="204" t="s">
        <v>47</v>
      </c>
      <c r="K125" s="206">
        <f>ROWS($J$5:J125)</f>
        <v>121</v>
      </c>
      <c r="L125" s="90" t="str">
        <f t="shared" si="2"/>
        <v/>
      </c>
      <c r="M125" s="90" t="str">
        <f>IFERROR(SMALL($L$5:$L$234,ROWS(J$5:$J125)),"")</f>
        <v/>
      </c>
      <c r="O125" s="90" t="s">
        <v>327</v>
      </c>
      <c r="P125" s="90">
        <v>155</v>
      </c>
      <c r="Q125" s="90">
        <v>130</v>
      </c>
      <c r="R125" s="90">
        <v>50</v>
      </c>
      <c r="S125" s="90">
        <v>75</v>
      </c>
      <c r="T125" s="90">
        <v>5280</v>
      </c>
      <c r="U125" s="90">
        <v>55</v>
      </c>
      <c r="V125" s="90">
        <v>405</v>
      </c>
      <c r="W125" s="204" t="s">
        <v>47</v>
      </c>
      <c r="X125" s="206">
        <f>ROWS($W$5:W125)</f>
        <v>121</v>
      </c>
      <c r="Y125" s="90" t="str">
        <f t="shared" si="3"/>
        <v/>
      </c>
      <c r="Z125" s="90" t="str">
        <f>IFERROR(SMALL($Y$5:$Y$234,ROWS($W$5:W125)),"")</f>
        <v/>
      </c>
    </row>
    <row r="126" spans="3:26" x14ac:dyDescent="0.3">
      <c r="C126" s="90" t="s">
        <v>328</v>
      </c>
      <c r="D126" s="69">
        <v>1.4999999999999999E-2</v>
      </c>
      <c r="E126" s="69">
        <v>1.2E-2</v>
      </c>
      <c r="F126" s="69">
        <v>5.0000000000000001E-3</v>
      </c>
      <c r="G126" s="69">
        <v>3.0000000000000001E-3</v>
      </c>
      <c r="H126" s="69">
        <v>0.96099999999999997</v>
      </c>
      <c r="I126" s="69">
        <v>3.6000000000000004E-2</v>
      </c>
      <c r="J126" s="204" t="s">
        <v>47</v>
      </c>
      <c r="K126" s="206">
        <f>ROWS($J$5:J126)</f>
        <v>122</v>
      </c>
      <c r="L126" s="90" t="str">
        <f t="shared" si="2"/>
        <v/>
      </c>
      <c r="M126" s="90" t="str">
        <f>IFERROR(SMALL($L$5:$L$234,ROWS(J$5:$J126)),"")</f>
        <v/>
      </c>
      <c r="O126" s="90" t="s">
        <v>328</v>
      </c>
      <c r="P126" s="90">
        <v>140</v>
      </c>
      <c r="Q126" s="90">
        <v>105</v>
      </c>
      <c r="R126" s="90">
        <v>45</v>
      </c>
      <c r="S126" s="90">
        <v>40</v>
      </c>
      <c r="T126" s="90">
        <v>8755</v>
      </c>
      <c r="U126" s="90">
        <v>25</v>
      </c>
      <c r="V126" s="90">
        <v>330</v>
      </c>
      <c r="W126" s="204" t="s">
        <v>47</v>
      </c>
      <c r="X126" s="206">
        <f>ROWS($W$5:W126)</f>
        <v>122</v>
      </c>
      <c r="Y126" s="90" t="str">
        <f t="shared" si="3"/>
        <v/>
      </c>
      <c r="Z126" s="90" t="str">
        <f>IFERROR(SMALL($Y$5:$Y$234,ROWS($W$5:W126)),"")</f>
        <v/>
      </c>
    </row>
    <row r="127" spans="3:26" x14ac:dyDescent="0.3">
      <c r="C127" s="90" t="s">
        <v>329</v>
      </c>
      <c r="D127" s="69">
        <v>1.9E-2</v>
      </c>
      <c r="E127" s="69">
        <v>8.0000000000000002E-3</v>
      </c>
      <c r="F127" s="69">
        <v>3.0000000000000001E-3</v>
      </c>
      <c r="G127" s="69">
        <v>1.0999999999999999E-2</v>
      </c>
      <c r="H127" s="69">
        <v>0.95400000000000007</v>
      </c>
      <c r="I127" s="69">
        <v>3.5000000000000003E-2</v>
      </c>
      <c r="J127" s="204" t="s">
        <v>47</v>
      </c>
      <c r="K127" s="206">
        <f>ROWS($J$5:J127)</f>
        <v>123</v>
      </c>
      <c r="L127" s="90" t="str">
        <f t="shared" si="2"/>
        <v/>
      </c>
      <c r="M127" s="90" t="str">
        <f>IFERROR(SMALL($L$5:$L$234,ROWS(J$5:$J127)),"")</f>
        <v/>
      </c>
      <c r="O127" s="90" t="s">
        <v>329</v>
      </c>
      <c r="P127" s="90">
        <v>25</v>
      </c>
      <c r="Q127" s="90">
        <v>10</v>
      </c>
      <c r="R127" s="90">
        <v>5</v>
      </c>
      <c r="S127" s="90">
        <v>5</v>
      </c>
      <c r="T127" s="90">
        <v>1135</v>
      </c>
      <c r="U127" s="90">
        <v>15</v>
      </c>
      <c r="V127" s="90">
        <v>40</v>
      </c>
      <c r="W127" s="204" t="s">
        <v>47</v>
      </c>
      <c r="X127" s="206">
        <f>ROWS($W$5:W127)</f>
        <v>123</v>
      </c>
      <c r="Y127" s="90" t="str">
        <f t="shared" si="3"/>
        <v/>
      </c>
      <c r="Z127" s="90" t="str">
        <f>IFERROR(SMALL($Y$5:$Y$234,ROWS($W$5:W127)),"")</f>
        <v/>
      </c>
    </row>
    <row r="128" spans="3:26" x14ac:dyDescent="0.3">
      <c r="C128" s="90" t="s">
        <v>330</v>
      </c>
      <c r="D128" s="69">
        <v>0.02</v>
      </c>
      <c r="E128" s="69">
        <v>1.3000000000000001E-2</v>
      </c>
      <c r="F128" s="69">
        <v>5.0000000000000001E-3</v>
      </c>
      <c r="G128" s="69">
        <v>4.0000000000000001E-3</v>
      </c>
      <c r="H128" s="69">
        <v>0.95200000000000007</v>
      </c>
      <c r="I128" s="69">
        <v>4.3999999999999997E-2</v>
      </c>
      <c r="J128" s="204" t="s">
        <v>47</v>
      </c>
      <c r="K128" s="206">
        <f>ROWS($J$5:J128)</f>
        <v>124</v>
      </c>
      <c r="L128" s="90" t="str">
        <f t="shared" si="2"/>
        <v/>
      </c>
      <c r="M128" s="90" t="str">
        <f>IFERROR(SMALL($L$5:$L$234,ROWS(J$5:$J128)),"")</f>
        <v/>
      </c>
      <c r="O128" s="90" t="s">
        <v>330</v>
      </c>
      <c r="P128" s="90">
        <v>235</v>
      </c>
      <c r="Q128" s="90">
        <v>155</v>
      </c>
      <c r="R128" s="90">
        <v>60</v>
      </c>
      <c r="S128" s="90">
        <v>55</v>
      </c>
      <c r="T128" s="90">
        <v>11125</v>
      </c>
      <c r="U128" s="90">
        <v>50</v>
      </c>
      <c r="V128" s="90">
        <v>510</v>
      </c>
      <c r="W128" s="204" t="s">
        <v>47</v>
      </c>
      <c r="X128" s="206">
        <f>ROWS($W$5:W128)</f>
        <v>124</v>
      </c>
      <c r="Y128" s="90" t="str">
        <f t="shared" si="3"/>
        <v/>
      </c>
      <c r="Z128" s="90" t="str">
        <f>IFERROR(SMALL($Y$5:$Y$234,ROWS($W$5:W128)),"")</f>
        <v/>
      </c>
    </row>
    <row r="129" spans="3:26" x14ac:dyDescent="0.3">
      <c r="C129" s="90" t="s">
        <v>331</v>
      </c>
      <c r="D129" s="69">
        <v>4.8000000000000001E-2</v>
      </c>
      <c r="E129" s="69">
        <v>2.4E-2</v>
      </c>
      <c r="F129" s="69">
        <v>0</v>
      </c>
      <c r="G129" s="69">
        <v>8.0000000000000002E-3</v>
      </c>
      <c r="H129" s="69">
        <v>0.89600000000000002</v>
      </c>
      <c r="I129" s="69">
        <v>9.6000000000000002E-2</v>
      </c>
      <c r="J129" s="204" t="s">
        <v>47</v>
      </c>
      <c r="K129" s="206">
        <f>ROWS($J$5:J129)</f>
        <v>125</v>
      </c>
      <c r="L129" s="90" t="str">
        <f t="shared" si="2"/>
        <v/>
      </c>
      <c r="M129" s="90" t="str">
        <f>IFERROR(SMALL($L$5:$L$234,ROWS(J$5:$J129)),"")</f>
        <v/>
      </c>
      <c r="O129" s="90" t="s">
        <v>331</v>
      </c>
      <c r="P129" s="90">
        <v>5</v>
      </c>
      <c r="Q129" s="90">
        <v>5</v>
      </c>
      <c r="R129" s="90">
        <v>0</v>
      </c>
      <c r="S129" s="90">
        <v>5</v>
      </c>
      <c r="T129" s="90">
        <v>110</v>
      </c>
      <c r="U129" s="90">
        <v>0</v>
      </c>
      <c r="V129" s="90">
        <v>10</v>
      </c>
      <c r="W129" s="204" t="s">
        <v>47</v>
      </c>
      <c r="X129" s="206">
        <f>ROWS($W$5:W129)</f>
        <v>125</v>
      </c>
      <c r="Y129" s="90" t="str">
        <f t="shared" si="3"/>
        <v/>
      </c>
      <c r="Z129" s="90" t="str">
        <f>IFERROR(SMALL($Y$5:$Y$234,ROWS($W$5:W129)),"")</f>
        <v/>
      </c>
    </row>
    <row r="130" spans="3:26" x14ac:dyDescent="0.3">
      <c r="C130" s="90" t="s">
        <v>332</v>
      </c>
      <c r="D130" s="69">
        <v>1.9E-2</v>
      </c>
      <c r="E130" s="69">
        <v>1.2E-2</v>
      </c>
      <c r="F130" s="69">
        <v>6.0000000000000001E-3</v>
      </c>
      <c r="G130" s="69">
        <v>7.0000000000000001E-3</v>
      </c>
      <c r="H130" s="69">
        <v>0.94800000000000006</v>
      </c>
      <c r="I130" s="69">
        <v>4.3999999999999997E-2</v>
      </c>
      <c r="J130" s="204" t="s">
        <v>47</v>
      </c>
      <c r="K130" s="206">
        <f>ROWS($J$5:J130)</f>
        <v>126</v>
      </c>
      <c r="L130" s="90" t="str">
        <f t="shared" si="2"/>
        <v/>
      </c>
      <c r="M130" s="90" t="str">
        <f>IFERROR(SMALL($L$5:$L$234,ROWS(J$5:$J130)),"")</f>
        <v/>
      </c>
      <c r="O130" s="90" t="s">
        <v>332</v>
      </c>
      <c r="P130" s="90">
        <v>285</v>
      </c>
      <c r="Q130" s="90">
        <v>190</v>
      </c>
      <c r="R130" s="90">
        <v>90</v>
      </c>
      <c r="S130" s="90">
        <v>110</v>
      </c>
      <c r="T130" s="90">
        <v>14495</v>
      </c>
      <c r="U130" s="90">
        <v>115</v>
      </c>
      <c r="V130" s="90">
        <v>675</v>
      </c>
      <c r="W130" s="204" t="s">
        <v>47</v>
      </c>
      <c r="X130" s="206">
        <f>ROWS($W$5:W130)</f>
        <v>126</v>
      </c>
      <c r="Y130" s="90" t="str">
        <f t="shared" si="3"/>
        <v/>
      </c>
      <c r="Z130" s="90" t="str">
        <f>IFERROR(SMALL($Y$5:$Y$234,ROWS($W$5:W130)),"")</f>
        <v/>
      </c>
    </row>
    <row r="131" spans="3:26" x14ac:dyDescent="0.3">
      <c r="C131" s="90" t="s">
        <v>333</v>
      </c>
      <c r="D131" s="69">
        <v>2.5000000000000001E-2</v>
      </c>
      <c r="E131" s="69">
        <v>2.1000000000000001E-2</v>
      </c>
      <c r="F131" s="69">
        <v>5.0000000000000001E-3</v>
      </c>
      <c r="G131" s="69">
        <v>4.0000000000000001E-3</v>
      </c>
      <c r="H131" s="69">
        <v>0.94000000000000006</v>
      </c>
      <c r="I131" s="69">
        <v>5.6000000000000001E-2</v>
      </c>
      <c r="J131" s="204" t="s">
        <v>47</v>
      </c>
      <c r="K131" s="206">
        <f>ROWS($J$5:J131)</f>
        <v>127</v>
      </c>
      <c r="L131" s="90" t="str">
        <f t="shared" si="2"/>
        <v/>
      </c>
      <c r="M131" s="90" t="str">
        <f>IFERROR(SMALL($L$5:$L$234,ROWS(J$5:$J131)),"")</f>
        <v/>
      </c>
      <c r="O131" s="90" t="s">
        <v>333</v>
      </c>
      <c r="P131" s="90">
        <v>515</v>
      </c>
      <c r="Q131" s="90">
        <v>440</v>
      </c>
      <c r="R131" s="90">
        <v>95</v>
      </c>
      <c r="S131" s="90">
        <v>120</v>
      </c>
      <c r="T131" s="90">
        <v>19600</v>
      </c>
      <c r="U131" s="90">
        <v>75</v>
      </c>
      <c r="V131" s="90">
        <v>1175</v>
      </c>
      <c r="W131" s="204" t="s">
        <v>47</v>
      </c>
      <c r="X131" s="206">
        <f>ROWS($W$5:W131)</f>
        <v>127</v>
      </c>
      <c r="Y131" s="90" t="str">
        <f t="shared" si="3"/>
        <v/>
      </c>
      <c r="Z131" s="90" t="str">
        <f>IFERROR(SMALL($Y$5:$Y$234,ROWS($W$5:W131)),"")</f>
        <v/>
      </c>
    </row>
    <row r="132" spans="3:26" x14ac:dyDescent="0.3">
      <c r="C132" s="90" t="s">
        <v>334</v>
      </c>
      <c r="D132" s="69">
        <v>3.1E-2</v>
      </c>
      <c r="E132" s="69">
        <v>2.3E-2</v>
      </c>
      <c r="F132" s="69">
        <v>1.4999999999999999E-2</v>
      </c>
      <c r="G132" s="69">
        <v>3.0000000000000001E-3</v>
      </c>
      <c r="H132" s="69">
        <v>0.92500000000000004</v>
      </c>
      <c r="I132" s="69">
        <v>7.2000000000000008E-2</v>
      </c>
      <c r="J132" s="204" t="s">
        <v>47</v>
      </c>
      <c r="K132" s="206">
        <f>ROWS($J$5:J132)</f>
        <v>128</v>
      </c>
      <c r="L132" s="90" t="str">
        <f t="shared" si="2"/>
        <v/>
      </c>
      <c r="M132" s="90" t="str">
        <f>IFERROR(SMALL($L$5:$L$234,ROWS(J$5:$J132)),"")</f>
        <v/>
      </c>
      <c r="O132" s="90" t="s">
        <v>334</v>
      </c>
      <c r="P132" s="90">
        <v>25</v>
      </c>
      <c r="Q132" s="90">
        <v>15</v>
      </c>
      <c r="R132" s="90">
        <v>10</v>
      </c>
      <c r="S132" s="90">
        <v>5</v>
      </c>
      <c r="T132" s="90">
        <v>690</v>
      </c>
      <c r="U132" s="90">
        <v>0</v>
      </c>
      <c r="V132" s="90">
        <v>55</v>
      </c>
      <c r="W132" s="204" t="s">
        <v>47</v>
      </c>
      <c r="X132" s="206">
        <f>ROWS($W$5:W132)</f>
        <v>128</v>
      </c>
      <c r="Y132" s="90" t="str">
        <f t="shared" si="3"/>
        <v/>
      </c>
      <c r="Z132" s="90" t="str">
        <f>IFERROR(SMALL($Y$5:$Y$234,ROWS($W$5:W132)),"")</f>
        <v/>
      </c>
    </row>
    <row r="133" spans="3:26" x14ac:dyDescent="0.3">
      <c r="C133" s="90" t="s">
        <v>335</v>
      </c>
      <c r="D133" s="69">
        <v>4.2000000000000003E-2</v>
      </c>
      <c r="E133" s="69">
        <v>0.03</v>
      </c>
      <c r="F133" s="69">
        <v>9.0000000000000011E-3</v>
      </c>
      <c r="G133" s="69">
        <v>9.0000000000000011E-3</v>
      </c>
      <c r="H133" s="69">
        <v>0.89700000000000002</v>
      </c>
      <c r="I133" s="69">
        <v>9.4E-2</v>
      </c>
      <c r="J133" s="204" t="s">
        <v>47</v>
      </c>
      <c r="K133" s="206">
        <f>ROWS($J$5:J133)</f>
        <v>129</v>
      </c>
      <c r="L133" s="90" t="str">
        <f t="shared" si="2"/>
        <v/>
      </c>
      <c r="M133" s="90" t="str">
        <f>IFERROR(SMALL($L$5:$L$234,ROWS(J$5:$J133)),"")</f>
        <v/>
      </c>
      <c r="O133" s="90" t="s">
        <v>335</v>
      </c>
      <c r="P133" s="90">
        <v>215</v>
      </c>
      <c r="Q133" s="90">
        <v>150</v>
      </c>
      <c r="R133" s="90">
        <v>45</v>
      </c>
      <c r="S133" s="90">
        <v>65</v>
      </c>
      <c r="T133" s="90">
        <v>4520</v>
      </c>
      <c r="U133" s="90">
        <v>45</v>
      </c>
      <c r="V133" s="90">
        <v>475</v>
      </c>
      <c r="W133" s="204" t="s">
        <v>47</v>
      </c>
      <c r="X133" s="206">
        <f>ROWS($W$5:W133)</f>
        <v>129</v>
      </c>
      <c r="Y133" s="90" t="str">
        <f t="shared" si="3"/>
        <v/>
      </c>
      <c r="Z133" s="90" t="str">
        <f>IFERROR(SMALL($Y$5:$Y$234,ROWS($W$5:W133)),"")</f>
        <v/>
      </c>
    </row>
    <row r="134" spans="3:26" x14ac:dyDescent="0.3">
      <c r="C134" s="90" t="s">
        <v>336</v>
      </c>
      <c r="D134" s="69">
        <v>1.4E-2</v>
      </c>
      <c r="E134" s="69">
        <v>0</v>
      </c>
      <c r="F134" s="69">
        <v>2E-3</v>
      </c>
      <c r="G134" s="69">
        <v>0</v>
      </c>
      <c r="H134" s="69">
        <v>0.97499999999999998</v>
      </c>
      <c r="I134" s="69">
        <v>2.5000000000000001E-2</v>
      </c>
      <c r="J134" s="204" t="s">
        <v>47</v>
      </c>
      <c r="K134" s="206">
        <f>ROWS($J$5:J134)</f>
        <v>130</v>
      </c>
      <c r="L134" s="90" t="str">
        <f t="shared" ref="L134:L197" si="4">IF($AD$4=J134,K134,"")</f>
        <v/>
      </c>
      <c r="M134" s="90" t="str">
        <f>IFERROR(SMALL($L$5:$L$234,ROWS(J$5:$J134)),"")</f>
        <v/>
      </c>
      <c r="O134" s="90" t="s">
        <v>336</v>
      </c>
      <c r="P134" s="90">
        <v>5</v>
      </c>
      <c r="Q134" s="90">
        <v>0</v>
      </c>
      <c r="R134" s="90">
        <v>0</v>
      </c>
      <c r="S134" s="90">
        <v>5</v>
      </c>
      <c r="T134" s="90">
        <v>425</v>
      </c>
      <c r="U134" s="90">
        <v>0</v>
      </c>
      <c r="V134" s="90">
        <v>10</v>
      </c>
      <c r="W134" s="204" t="s">
        <v>47</v>
      </c>
      <c r="X134" s="206">
        <f>ROWS($W$5:W134)</f>
        <v>130</v>
      </c>
      <c r="Y134" s="90" t="str">
        <f t="shared" ref="Y134:Y197" si="5">IF($AD$4=W134,X134,"")</f>
        <v/>
      </c>
      <c r="Z134" s="90" t="str">
        <f>IFERROR(SMALL($Y$5:$Y$234,ROWS($W$5:W134)),"")</f>
        <v/>
      </c>
    </row>
    <row r="135" spans="3:26" x14ac:dyDescent="0.3">
      <c r="C135" s="90" t="s">
        <v>337</v>
      </c>
      <c r="D135" s="69">
        <v>9.0000000000000011E-3</v>
      </c>
      <c r="E135" s="69">
        <v>9.0000000000000011E-3</v>
      </c>
      <c r="F135" s="69">
        <v>0</v>
      </c>
      <c r="G135" s="69">
        <v>0</v>
      </c>
      <c r="H135" s="69">
        <v>0.98199999999999998</v>
      </c>
      <c r="I135" s="69">
        <v>1.8000000000000002E-2</v>
      </c>
      <c r="J135" s="204" t="s">
        <v>47</v>
      </c>
      <c r="K135" s="206">
        <f>ROWS($J$5:J135)</f>
        <v>131</v>
      </c>
      <c r="L135" s="90" t="str">
        <f t="shared" si="4"/>
        <v/>
      </c>
      <c r="M135" s="90" t="str">
        <f>IFERROR(SMALL($L$5:$L$234,ROWS(J$5:$J135)),"")</f>
        <v/>
      </c>
      <c r="O135" s="90" t="s">
        <v>337</v>
      </c>
      <c r="P135" s="90">
        <v>0</v>
      </c>
      <c r="Q135" s="90">
        <v>0</v>
      </c>
      <c r="R135" s="90">
        <v>0</v>
      </c>
      <c r="S135" s="90">
        <v>0</v>
      </c>
      <c r="T135" s="90">
        <v>110</v>
      </c>
      <c r="U135" s="90">
        <v>0</v>
      </c>
      <c r="V135" s="90">
        <v>0</v>
      </c>
      <c r="W135" s="204" t="s">
        <v>47</v>
      </c>
      <c r="X135" s="206">
        <f>ROWS($W$5:W135)</f>
        <v>131</v>
      </c>
      <c r="Y135" s="90" t="str">
        <f t="shared" si="5"/>
        <v/>
      </c>
      <c r="Z135" s="90" t="str">
        <f>IFERROR(SMALL($Y$5:$Y$234,ROWS($W$5:W135)),"")</f>
        <v/>
      </c>
    </row>
    <row r="136" spans="3:26" x14ac:dyDescent="0.3">
      <c r="C136" s="90" t="s">
        <v>338</v>
      </c>
      <c r="D136" s="69">
        <v>9.0000000000000011E-3</v>
      </c>
      <c r="E136" s="69">
        <v>0.01</v>
      </c>
      <c r="F136" s="69">
        <v>1.8000000000000002E-2</v>
      </c>
      <c r="G136" s="69">
        <v>2.6000000000000002E-2</v>
      </c>
      <c r="H136" s="69">
        <v>0.93200000000000005</v>
      </c>
      <c r="I136" s="69">
        <v>4.2000000000000003E-2</v>
      </c>
      <c r="J136" s="204" t="s">
        <v>47</v>
      </c>
      <c r="K136" s="206">
        <f>ROWS($J$5:J136)</f>
        <v>132</v>
      </c>
      <c r="L136" s="90" t="str">
        <f t="shared" si="4"/>
        <v/>
      </c>
      <c r="M136" s="90" t="str">
        <f>IFERROR(SMALL($L$5:$L$234,ROWS(J$5:$J136)),"")</f>
        <v/>
      </c>
      <c r="O136" s="90" t="s">
        <v>338</v>
      </c>
      <c r="P136" s="90">
        <v>25</v>
      </c>
      <c r="Q136" s="90">
        <v>25</v>
      </c>
      <c r="R136" s="90">
        <v>50</v>
      </c>
      <c r="S136" s="90">
        <v>15</v>
      </c>
      <c r="T136" s="90">
        <v>2570</v>
      </c>
      <c r="U136" s="90">
        <v>75</v>
      </c>
      <c r="V136" s="90">
        <v>115</v>
      </c>
      <c r="W136" s="204" t="s">
        <v>47</v>
      </c>
      <c r="X136" s="206">
        <f>ROWS($W$5:W136)</f>
        <v>132</v>
      </c>
      <c r="Y136" s="90" t="str">
        <f t="shared" si="5"/>
        <v/>
      </c>
      <c r="Z136" s="90" t="str">
        <f>IFERROR(SMALL($Y$5:$Y$234,ROWS($W$5:W136)),"")</f>
        <v/>
      </c>
    </row>
    <row r="137" spans="3:26" x14ac:dyDescent="0.3">
      <c r="C137" s="90" t="s">
        <v>339</v>
      </c>
      <c r="D137" s="69">
        <v>2.7E-2</v>
      </c>
      <c r="E137" s="69">
        <v>1.6E-2</v>
      </c>
      <c r="F137" s="69">
        <v>1.4E-2</v>
      </c>
      <c r="G137" s="69">
        <v>7.0000000000000001E-3</v>
      </c>
      <c r="H137" s="69">
        <v>0.93100000000000005</v>
      </c>
      <c r="I137" s="69">
        <v>6.0999999999999999E-2</v>
      </c>
      <c r="J137" s="204" t="s">
        <v>47</v>
      </c>
      <c r="K137" s="206">
        <f>ROWS($J$5:J137)</f>
        <v>133</v>
      </c>
      <c r="L137" s="90" t="str">
        <f t="shared" si="4"/>
        <v/>
      </c>
      <c r="M137" s="90" t="str">
        <f>IFERROR(SMALL($L$5:$L$234,ROWS(J$5:$J137)),"")</f>
        <v/>
      </c>
      <c r="O137" s="90" t="s">
        <v>339</v>
      </c>
      <c r="P137" s="90">
        <v>130</v>
      </c>
      <c r="Q137" s="90">
        <v>80</v>
      </c>
      <c r="R137" s="90">
        <v>65</v>
      </c>
      <c r="S137" s="90">
        <v>25</v>
      </c>
      <c r="T137" s="90">
        <v>4520</v>
      </c>
      <c r="U137" s="90">
        <v>35</v>
      </c>
      <c r="V137" s="90">
        <v>300</v>
      </c>
      <c r="W137" s="204" t="s">
        <v>47</v>
      </c>
      <c r="X137" s="206">
        <f>ROWS($W$5:W137)</f>
        <v>133</v>
      </c>
      <c r="Y137" s="90" t="str">
        <f t="shared" si="5"/>
        <v/>
      </c>
      <c r="Z137" s="90" t="str">
        <f>IFERROR(SMALL($Y$5:$Y$234,ROWS($W$5:W137)),"")</f>
        <v/>
      </c>
    </row>
    <row r="138" spans="3:26" x14ac:dyDescent="0.3">
      <c r="C138" s="90" t="s">
        <v>340</v>
      </c>
      <c r="D138" s="69">
        <v>7.2999999999999995E-2</v>
      </c>
      <c r="E138" s="69">
        <v>0.03</v>
      </c>
      <c r="F138" s="69">
        <v>2.1999999999999999E-2</v>
      </c>
      <c r="G138" s="69">
        <v>1.0999999999999999E-2</v>
      </c>
      <c r="H138" s="69">
        <v>0.85099999999999998</v>
      </c>
      <c r="I138" s="69">
        <v>0.13900000000000001</v>
      </c>
      <c r="J138" s="204" t="s">
        <v>47</v>
      </c>
      <c r="K138" s="206">
        <f>ROWS($J$5:J138)</f>
        <v>134</v>
      </c>
      <c r="L138" s="90" t="str">
        <f t="shared" si="4"/>
        <v/>
      </c>
      <c r="M138" s="90" t="str">
        <f>IFERROR(SMALL($L$5:$L$234,ROWS(J$5:$J138)),"")</f>
        <v/>
      </c>
      <c r="O138" s="90" t="s">
        <v>340</v>
      </c>
      <c r="P138" s="90">
        <v>55</v>
      </c>
      <c r="Q138" s="90">
        <v>20</v>
      </c>
      <c r="R138" s="90">
        <v>15</v>
      </c>
      <c r="S138" s="90">
        <v>10</v>
      </c>
      <c r="T138" s="90">
        <v>625</v>
      </c>
      <c r="U138" s="90">
        <v>10</v>
      </c>
      <c r="V138" s="90">
        <v>100</v>
      </c>
      <c r="W138" s="204" t="s">
        <v>47</v>
      </c>
      <c r="X138" s="206">
        <f>ROWS($W$5:W138)</f>
        <v>134</v>
      </c>
      <c r="Y138" s="90" t="str">
        <f t="shared" si="5"/>
        <v/>
      </c>
      <c r="Z138" s="90" t="str">
        <f>IFERROR(SMALL($Y$5:$Y$234,ROWS($W$5:W138)),"")</f>
        <v/>
      </c>
    </row>
    <row r="139" spans="3:26" x14ac:dyDescent="0.3">
      <c r="C139" s="90" t="s">
        <v>341</v>
      </c>
      <c r="D139" s="69">
        <v>6.3E-2</v>
      </c>
      <c r="E139" s="69">
        <v>2.8000000000000001E-2</v>
      </c>
      <c r="F139" s="69">
        <v>1.7000000000000001E-2</v>
      </c>
      <c r="G139" s="69">
        <v>0.01</v>
      </c>
      <c r="H139" s="69">
        <v>0.86099999999999999</v>
      </c>
      <c r="I139" s="69">
        <v>0.129</v>
      </c>
      <c r="J139" s="204" t="s">
        <v>47</v>
      </c>
      <c r="K139" s="206">
        <f>ROWS($J$5:J139)</f>
        <v>135</v>
      </c>
      <c r="L139" s="90" t="str">
        <f t="shared" si="4"/>
        <v/>
      </c>
      <c r="M139" s="90" t="str">
        <f>IFERROR(SMALL($L$5:$L$234,ROWS(J$5:$J139)),"")</f>
        <v/>
      </c>
      <c r="O139" s="90" t="s">
        <v>341</v>
      </c>
      <c r="P139" s="90">
        <v>225</v>
      </c>
      <c r="Q139" s="90">
        <v>100</v>
      </c>
      <c r="R139" s="90">
        <v>60</v>
      </c>
      <c r="S139" s="90">
        <v>75</v>
      </c>
      <c r="T139" s="90">
        <v>3045</v>
      </c>
      <c r="U139" s="90">
        <v>35</v>
      </c>
      <c r="V139" s="90">
        <v>455</v>
      </c>
      <c r="W139" s="204" t="s">
        <v>47</v>
      </c>
      <c r="X139" s="206">
        <f>ROWS($W$5:W139)</f>
        <v>135</v>
      </c>
      <c r="Y139" s="90" t="str">
        <f t="shared" si="5"/>
        <v/>
      </c>
      <c r="Z139" s="90" t="str">
        <f>IFERROR(SMALL($Y$5:$Y$234,ROWS($W$5:W139)),"")</f>
        <v/>
      </c>
    </row>
    <row r="140" spans="3:26" x14ac:dyDescent="0.3">
      <c r="C140" s="90" t="s">
        <v>342</v>
      </c>
      <c r="D140" s="69">
        <v>9.0000000000000011E-3</v>
      </c>
      <c r="E140" s="69">
        <v>1.2E-2</v>
      </c>
      <c r="F140" s="69">
        <v>2E-3</v>
      </c>
      <c r="G140" s="69">
        <v>0</v>
      </c>
      <c r="H140" s="69">
        <v>0.96899999999999997</v>
      </c>
      <c r="I140" s="69">
        <v>3.1E-2</v>
      </c>
      <c r="J140" s="204" t="s">
        <v>47</v>
      </c>
      <c r="K140" s="206">
        <f>ROWS($J$5:J140)</f>
        <v>136</v>
      </c>
      <c r="L140" s="90" t="str">
        <f t="shared" si="4"/>
        <v/>
      </c>
      <c r="M140" s="90" t="str">
        <f>IFERROR(SMALL($L$5:$L$234,ROWS(J$5:$J140)),"")</f>
        <v/>
      </c>
      <c r="O140" s="90" t="s">
        <v>342</v>
      </c>
      <c r="P140" s="90">
        <v>5</v>
      </c>
      <c r="Q140" s="90">
        <v>5</v>
      </c>
      <c r="R140" s="90">
        <v>0</v>
      </c>
      <c r="S140" s="90">
        <v>5</v>
      </c>
      <c r="T140" s="90">
        <v>570</v>
      </c>
      <c r="U140" s="90">
        <v>0</v>
      </c>
      <c r="V140" s="90">
        <v>20</v>
      </c>
      <c r="W140" s="204" t="s">
        <v>47</v>
      </c>
      <c r="X140" s="206">
        <f>ROWS($W$5:W140)</f>
        <v>136</v>
      </c>
      <c r="Y140" s="90" t="str">
        <f t="shared" si="5"/>
        <v/>
      </c>
      <c r="Z140" s="90" t="str">
        <f>IFERROR(SMALL($Y$5:$Y$234,ROWS($W$5:W140)),"")</f>
        <v/>
      </c>
    </row>
    <row r="141" spans="3:26" x14ac:dyDescent="0.3">
      <c r="C141" s="90" t="s">
        <v>343</v>
      </c>
      <c r="D141" s="69">
        <v>1.3000000000000001E-2</v>
      </c>
      <c r="E141" s="69">
        <v>1.7000000000000001E-2</v>
      </c>
      <c r="F141" s="69">
        <v>8.0000000000000002E-3</v>
      </c>
      <c r="G141" s="69">
        <v>1.3000000000000001E-2</v>
      </c>
      <c r="H141" s="69">
        <v>0.94300000000000006</v>
      </c>
      <c r="I141" s="69">
        <v>4.3999999999999997E-2</v>
      </c>
      <c r="J141" s="204" t="s">
        <v>47</v>
      </c>
      <c r="K141" s="206">
        <f>ROWS($J$5:J141)</f>
        <v>137</v>
      </c>
      <c r="L141" s="90" t="str">
        <f t="shared" si="4"/>
        <v/>
      </c>
      <c r="M141" s="90" t="str">
        <f>IFERROR(SMALL($L$5:$L$234,ROWS(J$5:$J141)),"")</f>
        <v/>
      </c>
      <c r="O141" s="90" t="s">
        <v>343</v>
      </c>
      <c r="P141" s="90">
        <v>60</v>
      </c>
      <c r="Q141" s="90">
        <v>75</v>
      </c>
      <c r="R141" s="90">
        <v>35</v>
      </c>
      <c r="S141" s="90">
        <v>25</v>
      </c>
      <c r="T141" s="90">
        <v>4265</v>
      </c>
      <c r="U141" s="90">
        <v>60</v>
      </c>
      <c r="V141" s="90">
        <v>200</v>
      </c>
      <c r="W141" s="204" t="s">
        <v>47</v>
      </c>
      <c r="X141" s="206">
        <f>ROWS($W$5:W141)</f>
        <v>137</v>
      </c>
      <c r="Y141" s="90" t="str">
        <f t="shared" si="5"/>
        <v/>
      </c>
      <c r="Z141" s="90" t="str">
        <f>IFERROR(SMALL($Y$5:$Y$234,ROWS($W$5:W141)),"")</f>
        <v/>
      </c>
    </row>
    <row r="142" spans="3:26" x14ac:dyDescent="0.3">
      <c r="C142" s="90" t="s">
        <v>344</v>
      </c>
      <c r="D142" s="69">
        <v>1.4999999999999999E-2</v>
      </c>
      <c r="E142" s="69">
        <v>5.0000000000000001E-3</v>
      </c>
      <c r="F142" s="69">
        <v>4.0000000000000001E-3</v>
      </c>
      <c r="G142" s="69">
        <v>0</v>
      </c>
      <c r="H142" s="69">
        <v>0.97099999999999997</v>
      </c>
      <c r="I142" s="69">
        <v>2.9000000000000001E-2</v>
      </c>
      <c r="J142" s="204" t="s">
        <v>47</v>
      </c>
      <c r="K142" s="206">
        <f>ROWS($J$5:J142)</f>
        <v>138</v>
      </c>
      <c r="L142" s="90" t="str">
        <f t="shared" si="4"/>
        <v/>
      </c>
      <c r="M142" s="90" t="str">
        <f>IFERROR(SMALL($L$5:$L$234,ROWS(J$5:$J142)),"")</f>
        <v/>
      </c>
      <c r="O142" s="90" t="s">
        <v>344</v>
      </c>
      <c r="P142" s="90">
        <v>15</v>
      </c>
      <c r="Q142" s="90">
        <v>5</v>
      </c>
      <c r="R142" s="90">
        <v>5</v>
      </c>
      <c r="S142" s="90">
        <v>5</v>
      </c>
      <c r="T142" s="90">
        <v>890</v>
      </c>
      <c r="U142" s="90">
        <v>0</v>
      </c>
      <c r="V142" s="90">
        <v>25</v>
      </c>
      <c r="W142" s="204" t="s">
        <v>47</v>
      </c>
      <c r="X142" s="206">
        <f>ROWS($W$5:W142)</f>
        <v>138</v>
      </c>
      <c r="Y142" s="90" t="str">
        <f t="shared" si="5"/>
        <v/>
      </c>
      <c r="Z142" s="90" t="str">
        <f>IFERROR(SMALL($Y$5:$Y$234,ROWS($W$5:W142)),"")</f>
        <v/>
      </c>
    </row>
    <row r="143" spans="3:26" x14ac:dyDescent="0.3">
      <c r="C143" s="90" t="s">
        <v>320</v>
      </c>
      <c r="D143" s="69">
        <v>4.0000000000000001E-3</v>
      </c>
      <c r="E143" s="69">
        <v>4.0000000000000001E-3</v>
      </c>
      <c r="F143" s="69">
        <v>5.0000000000000001E-3</v>
      </c>
      <c r="G143" s="69">
        <v>2E-3</v>
      </c>
      <c r="H143" s="69">
        <v>0.97899999999999998</v>
      </c>
      <c r="I143" s="69">
        <v>1.6E-2</v>
      </c>
      <c r="J143" s="206" t="s">
        <v>48</v>
      </c>
      <c r="K143" s="206">
        <f>ROWS($J$5:J143)</f>
        <v>139</v>
      </c>
      <c r="L143" s="90" t="str">
        <f t="shared" si="4"/>
        <v/>
      </c>
      <c r="M143" s="90" t="str">
        <f>IFERROR(SMALL($L$5:$L$234,ROWS(J$5:$J143)),"")</f>
        <v/>
      </c>
      <c r="O143" s="90" t="s">
        <v>320</v>
      </c>
      <c r="P143" s="90">
        <v>10</v>
      </c>
      <c r="Q143" s="90">
        <v>10</v>
      </c>
      <c r="R143" s="90">
        <v>15</v>
      </c>
      <c r="S143" s="90">
        <v>5</v>
      </c>
      <c r="T143" s="90">
        <v>2405</v>
      </c>
      <c r="U143" s="90">
        <v>10</v>
      </c>
      <c r="V143" s="90">
        <v>40</v>
      </c>
      <c r="W143" s="206" t="s">
        <v>48</v>
      </c>
      <c r="X143" s="206">
        <f>ROWS($W$5:W143)</f>
        <v>139</v>
      </c>
      <c r="Y143" s="90" t="str">
        <f t="shared" si="5"/>
        <v/>
      </c>
      <c r="Z143" s="90" t="str">
        <f>IFERROR(SMALL($Y$5:$Y$234,ROWS($W$5:W143)),"")</f>
        <v/>
      </c>
    </row>
    <row r="144" spans="3:26" x14ac:dyDescent="0.3">
      <c r="C144" s="90" t="s">
        <v>322</v>
      </c>
      <c r="D144" s="69">
        <v>0.17100000000000001</v>
      </c>
      <c r="E144" s="69">
        <v>0.14300000000000002</v>
      </c>
      <c r="F144" s="69">
        <v>1.9E-2</v>
      </c>
      <c r="G144" s="69">
        <v>0.16500000000000001</v>
      </c>
      <c r="H144" s="69">
        <v>0.433</v>
      </c>
      <c r="I144" s="69">
        <v>0.498</v>
      </c>
      <c r="J144" s="206" t="s">
        <v>48</v>
      </c>
      <c r="K144" s="206">
        <f>ROWS($J$5:J144)</f>
        <v>140</v>
      </c>
      <c r="L144" s="90" t="str">
        <f t="shared" si="4"/>
        <v/>
      </c>
      <c r="M144" s="90" t="str">
        <f>IFERROR(SMALL($L$5:$L$234,ROWS(J$5:$J144)),"")</f>
        <v/>
      </c>
      <c r="O144" s="90" t="s">
        <v>322</v>
      </c>
      <c r="P144" s="90">
        <v>1025</v>
      </c>
      <c r="Q144" s="90">
        <v>860</v>
      </c>
      <c r="R144" s="90">
        <v>115</v>
      </c>
      <c r="S144" s="90">
        <v>995</v>
      </c>
      <c r="T144" s="90">
        <v>2605</v>
      </c>
      <c r="U144" s="90">
        <v>415</v>
      </c>
      <c r="V144" s="90">
        <v>2995</v>
      </c>
      <c r="W144" s="206" t="s">
        <v>48</v>
      </c>
      <c r="X144" s="206">
        <f>ROWS($W$5:W144)</f>
        <v>140</v>
      </c>
      <c r="Y144" s="90" t="str">
        <f t="shared" si="5"/>
        <v/>
      </c>
      <c r="Z144" s="90" t="str">
        <f>IFERROR(SMALL($Y$5:$Y$234,ROWS($W$5:W144)),"")</f>
        <v/>
      </c>
    </row>
    <row r="145" spans="3:26" x14ac:dyDescent="0.3">
      <c r="C145" s="90" t="s">
        <v>323</v>
      </c>
      <c r="D145" s="69">
        <v>2.7E-2</v>
      </c>
      <c r="E145" s="69">
        <v>1.6E-2</v>
      </c>
      <c r="F145" s="69">
        <v>1.9E-2</v>
      </c>
      <c r="G145" s="69">
        <v>1.4E-2</v>
      </c>
      <c r="H145" s="69">
        <v>0.91700000000000004</v>
      </c>
      <c r="I145" s="69">
        <v>7.4999999999999997E-2</v>
      </c>
      <c r="J145" s="206" t="s">
        <v>48</v>
      </c>
      <c r="K145" s="206">
        <f>ROWS($J$5:J145)</f>
        <v>141</v>
      </c>
      <c r="L145" s="90" t="str">
        <f t="shared" si="4"/>
        <v/>
      </c>
      <c r="M145" s="90" t="str">
        <f>IFERROR(SMALL($L$5:$L$234,ROWS(J$5:$J145)),"")</f>
        <v/>
      </c>
      <c r="O145" s="90" t="s">
        <v>323</v>
      </c>
      <c r="P145" s="90">
        <v>85</v>
      </c>
      <c r="Q145" s="90">
        <v>50</v>
      </c>
      <c r="R145" s="90">
        <v>60</v>
      </c>
      <c r="S145" s="90">
        <v>45</v>
      </c>
      <c r="T145" s="90">
        <v>2955</v>
      </c>
      <c r="U145" s="90">
        <v>25</v>
      </c>
      <c r="V145" s="90">
        <v>240</v>
      </c>
      <c r="W145" s="206" t="s">
        <v>48</v>
      </c>
      <c r="X145" s="206">
        <f>ROWS($W$5:W145)</f>
        <v>141</v>
      </c>
      <c r="Y145" s="90" t="str">
        <f t="shared" si="5"/>
        <v/>
      </c>
      <c r="Z145" s="90" t="str">
        <f>IFERROR(SMALL($Y$5:$Y$234,ROWS($W$5:W145)),"")</f>
        <v/>
      </c>
    </row>
    <row r="146" spans="3:26" x14ac:dyDescent="0.3">
      <c r="C146" s="90" t="s">
        <v>325</v>
      </c>
      <c r="D146" s="69">
        <v>1.9E-2</v>
      </c>
      <c r="E146" s="69">
        <v>1.2E-2</v>
      </c>
      <c r="F146" s="69">
        <v>1.2E-2</v>
      </c>
      <c r="G146" s="69">
        <v>8.0000000000000002E-3</v>
      </c>
      <c r="H146" s="69">
        <v>0.94400000000000006</v>
      </c>
      <c r="I146" s="69">
        <v>5.1000000000000004E-2</v>
      </c>
      <c r="J146" s="206" t="s">
        <v>48</v>
      </c>
      <c r="K146" s="206">
        <f>ROWS($J$5:J146)</f>
        <v>142</v>
      </c>
      <c r="L146" s="90" t="str">
        <f t="shared" si="4"/>
        <v/>
      </c>
      <c r="M146" s="90" t="str">
        <f>IFERROR(SMALL($L$5:$L$234,ROWS(J$5:$J146)),"")</f>
        <v/>
      </c>
      <c r="O146" s="90" t="s">
        <v>325</v>
      </c>
      <c r="P146" s="90">
        <v>65</v>
      </c>
      <c r="Q146" s="90">
        <v>40</v>
      </c>
      <c r="R146" s="90">
        <v>40</v>
      </c>
      <c r="S146" s="90">
        <v>25</v>
      </c>
      <c r="T146" s="90">
        <v>3235</v>
      </c>
      <c r="U146" s="90">
        <v>15</v>
      </c>
      <c r="V146" s="90">
        <v>175</v>
      </c>
      <c r="W146" s="206" t="s">
        <v>48</v>
      </c>
      <c r="X146" s="206">
        <f>ROWS($W$5:W146)</f>
        <v>142</v>
      </c>
      <c r="Y146" s="90" t="str">
        <f t="shared" si="5"/>
        <v/>
      </c>
      <c r="Z146" s="90" t="str">
        <f>IFERROR(SMALL($Y$5:$Y$234,ROWS($W$5:W146)),"")</f>
        <v/>
      </c>
    </row>
    <row r="147" spans="3:26" x14ac:dyDescent="0.3">
      <c r="C147" s="90" t="s">
        <v>326</v>
      </c>
      <c r="D147" s="69">
        <v>5.5E-2</v>
      </c>
      <c r="E147" s="69">
        <v>3.1E-2</v>
      </c>
      <c r="F147" s="69">
        <v>9.0000000000000011E-3</v>
      </c>
      <c r="G147" s="69">
        <v>1.3000000000000001E-2</v>
      </c>
      <c r="H147" s="69">
        <v>0.879</v>
      </c>
      <c r="I147" s="69">
        <v>0.108</v>
      </c>
      <c r="J147" s="206" t="s">
        <v>48</v>
      </c>
      <c r="K147" s="206">
        <f>ROWS($J$5:J147)</f>
        <v>143</v>
      </c>
      <c r="L147" s="90" t="str">
        <f t="shared" si="4"/>
        <v/>
      </c>
      <c r="M147" s="90" t="str">
        <f>IFERROR(SMALL($L$5:$L$234,ROWS(J$5:$J147)),"")</f>
        <v/>
      </c>
      <c r="O147" s="90" t="s">
        <v>326</v>
      </c>
      <c r="P147" s="90">
        <v>415</v>
      </c>
      <c r="Q147" s="90">
        <v>235</v>
      </c>
      <c r="R147" s="90">
        <v>70</v>
      </c>
      <c r="S147" s="90">
        <v>95</v>
      </c>
      <c r="T147" s="90">
        <v>6655</v>
      </c>
      <c r="U147" s="90">
        <v>95</v>
      </c>
      <c r="V147" s="90">
        <v>815</v>
      </c>
      <c r="W147" s="206" t="s">
        <v>48</v>
      </c>
      <c r="X147" s="206">
        <f>ROWS($W$5:W147)</f>
        <v>143</v>
      </c>
      <c r="Y147" s="90" t="str">
        <f t="shared" si="5"/>
        <v/>
      </c>
      <c r="Z147" s="90" t="str">
        <f>IFERROR(SMALL($Y$5:$Y$234,ROWS($W$5:W147)),"")</f>
        <v/>
      </c>
    </row>
    <row r="148" spans="3:26" x14ac:dyDescent="0.3">
      <c r="C148" s="90" t="s">
        <v>327</v>
      </c>
      <c r="D148" s="69">
        <v>2.9000000000000001E-2</v>
      </c>
      <c r="E148" s="69">
        <v>0.02</v>
      </c>
      <c r="F148" s="69">
        <v>1.0999999999999999E-2</v>
      </c>
      <c r="G148" s="69">
        <v>0.01</v>
      </c>
      <c r="H148" s="69">
        <v>0.92300000000000004</v>
      </c>
      <c r="I148" s="69">
        <v>7.0000000000000007E-2</v>
      </c>
      <c r="J148" s="206" t="s">
        <v>48</v>
      </c>
      <c r="K148" s="206">
        <f>ROWS($J$5:J148)</f>
        <v>144</v>
      </c>
      <c r="L148" s="90" t="str">
        <f t="shared" si="4"/>
        <v/>
      </c>
      <c r="M148" s="90" t="str">
        <f>IFERROR(SMALL($L$5:$L$234,ROWS(J$5:$J148)),"")</f>
        <v/>
      </c>
      <c r="O148" s="90" t="s">
        <v>327</v>
      </c>
      <c r="P148" s="90">
        <v>150</v>
      </c>
      <c r="Q148" s="90">
        <v>105</v>
      </c>
      <c r="R148" s="90">
        <v>55</v>
      </c>
      <c r="S148" s="90">
        <v>50</v>
      </c>
      <c r="T148" s="90">
        <v>4685</v>
      </c>
      <c r="U148" s="90">
        <v>35</v>
      </c>
      <c r="V148" s="90">
        <v>360</v>
      </c>
      <c r="W148" s="206" t="s">
        <v>48</v>
      </c>
      <c r="X148" s="206">
        <f>ROWS($W$5:W148)</f>
        <v>144</v>
      </c>
      <c r="Y148" s="90" t="str">
        <f t="shared" si="5"/>
        <v/>
      </c>
      <c r="Z148" s="90" t="str">
        <f>IFERROR(SMALL($Y$5:$Y$234,ROWS($W$5:W148)),"")</f>
        <v/>
      </c>
    </row>
    <row r="149" spans="3:26" x14ac:dyDescent="0.3">
      <c r="C149" s="90" t="s">
        <v>328</v>
      </c>
      <c r="D149" s="69">
        <v>1.7000000000000001E-2</v>
      </c>
      <c r="E149" s="69">
        <v>9.0000000000000011E-3</v>
      </c>
      <c r="F149" s="69">
        <v>5.0000000000000001E-3</v>
      </c>
      <c r="G149" s="69">
        <v>5.0000000000000001E-3</v>
      </c>
      <c r="H149" s="69">
        <v>0.96099999999999997</v>
      </c>
      <c r="I149" s="69">
        <v>3.5000000000000003E-2</v>
      </c>
      <c r="J149" s="206" t="s">
        <v>48</v>
      </c>
      <c r="K149" s="206">
        <f>ROWS($J$5:J149)</f>
        <v>145</v>
      </c>
      <c r="L149" s="90" t="str">
        <f t="shared" si="4"/>
        <v/>
      </c>
      <c r="M149" s="90" t="str">
        <f>IFERROR(SMALL($L$5:$L$234,ROWS(J$5:$J149)),"")</f>
        <v/>
      </c>
      <c r="O149" s="90" t="s">
        <v>328</v>
      </c>
      <c r="P149" s="90">
        <v>140</v>
      </c>
      <c r="Q149" s="90">
        <v>75</v>
      </c>
      <c r="R149" s="90">
        <v>40</v>
      </c>
      <c r="S149" s="90">
        <v>40</v>
      </c>
      <c r="T149" s="90">
        <v>8145</v>
      </c>
      <c r="U149" s="90">
        <v>35</v>
      </c>
      <c r="V149" s="90">
        <v>295</v>
      </c>
      <c r="W149" s="206" t="s">
        <v>48</v>
      </c>
      <c r="X149" s="206">
        <f>ROWS($W$5:W149)</f>
        <v>145</v>
      </c>
      <c r="Y149" s="90" t="str">
        <f t="shared" si="5"/>
        <v/>
      </c>
      <c r="Z149" s="90" t="str">
        <f>IFERROR(SMALL($Y$5:$Y$234,ROWS($W$5:W149)),"")</f>
        <v/>
      </c>
    </row>
    <row r="150" spans="3:26" x14ac:dyDescent="0.3">
      <c r="C150" s="90" t="s">
        <v>329</v>
      </c>
      <c r="D150" s="69">
        <v>2.9000000000000001E-2</v>
      </c>
      <c r="E150" s="69">
        <v>6.0000000000000001E-3</v>
      </c>
      <c r="F150" s="69">
        <v>0.01</v>
      </c>
      <c r="G150" s="69">
        <v>6.0000000000000001E-3</v>
      </c>
      <c r="H150" s="69">
        <v>0.94400000000000006</v>
      </c>
      <c r="I150" s="69">
        <v>0.05</v>
      </c>
      <c r="J150" s="206" t="s">
        <v>48</v>
      </c>
      <c r="K150" s="206">
        <f>ROWS($J$5:J150)</f>
        <v>146</v>
      </c>
      <c r="L150" s="90" t="str">
        <f t="shared" si="4"/>
        <v/>
      </c>
      <c r="M150" s="90" t="str">
        <f>IFERROR(SMALL($L$5:$L$234,ROWS(J$5:$J150)),"")</f>
        <v/>
      </c>
      <c r="O150" s="90" t="s">
        <v>329</v>
      </c>
      <c r="P150" s="90">
        <v>25</v>
      </c>
      <c r="Q150" s="90">
        <v>5</v>
      </c>
      <c r="R150" s="90">
        <v>10</v>
      </c>
      <c r="S150" s="90">
        <v>5</v>
      </c>
      <c r="T150" s="90">
        <v>850</v>
      </c>
      <c r="U150" s="90">
        <v>5</v>
      </c>
      <c r="V150" s="90">
        <v>45</v>
      </c>
      <c r="W150" s="206" t="s">
        <v>48</v>
      </c>
      <c r="X150" s="206">
        <f>ROWS($W$5:W150)</f>
        <v>146</v>
      </c>
      <c r="Y150" s="90" t="str">
        <f t="shared" si="5"/>
        <v/>
      </c>
      <c r="Z150" s="90" t="str">
        <f>IFERROR(SMALL($Y$5:$Y$234,ROWS($W$5:W150)),"")</f>
        <v/>
      </c>
    </row>
    <row r="151" spans="3:26" x14ac:dyDescent="0.3">
      <c r="C151" s="90" t="s">
        <v>330</v>
      </c>
      <c r="D151" s="69">
        <v>2.1000000000000001E-2</v>
      </c>
      <c r="E151" s="69">
        <v>1.4E-2</v>
      </c>
      <c r="F151" s="69">
        <v>6.0000000000000001E-3</v>
      </c>
      <c r="G151" s="69">
        <v>6.0000000000000001E-3</v>
      </c>
      <c r="H151" s="69">
        <v>0.94800000000000006</v>
      </c>
      <c r="I151" s="69">
        <v>4.5999999999999999E-2</v>
      </c>
      <c r="J151" s="206" t="s">
        <v>48</v>
      </c>
      <c r="K151" s="206">
        <f>ROWS($J$5:J151)</f>
        <v>147</v>
      </c>
      <c r="L151" s="90" t="str">
        <f t="shared" si="4"/>
        <v/>
      </c>
      <c r="M151" s="90" t="str">
        <f>IFERROR(SMALL($L$5:$L$234,ROWS(J$5:$J151)),"")</f>
        <v/>
      </c>
      <c r="O151" s="90" t="s">
        <v>330</v>
      </c>
      <c r="P151" s="90">
        <v>235</v>
      </c>
      <c r="Q151" s="90">
        <v>155</v>
      </c>
      <c r="R151" s="90">
        <v>65</v>
      </c>
      <c r="S151" s="90">
        <v>75</v>
      </c>
      <c r="T151" s="90">
        <v>10855</v>
      </c>
      <c r="U151" s="90">
        <v>70</v>
      </c>
      <c r="V151" s="90">
        <v>530</v>
      </c>
      <c r="W151" s="206" t="s">
        <v>48</v>
      </c>
      <c r="X151" s="206">
        <f>ROWS($W$5:W151)</f>
        <v>147</v>
      </c>
      <c r="Y151" s="90" t="str">
        <f t="shared" si="5"/>
        <v/>
      </c>
      <c r="Z151" s="90" t="str">
        <f>IFERROR(SMALL($Y$5:$Y$234,ROWS($W$5:W151)),"")</f>
        <v/>
      </c>
    </row>
    <row r="152" spans="3:26" x14ac:dyDescent="0.3">
      <c r="C152" s="90" t="s">
        <v>331</v>
      </c>
      <c r="D152" s="69">
        <v>3.7999999999999999E-2</v>
      </c>
      <c r="E152" s="69">
        <v>5.0000000000000001E-3</v>
      </c>
      <c r="F152" s="69">
        <v>5.0000000000000001E-3</v>
      </c>
      <c r="G152" s="69">
        <v>5.0000000000000001E-3</v>
      </c>
      <c r="H152" s="69">
        <v>0.94800000000000006</v>
      </c>
      <c r="I152" s="69">
        <v>5.2000000000000005E-2</v>
      </c>
      <c r="J152" s="206" t="s">
        <v>48</v>
      </c>
      <c r="K152" s="206">
        <f>ROWS($J$5:J152)</f>
        <v>148</v>
      </c>
      <c r="L152" s="90" t="str">
        <f t="shared" si="4"/>
        <v/>
      </c>
      <c r="M152" s="90" t="str">
        <f>IFERROR(SMALL($L$5:$L$234,ROWS(J$5:$J152)),"")</f>
        <v/>
      </c>
      <c r="O152" s="90" t="s">
        <v>331</v>
      </c>
      <c r="P152" s="90">
        <v>10</v>
      </c>
      <c r="Q152" s="90">
        <v>0</v>
      </c>
      <c r="R152" s="90">
        <v>0</v>
      </c>
      <c r="S152" s="90">
        <v>0</v>
      </c>
      <c r="T152" s="90">
        <v>200</v>
      </c>
      <c r="U152" s="90">
        <v>0</v>
      </c>
      <c r="V152" s="90">
        <v>10</v>
      </c>
      <c r="W152" s="206" t="s">
        <v>48</v>
      </c>
      <c r="X152" s="206">
        <f>ROWS($W$5:W152)</f>
        <v>148</v>
      </c>
      <c r="Y152" s="90" t="str">
        <f t="shared" si="5"/>
        <v/>
      </c>
      <c r="Z152" s="90" t="str">
        <f>IFERROR(SMALL($Y$5:$Y$234,ROWS($W$5:W152)),"")</f>
        <v/>
      </c>
    </row>
    <row r="153" spans="3:26" x14ac:dyDescent="0.3">
      <c r="C153" s="90" t="s">
        <v>332</v>
      </c>
      <c r="D153" s="69">
        <v>2.1000000000000001E-2</v>
      </c>
      <c r="E153" s="69">
        <v>1.2E-2</v>
      </c>
      <c r="F153" s="69">
        <v>6.0000000000000001E-3</v>
      </c>
      <c r="G153" s="69">
        <v>7.0000000000000001E-3</v>
      </c>
      <c r="H153" s="69">
        <v>0.94800000000000006</v>
      </c>
      <c r="I153" s="69">
        <v>4.5999999999999999E-2</v>
      </c>
      <c r="J153" s="206" t="s">
        <v>48</v>
      </c>
      <c r="K153" s="206">
        <f>ROWS($J$5:J153)</f>
        <v>149</v>
      </c>
      <c r="L153" s="90" t="str">
        <f t="shared" si="4"/>
        <v/>
      </c>
      <c r="M153" s="90" t="str">
        <f>IFERROR(SMALL($L$5:$L$234,ROWS(J$5:$J153)),"")</f>
        <v/>
      </c>
      <c r="O153" s="90" t="s">
        <v>332</v>
      </c>
      <c r="P153" s="90">
        <v>285</v>
      </c>
      <c r="Q153" s="90">
        <v>170</v>
      </c>
      <c r="R153" s="90">
        <v>80</v>
      </c>
      <c r="S153" s="90">
        <v>100</v>
      </c>
      <c r="T153" s="90">
        <v>13080</v>
      </c>
      <c r="U153" s="90">
        <v>90</v>
      </c>
      <c r="V153" s="90">
        <v>630</v>
      </c>
      <c r="W153" s="206" t="s">
        <v>48</v>
      </c>
      <c r="X153" s="206">
        <f>ROWS($W$5:W153)</f>
        <v>149</v>
      </c>
      <c r="Y153" s="90" t="str">
        <f t="shared" si="5"/>
        <v/>
      </c>
      <c r="Z153" s="90" t="str">
        <f>IFERROR(SMALL($Y$5:$Y$234,ROWS($W$5:W153)),"")</f>
        <v/>
      </c>
    </row>
    <row r="154" spans="3:26" x14ac:dyDescent="0.3">
      <c r="C154" s="90" t="s">
        <v>333</v>
      </c>
      <c r="D154" s="69">
        <v>2.4E-2</v>
      </c>
      <c r="E154" s="69">
        <v>2.3E-2</v>
      </c>
      <c r="F154" s="69">
        <v>6.0000000000000001E-3</v>
      </c>
      <c r="G154" s="69">
        <v>6.0000000000000001E-3</v>
      </c>
      <c r="H154" s="69">
        <v>0.93500000000000005</v>
      </c>
      <c r="I154" s="69">
        <v>5.8000000000000003E-2</v>
      </c>
      <c r="J154" s="206" t="s">
        <v>48</v>
      </c>
      <c r="K154" s="206">
        <f>ROWS($J$5:J154)</f>
        <v>150</v>
      </c>
      <c r="L154" s="90" t="str">
        <f t="shared" si="4"/>
        <v/>
      </c>
      <c r="M154" s="90" t="str">
        <f>IFERROR(SMALL($L$5:$L$234,ROWS(J$5:$J154)),"")</f>
        <v/>
      </c>
      <c r="O154" s="90" t="s">
        <v>333</v>
      </c>
      <c r="P154" s="90">
        <v>525</v>
      </c>
      <c r="Q154" s="90">
        <v>500</v>
      </c>
      <c r="R154" s="90">
        <v>125</v>
      </c>
      <c r="S154" s="90">
        <v>135</v>
      </c>
      <c r="T154" s="90">
        <v>20550</v>
      </c>
      <c r="U154" s="90">
        <v>140</v>
      </c>
      <c r="V154" s="90">
        <v>1285</v>
      </c>
      <c r="W154" s="206" t="s">
        <v>48</v>
      </c>
      <c r="X154" s="206">
        <f>ROWS($W$5:W154)</f>
        <v>150</v>
      </c>
      <c r="Y154" s="90" t="str">
        <f t="shared" si="5"/>
        <v/>
      </c>
      <c r="Z154" s="90" t="str">
        <f>IFERROR(SMALL($Y$5:$Y$234,ROWS($W$5:W154)),"")</f>
        <v/>
      </c>
    </row>
    <row r="155" spans="3:26" x14ac:dyDescent="0.3">
      <c r="C155" s="90" t="s">
        <v>334</v>
      </c>
      <c r="D155" s="69">
        <v>1.9E-2</v>
      </c>
      <c r="E155" s="69">
        <v>1.9E-2</v>
      </c>
      <c r="F155" s="69">
        <v>7.0000000000000001E-3</v>
      </c>
      <c r="G155" s="69">
        <v>7.0000000000000001E-3</v>
      </c>
      <c r="H155" s="69">
        <v>0.94900000000000007</v>
      </c>
      <c r="I155" s="69">
        <v>5.1000000000000004E-2</v>
      </c>
      <c r="J155" s="206" t="s">
        <v>48</v>
      </c>
      <c r="K155" s="206">
        <f>ROWS($J$5:J155)</f>
        <v>151</v>
      </c>
      <c r="L155" s="90" t="str">
        <f t="shared" si="4"/>
        <v/>
      </c>
      <c r="M155" s="90" t="str">
        <f>IFERROR(SMALL($L$5:$L$234,ROWS(J$5:$J155)),"")</f>
        <v/>
      </c>
      <c r="O155" s="90" t="s">
        <v>334</v>
      </c>
      <c r="P155" s="90">
        <v>10</v>
      </c>
      <c r="Q155" s="90">
        <v>10</v>
      </c>
      <c r="R155" s="90">
        <v>5</v>
      </c>
      <c r="S155" s="90">
        <v>5</v>
      </c>
      <c r="T155" s="90">
        <v>410</v>
      </c>
      <c r="U155" s="90">
        <v>0</v>
      </c>
      <c r="V155" s="90">
        <v>20</v>
      </c>
      <c r="W155" s="206" t="s">
        <v>48</v>
      </c>
      <c r="X155" s="206">
        <f>ROWS($W$5:W155)</f>
        <v>151</v>
      </c>
      <c r="Y155" s="90" t="str">
        <f t="shared" si="5"/>
        <v/>
      </c>
      <c r="Z155" s="90" t="str">
        <f>IFERROR(SMALL($Y$5:$Y$234,ROWS($W$5:W155)),"")</f>
        <v/>
      </c>
    </row>
    <row r="156" spans="3:26" x14ac:dyDescent="0.3">
      <c r="C156" s="90" t="s">
        <v>335</v>
      </c>
      <c r="D156" s="69">
        <v>4.3000000000000003E-2</v>
      </c>
      <c r="E156" s="69">
        <v>2.1000000000000001E-2</v>
      </c>
      <c r="F156" s="69">
        <v>1.0999999999999999E-2</v>
      </c>
      <c r="G156" s="69">
        <v>1.4E-2</v>
      </c>
      <c r="H156" s="69">
        <v>0.89900000000000002</v>
      </c>
      <c r="I156" s="69">
        <v>8.7999999999999995E-2</v>
      </c>
      <c r="J156" s="206" t="s">
        <v>48</v>
      </c>
      <c r="K156" s="206">
        <f>ROWS($J$5:J156)</f>
        <v>152</v>
      </c>
      <c r="L156" s="90" t="str">
        <f t="shared" si="4"/>
        <v/>
      </c>
      <c r="M156" s="90" t="str">
        <f>IFERROR(SMALL($L$5:$L$234,ROWS(J$5:$J156)),"")</f>
        <v/>
      </c>
      <c r="O156" s="90" t="s">
        <v>335</v>
      </c>
      <c r="P156" s="90">
        <v>250</v>
      </c>
      <c r="Q156" s="90">
        <v>125</v>
      </c>
      <c r="R156" s="90">
        <v>60</v>
      </c>
      <c r="S156" s="90">
        <v>80</v>
      </c>
      <c r="T156" s="90">
        <v>5265</v>
      </c>
      <c r="U156" s="90">
        <v>75</v>
      </c>
      <c r="V156" s="90">
        <v>515</v>
      </c>
      <c r="W156" s="206" t="s">
        <v>48</v>
      </c>
      <c r="X156" s="206">
        <f>ROWS($W$5:W156)</f>
        <v>152</v>
      </c>
      <c r="Y156" s="90" t="str">
        <f t="shared" si="5"/>
        <v/>
      </c>
      <c r="Z156" s="90" t="str">
        <f>IFERROR(SMALL($Y$5:$Y$234,ROWS($W$5:W156)),"")</f>
        <v/>
      </c>
    </row>
    <row r="157" spans="3:26" x14ac:dyDescent="0.3">
      <c r="C157" s="90" t="s">
        <v>336</v>
      </c>
      <c r="D157" s="69">
        <v>9.0000000000000011E-3</v>
      </c>
      <c r="E157" s="69">
        <v>6.0000000000000001E-3</v>
      </c>
      <c r="F157" s="69">
        <v>3.0000000000000001E-3</v>
      </c>
      <c r="G157" s="69">
        <v>3.0000000000000001E-3</v>
      </c>
      <c r="H157" s="69">
        <v>0.97599999999999998</v>
      </c>
      <c r="I157" s="69">
        <v>2.1000000000000001E-2</v>
      </c>
      <c r="J157" s="206" t="s">
        <v>48</v>
      </c>
      <c r="K157" s="206">
        <f>ROWS($J$5:J157)</f>
        <v>153</v>
      </c>
      <c r="L157" s="90" t="str">
        <f t="shared" si="4"/>
        <v/>
      </c>
      <c r="M157" s="90" t="str">
        <f>IFERROR(SMALL($L$5:$L$234,ROWS(J$5:$J157)),"")</f>
        <v/>
      </c>
      <c r="O157" s="90" t="s">
        <v>336</v>
      </c>
      <c r="P157" s="90">
        <v>5</v>
      </c>
      <c r="Q157" s="90">
        <v>0</v>
      </c>
      <c r="R157" s="90">
        <v>0</v>
      </c>
      <c r="S157" s="90">
        <v>0</v>
      </c>
      <c r="T157" s="90">
        <v>325</v>
      </c>
      <c r="U157" s="90">
        <v>0</v>
      </c>
      <c r="V157" s="90">
        <v>5</v>
      </c>
      <c r="W157" s="206" t="s">
        <v>48</v>
      </c>
      <c r="X157" s="206">
        <f>ROWS($W$5:W157)</f>
        <v>153</v>
      </c>
      <c r="Y157" s="90" t="str">
        <f t="shared" si="5"/>
        <v/>
      </c>
      <c r="Z157" s="90" t="str">
        <f>IFERROR(SMALL($Y$5:$Y$234,ROWS($W$5:W157)),"")</f>
        <v/>
      </c>
    </row>
    <row r="158" spans="3:26" x14ac:dyDescent="0.3">
      <c r="C158" s="90" t="s">
        <v>337</v>
      </c>
      <c r="D158" s="69">
        <v>7.0000000000000001E-3</v>
      </c>
      <c r="E158" s="69">
        <v>0.02</v>
      </c>
      <c r="F158" s="69">
        <v>0</v>
      </c>
      <c r="G158" s="69">
        <v>0</v>
      </c>
      <c r="H158" s="69">
        <v>0.97299999999999998</v>
      </c>
      <c r="I158" s="69">
        <v>2.7E-2</v>
      </c>
      <c r="J158" s="206" t="s">
        <v>48</v>
      </c>
      <c r="K158" s="206">
        <f>ROWS($J$5:J158)</f>
        <v>154</v>
      </c>
      <c r="L158" s="90" t="str">
        <f t="shared" si="4"/>
        <v/>
      </c>
      <c r="M158" s="90" t="str">
        <f>IFERROR(SMALL($L$5:$L$234,ROWS(J$5:$J158)),"")</f>
        <v/>
      </c>
      <c r="O158" s="90" t="s">
        <v>337</v>
      </c>
      <c r="P158" s="90">
        <v>0</v>
      </c>
      <c r="Q158" s="90">
        <v>5</v>
      </c>
      <c r="R158" s="90">
        <v>0</v>
      </c>
      <c r="S158" s="90">
        <v>0</v>
      </c>
      <c r="T158" s="90">
        <v>145</v>
      </c>
      <c r="U158" s="90">
        <v>0</v>
      </c>
      <c r="V158" s="90">
        <v>5</v>
      </c>
      <c r="W158" s="206" t="s">
        <v>48</v>
      </c>
      <c r="X158" s="206">
        <f>ROWS($W$5:W158)</f>
        <v>154</v>
      </c>
      <c r="Y158" s="90" t="str">
        <f t="shared" si="5"/>
        <v/>
      </c>
      <c r="Z158" s="90" t="str">
        <f>IFERROR(SMALL($Y$5:$Y$234,ROWS($W$5:W158)),"")</f>
        <v/>
      </c>
    </row>
    <row r="159" spans="3:26" x14ac:dyDescent="0.3">
      <c r="C159" s="90" t="s">
        <v>338</v>
      </c>
      <c r="D159" s="69">
        <v>1.3000000000000001E-2</v>
      </c>
      <c r="E159" s="69">
        <v>1.0999999999999999E-2</v>
      </c>
      <c r="F159" s="69">
        <v>1.9E-2</v>
      </c>
      <c r="G159" s="69">
        <v>4.0000000000000001E-3</v>
      </c>
      <c r="H159" s="69">
        <v>0.91500000000000004</v>
      </c>
      <c r="I159" s="69">
        <v>4.7E-2</v>
      </c>
      <c r="J159" s="206" t="s">
        <v>48</v>
      </c>
      <c r="K159" s="206">
        <f>ROWS($J$5:J159)</f>
        <v>155</v>
      </c>
      <c r="L159" s="90" t="str">
        <f t="shared" si="4"/>
        <v/>
      </c>
      <c r="M159" s="90" t="str">
        <f>IFERROR(SMALL($L$5:$L$234,ROWS(J$5:$J159)),"")</f>
        <v/>
      </c>
      <c r="O159" s="90" t="s">
        <v>338</v>
      </c>
      <c r="P159" s="90">
        <v>40</v>
      </c>
      <c r="Q159" s="90">
        <v>35</v>
      </c>
      <c r="R159" s="90">
        <v>60</v>
      </c>
      <c r="S159" s="90">
        <v>15</v>
      </c>
      <c r="T159" s="90">
        <v>2885</v>
      </c>
      <c r="U159" s="90">
        <v>120</v>
      </c>
      <c r="V159" s="90">
        <v>150</v>
      </c>
      <c r="W159" s="206" t="s">
        <v>48</v>
      </c>
      <c r="X159" s="206">
        <f>ROWS($W$5:W159)</f>
        <v>155</v>
      </c>
      <c r="Y159" s="90" t="str">
        <f t="shared" si="5"/>
        <v/>
      </c>
      <c r="Z159" s="90" t="str">
        <f>IFERROR(SMALL($Y$5:$Y$234,ROWS($W$5:W159)),"")</f>
        <v/>
      </c>
    </row>
    <row r="160" spans="3:26" x14ac:dyDescent="0.3">
      <c r="C160" s="90" t="s">
        <v>339</v>
      </c>
      <c r="D160" s="69">
        <v>3.1E-2</v>
      </c>
      <c r="E160" s="69">
        <v>1.4E-2</v>
      </c>
      <c r="F160" s="69">
        <v>1.2E-2</v>
      </c>
      <c r="G160" s="69">
        <v>6.0000000000000001E-3</v>
      </c>
      <c r="H160" s="69">
        <v>0.93</v>
      </c>
      <c r="I160" s="69">
        <v>6.3E-2</v>
      </c>
      <c r="J160" s="206" t="s">
        <v>48</v>
      </c>
      <c r="K160" s="206">
        <f>ROWS($J$5:J160)</f>
        <v>156</v>
      </c>
      <c r="L160" s="90" t="str">
        <f t="shared" si="4"/>
        <v/>
      </c>
      <c r="M160" s="90" t="str">
        <f>IFERROR(SMALL($L$5:$L$234,ROWS(J$5:$J160)),"")</f>
        <v/>
      </c>
      <c r="O160" s="90" t="s">
        <v>339</v>
      </c>
      <c r="P160" s="90">
        <v>175</v>
      </c>
      <c r="Q160" s="90">
        <v>80</v>
      </c>
      <c r="R160" s="90">
        <v>70</v>
      </c>
      <c r="S160" s="90">
        <v>35</v>
      </c>
      <c r="T160" s="90">
        <v>5260</v>
      </c>
      <c r="U160" s="90">
        <v>40</v>
      </c>
      <c r="V160" s="90">
        <v>360</v>
      </c>
      <c r="W160" s="206" t="s">
        <v>48</v>
      </c>
      <c r="X160" s="206">
        <f>ROWS($W$5:W160)</f>
        <v>156</v>
      </c>
      <c r="Y160" s="90" t="str">
        <f t="shared" si="5"/>
        <v/>
      </c>
      <c r="Z160" s="90" t="str">
        <f>IFERROR(SMALL($Y$5:$Y$234,ROWS($W$5:W160)),"")</f>
        <v/>
      </c>
    </row>
    <row r="161" spans="3:26" x14ac:dyDescent="0.3">
      <c r="C161" s="90" t="s">
        <v>340</v>
      </c>
      <c r="D161" s="69">
        <v>6.3E-2</v>
      </c>
      <c r="E161" s="69">
        <v>3.5000000000000003E-2</v>
      </c>
      <c r="F161" s="69">
        <v>1.0999999999999999E-2</v>
      </c>
      <c r="G161" s="69">
        <v>1.0999999999999999E-2</v>
      </c>
      <c r="H161" s="69">
        <v>0.87</v>
      </c>
      <c r="I161" s="69">
        <v>0.121</v>
      </c>
      <c r="J161" s="206" t="s">
        <v>48</v>
      </c>
      <c r="K161" s="206">
        <f>ROWS($J$5:J161)</f>
        <v>157</v>
      </c>
      <c r="L161" s="90" t="str">
        <f t="shared" si="4"/>
        <v/>
      </c>
      <c r="M161" s="90" t="str">
        <f>IFERROR(SMALL($L$5:$L$234,ROWS(J$5:$J161)),"")</f>
        <v/>
      </c>
      <c r="O161" s="90" t="s">
        <v>340</v>
      </c>
      <c r="P161" s="90">
        <v>50</v>
      </c>
      <c r="Q161" s="90">
        <v>30</v>
      </c>
      <c r="R161" s="90">
        <v>10</v>
      </c>
      <c r="S161" s="90">
        <v>10</v>
      </c>
      <c r="T161" s="90">
        <v>690</v>
      </c>
      <c r="U161" s="90">
        <v>5</v>
      </c>
      <c r="V161" s="90">
        <v>95</v>
      </c>
      <c r="W161" s="206" t="s">
        <v>48</v>
      </c>
      <c r="X161" s="206">
        <f>ROWS($W$5:W161)</f>
        <v>157</v>
      </c>
      <c r="Y161" s="90" t="str">
        <f t="shared" si="5"/>
        <v/>
      </c>
      <c r="Z161" s="90" t="str">
        <f>IFERROR(SMALL($Y$5:$Y$234,ROWS($W$5:W161)),"")</f>
        <v/>
      </c>
    </row>
    <row r="162" spans="3:26" x14ac:dyDescent="0.3">
      <c r="C162" s="90" t="s">
        <v>341</v>
      </c>
      <c r="D162" s="69">
        <v>5.6000000000000001E-2</v>
      </c>
      <c r="E162" s="69">
        <v>2.8000000000000001E-2</v>
      </c>
      <c r="F162" s="69">
        <v>1.3000000000000001E-2</v>
      </c>
      <c r="G162" s="69">
        <v>2.1000000000000001E-2</v>
      </c>
      <c r="H162" s="69">
        <v>0.87</v>
      </c>
      <c r="I162" s="69">
        <v>0.11800000000000001</v>
      </c>
      <c r="J162" s="206" t="s">
        <v>48</v>
      </c>
      <c r="K162" s="206">
        <f>ROWS($J$5:J162)</f>
        <v>158</v>
      </c>
      <c r="L162" s="90" t="str">
        <f t="shared" si="4"/>
        <v/>
      </c>
      <c r="M162" s="90" t="str">
        <f>IFERROR(SMALL($L$5:$L$234,ROWS(J$5:$J162)),"")</f>
        <v/>
      </c>
      <c r="O162" s="90" t="s">
        <v>341</v>
      </c>
      <c r="P162" s="90">
        <v>220</v>
      </c>
      <c r="Q162" s="90">
        <v>110</v>
      </c>
      <c r="R162" s="90">
        <v>50</v>
      </c>
      <c r="S162" s="90">
        <v>85</v>
      </c>
      <c r="T162" s="90">
        <v>3405</v>
      </c>
      <c r="U162" s="90">
        <v>45</v>
      </c>
      <c r="V162" s="90">
        <v>465</v>
      </c>
      <c r="W162" s="206" t="s">
        <v>48</v>
      </c>
      <c r="X162" s="206">
        <f>ROWS($W$5:W162)</f>
        <v>158</v>
      </c>
      <c r="Y162" s="90" t="str">
        <f t="shared" si="5"/>
        <v/>
      </c>
      <c r="Z162" s="90" t="str">
        <f>IFERROR(SMALL($Y$5:$Y$234,ROWS($W$5:W162)),"")</f>
        <v/>
      </c>
    </row>
    <row r="163" spans="3:26" x14ac:dyDescent="0.3">
      <c r="C163" s="90" t="s">
        <v>342</v>
      </c>
      <c r="D163" s="69">
        <v>2E-3</v>
      </c>
      <c r="E163" s="69">
        <v>7.0000000000000001E-3</v>
      </c>
      <c r="F163" s="69">
        <v>5.0000000000000001E-3</v>
      </c>
      <c r="G163" s="69">
        <v>2E-3</v>
      </c>
      <c r="H163" s="69">
        <v>0.98299999999999998</v>
      </c>
      <c r="I163" s="69">
        <v>1.7000000000000001E-2</v>
      </c>
      <c r="J163" s="206" t="s">
        <v>48</v>
      </c>
      <c r="K163" s="206">
        <f>ROWS($J$5:J163)</f>
        <v>159</v>
      </c>
      <c r="L163" s="90" t="str">
        <f t="shared" si="4"/>
        <v/>
      </c>
      <c r="M163" s="90" t="str">
        <f>IFERROR(SMALL($L$5:$L$234,ROWS(J$5:$J163)),"")</f>
        <v/>
      </c>
      <c r="O163" s="90" t="s">
        <v>342</v>
      </c>
      <c r="P163" s="90">
        <v>0</v>
      </c>
      <c r="Q163" s="90">
        <v>5</v>
      </c>
      <c r="R163" s="90">
        <v>0</v>
      </c>
      <c r="S163" s="90">
        <v>0</v>
      </c>
      <c r="T163" s="90">
        <v>415</v>
      </c>
      <c r="U163" s="90">
        <v>0</v>
      </c>
      <c r="V163" s="90">
        <v>5</v>
      </c>
      <c r="W163" s="206" t="s">
        <v>48</v>
      </c>
      <c r="X163" s="206">
        <f>ROWS($W$5:W163)</f>
        <v>159</v>
      </c>
      <c r="Y163" s="90" t="str">
        <f t="shared" si="5"/>
        <v/>
      </c>
      <c r="Z163" s="90" t="str">
        <f>IFERROR(SMALL($Y$5:$Y$234,ROWS($W$5:W163)),"")</f>
        <v/>
      </c>
    </row>
    <row r="164" spans="3:26" x14ac:dyDescent="0.3">
      <c r="C164" s="90" t="s">
        <v>343</v>
      </c>
      <c r="D164" s="69">
        <v>1.4999999999999999E-2</v>
      </c>
      <c r="E164" s="69">
        <v>1.9E-2</v>
      </c>
      <c r="F164" s="69">
        <v>9.0000000000000011E-3</v>
      </c>
      <c r="G164" s="69">
        <v>6.0000000000000001E-3</v>
      </c>
      <c r="H164" s="69">
        <v>0.93600000000000005</v>
      </c>
      <c r="I164" s="69">
        <v>4.8000000000000001E-2</v>
      </c>
      <c r="J164" s="206" t="s">
        <v>48</v>
      </c>
      <c r="K164" s="206">
        <f>ROWS($J$5:J164)</f>
        <v>160</v>
      </c>
      <c r="L164" s="90" t="str">
        <f t="shared" si="4"/>
        <v/>
      </c>
      <c r="M164" s="90" t="str">
        <f>IFERROR(SMALL($L$5:$L$234,ROWS(J$5:$J164)),"")</f>
        <v/>
      </c>
      <c r="O164" s="90" t="s">
        <v>343</v>
      </c>
      <c r="P164" s="90">
        <v>75</v>
      </c>
      <c r="Q164" s="90">
        <v>95</v>
      </c>
      <c r="R164" s="90">
        <v>40</v>
      </c>
      <c r="S164" s="90">
        <v>30</v>
      </c>
      <c r="T164" s="90">
        <v>4610</v>
      </c>
      <c r="U164" s="90">
        <v>75</v>
      </c>
      <c r="V164" s="90">
        <v>240</v>
      </c>
      <c r="W164" s="206" t="s">
        <v>48</v>
      </c>
      <c r="X164" s="206">
        <f>ROWS($W$5:W164)</f>
        <v>160</v>
      </c>
      <c r="Y164" s="90" t="str">
        <f t="shared" si="5"/>
        <v/>
      </c>
      <c r="Z164" s="90" t="str">
        <f>IFERROR(SMALL($Y$5:$Y$234,ROWS($W$5:W164)),"")</f>
        <v/>
      </c>
    </row>
    <row r="165" spans="3:26" x14ac:dyDescent="0.3">
      <c r="C165" s="90" t="s">
        <v>344</v>
      </c>
      <c r="D165" s="69">
        <v>5.0000000000000001E-3</v>
      </c>
      <c r="E165" s="69">
        <v>1.2E-2</v>
      </c>
      <c r="F165" s="69">
        <v>5.0000000000000001E-3</v>
      </c>
      <c r="G165" s="69">
        <v>5.0000000000000001E-3</v>
      </c>
      <c r="H165" s="69">
        <v>0.97299999999999998</v>
      </c>
      <c r="I165" s="69">
        <v>2.7E-2</v>
      </c>
      <c r="J165" s="206" t="s">
        <v>48</v>
      </c>
      <c r="K165" s="206">
        <f>ROWS($J$5:J165)</f>
        <v>161</v>
      </c>
      <c r="L165" s="90" t="str">
        <f t="shared" si="4"/>
        <v/>
      </c>
      <c r="M165" s="90" t="str">
        <f>IFERROR(SMALL($L$5:$L$234,ROWS(J$5:$J165)),"")</f>
        <v/>
      </c>
      <c r="O165" s="90" t="s">
        <v>344</v>
      </c>
      <c r="P165" s="90">
        <v>5</v>
      </c>
      <c r="Q165" s="90">
        <v>10</v>
      </c>
      <c r="R165" s="90">
        <v>5</v>
      </c>
      <c r="S165" s="90">
        <v>5</v>
      </c>
      <c r="T165" s="90">
        <v>790</v>
      </c>
      <c r="U165" s="90">
        <v>0</v>
      </c>
      <c r="V165" s="90">
        <v>20</v>
      </c>
      <c r="W165" s="206" t="s">
        <v>48</v>
      </c>
      <c r="X165" s="206">
        <f>ROWS($W$5:W165)</f>
        <v>161</v>
      </c>
      <c r="Y165" s="90" t="str">
        <f t="shared" si="5"/>
        <v/>
      </c>
      <c r="Z165" s="90" t="str">
        <f>IFERROR(SMALL($Y$5:$Y$234,ROWS($W$5:W165)),"")</f>
        <v/>
      </c>
    </row>
    <row r="166" spans="3:26" x14ac:dyDescent="0.3">
      <c r="C166" s="90" t="s">
        <v>320</v>
      </c>
      <c r="D166" s="343">
        <v>5.0000000000000001E-3</v>
      </c>
      <c r="E166" s="343">
        <v>3.0000000000000001E-3</v>
      </c>
      <c r="F166" s="343">
        <v>6.0000000000000001E-3</v>
      </c>
      <c r="G166" s="343">
        <v>2E-3</v>
      </c>
      <c r="H166" s="343">
        <v>0.98199999999999998</v>
      </c>
      <c r="I166" s="343">
        <v>1.7000000000000001E-2</v>
      </c>
      <c r="J166" s="206" t="s">
        <v>49</v>
      </c>
      <c r="K166" s="206">
        <f>ROWS($J$5:J166)</f>
        <v>162</v>
      </c>
      <c r="L166" s="90" t="str">
        <f t="shared" si="4"/>
        <v/>
      </c>
      <c r="M166" s="90" t="str">
        <f>IFERROR(SMALL($L$5:$L$234,ROWS(J$5:$J166)),"")</f>
        <v/>
      </c>
      <c r="O166" s="90" t="s">
        <v>320</v>
      </c>
      <c r="P166" s="90">
        <v>15</v>
      </c>
      <c r="Q166" s="90">
        <v>10</v>
      </c>
      <c r="R166" s="90">
        <v>20</v>
      </c>
      <c r="S166" s="90">
        <v>5</v>
      </c>
      <c r="T166" s="90">
        <v>2900</v>
      </c>
      <c r="U166" s="90">
        <v>5</v>
      </c>
      <c r="V166" s="90">
        <v>50</v>
      </c>
      <c r="W166" s="206" t="s">
        <v>49</v>
      </c>
      <c r="X166" s="206">
        <f>ROWS($W$5:W166)</f>
        <v>162</v>
      </c>
      <c r="Y166" s="90" t="str">
        <f t="shared" si="5"/>
        <v/>
      </c>
      <c r="Z166" s="90" t="str">
        <f>IFERROR(SMALL($Y$5:$Y$234,ROWS($W$5:W166)),"")</f>
        <v/>
      </c>
    </row>
    <row r="167" spans="3:26" x14ac:dyDescent="0.3">
      <c r="C167" s="90" t="s">
        <v>322</v>
      </c>
      <c r="D167" s="343">
        <v>0.22500000000000001</v>
      </c>
      <c r="E167" s="343">
        <v>0.184</v>
      </c>
      <c r="F167" s="343">
        <v>1.9E-2</v>
      </c>
      <c r="G167" s="343">
        <v>0.2</v>
      </c>
      <c r="H167" s="343">
        <v>0.30299999999999999</v>
      </c>
      <c r="I167" s="343">
        <v>0.628</v>
      </c>
      <c r="J167" s="206" t="s">
        <v>49</v>
      </c>
      <c r="K167" s="206">
        <f>ROWS($J$5:J167)</f>
        <v>163</v>
      </c>
      <c r="L167" s="90" t="str">
        <f t="shared" si="4"/>
        <v/>
      </c>
      <c r="M167" s="90" t="str">
        <f>IFERROR(SMALL($L$5:$L$234,ROWS(J$5:$J167)),"")</f>
        <v/>
      </c>
      <c r="O167" s="90" t="s">
        <v>322</v>
      </c>
      <c r="P167" s="90">
        <v>1950</v>
      </c>
      <c r="Q167" s="90">
        <v>1590</v>
      </c>
      <c r="R167" s="90">
        <v>165</v>
      </c>
      <c r="S167" s="90">
        <v>1725</v>
      </c>
      <c r="T167" s="90">
        <v>2625</v>
      </c>
      <c r="U167" s="90">
        <v>590</v>
      </c>
      <c r="V167" s="90">
        <v>5430</v>
      </c>
      <c r="W167" s="206" t="s">
        <v>49</v>
      </c>
      <c r="X167" s="206">
        <f>ROWS($W$5:W167)</f>
        <v>163</v>
      </c>
      <c r="Y167" s="90" t="str">
        <f t="shared" si="5"/>
        <v/>
      </c>
      <c r="Z167" s="90" t="str">
        <f>IFERROR(SMALL($Y$5:$Y$234,ROWS($W$5:W167)),"")</f>
        <v/>
      </c>
    </row>
    <row r="168" spans="3:26" x14ac:dyDescent="0.3">
      <c r="C168" s="90" t="s">
        <v>323</v>
      </c>
      <c r="D168" s="343">
        <v>2.6000000000000002E-2</v>
      </c>
      <c r="E168" s="343">
        <v>1.0999999999999999E-2</v>
      </c>
      <c r="F168" s="343">
        <v>1.6E-2</v>
      </c>
      <c r="G168" s="343">
        <v>1.3000000000000001E-2</v>
      </c>
      <c r="H168" s="343">
        <v>0.92800000000000005</v>
      </c>
      <c r="I168" s="343">
        <v>6.7000000000000004E-2</v>
      </c>
      <c r="J168" s="206" t="s">
        <v>49</v>
      </c>
      <c r="K168" s="206">
        <f>ROWS($J$5:J168)</f>
        <v>164</v>
      </c>
      <c r="L168" s="90" t="str">
        <f t="shared" si="4"/>
        <v/>
      </c>
      <c r="M168" s="90" t="str">
        <f>IFERROR(SMALL($L$5:$L$234,ROWS(J$5:$J168)),"")</f>
        <v/>
      </c>
      <c r="O168" s="90" t="s">
        <v>323</v>
      </c>
      <c r="P168" s="90">
        <v>80</v>
      </c>
      <c r="Q168" s="90">
        <v>35</v>
      </c>
      <c r="R168" s="90">
        <v>50</v>
      </c>
      <c r="S168" s="90">
        <v>40</v>
      </c>
      <c r="T168" s="90">
        <v>2830</v>
      </c>
      <c r="U168" s="90">
        <v>15</v>
      </c>
      <c r="V168" s="90">
        <v>205</v>
      </c>
      <c r="W168" s="206" t="s">
        <v>49</v>
      </c>
      <c r="X168" s="206">
        <f>ROWS($W$5:W168)</f>
        <v>164</v>
      </c>
      <c r="Y168" s="90" t="str">
        <f t="shared" si="5"/>
        <v/>
      </c>
      <c r="Z168" s="90" t="str">
        <f>IFERROR(SMALL($Y$5:$Y$234,ROWS($W$5:W168)),"")</f>
        <v/>
      </c>
    </row>
    <row r="169" spans="3:26" x14ac:dyDescent="0.3">
      <c r="C169" s="90" t="s">
        <v>325</v>
      </c>
      <c r="D169" s="343">
        <v>2.1999999999999999E-2</v>
      </c>
      <c r="E169" s="343">
        <v>1.7000000000000001E-2</v>
      </c>
      <c r="F169" s="343">
        <v>1.4E-2</v>
      </c>
      <c r="G169" s="343">
        <v>0.01</v>
      </c>
      <c r="H169" s="343">
        <v>0.93300000000000005</v>
      </c>
      <c r="I169" s="343">
        <v>6.3E-2</v>
      </c>
      <c r="J169" s="206" t="s">
        <v>49</v>
      </c>
      <c r="K169" s="206">
        <f>ROWS($J$5:J169)</f>
        <v>165</v>
      </c>
      <c r="L169" s="90" t="str">
        <f t="shared" si="4"/>
        <v/>
      </c>
      <c r="M169" s="90" t="str">
        <f>IFERROR(SMALL($L$5:$L$234,ROWS(J$5:$J169)),"")</f>
        <v/>
      </c>
      <c r="O169" s="90" t="s">
        <v>325</v>
      </c>
      <c r="P169" s="90">
        <v>65</v>
      </c>
      <c r="Q169" s="90">
        <v>55</v>
      </c>
      <c r="R169" s="90">
        <v>45</v>
      </c>
      <c r="S169" s="90">
        <v>30</v>
      </c>
      <c r="T169" s="90">
        <v>2895</v>
      </c>
      <c r="U169" s="90">
        <v>15</v>
      </c>
      <c r="V169" s="90">
        <v>195</v>
      </c>
      <c r="W169" s="206" t="s">
        <v>49</v>
      </c>
      <c r="X169" s="206">
        <f>ROWS($W$5:W169)</f>
        <v>165</v>
      </c>
      <c r="Y169" s="90" t="str">
        <f t="shared" si="5"/>
        <v/>
      </c>
      <c r="Z169" s="90" t="str">
        <f>IFERROR(SMALL($Y$5:$Y$234,ROWS($W$5:W169)),"")</f>
        <v/>
      </c>
    </row>
    <row r="170" spans="3:26" x14ac:dyDescent="0.3">
      <c r="C170" s="90" t="s">
        <v>326</v>
      </c>
      <c r="D170" s="343">
        <v>5.3999999999999999E-2</v>
      </c>
      <c r="E170" s="343">
        <v>3.4000000000000002E-2</v>
      </c>
      <c r="F170" s="343">
        <v>1.0999999999999999E-2</v>
      </c>
      <c r="G170" s="343">
        <v>1.2E-2</v>
      </c>
      <c r="H170" s="343">
        <v>0.88300000000000001</v>
      </c>
      <c r="I170" s="343">
        <v>0.111</v>
      </c>
      <c r="J170" s="206" t="s">
        <v>49</v>
      </c>
      <c r="K170" s="206">
        <f>ROWS($J$5:J170)</f>
        <v>166</v>
      </c>
      <c r="L170" s="90" t="str">
        <f t="shared" si="4"/>
        <v/>
      </c>
      <c r="M170" s="90" t="str">
        <f>IFERROR(SMALL($L$5:$L$234,ROWS(J$5:$J170)),"")</f>
        <v/>
      </c>
      <c r="O170" s="90" t="s">
        <v>326</v>
      </c>
      <c r="P170" s="90">
        <v>355</v>
      </c>
      <c r="Q170" s="90">
        <v>225</v>
      </c>
      <c r="R170" s="90">
        <v>70</v>
      </c>
      <c r="S170" s="90">
        <v>80</v>
      </c>
      <c r="T170" s="90">
        <v>5850</v>
      </c>
      <c r="U170" s="90">
        <v>35</v>
      </c>
      <c r="V170" s="90">
        <v>735</v>
      </c>
      <c r="W170" s="206" t="s">
        <v>49</v>
      </c>
      <c r="X170" s="206">
        <f>ROWS($W$5:W170)</f>
        <v>166</v>
      </c>
      <c r="Y170" s="90" t="str">
        <f t="shared" si="5"/>
        <v/>
      </c>
      <c r="Z170" s="90" t="str">
        <f>IFERROR(SMALL($Y$5:$Y$234,ROWS($W$5:W170)),"")</f>
        <v/>
      </c>
    </row>
    <row r="171" spans="3:26" x14ac:dyDescent="0.3">
      <c r="C171" s="90" t="s">
        <v>327</v>
      </c>
      <c r="D171" s="343">
        <v>0.03</v>
      </c>
      <c r="E171" s="343">
        <v>1.9E-2</v>
      </c>
      <c r="F171" s="343">
        <v>0.01</v>
      </c>
      <c r="G171" s="343">
        <v>0.01</v>
      </c>
      <c r="H171" s="343">
        <v>0.92500000000000004</v>
      </c>
      <c r="I171" s="343">
        <v>6.9000000000000006E-2</v>
      </c>
      <c r="J171" s="206" t="s">
        <v>49</v>
      </c>
      <c r="K171" s="206">
        <f>ROWS($J$5:J171)</f>
        <v>167</v>
      </c>
      <c r="L171" s="90" t="str">
        <f t="shared" si="4"/>
        <v/>
      </c>
      <c r="M171" s="90" t="str">
        <f>IFERROR(SMALL($L$5:$L$234,ROWS(J$5:$J171)),"")</f>
        <v/>
      </c>
      <c r="O171" s="90" t="s">
        <v>327</v>
      </c>
      <c r="P171" s="90">
        <v>150</v>
      </c>
      <c r="Q171" s="90">
        <v>95</v>
      </c>
      <c r="R171" s="90">
        <v>50</v>
      </c>
      <c r="S171" s="90">
        <v>50</v>
      </c>
      <c r="T171" s="90">
        <v>4600</v>
      </c>
      <c r="U171" s="90">
        <v>30</v>
      </c>
      <c r="V171" s="90">
        <v>345</v>
      </c>
      <c r="W171" s="206" t="s">
        <v>49</v>
      </c>
      <c r="X171" s="206">
        <f>ROWS($W$5:W171)</f>
        <v>167</v>
      </c>
      <c r="Y171" s="90" t="str">
        <f t="shared" si="5"/>
        <v/>
      </c>
      <c r="Z171" s="90" t="str">
        <f>IFERROR(SMALL($Y$5:$Y$234,ROWS($W$5:W171)),"")</f>
        <v/>
      </c>
    </row>
    <row r="172" spans="3:26" x14ac:dyDescent="0.3">
      <c r="C172" s="90" t="s">
        <v>328</v>
      </c>
      <c r="D172" s="343">
        <v>1.2E-2</v>
      </c>
      <c r="E172" s="343">
        <v>8.0000000000000002E-3</v>
      </c>
      <c r="F172" s="343">
        <v>6.0000000000000001E-3</v>
      </c>
      <c r="G172" s="343">
        <v>4.0000000000000001E-3</v>
      </c>
      <c r="H172" s="343">
        <v>0.96699999999999997</v>
      </c>
      <c r="I172" s="343">
        <v>2.9000000000000001E-2</v>
      </c>
      <c r="J172" s="206" t="s">
        <v>49</v>
      </c>
      <c r="K172" s="206">
        <f>ROWS($J$5:J172)</f>
        <v>168</v>
      </c>
      <c r="L172" s="90" t="str">
        <f t="shared" si="4"/>
        <v/>
      </c>
      <c r="M172" s="90" t="str">
        <f>IFERROR(SMALL($L$5:$L$234,ROWS(J$5:$J172)),"")</f>
        <v/>
      </c>
      <c r="O172" s="90" t="s">
        <v>328</v>
      </c>
      <c r="P172" s="90">
        <v>130</v>
      </c>
      <c r="Q172" s="90">
        <v>85</v>
      </c>
      <c r="R172" s="90">
        <v>60</v>
      </c>
      <c r="S172" s="90">
        <v>40</v>
      </c>
      <c r="T172" s="90">
        <v>10370</v>
      </c>
      <c r="U172" s="90">
        <v>35</v>
      </c>
      <c r="V172" s="90">
        <v>315</v>
      </c>
      <c r="W172" s="206" t="s">
        <v>49</v>
      </c>
      <c r="X172" s="206">
        <f>ROWS($W$5:W172)</f>
        <v>168</v>
      </c>
      <c r="Y172" s="90" t="str">
        <f t="shared" si="5"/>
        <v/>
      </c>
      <c r="Z172" s="90" t="str">
        <f>IFERROR(SMALL($Y$5:$Y$234,ROWS($W$5:W172)),"")</f>
        <v/>
      </c>
    </row>
    <row r="173" spans="3:26" x14ac:dyDescent="0.3">
      <c r="C173" s="90" t="s">
        <v>329</v>
      </c>
      <c r="D173" s="343">
        <v>3.7999999999999999E-2</v>
      </c>
      <c r="E173" s="343">
        <v>1.0999999999999999E-2</v>
      </c>
      <c r="F173" s="343">
        <v>2E-3</v>
      </c>
      <c r="G173" s="343">
        <v>9.0000000000000011E-3</v>
      </c>
      <c r="H173" s="343">
        <v>0.93400000000000005</v>
      </c>
      <c r="I173" s="343">
        <v>0.06</v>
      </c>
      <c r="J173" s="206" t="s">
        <v>49</v>
      </c>
      <c r="K173" s="206">
        <f>ROWS($J$5:J173)</f>
        <v>169</v>
      </c>
      <c r="L173" s="90" t="str">
        <f t="shared" si="4"/>
        <v/>
      </c>
      <c r="M173" s="90" t="str">
        <f>IFERROR(SMALL($L$5:$L$234,ROWS(J$5:$J173)),"")</f>
        <v/>
      </c>
      <c r="O173" s="90" t="s">
        <v>329</v>
      </c>
      <c r="P173" s="90">
        <v>35</v>
      </c>
      <c r="Q173" s="90">
        <v>10</v>
      </c>
      <c r="R173" s="90">
        <v>0</v>
      </c>
      <c r="S173" s="90">
        <v>10</v>
      </c>
      <c r="T173" s="90">
        <v>890</v>
      </c>
      <c r="U173" s="90">
        <v>5</v>
      </c>
      <c r="V173" s="90">
        <v>55</v>
      </c>
      <c r="W173" s="206" t="s">
        <v>49</v>
      </c>
      <c r="X173" s="206">
        <f>ROWS($W$5:W173)</f>
        <v>169</v>
      </c>
      <c r="Y173" s="90" t="str">
        <f t="shared" si="5"/>
        <v/>
      </c>
      <c r="Z173" s="90" t="str">
        <f>IFERROR(SMALL($Y$5:$Y$234,ROWS($W$5:W173)),"")</f>
        <v/>
      </c>
    </row>
    <row r="174" spans="3:26" x14ac:dyDescent="0.3">
      <c r="C174" s="90" t="s">
        <v>330</v>
      </c>
      <c r="D174" s="343">
        <v>2.1000000000000001E-2</v>
      </c>
      <c r="E174" s="343">
        <v>1.2E-2</v>
      </c>
      <c r="F174" s="343">
        <v>7.0000000000000001E-3</v>
      </c>
      <c r="G174" s="343">
        <v>6.0000000000000001E-3</v>
      </c>
      <c r="H174" s="343">
        <v>0.94700000000000006</v>
      </c>
      <c r="I174" s="343">
        <v>4.5999999999999999E-2</v>
      </c>
      <c r="J174" s="206" t="s">
        <v>49</v>
      </c>
      <c r="K174" s="206">
        <f>ROWS($J$5:J174)</f>
        <v>170</v>
      </c>
      <c r="L174" s="90" t="str">
        <f t="shared" si="4"/>
        <v/>
      </c>
      <c r="M174" s="90" t="str">
        <f>IFERROR(SMALL($L$5:$L$234,ROWS(J$5:$J174)),"")</f>
        <v/>
      </c>
      <c r="O174" s="90" t="s">
        <v>330</v>
      </c>
      <c r="P174" s="90">
        <v>250</v>
      </c>
      <c r="Q174" s="90">
        <v>145</v>
      </c>
      <c r="R174" s="90">
        <v>80</v>
      </c>
      <c r="S174" s="90">
        <v>70</v>
      </c>
      <c r="T174" s="90">
        <v>11010</v>
      </c>
      <c r="U174" s="90">
        <v>80</v>
      </c>
      <c r="V174" s="90">
        <v>540</v>
      </c>
      <c r="W174" s="206" t="s">
        <v>49</v>
      </c>
      <c r="X174" s="206">
        <f>ROWS($W$5:W174)</f>
        <v>170</v>
      </c>
      <c r="Y174" s="90" t="str">
        <f t="shared" si="5"/>
        <v/>
      </c>
      <c r="Z174" s="90" t="str">
        <f>IFERROR(SMALL($Y$5:$Y$234,ROWS($W$5:W174)),"")</f>
        <v/>
      </c>
    </row>
    <row r="175" spans="3:26" x14ac:dyDescent="0.3">
      <c r="C175" s="90" t="s">
        <v>331</v>
      </c>
      <c r="D175" s="343">
        <v>5.5E-2</v>
      </c>
      <c r="E175" s="343">
        <v>0</v>
      </c>
      <c r="F175" s="343">
        <v>2.1999999999999999E-2</v>
      </c>
      <c r="G175" s="343">
        <v>0</v>
      </c>
      <c r="H175" s="343">
        <v>0.92300000000000004</v>
      </c>
      <c r="I175" s="343">
        <v>7.6999999999999999E-2</v>
      </c>
      <c r="J175" s="206" t="s">
        <v>49</v>
      </c>
      <c r="K175" s="206">
        <f>ROWS($J$5:J175)</f>
        <v>171</v>
      </c>
      <c r="L175" s="90" t="str">
        <f t="shared" si="4"/>
        <v/>
      </c>
      <c r="M175" s="90" t="str">
        <f>IFERROR(SMALL($L$5:$L$234,ROWS(J$5:$J175)),"")</f>
        <v/>
      </c>
      <c r="O175" s="90" t="s">
        <v>331</v>
      </c>
      <c r="P175" s="90">
        <v>5</v>
      </c>
      <c r="Q175" s="90">
        <v>0</v>
      </c>
      <c r="R175" s="90">
        <v>0</v>
      </c>
      <c r="S175" s="90">
        <v>0</v>
      </c>
      <c r="T175" s="90">
        <v>85</v>
      </c>
      <c r="U175" s="90">
        <v>0</v>
      </c>
      <c r="V175" s="90">
        <v>5</v>
      </c>
      <c r="W175" s="206" t="s">
        <v>49</v>
      </c>
      <c r="X175" s="206">
        <f>ROWS($W$5:W175)</f>
        <v>171</v>
      </c>
      <c r="Y175" s="90" t="str">
        <f t="shared" si="5"/>
        <v/>
      </c>
      <c r="Z175" s="90" t="str">
        <f>IFERROR(SMALL($Y$5:$Y$234,ROWS($W$5:W175)),"")</f>
        <v/>
      </c>
    </row>
    <row r="176" spans="3:26" x14ac:dyDescent="0.3">
      <c r="C176" s="90" t="s">
        <v>332</v>
      </c>
      <c r="D176" s="343">
        <v>2.4E-2</v>
      </c>
      <c r="E176" s="343">
        <v>1.4999999999999999E-2</v>
      </c>
      <c r="F176" s="343">
        <v>6.0000000000000001E-3</v>
      </c>
      <c r="G176" s="343">
        <v>1.2E-2</v>
      </c>
      <c r="H176" s="343">
        <v>0.93700000000000006</v>
      </c>
      <c r="I176" s="343">
        <v>5.7000000000000002E-2</v>
      </c>
      <c r="J176" s="206" t="s">
        <v>49</v>
      </c>
      <c r="K176" s="206">
        <f>ROWS($J$5:J176)</f>
        <v>172</v>
      </c>
      <c r="L176" s="90" t="str">
        <f t="shared" si="4"/>
        <v/>
      </c>
      <c r="M176" s="90" t="str">
        <f>IFERROR(SMALL($L$5:$L$234,ROWS(J$5:$J176)),"")</f>
        <v/>
      </c>
      <c r="O176" s="90" t="s">
        <v>332</v>
      </c>
      <c r="P176" s="90">
        <v>335</v>
      </c>
      <c r="Q176" s="90">
        <v>215</v>
      </c>
      <c r="R176" s="90">
        <v>80</v>
      </c>
      <c r="S176" s="90">
        <v>170</v>
      </c>
      <c r="T176" s="90">
        <v>13210</v>
      </c>
      <c r="U176" s="90">
        <v>95</v>
      </c>
      <c r="V176" s="90">
        <v>800</v>
      </c>
      <c r="W176" s="206" t="s">
        <v>49</v>
      </c>
      <c r="X176" s="206">
        <f>ROWS($W$5:W176)</f>
        <v>172</v>
      </c>
      <c r="Y176" s="90" t="str">
        <f t="shared" si="5"/>
        <v/>
      </c>
      <c r="Z176" s="90" t="str">
        <f>IFERROR(SMALL($Y$5:$Y$234,ROWS($W$5:W176)),"")</f>
        <v/>
      </c>
    </row>
    <row r="177" spans="3:26" x14ac:dyDescent="0.3">
      <c r="C177" s="90" t="s">
        <v>333</v>
      </c>
      <c r="D177" s="343">
        <v>2.4E-2</v>
      </c>
      <c r="E177" s="343">
        <v>2.5000000000000001E-2</v>
      </c>
      <c r="F177" s="343">
        <v>6.0000000000000001E-3</v>
      </c>
      <c r="G177" s="343">
        <v>6.0000000000000001E-3</v>
      </c>
      <c r="H177" s="343">
        <v>0.93100000000000005</v>
      </c>
      <c r="I177" s="343">
        <v>6.2E-2</v>
      </c>
      <c r="J177" s="206" t="s">
        <v>49</v>
      </c>
      <c r="K177" s="206">
        <f>ROWS($J$5:J177)</f>
        <v>173</v>
      </c>
      <c r="L177" s="90" t="str">
        <f t="shared" si="4"/>
        <v/>
      </c>
      <c r="M177" s="90" t="str">
        <f>IFERROR(SMALL($L$5:$L$234,ROWS(J$5:$J177)),"")</f>
        <v/>
      </c>
      <c r="O177" s="90" t="s">
        <v>333</v>
      </c>
      <c r="P177" s="90">
        <v>520</v>
      </c>
      <c r="Q177" s="90">
        <v>535</v>
      </c>
      <c r="R177" s="90">
        <v>135</v>
      </c>
      <c r="S177" s="90">
        <v>135</v>
      </c>
      <c r="T177" s="90">
        <v>19915</v>
      </c>
      <c r="U177" s="90">
        <v>150</v>
      </c>
      <c r="V177" s="90">
        <v>1325</v>
      </c>
      <c r="W177" s="206" t="s">
        <v>49</v>
      </c>
      <c r="X177" s="206">
        <f>ROWS($W$5:W177)</f>
        <v>173</v>
      </c>
      <c r="Y177" s="90" t="str">
        <f t="shared" si="5"/>
        <v/>
      </c>
      <c r="Z177" s="90" t="str">
        <f>IFERROR(SMALL($Y$5:$Y$234,ROWS($W$5:W177)),"")</f>
        <v/>
      </c>
    </row>
    <row r="178" spans="3:26" x14ac:dyDescent="0.3">
      <c r="C178" s="90" t="s">
        <v>334</v>
      </c>
      <c r="D178" s="343">
        <v>3.4000000000000002E-2</v>
      </c>
      <c r="E178" s="343">
        <v>1.9E-2</v>
      </c>
      <c r="F178" s="343">
        <v>1.2E-2</v>
      </c>
      <c r="G178" s="343">
        <v>7.0000000000000001E-3</v>
      </c>
      <c r="H178" s="343">
        <v>0.92300000000000004</v>
      </c>
      <c r="I178" s="343">
        <v>7.2000000000000008E-2</v>
      </c>
      <c r="J178" s="206" t="s">
        <v>49</v>
      </c>
      <c r="K178" s="206">
        <f>ROWS($J$5:J178)</f>
        <v>174</v>
      </c>
      <c r="L178" s="90" t="str">
        <f t="shared" si="4"/>
        <v/>
      </c>
      <c r="M178" s="90" t="str">
        <f>IFERROR(SMALL($L$5:$L$234,ROWS(J$5:$J178)),"")</f>
        <v/>
      </c>
      <c r="O178" s="90" t="s">
        <v>334</v>
      </c>
      <c r="P178" s="90">
        <v>15</v>
      </c>
      <c r="Q178" s="90">
        <v>10</v>
      </c>
      <c r="R178" s="90">
        <v>5</v>
      </c>
      <c r="S178" s="90">
        <v>5</v>
      </c>
      <c r="T178" s="90">
        <v>385</v>
      </c>
      <c r="U178" s="90">
        <v>0</v>
      </c>
      <c r="V178" s="90">
        <v>30</v>
      </c>
      <c r="W178" s="206" t="s">
        <v>49</v>
      </c>
      <c r="X178" s="206">
        <f>ROWS($W$5:W178)</f>
        <v>174</v>
      </c>
      <c r="Y178" s="90" t="str">
        <f t="shared" si="5"/>
        <v/>
      </c>
      <c r="Z178" s="90" t="str">
        <f>IFERROR(SMALL($Y$5:$Y$234,ROWS($W$5:W178)),"")</f>
        <v/>
      </c>
    </row>
    <row r="179" spans="3:26" x14ac:dyDescent="0.3">
      <c r="C179" s="90" t="s">
        <v>335</v>
      </c>
      <c r="D179" s="343">
        <v>5.2999999999999999E-2</v>
      </c>
      <c r="E179" s="343">
        <v>2.4E-2</v>
      </c>
      <c r="F179" s="343">
        <v>1.4999999999999999E-2</v>
      </c>
      <c r="G179" s="343">
        <v>1.7000000000000001E-2</v>
      </c>
      <c r="H179" s="343">
        <v>0.88</v>
      </c>
      <c r="I179" s="343">
        <v>0.11</v>
      </c>
      <c r="J179" s="206" t="s">
        <v>49</v>
      </c>
      <c r="K179" s="206">
        <f>ROWS($J$5:J179)</f>
        <v>175</v>
      </c>
      <c r="L179" s="90" t="str">
        <f t="shared" si="4"/>
        <v/>
      </c>
      <c r="M179" s="90" t="str">
        <f>IFERROR(SMALL($L$5:$L$234,ROWS(J$5:$J179)),"")</f>
        <v/>
      </c>
      <c r="O179" s="90" t="s">
        <v>335</v>
      </c>
      <c r="P179" s="90">
        <v>280</v>
      </c>
      <c r="Q179" s="90">
        <v>130</v>
      </c>
      <c r="R179" s="90">
        <v>80</v>
      </c>
      <c r="S179" s="90">
        <v>90</v>
      </c>
      <c r="T179" s="90">
        <v>4660</v>
      </c>
      <c r="U179" s="90">
        <v>55</v>
      </c>
      <c r="V179" s="90">
        <v>580</v>
      </c>
      <c r="W179" s="206" t="s">
        <v>49</v>
      </c>
      <c r="X179" s="206">
        <f>ROWS($W$5:W179)</f>
        <v>175</v>
      </c>
      <c r="Y179" s="90" t="str">
        <f t="shared" si="5"/>
        <v/>
      </c>
      <c r="Z179" s="90" t="str">
        <f>IFERROR(SMALL($Y$5:$Y$234,ROWS($W$5:W179)),"")</f>
        <v/>
      </c>
    </row>
    <row r="180" spans="3:26" x14ac:dyDescent="0.3">
      <c r="C180" s="90" t="s">
        <v>336</v>
      </c>
      <c r="D180" s="343">
        <v>1.4999999999999999E-2</v>
      </c>
      <c r="E180" s="343">
        <v>3.0000000000000001E-3</v>
      </c>
      <c r="F180" s="343">
        <v>0.01</v>
      </c>
      <c r="G180" s="343">
        <v>3.0000000000000001E-3</v>
      </c>
      <c r="H180" s="343">
        <v>0.97</v>
      </c>
      <c r="I180" s="343">
        <v>0.03</v>
      </c>
      <c r="J180" s="206" t="s">
        <v>49</v>
      </c>
      <c r="K180" s="206">
        <f>ROWS($J$5:J180)</f>
        <v>176</v>
      </c>
      <c r="L180" s="90" t="str">
        <f t="shared" si="4"/>
        <v/>
      </c>
      <c r="M180" s="90" t="str">
        <f>IFERROR(SMALL($L$5:$L$234,ROWS(J$5:$J180)),"")</f>
        <v/>
      </c>
      <c r="O180" s="90" t="s">
        <v>336</v>
      </c>
      <c r="P180" s="90">
        <v>5</v>
      </c>
      <c r="Q180" s="90">
        <v>0</v>
      </c>
      <c r="R180" s="90">
        <v>5</v>
      </c>
      <c r="S180" s="90">
        <v>0</v>
      </c>
      <c r="T180" s="90">
        <v>390</v>
      </c>
      <c r="U180" s="90">
        <v>0</v>
      </c>
      <c r="V180" s="90">
        <v>10</v>
      </c>
      <c r="W180" s="206" t="s">
        <v>49</v>
      </c>
      <c r="X180" s="206">
        <f>ROWS($W$5:W180)</f>
        <v>176</v>
      </c>
      <c r="Y180" s="90" t="str">
        <f t="shared" si="5"/>
        <v/>
      </c>
      <c r="Z180" s="90" t="str">
        <f>IFERROR(SMALL($Y$5:$Y$234,ROWS($W$5:W180)),"")</f>
        <v/>
      </c>
    </row>
    <row r="181" spans="3:26" x14ac:dyDescent="0.3">
      <c r="C181" s="90" t="s">
        <v>337</v>
      </c>
      <c r="D181" s="343">
        <v>0</v>
      </c>
      <c r="E181" s="343">
        <v>0</v>
      </c>
      <c r="F181" s="343">
        <v>8.0000000000000002E-3</v>
      </c>
      <c r="G181" s="343">
        <v>0</v>
      </c>
      <c r="H181" s="343">
        <v>0.99199999999999999</v>
      </c>
      <c r="I181" s="343">
        <v>8.0000000000000002E-3</v>
      </c>
      <c r="J181" s="206" t="s">
        <v>49</v>
      </c>
      <c r="K181" s="206">
        <f>ROWS($J$5:J181)</f>
        <v>177</v>
      </c>
      <c r="L181" s="90" t="str">
        <f t="shared" si="4"/>
        <v/>
      </c>
      <c r="M181" s="90" t="str">
        <f>IFERROR(SMALL($L$5:$L$234,ROWS(J$5:$J181)),"")</f>
        <v/>
      </c>
      <c r="O181" s="90" t="s">
        <v>337</v>
      </c>
      <c r="P181" s="90">
        <v>0</v>
      </c>
      <c r="Q181" s="90">
        <v>0</v>
      </c>
      <c r="R181" s="90">
        <v>0</v>
      </c>
      <c r="S181" s="90">
        <v>0</v>
      </c>
      <c r="T181" s="90">
        <v>120</v>
      </c>
      <c r="U181" s="90">
        <v>0</v>
      </c>
      <c r="V181" s="90">
        <v>0</v>
      </c>
      <c r="W181" s="206" t="s">
        <v>49</v>
      </c>
      <c r="X181" s="206">
        <f>ROWS($W$5:W181)</f>
        <v>177</v>
      </c>
      <c r="Y181" s="90" t="str">
        <f t="shared" si="5"/>
        <v/>
      </c>
      <c r="Z181" s="90" t="str">
        <f>IFERROR(SMALL($Y$5:$Y$234,ROWS($W$5:W181)),"")</f>
        <v/>
      </c>
    </row>
    <row r="182" spans="3:26" x14ac:dyDescent="0.3">
      <c r="C182" s="90" t="s">
        <v>338</v>
      </c>
      <c r="D182" s="343">
        <v>1.6E-2</v>
      </c>
      <c r="E182" s="343">
        <v>1.7000000000000001E-2</v>
      </c>
      <c r="F182" s="343">
        <v>2.1000000000000001E-2</v>
      </c>
      <c r="G182" s="343">
        <v>5.0000000000000001E-3</v>
      </c>
      <c r="H182" s="343">
        <v>0.90300000000000002</v>
      </c>
      <c r="I182" s="343">
        <v>0.06</v>
      </c>
      <c r="J182" s="206" t="s">
        <v>49</v>
      </c>
      <c r="K182" s="206">
        <f>ROWS($J$5:J182)</f>
        <v>178</v>
      </c>
      <c r="L182" s="90" t="str">
        <f t="shared" si="4"/>
        <v/>
      </c>
      <c r="M182" s="90" t="str">
        <f>IFERROR(SMALL($L$5:$L$234,ROWS(J$5:$J182)),"")</f>
        <v/>
      </c>
      <c r="O182" s="90" t="s">
        <v>338</v>
      </c>
      <c r="P182" s="90">
        <v>50</v>
      </c>
      <c r="Q182" s="90">
        <v>50</v>
      </c>
      <c r="R182" s="90">
        <v>65</v>
      </c>
      <c r="S182" s="90">
        <v>15</v>
      </c>
      <c r="T182" s="90">
        <v>2720</v>
      </c>
      <c r="U182" s="90">
        <v>110</v>
      </c>
      <c r="V182" s="90">
        <v>180</v>
      </c>
      <c r="W182" s="206" t="s">
        <v>49</v>
      </c>
      <c r="X182" s="206">
        <f>ROWS($W$5:W182)</f>
        <v>178</v>
      </c>
      <c r="Y182" s="90" t="str">
        <f t="shared" si="5"/>
        <v/>
      </c>
      <c r="Z182" s="90" t="str">
        <f>IFERROR(SMALL($Y$5:$Y$234,ROWS($W$5:W182)),"")</f>
        <v/>
      </c>
    </row>
    <row r="183" spans="3:26" x14ac:dyDescent="0.3">
      <c r="C183" s="90" t="s">
        <v>339</v>
      </c>
      <c r="D183" s="343">
        <v>0.03</v>
      </c>
      <c r="E183" s="343">
        <v>1.4999999999999999E-2</v>
      </c>
      <c r="F183" s="343">
        <v>1.3000000000000001E-2</v>
      </c>
      <c r="G183" s="343">
        <v>8.0000000000000002E-3</v>
      </c>
      <c r="H183" s="343">
        <v>0.93</v>
      </c>
      <c r="I183" s="343">
        <v>6.6000000000000003E-2</v>
      </c>
      <c r="J183" s="206" t="s">
        <v>49</v>
      </c>
      <c r="K183" s="206">
        <f>ROWS($J$5:J183)</f>
        <v>179</v>
      </c>
      <c r="L183" s="90" t="str">
        <f t="shared" si="4"/>
        <v/>
      </c>
      <c r="M183" s="90" t="str">
        <f>IFERROR(SMALL($L$5:$L$234,ROWS(J$5:$J183)),"")</f>
        <v/>
      </c>
      <c r="O183" s="90" t="s">
        <v>339</v>
      </c>
      <c r="P183" s="90">
        <v>155</v>
      </c>
      <c r="Q183" s="90">
        <v>80</v>
      </c>
      <c r="R183" s="90">
        <v>70</v>
      </c>
      <c r="S183" s="90">
        <v>45</v>
      </c>
      <c r="T183" s="90">
        <v>4935</v>
      </c>
      <c r="U183" s="90">
        <v>20</v>
      </c>
      <c r="V183" s="90">
        <v>350</v>
      </c>
      <c r="W183" s="206" t="s">
        <v>49</v>
      </c>
      <c r="X183" s="206">
        <f>ROWS($W$5:W183)</f>
        <v>179</v>
      </c>
      <c r="Y183" s="90" t="str">
        <f t="shared" si="5"/>
        <v/>
      </c>
      <c r="Z183" s="90" t="str">
        <f>IFERROR(SMALL($Y$5:$Y$234,ROWS($W$5:W183)),"")</f>
        <v/>
      </c>
    </row>
    <row r="184" spans="3:26" x14ac:dyDescent="0.3">
      <c r="C184" s="90" t="s">
        <v>340</v>
      </c>
      <c r="D184" s="343">
        <v>6.5000000000000002E-2</v>
      </c>
      <c r="E184" s="343">
        <v>3.9E-2</v>
      </c>
      <c r="F184" s="343">
        <v>1.7000000000000001E-2</v>
      </c>
      <c r="G184" s="343">
        <v>2.1999999999999999E-2</v>
      </c>
      <c r="H184" s="343">
        <v>0.85</v>
      </c>
      <c r="I184" s="343">
        <v>0.14300000000000002</v>
      </c>
      <c r="J184" s="206" t="s">
        <v>49</v>
      </c>
      <c r="K184" s="206">
        <f>ROWS($J$5:J184)</f>
        <v>180</v>
      </c>
      <c r="L184" s="90" t="str">
        <f t="shared" si="4"/>
        <v/>
      </c>
      <c r="M184" s="90" t="str">
        <f>IFERROR(SMALL($L$5:$L$234,ROWS(J$5:$J184)),"")</f>
        <v/>
      </c>
      <c r="O184" s="90" t="s">
        <v>340</v>
      </c>
      <c r="P184" s="90">
        <v>45</v>
      </c>
      <c r="Q184" s="90">
        <v>25</v>
      </c>
      <c r="R184" s="90">
        <v>10</v>
      </c>
      <c r="S184" s="90">
        <v>15</v>
      </c>
      <c r="T184" s="90">
        <v>590</v>
      </c>
      <c r="U184" s="90">
        <v>5</v>
      </c>
      <c r="V184" s="90">
        <v>100</v>
      </c>
      <c r="W184" s="206" t="s">
        <v>49</v>
      </c>
      <c r="X184" s="206">
        <f>ROWS($W$5:W184)</f>
        <v>180</v>
      </c>
      <c r="Y184" s="90" t="str">
        <f t="shared" si="5"/>
        <v/>
      </c>
      <c r="Z184" s="90" t="str">
        <f>IFERROR(SMALL($Y$5:$Y$234,ROWS($W$5:W184)),"")</f>
        <v/>
      </c>
    </row>
    <row r="185" spans="3:26" x14ac:dyDescent="0.3">
      <c r="C185" s="90" t="s">
        <v>341</v>
      </c>
      <c r="D185" s="343">
        <v>5.7000000000000002E-2</v>
      </c>
      <c r="E185" s="343">
        <v>3.1E-2</v>
      </c>
      <c r="F185" s="343">
        <v>1.3000000000000001E-2</v>
      </c>
      <c r="G185" s="343">
        <v>2.5000000000000001E-2</v>
      </c>
      <c r="H185" s="343">
        <v>0.86</v>
      </c>
      <c r="I185" s="343">
        <v>0.127</v>
      </c>
      <c r="J185" s="206" t="s">
        <v>49</v>
      </c>
      <c r="K185" s="206">
        <f>ROWS($J$5:J185)</f>
        <v>181</v>
      </c>
      <c r="L185" s="90" t="str">
        <f t="shared" si="4"/>
        <v/>
      </c>
      <c r="M185" s="90" t="str">
        <f>IFERROR(SMALL($L$5:$L$234,ROWS(J$5:$J185)),"")</f>
        <v/>
      </c>
      <c r="O185" s="90" t="s">
        <v>341</v>
      </c>
      <c r="P185" s="90">
        <v>220</v>
      </c>
      <c r="Q185" s="90">
        <v>120</v>
      </c>
      <c r="R185" s="90">
        <v>50</v>
      </c>
      <c r="S185" s="90">
        <v>95</v>
      </c>
      <c r="T185" s="90">
        <v>3275</v>
      </c>
      <c r="U185" s="90">
        <v>50</v>
      </c>
      <c r="V185" s="90">
        <v>485</v>
      </c>
      <c r="W185" s="206" t="s">
        <v>49</v>
      </c>
      <c r="X185" s="206">
        <f>ROWS($W$5:W185)</f>
        <v>181</v>
      </c>
      <c r="Y185" s="90" t="str">
        <f t="shared" si="5"/>
        <v/>
      </c>
      <c r="Z185" s="90" t="str">
        <f>IFERROR(SMALL($Y$5:$Y$234,ROWS($W$5:W185)),"")</f>
        <v/>
      </c>
    </row>
    <row r="186" spans="3:26" x14ac:dyDescent="0.3">
      <c r="C186" s="90" t="s">
        <v>342</v>
      </c>
      <c r="D186" s="343">
        <v>8.0000000000000002E-3</v>
      </c>
      <c r="E186" s="343">
        <v>1.0999999999999999E-2</v>
      </c>
      <c r="F186" s="343">
        <v>2E-3</v>
      </c>
      <c r="G186" s="343">
        <v>3.0000000000000001E-3</v>
      </c>
      <c r="H186" s="343">
        <v>0.97599999999999998</v>
      </c>
      <c r="I186" s="343">
        <v>2.3E-2</v>
      </c>
      <c r="J186" s="206" t="s">
        <v>49</v>
      </c>
      <c r="K186" s="206">
        <f>ROWS($J$5:J186)</f>
        <v>182</v>
      </c>
      <c r="L186" s="90" t="str">
        <f t="shared" si="4"/>
        <v/>
      </c>
      <c r="M186" s="90" t="str">
        <f>IFERROR(SMALL($L$5:$L$234,ROWS(J$5:$J186)),"")</f>
        <v/>
      </c>
      <c r="O186" s="90" t="s">
        <v>342</v>
      </c>
      <c r="P186" s="90">
        <v>5</v>
      </c>
      <c r="Q186" s="90">
        <v>5</v>
      </c>
      <c r="R186" s="90">
        <v>0</v>
      </c>
      <c r="S186" s="90">
        <v>0</v>
      </c>
      <c r="T186" s="90">
        <v>640</v>
      </c>
      <c r="U186" s="90">
        <v>0</v>
      </c>
      <c r="V186" s="90">
        <v>15</v>
      </c>
      <c r="W186" s="206" t="s">
        <v>49</v>
      </c>
      <c r="X186" s="206">
        <f>ROWS($W$5:W186)</f>
        <v>182</v>
      </c>
      <c r="Y186" s="90" t="str">
        <f t="shared" si="5"/>
        <v/>
      </c>
      <c r="Z186" s="90" t="str">
        <f>IFERROR(SMALL($Y$5:$Y$234,ROWS($W$5:W186)),"")</f>
        <v/>
      </c>
    </row>
    <row r="187" spans="3:26" x14ac:dyDescent="0.3">
      <c r="C187" s="90" t="s">
        <v>343</v>
      </c>
      <c r="D187" s="343">
        <v>1.9E-2</v>
      </c>
      <c r="E187" s="343">
        <v>1.9E-2</v>
      </c>
      <c r="F187" s="343">
        <v>0.01</v>
      </c>
      <c r="G187" s="343">
        <v>6.0000000000000001E-3</v>
      </c>
      <c r="H187" s="343">
        <v>0.93100000000000005</v>
      </c>
      <c r="I187" s="343">
        <v>5.2999999999999999E-2</v>
      </c>
      <c r="J187" s="206" t="s">
        <v>49</v>
      </c>
      <c r="K187" s="206">
        <f>ROWS($J$5:J187)</f>
        <v>183</v>
      </c>
      <c r="L187" s="90" t="str">
        <f t="shared" si="4"/>
        <v/>
      </c>
      <c r="M187" s="90" t="str">
        <f>IFERROR(SMALL($L$5:$L$234,ROWS(J$5:$J187)),"")</f>
        <v/>
      </c>
      <c r="O187" s="90" t="s">
        <v>343</v>
      </c>
      <c r="P187" s="90">
        <v>95</v>
      </c>
      <c r="Q187" s="90">
        <v>90</v>
      </c>
      <c r="R187" s="90">
        <v>45</v>
      </c>
      <c r="S187" s="90">
        <v>25</v>
      </c>
      <c r="T187" s="90">
        <v>4525</v>
      </c>
      <c r="U187" s="90">
        <v>80</v>
      </c>
      <c r="V187" s="90">
        <v>255</v>
      </c>
      <c r="W187" s="206" t="s">
        <v>49</v>
      </c>
      <c r="X187" s="206">
        <f>ROWS($W$5:W187)</f>
        <v>183</v>
      </c>
      <c r="Y187" s="90" t="str">
        <f t="shared" si="5"/>
        <v/>
      </c>
      <c r="Z187" s="90" t="str">
        <f>IFERROR(SMALL($Y$5:$Y$234,ROWS($W$5:W187)),"")</f>
        <v/>
      </c>
    </row>
    <row r="188" spans="3:26" x14ac:dyDescent="0.3">
      <c r="C188" s="90" t="s">
        <v>344</v>
      </c>
      <c r="D188" s="343">
        <v>2.1000000000000001E-2</v>
      </c>
      <c r="E188" s="343">
        <v>3.0000000000000001E-3</v>
      </c>
      <c r="F188" s="343">
        <v>8.0000000000000002E-3</v>
      </c>
      <c r="G188" s="343">
        <v>5.0000000000000001E-3</v>
      </c>
      <c r="H188" s="343">
        <v>0.96399999999999997</v>
      </c>
      <c r="I188" s="343">
        <v>3.6000000000000004E-2</v>
      </c>
      <c r="J188" s="206" t="s">
        <v>49</v>
      </c>
      <c r="K188" s="206">
        <f>ROWS($J$5:J188)</f>
        <v>184</v>
      </c>
      <c r="L188" s="90" t="str">
        <f t="shared" si="4"/>
        <v/>
      </c>
      <c r="M188" s="90" t="str">
        <f>IFERROR(SMALL($L$5:$L$234,ROWS(J$5:$J188)),"")</f>
        <v/>
      </c>
      <c r="O188" s="90" t="s">
        <v>344</v>
      </c>
      <c r="P188" s="90">
        <v>15</v>
      </c>
      <c r="Q188" s="90">
        <v>0</v>
      </c>
      <c r="R188" s="90">
        <v>5</v>
      </c>
      <c r="S188" s="90">
        <v>5</v>
      </c>
      <c r="T188" s="90">
        <v>640</v>
      </c>
      <c r="U188" s="90">
        <v>0</v>
      </c>
      <c r="V188" s="90">
        <v>25</v>
      </c>
      <c r="W188" s="206" t="s">
        <v>49</v>
      </c>
      <c r="X188" s="206">
        <f>ROWS($W$5:W188)</f>
        <v>184</v>
      </c>
      <c r="Y188" s="90" t="str">
        <f t="shared" si="5"/>
        <v/>
      </c>
      <c r="Z188" s="90" t="str">
        <f>IFERROR(SMALL($Y$5:$Y$234,ROWS($W$5:W188)),"")</f>
        <v/>
      </c>
    </row>
    <row r="189" spans="3:26" x14ac:dyDescent="0.3">
      <c r="C189" s="90" t="s">
        <v>320</v>
      </c>
      <c r="D189" s="100">
        <v>7.0000000000000001E-3</v>
      </c>
      <c r="E189" s="100">
        <v>3.0000000000000001E-3</v>
      </c>
      <c r="F189" s="100">
        <v>9.0000000000000011E-3</v>
      </c>
      <c r="G189" s="100">
        <v>3.0000000000000001E-3</v>
      </c>
      <c r="H189" s="100">
        <v>0.97799999999999998</v>
      </c>
      <c r="I189" s="100">
        <v>2.1999999999999999E-2</v>
      </c>
      <c r="J189" s="206" t="s">
        <v>483</v>
      </c>
      <c r="K189" s="206">
        <f>ROWS($J$5:J189)</f>
        <v>185</v>
      </c>
      <c r="L189" s="90" t="str">
        <f t="shared" si="4"/>
        <v/>
      </c>
      <c r="M189" s="90" t="str">
        <f>IFERROR(SMALL($L$5:$L$234,ROWS(J$5:$J189)),"")</f>
        <v/>
      </c>
      <c r="O189" s="90" t="s">
        <v>320</v>
      </c>
      <c r="P189" s="90">
        <v>20</v>
      </c>
      <c r="Q189" s="90">
        <v>10</v>
      </c>
      <c r="R189" s="90">
        <v>30</v>
      </c>
      <c r="S189" s="90">
        <v>10</v>
      </c>
      <c r="T189" s="90">
        <v>3005</v>
      </c>
      <c r="U189" s="90">
        <v>5</v>
      </c>
      <c r="V189" s="90">
        <v>65</v>
      </c>
      <c r="W189" s="206" t="s">
        <v>483</v>
      </c>
      <c r="X189" s="206">
        <f>ROWS($W$5:W189)</f>
        <v>185</v>
      </c>
      <c r="Y189" s="90" t="str">
        <f t="shared" si="5"/>
        <v/>
      </c>
      <c r="Z189" s="90" t="str">
        <f>IFERROR(SMALL($Y$5:$Y$234,ROWS($W$5:W189)),"")</f>
        <v/>
      </c>
    </row>
    <row r="190" spans="3:26" x14ac:dyDescent="0.3">
      <c r="C190" s="90" t="s">
        <v>322</v>
      </c>
      <c r="D190" s="100">
        <v>0.21199999999999999</v>
      </c>
      <c r="E190" s="100">
        <v>0.193</v>
      </c>
      <c r="F190" s="100">
        <v>1.6E-2</v>
      </c>
      <c r="G190" s="100">
        <v>0.21</v>
      </c>
      <c r="H190" s="100">
        <v>0.36899999999999999</v>
      </c>
      <c r="I190" s="100">
        <v>0.63100000000000001</v>
      </c>
      <c r="J190" s="204" t="s">
        <v>483</v>
      </c>
      <c r="K190" s="206">
        <f>ROWS($J$5:J190)</f>
        <v>186</v>
      </c>
      <c r="L190" s="90" t="str">
        <f t="shared" si="4"/>
        <v/>
      </c>
      <c r="M190" s="90" t="str">
        <f>IFERROR(SMALL($L$5:$L$234,ROWS(J$5:$J190)),"")</f>
        <v/>
      </c>
      <c r="O190" s="90" t="s">
        <v>322</v>
      </c>
      <c r="P190" s="90">
        <v>2075</v>
      </c>
      <c r="Q190" s="90">
        <v>1885</v>
      </c>
      <c r="R190" s="90">
        <v>155</v>
      </c>
      <c r="S190" s="90">
        <v>2060</v>
      </c>
      <c r="T190" s="90">
        <v>3610</v>
      </c>
      <c r="U190" s="90">
        <v>775</v>
      </c>
      <c r="V190" s="90">
        <v>6175</v>
      </c>
      <c r="W190" s="206" t="s">
        <v>483</v>
      </c>
      <c r="X190" s="206">
        <f>ROWS($W$5:W190)</f>
        <v>186</v>
      </c>
      <c r="Y190" s="90" t="str">
        <f t="shared" si="5"/>
        <v/>
      </c>
      <c r="Z190" s="90" t="str">
        <f>IFERROR(SMALL($Y$5:$Y$234,ROWS($W$5:W190)),"")</f>
        <v/>
      </c>
    </row>
    <row r="191" spans="3:26" x14ac:dyDescent="0.3">
      <c r="C191" s="90" t="s">
        <v>323</v>
      </c>
      <c r="D191" s="100">
        <v>0.02</v>
      </c>
      <c r="E191" s="100">
        <v>1.7000000000000001E-2</v>
      </c>
      <c r="F191" s="100">
        <v>2.1000000000000001E-2</v>
      </c>
      <c r="G191" s="100">
        <v>1.2E-2</v>
      </c>
      <c r="H191" s="100">
        <v>0.93</v>
      </c>
      <c r="I191" s="100">
        <v>7.0000000000000007E-2</v>
      </c>
      <c r="J191" s="204" t="s">
        <v>483</v>
      </c>
      <c r="K191" s="206">
        <f>ROWS($J$5:J191)</f>
        <v>187</v>
      </c>
      <c r="L191" s="90" t="str">
        <f t="shared" si="4"/>
        <v/>
      </c>
      <c r="M191" s="90" t="str">
        <f>IFERROR(SMALL($L$5:$L$234,ROWS(J$5:$J191)),"")</f>
        <v/>
      </c>
      <c r="O191" s="90" t="s">
        <v>323</v>
      </c>
      <c r="P191" s="90">
        <v>65</v>
      </c>
      <c r="Q191" s="90">
        <v>50</v>
      </c>
      <c r="R191" s="90">
        <v>65</v>
      </c>
      <c r="S191" s="90">
        <v>40</v>
      </c>
      <c r="T191" s="90">
        <v>2905</v>
      </c>
      <c r="U191" s="90">
        <v>25</v>
      </c>
      <c r="V191" s="90">
        <v>220</v>
      </c>
      <c r="W191" s="206" t="s">
        <v>483</v>
      </c>
      <c r="X191" s="206">
        <f>ROWS($W$5:W191)</f>
        <v>187</v>
      </c>
      <c r="Y191" s="90" t="str">
        <f t="shared" si="5"/>
        <v/>
      </c>
      <c r="Z191" s="90" t="str">
        <f>IFERROR(SMALL($Y$5:$Y$234,ROWS($W$5:W191)),"")</f>
        <v/>
      </c>
    </row>
    <row r="192" spans="3:26" x14ac:dyDescent="0.3">
      <c r="C192" s="90" t="s">
        <v>325</v>
      </c>
      <c r="D192" s="100">
        <v>1.9E-2</v>
      </c>
      <c r="E192" s="100">
        <v>1.8000000000000002E-2</v>
      </c>
      <c r="F192" s="100">
        <v>0.02</v>
      </c>
      <c r="G192" s="100">
        <v>8.0000000000000002E-3</v>
      </c>
      <c r="H192" s="100">
        <v>0.93500000000000005</v>
      </c>
      <c r="I192" s="100">
        <v>6.5000000000000002E-2</v>
      </c>
      <c r="J192" s="204" t="s">
        <v>483</v>
      </c>
      <c r="K192" s="206">
        <f>ROWS($J$5:J192)</f>
        <v>188</v>
      </c>
      <c r="L192" s="90" t="str">
        <f t="shared" si="4"/>
        <v/>
      </c>
      <c r="M192" s="90" t="str">
        <f>IFERROR(SMALL($L$5:$L$234,ROWS(J$5:$J192)),"")</f>
        <v/>
      </c>
      <c r="O192" s="90" t="s">
        <v>325</v>
      </c>
      <c r="P192" s="90">
        <v>55</v>
      </c>
      <c r="Q192" s="90">
        <v>55</v>
      </c>
      <c r="R192" s="90">
        <v>60</v>
      </c>
      <c r="S192" s="90">
        <v>25</v>
      </c>
      <c r="T192" s="90">
        <v>2780</v>
      </c>
      <c r="U192" s="90">
        <v>25</v>
      </c>
      <c r="V192" s="90">
        <v>195</v>
      </c>
      <c r="W192" s="206" t="s">
        <v>483</v>
      </c>
      <c r="X192" s="206">
        <f>ROWS($W$5:W192)</f>
        <v>188</v>
      </c>
      <c r="Y192" s="90" t="str">
        <f t="shared" si="5"/>
        <v/>
      </c>
      <c r="Z192" s="90" t="str">
        <f>IFERROR(SMALL($Y$5:$Y$234,ROWS($W$5:W192)),"")</f>
        <v/>
      </c>
    </row>
    <row r="193" spans="3:26" x14ac:dyDescent="0.3">
      <c r="C193" s="90" t="s">
        <v>326</v>
      </c>
      <c r="D193" s="100">
        <v>6.9000000000000006E-2</v>
      </c>
      <c r="E193" s="100">
        <v>3.6999999999999998E-2</v>
      </c>
      <c r="F193" s="100">
        <v>1.2E-2</v>
      </c>
      <c r="G193" s="100">
        <v>0.02</v>
      </c>
      <c r="H193" s="100">
        <v>0.86199999999999999</v>
      </c>
      <c r="I193" s="100">
        <v>0.13800000000000001</v>
      </c>
      <c r="J193" s="204" t="s">
        <v>483</v>
      </c>
      <c r="K193" s="206">
        <f>ROWS($J$5:J193)</f>
        <v>189</v>
      </c>
      <c r="L193" s="90" t="str">
        <f t="shared" si="4"/>
        <v/>
      </c>
      <c r="M193" s="90" t="str">
        <f>IFERROR(SMALL($L$5:$L$234,ROWS(J$5:$J193)),"")</f>
        <v/>
      </c>
      <c r="O193" s="90" t="s">
        <v>326</v>
      </c>
      <c r="P193" s="90">
        <v>400</v>
      </c>
      <c r="Q193" s="90">
        <v>210</v>
      </c>
      <c r="R193" s="90">
        <v>70</v>
      </c>
      <c r="S193" s="90">
        <v>115</v>
      </c>
      <c r="T193" s="90">
        <v>4940</v>
      </c>
      <c r="U193" s="90">
        <v>80</v>
      </c>
      <c r="V193" s="90">
        <v>795</v>
      </c>
      <c r="W193" s="206" t="s">
        <v>483</v>
      </c>
      <c r="X193" s="206">
        <f>ROWS($W$5:W193)</f>
        <v>189</v>
      </c>
      <c r="Y193" s="90" t="str">
        <f t="shared" si="5"/>
        <v/>
      </c>
      <c r="Z193" s="90" t="str">
        <f>IFERROR(SMALL($Y$5:$Y$234,ROWS($W$5:W193)),"")</f>
        <v/>
      </c>
    </row>
    <row r="194" spans="3:26" x14ac:dyDescent="0.3">
      <c r="C194" s="90" t="s">
        <v>327</v>
      </c>
      <c r="D194" s="100">
        <v>3.3000000000000002E-2</v>
      </c>
      <c r="E194" s="100">
        <v>2.1999999999999999E-2</v>
      </c>
      <c r="F194" s="100">
        <v>9.0000000000000011E-3</v>
      </c>
      <c r="G194" s="100">
        <v>1.0999999999999999E-2</v>
      </c>
      <c r="H194" s="100">
        <v>0.92500000000000004</v>
      </c>
      <c r="I194" s="100">
        <v>7.4999999999999997E-2</v>
      </c>
      <c r="J194" s="204" t="s">
        <v>483</v>
      </c>
      <c r="K194" s="206">
        <f>ROWS($J$5:J194)</f>
        <v>190</v>
      </c>
      <c r="L194" s="90" t="str">
        <f t="shared" si="4"/>
        <v/>
      </c>
      <c r="M194" s="90" t="str">
        <f>IFERROR(SMALL($L$5:$L$234,ROWS(J$5:$J194)),"")</f>
        <v/>
      </c>
      <c r="O194" s="90" t="s">
        <v>327</v>
      </c>
      <c r="P194" s="90">
        <v>180</v>
      </c>
      <c r="Q194" s="90">
        <v>115</v>
      </c>
      <c r="R194" s="90">
        <v>50</v>
      </c>
      <c r="S194" s="90">
        <v>60</v>
      </c>
      <c r="T194" s="90">
        <v>5005</v>
      </c>
      <c r="U194" s="90">
        <v>25</v>
      </c>
      <c r="V194" s="90">
        <v>405</v>
      </c>
      <c r="W194" s="206" t="s">
        <v>483</v>
      </c>
      <c r="X194" s="206">
        <f>ROWS($W$5:W194)</f>
        <v>190</v>
      </c>
      <c r="Y194" s="90" t="str">
        <f t="shared" si="5"/>
        <v/>
      </c>
      <c r="Z194" s="90" t="str">
        <f>IFERROR(SMALL($Y$5:$Y$234,ROWS($W$5:W194)),"")</f>
        <v/>
      </c>
    </row>
    <row r="195" spans="3:26" x14ac:dyDescent="0.3">
      <c r="C195" s="90" t="s">
        <v>328</v>
      </c>
      <c r="D195" s="100">
        <v>1.6E-2</v>
      </c>
      <c r="E195" s="100">
        <v>0.01</v>
      </c>
      <c r="F195" s="100">
        <v>5.0000000000000001E-3</v>
      </c>
      <c r="G195" s="100">
        <v>6.0000000000000001E-3</v>
      </c>
      <c r="H195" s="100">
        <v>0.96299999999999997</v>
      </c>
      <c r="I195" s="100">
        <v>3.6999999999999998E-2</v>
      </c>
      <c r="J195" s="204" t="s">
        <v>483</v>
      </c>
      <c r="K195" s="206">
        <f>ROWS($J$5:J195)</f>
        <v>191</v>
      </c>
      <c r="L195" s="90" t="str">
        <f t="shared" si="4"/>
        <v/>
      </c>
      <c r="M195" s="90" t="str">
        <f>IFERROR(SMALL($L$5:$L$234,ROWS(J$5:$J195)),"")</f>
        <v/>
      </c>
      <c r="O195" s="90" t="s">
        <v>328</v>
      </c>
      <c r="P195" s="90">
        <v>155</v>
      </c>
      <c r="Q195" s="90">
        <v>100</v>
      </c>
      <c r="R195" s="90">
        <v>45</v>
      </c>
      <c r="S195" s="90">
        <v>60</v>
      </c>
      <c r="T195" s="90">
        <v>9445</v>
      </c>
      <c r="U195" s="90">
        <v>70</v>
      </c>
      <c r="V195" s="90">
        <v>360</v>
      </c>
      <c r="W195" s="206" t="s">
        <v>483</v>
      </c>
      <c r="X195" s="206">
        <f>ROWS($W$5:W195)</f>
        <v>191</v>
      </c>
      <c r="Y195" s="90" t="str">
        <f t="shared" si="5"/>
        <v/>
      </c>
      <c r="Z195" s="90" t="str">
        <f>IFERROR(SMALL($Y$5:$Y$234,ROWS($W$5:W195)),"")</f>
        <v/>
      </c>
    </row>
    <row r="196" spans="3:26" x14ac:dyDescent="0.3">
      <c r="C196" s="90" t="s">
        <v>329</v>
      </c>
      <c r="D196" s="100">
        <v>4.3999999999999997E-2</v>
      </c>
      <c r="E196" s="100">
        <v>1.3000000000000001E-2</v>
      </c>
      <c r="F196" s="100">
        <v>7.0000000000000001E-3</v>
      </c>
      <c r="G196" s="100">
        <v>1.3000000000000001E-2</v>
      </c>
      <c r="H196" s="100">
        <v>0.92300000000000004</v>
      </c>
      <c r="I196" s="100">
        <v>7.6999999999999999E-2</v>
      </c>
      <c r="J196" s="204" t="s">
        <v>483</v>
      </c>
      <c r="K196" s="206">
        <f>ROWS($J$5:J196)</f>
        <v>192</v>
      </c>
      <c r="L196" s="90" t="str">
        <f t="shared" si="4"/>
        <v/>
      </c>
      <c r="M196" s="90" t="str">
        <f>IFERROR(SMALL($L$5:$L$234,ROWS(J$5:$J196)),"")</f>
        <v/>
      </c>
      <c r="O196" s="90" t="s">
        <v>329</v>
      </c>
      <c r="P196" s="90">
        <v>35</v>
      </c>
      <c r="Q196" s="90">
        <v>10</v>
      </c>
      <c r="R196" s="90">
        <v>5</v>
      </c>
      <c r="S196" s="90">
        <v>10</v>
      </c>
      <c r="T196" s="90">
        <v>705</v>
      </c>
      <c r="U196" s="90">
        <v>10</v>
      </c>
      <c r="V196" s="90">
        <v>60</v>
      </c>
      <c r="W196" s="206" t="s">
        <v>483</v>
      </c>
      <c r="X196" s="206">
        <f>ROWS($W$5:W196)</f>
        <v>192</v>
      </c>
      <c r="Y196" s="90" t="str">
        <f t="shared" si="5"/>
        <v/>
      </c>
      <c r="Z196" s="90" t="str">
        <f>IFERROR(SMALL($Y$5:$Y$234,ROWS($W$5:W196)),"")</f>
        <v/>
      </c>
    </row>
    <row r="197" spans="3:26" x14ac:dyDescent="0.3">
      <c r="C197" s="90" t="s">
        <v>330</v>
      </c>
      <c r="D197" s="100">
        <v>2.1999999999999999E-2</v>
      </c>
      <c r="E197" s="100">
        <v>1.3000000000000001E-2</v>
      </c>
      <c r="F197" s="100">
        <v>7.0000000000000001E-3</v>
      </c>
      <c r="G197" s="100">
        <v>7.0000000000000001E-3</v>
      </c>
      <c r="H197" s="100">
        <v>0.95000000000000007</v>
      </c>
      <c r="I197" s="100">
        <v>0.05</v>
      </c>
      <c r="J197" s="204" t="s">
        <v>483</v>
      </c>
      <c r="K197" s="206">
        <f>ROWS($J$5:J197)</f>
        <v>193</v>
      </c>
      <c r="L197" s="90" t="str">
        <f t="shared" si="4"/>
        <v/>
      </c>
      <c r="M197" s="90" t="str">
        <f>IFERROR(SMALL($L$5:$L$234,ROWS(J$5:$J197)),"")</f>
        <v/>
      </c>
      <c r="O197" s="90" t="s">
        <v>330</v>
      </c>
      <c r="P197" s="90">
        <v>260</v>
      </c>
      <c r="Q197" s="90">
        <v>155</v>
      </c>
      <c r="R197" s="90">
        <v>75</v>
      </c>
      <c r="S197" s="90">
        <v>85</v>
      </c>
      <c r="T197" s="90">
        <v>10980</v>
      </c>
      <c r="U197" s="90">
        <v>170</v>
      </c>
      <c r="V197" s="90">
        <v>575</v>
      </c>
      <c r="W197" s="206" t="s">
        <v>483</v>
      </c>
      <c r="X197" s="206">
        <f>ROWS($W$5:W197)</f>
        <v>193</v>
      </c>
      <c r="Y197" s="90" t="str">
        <f t="shared" si="5"/>
        <v/>
      </c>
      <c r="Z197" s="90" t="str">
        <f>IFERROR(SMALL($Y$5:$Y$234,ROWS($W$5:W197)),"")</f>
        <v/>
      </c>
    </row>
    <row r="198" spans="3:26" x14ac:dyDescent="0.3">
      <c r="C198" s="90" t="s">
        <v>331</v>
      </c>
      <c r="D198" s="100">
        <v>2.3E-2</v>
      </c>
      <c r="E198" s="100" t="e">
        <v>#VALUE!</v>
      </c>
      <c r="F198" s="100" t="e">
        <v>#VALUE!</v>
      </c>
      <c r="G198" s="100" t="e">
        <v>#VALUE!</v>
      </c>
      <c r="H198" s="100">
        <v>0.96499999999999997</v>
      </c>
      <c r="I198" s="100">
        <v>3.5000000000000003E-2</v>
      </c>
      <c r="J198" s="204" t="s">
        <v>483</v>
      </c>
      <c r="K198" s="206">
        <f>ROWS($J$5:J198)</f>
        <v>194</v>
      </c>
      <c r="L198" s="90" t="str">
        <f t="shared" ref="L198:L234" si="6">IF($AD$4=J198,K198,"")</f>
        <v/>
      </c>
      <c r="M198" s="90" t="str">
        <f>IFERROR(SMALL($L$5:$L$234,ROWS(J$5:$J198)),"")</f>
        <v/>
      </c>
      <c r="O198" s="90" t="s">
        <v>331</v>
      </c>
      <c r="P198" s="90">
        <v>5</v>
      </c>
      <c r="Q198" s="90" t="e">
        <v>#VALUE!</v>
      </c>
      <c r="R198" s="90" t="e">
        <v>#VALUE!</v>
      </c>
      <c r="S198" s="90" t="e">
        <v>#VALUE!</v>
      </c>
      <c r="T198" s="90">
        <v>165</v>
      </c>
      <c r="U198" s="90">
        <v>5</v>
      </c>
      <c r="V198" s="90">
        <v>5</v>
      </c>
      <c r="W198" s="206" t="s">
        <v>483</v>
      </c>
      <c r="X198" s="206">
        <f>ROWS($W$5:W198)</f>
        <v>194</v>
      </c>
      <c r="Y198" s="90" t="str">
        <f t="shared" ref="Y198:Y234" si="7">IF($AD$4=W198,X198,"")</f>
        <v/>
      </c>
      <c r="Z198" s="90" t="str">
        <f>IFERROR(SMALL($Y$5:$Y$234,ROWS($W$5:W198)),"")</f>
        <v/>
      </c>
    </row>
    <row r="199" spans="3:26" x14ac:dyDescent="0.3">
      <c r="C199" s="90" t="s">
        <v>332</v>
      </c>
      <c r="D199" s="100">
        <v>2.6000000000000002E-2</v>
      </c>
      <c r="E199" s="100">
        <v>1.6E-2</v>
      </c>
      <c r="F199" s="100">
        <v>8.0000000000000002E-3</v>
      </c>
      <c r="G199" s="100">
        <v>1.7000000000000001E-2</v>
      </c>
      <c r="H199" s="100">
        <v>0.93200000000000005</v>
      </c>
      <c r="I199" s="100">
        <v>6.8000000000000005E-2</v>
      </c>
      <c r="J199" s="204" t="s">
        <v>483</v>
      </c>
      <c r="K199" s="206">
        <f>ROWS($J$5:J199)</f>
        <v>195</v>
      </c>
      <c r="L199" s="90" t="str">
        <f t="shared" si="6"/>
        <v/>
      </c>
      <c r="M199" s="90" t="str">
        <f>IFERROR(SMALL($L$5:$L$234,ROWS(J$5:$J199)),"")</f>
        <v/>
      </c>
      <c r="O199" s="90" t="s">
        <v>332</v>
      </c>
      <c r="P199" s="90">
        <v>360</v>
      </c>
      <c r="Q199" s="90">
        <v>225</v>
      </c>
      <c r="R199" s="90">
        <v>115</v>
      </c>
      <c r="S199" s="90">
        <v>235</v>
      </c>
      <c r="T199" s="90">
        <v>12880</v>
      </c>
      <c r="U199" s="90">
        <v>120</v>
      </c>
      <c r="V199" s="90">
        <v>935</v>
      </c>
      <c r="W199" s="206" t="s">
        <v>483</v>
      </c>
      <c r="X199" s="206">
        <f>ROWS($W$5:W199)</f>
        <v>195</v>
      </c>
      <c r="Y199" s="90" t="str">
        <f t="shared" si="7"/>
        <v/>
      </c>
      <c r="Z199" s="90" t="str">
        <f>IFERROR(SMALL($Y$5:$Y$234,ROWS($W$5:W199)),"")</f>
        <v/>
      </c>
    </row>
    <row r="200" spans="3:26" x14ac:dyDescent="0.3">
      <c r="C200" s="90" t="s">
        <v>333</v>
      </c>
      <c r="D200" s="100">
        <v>2.6000000000000002E-2</v>
      </c>
      <c r="E200" s="100">
        <v>2.8000000000000001E-2</v>
      </c>
      <c r="F200" s="100">
        <v>7.0000000000000001E-3</v>
      </c>
      <c r="G200" s="100">
        <v>7.0000000000000001E-3</v>
      </c>
      <c r="H200" s="100">
        <v>0.93100000000000005</v>
      </c>
      <c r="I200" s="100">
        <v>6.9000000000000006E-2</v>
      </c>
      <c r="J200" s="204" t="s">
        <v>483</v>
      </c>
      <c r="K200" s="206">
        <f>ROWS($J$5:J200)</f>
        <v>196</v>
      </c>
      <c r="L200" s="90" t="str">
        <f t="shared" si="6"/>
        <v/>
      </c>
      <c r="M200" s="90" t="str">
        <f>IFERROR(SMALL($L$5:$L$234,ROWS(J$5:$J200)),"")</f>
        <v/>
      </c>
      <c r="O200" s="90" t="s">
        <v>333</v>
      </c>
      <c r="P200" s="90">
        <v>515</v>
      </c>
      <c r="Q200" s="90">
        <v>550</v>
      </c>
      <c r="R200" s="90">
        <v>145</v>
      </c>
      <c r="S200" s="90">
        <v>130</v>
      </c>
      <c r="T200" s="90">
        <v>18175</v>
      </c>
      <c r="U200" s="90">
        <v>145</v>
      </c>
      <c r="V200" s="90">
        <v>1340</v>
      </c>
      <c r="W200" s="206" t="s">
        <v>483</v>
      </c>
      <c r="X200" s="206">
        <f>ROWS($W$5:W200)</f>
        <v>196</v>
      </c>
      <c r="Y200" s="90" t="str">
        <f t="shared" si="7"/>
        <v/>
      </c>
      <c r="Z200" s="90" t="str">
        <f>IFERROR(SMALL($Y$5:$Y$234,ROWS($W$5:W200)),"")</f>
        <v/>
      </c>
    </row>
    <row r="201" spans="3:26" x14ac:dyDescent="0.3">
      <c r="C201" s="90" t="s">
        <v>334</v>
      </c>
      <c r="D201" s="100">
        <v>4.5999999999999999E-2</v>
      </c>
      <c r="E201" s="100">
        <v>3.6999999999999998E-2</v>
      </c>
      <c r="F201" s="100">
        <v>1.4E-2</v>
      </c>
      <c r="G201" s="100" t="e">
        <v>#VALUE!</v>
      </c>
      <c r="H201" s="100">
        <v>0.9</v>
      </c>
      <c r="I201" s="100">
        <v>0.1</v>
      </c>
      <c r="J201" s="204" t="s">
        <v>483</v>
      </c>
      <c r="K201" s="206">
        <f>ROWS($J$5:J201)</f>
        <v>197</v>
      </c>
      <c r="L201" s="90" t="str">
        <f t="shared" si="6"/>
        <v/>
      </c>
      <c r="M201" s="90" t="str">
        <f>IFERROR(SMALL($L$5:$L$234,ROWS(J$5:$J201)),"")</f>
        <v/>
      </c>
      <c r="O201" s="90" t="s">
        <v>334</v>
      </c>
      <c r="P201" s="90">
        <v>30</v>
      </c>
      <c r="Q201" s="90">
        <v>25</v>
      </c>
      <c r="R201" s="90">
        <v>10</v>
      </c>
      <c r="S201" s="90" t="e">
        <v>#VALUE!</v>
      </c>
      <c r="T201" s="90">
        <v>585</v>
      </c>
      <c r="U201" s="90">
        <v>5</v>
      </c>
      <c r="V201" s="90">
        <v>65</v>
      </c>
      <c r="W201" s="206" t="s">
        <v>483</v>
      </c>
      <c r="X201" s="206">
        <f>ROWS($W$5:W201)</f>
        <v>197</v>
      </c>
      <c r="Y201" s="90" t="str">
        <f t="shared" si="7"/>
        <v/>
      </c>
      <c r="Z201" s="90" t="str">
        <f>IFERROR(SMALL($Y$5:$Y$234,ROWS($W$5:W201)),"")</f>
        <v/>
      </c>
    </row>
    <row r="202" spans="3:26" x14ac:dyDescent="0.3">
      <c r="C202" s="90" t="s">
        <v>335</v>
      </c>
      <c r="D202" s="100">
        <v>5.9000000000000004E-2</v>
      </c>
      <c r="E202" s="100">
        <v>3.4000000000000002E-2</v>
      </c>
      <c r="F202" s="100">
        <v>1.7000000000000001E-2</v>
      </c>
      <c r="G202" s="100">
        <v>2.4E-2</v>
      </c>
      <c r="H202" s="100">
        <v>0.86599999999999999</v>
      </c>
      <c r="I202" s="100">
        <v>0.13400000000000001</v>
      </c>
      <c r="J202" s="204" t="s">
        <v>483</v>
      </c>
      <c r="K202" s="206">
        <f>ROWS($J$5:J202)</f>
        <v>198</v>
      </c>
      <c r="L202" s="90" t="str">
        <f t="shared" si="6"/>
        <v/>
      </c>
      <c r="M202" s="90" t="str">
        <f>IFERROR(SMALL($L$5:$L$234,ROWS(J$5:$J202)),"")</f>
        <v/>
      </c>
      <c r="O202" s="90" t="s">
        <v>335</v>
      </c>
      <c r="P202" s="90">
        <v>310</v>
      </c>
      <c r="Q202" s="90">
        <v>180</v>
      </c>
      <c r="R202" s="90">
        <v>90</v>
      </c>
      <c r="S202" s="90">
        <v>125</v>
      </c>
      <c r="T202" s="90">
        <v>4575</v>
      </c>
      <c r="U202" s="90">
        <v>70</v>
      </c>
      <c r="V202" s="90">
        <v>705</v>
      </c>
      <c r="W202" s="206" t="s">
        <v>483</v>
      </c>
      <c r="X202" s="206">
        <f>ROWS($W$5:W202)</f>
        <v>198</v>
      </c>
      <c r="Y202" s="90" t="str">
        <f t="shared" si="7"/>
        <v/>
      </c>
      <c r="Z202" s="90" t="str">
        <f>IFERROR(SMALL($Y$5:$Y$234,ROWS($W$5:W202)),"")</f>
        <v/>
      </c>
    </row>
    <row r="203" spans="3:26" x14ac:dyDescent="0.3">
      <c r="C203" s="90" t="s">
        <v>336</v>
      </c>
      <c r="D203" s="100">
        <v>9.0000000000000011E-3</v>
      </c>
      <c r="E203" s="100" t="e">
        <v>#VALUE!</v>
      </c>
      <c r="F203" s="100" t="e">
        <v>#VALUE!</v>
      </c>
      <c r="G203" s="100">
        <v>9.0000000000000011E-3</v>
      </c>
      <c r="H203" s="100">
        <v>0.97499999999999998</v>
      </c>
      <c r="I203" s="100">
        <v>2.5000000000000001E-2</v>
      </c>
      <c r="J203" s="204" t="s">
        <v>483</v>
      </c>
      <c r="K203" s="206">
        <f>ROWS($J$5:J203)</f>
        <v>199</v>
      </c>
      <c r="L203" s="90" t="str">
        <f t="shared" si="6"/>
        <v/>
      </c>
      <c r="M203" s="90" t="str">
        <f>IFERROR(SMALL($L$5:$L$234,ROWS(J$5:$J203)),"")</f>
        <v/>
      </c>
      <c r="O203" s="90" t="s">
        <v>336</v>
      </c>
      <c r="P203" s="90">
        <v>5</v>
      </c>
      <c r="Q203" s="90" t="e">
        <v>#VALUE!</v>
      </c>
      <c r="R203" s="90" t="e">
        <v>#VALUE!</v>
      </c>
      <c r="S203" s="90">
        <v>5</v>
      </c>
      <c r="T203" s="90">
        <v>550</v>
      </c>
      <c r="U203" s="90">
        <v>10</v>
      </c>
      <c r="V203" s="90">
        <v>15</v>
      </c>
      <c r="W203" s="206" t="s">
        <v>483</v>
      </c>
      <c r="X203" s="206">
        <f>ROWS($W$5:W203)</f>
        <v>199</v>
      </c>
      <c r="Y203" s="90" t="str">
        <f t="shared" si="7"/>
        <v/>
      </c>
      <c r="Z203" s="90" t="str">
        <f>IFERROR(SMALL($Y$5:$Y$234,ROWS($W$5:W203)),"")</f>
        <v/>
      </c>
    </row>
    <row r="204" spans="3:26" x14ac:dyDescent="0.3">
      <c r="C204" s="90" t="s">
        <v>337</v>
      </c>
      <c r="D204" s="100">
        <v>3.9E-2</v>
      </c>
      <c r="E204" s="100" t="e">
        <v>#VALUE!</v>
      </c>
      <c r="F204" s="100" t="e">
        <v>#VALUE!</v>
      </c>
      <c r="G204" s="100" t="e">
        <v>#VALUE!</v>
      </c>
      <c r="H204" s="100">
        <v>0.93500000000000005</v>
      </c>
      <c r="I204" s="100">
        <v>6.5000000000000002E-2</v>
      </c>
      <c r="J204" s="204" t="s">
        <v>483</v>
      </c>
      <c r="K204" s="206">
        <f>ROWS($J$5:J204)</f>
        <v>200</v>
      </c>
      <c r="L204" s="90" t="str">
        <f t="shared" si="6"/>
        <v/>
      </c>
      <c r="M204" s="90" t="str">
        <f>IFERROR(SMALL($L$5:$L$234,ROWS(J$5:$J204)),"")</f>
        <v/>
      </c>
      <c r="O204" s="90" t="s">
        <v>337</v>
      </c>
      <c r="P204" s="90">
        <v>5</v>
      </c>
      <c r="Q204" s="90" t="e">
        <v>#VALUE!</v>
      </c>
      <c r="R204" s="90" t="e">
        <v>#VALUE!</v>
      </c>
      <c r="S204" s="90" t="e">
        <v>#VALUE!</v>
      </c>
      <c r="T204" s="90">
        <v>70</v>
      </c>
      <c r="U204" s="90">
        <v>10</v>
      </c>
      <c r="V204" s="90">
        <v>5</v>
      </c>
      <c r="W204" s="206" t="s">
        <v>483</v>
      </c>
      <c r="X204" s="206">
        <f>ROWS($W$5:W204)</f>
        <v>200</v>
      </c>
      <c r="Y204" s="90" t="str">
        <f t="shared" si="7"/>
        <v/>
      </c>
      <c r="Z204" s="90" t="str">
        <f>IFERROR(SMALL($Y$5:$Y$234,ROWS($W$5:W204)),"")</f>
        <v/>
      </c>
    </row>
    <row r="205" spans="3:26" x14ac:dyDescent="0.3">
      <c r="C205" s="90" t="s">
        <v>338</v>
      </c>
      <c r="D205" s="100">
        <v>1.8000000000000002E-2</v>
      </c>
      <c r="E205" s="100">
        <v>1.8000000000000002E-2</v>
      </c>
      <c r="F205" s="100">
        <v>1.7000000000000001E-2</v>
      </c>
      <c r="G205" s="100">
        <v>0.01</v>
      </c>
      <c r="H205" s="100">
        <v>0.93700000000000006</v>
      </c>
      <c r="I205" s="100">
        <v>6.3E-2</v>
      </c>
      <c r="J205" s="204" t="s">
        <v>483</v>
      </c>
      <c r="K205" s="206">
        <f>ROWS($J$5:J205)</f>
        <v>201</v>
      </c>
      <c r="L205" s="90" t="str">
        <f t="shared" si="6"/>
        <v/>
      </c>
      <c r="M205" s="90" t="str">
        <f>IFERROR(SMALL($L$5:$L$234,ROWS(J$5:$J205)),"")</f>
        <v/>
      </c>
      <c r="O205" s="90" t="s">
        <v>338</v>
      </c>
      <c r="P205" s="90">
        <v>50</v>
      </c>
      <c r="Q205" s="90">
        <v>50</v>
      </c>
      <c r="R205" s="90">
        <v>50</v>
      </c>
      <c r="S205" s="90">
        <v>30</v>
      </c>
      <c r="T205" s="90">
        <v>2720</v>
      </c>
      <c r="U205" s="90">
        <v>190</v>
      </c>
      <c r="V205" s="90">
        <v>180</v>
      </c>
      <c r="W205" s="206" t="s">
        <v>483</v>
      </c>
      <c r="X205" s="206">
        <f>ROWS($W$5:W205)</f>
        <v>201</v>
      </c>
      <c r="Y205" s="90" t="str">
        <f t="shared" si="7"/>
        <v/>
      </c>
      <c r="Z205" s="90" t="str">
        <f>IFERROR(SMALL($Y$5:$Y$234,ROWS($W$5:W205)),"")</f>
        <v/>
      </c>
    </row>
    <row r="206" spans="3:26" x14ac:dyDescent="0.3">
      <c r="C206" s="90" t="s">
        <v>339</v>
      </c>
      <c r="D206" s="100">
        <v>0.03</v>
      </c>
      <c r="E206" s="100">
        <v>1.4999999999999999E-2</v>
      </c>
      <c r="F206" s="100">
        <v>1.2E-2</v>
      </c>
      <c r="G206" s="100">
        <v>9.0000000000000011E-3</v>
      </c>
      <c r="H206" s="100">
        <v>0.93400000000000005</v>
      </c>
      <c r="I206" s="100">
        <v>6.6000000000000003E-2</v>
      </c>
      <c r="J206" s="204" t="s">
        <v>483</v>
      </c>
      <c r="K206" s="206">
        <f>ROWS($J$5:J206)</f>
        <v>202</v>
      </c>
      <c r="L206" s="90" t="str">
        <f t="shared" si="6"/>
        <v/>
      </c>
      <c r="M206" s="90" t="str">
        <f>IFERROR(SMALL($L$5:$L$234,ROWS(J$5:$J206)),"")</f>
        <v/>
      </c>
      <c r="O206" s="90" t="s">
        <v>339</v>
      </c>
      <c r="P206" s="90">
        <v>155</v>
      </c>
      <c r="Q206" s="90">
        <v>80</v>
      </c>
      <c r="R206" s="90">
        <v>65</v>
      </c>
      <c r="S206" s="90">
        <v>45</v>
      </c>
      <c r="T206" s="90">
        <v>4900</v>
      </c>
      <c r="U206" s="90">
        <v>30</v>
      </c>
      <c r="V206" s="90">
        <v>350</v>
      </c>
      <c r="W206" s="206" t="s">
        <v>483</v>
      </c>
      <c r="X206" s="206">
        <f>ROWS($W$5:W206)</f>
        <v>202</v>
      </c>
      <c r="Y206" s="90" t="str">
        <f t="shared" si="7"/>
        <v/>
      </c>
      <c r="Z206" s="90" t="str">
        <f>IFERROR(SMALL($Y$5:$Y$234,ROWS($W$5:W206)),"")</f>
        <v/>
      </c>
    </row>
    <row r="207" spans="3:26" x14ac:dyDescent="0.3">
      <c r="C207" s="90" t="s">
        <v>340</v>
      </c>
      <c r="D207" s="100">
        <v>7.1000000000000008E-2</v>
      </c>
      <c r="E207" s="100">
        <v>3.5000000000000003E-2</v>
      </c>
      <c r="F207" s="100">
        <v>1.9E-2</v>
      </c>
      <c r="G207" s="100">
        <v>1.9E-2</v>
      </c>
      <c r="H207" s="100">
        <v>0.85599999999999998</v>
      </c>
      <c r="I207" s="100">
        <v>0.14400000000000002</v>
      </c>
      <c r="J207" s="204" t="s">
        <v>483</v>
      </c>
      <c r="K207" s="206">
        <f>ROWS($J$5:J207)</f>
        <v>203</v>
      </c>
      <c r="L207" s="90" t="str">
        <f t="shared" si="6"/>
        <v/>
      </c>
      <c r="M207" s="90" t="str">
        <f>IFERROR(SMALL($L$5:$L$234,ROWS(J$5:$J207)),"")</f>
        <v/>
      </c>
      <c r="O207" s="90" t="s">
        <v>340</v>
      </c>
      <c r="P207" s="90">
        <v>55</v>
      </c>
      <c r="Q207" s="90">
        <v>30</v>
      </c>
      <c r="R207" s="90">
        <v>15</v>
      </c>
      <c r="S207" s="90">
        <v>15</v>
      </c>
      <c r="T207" s="90">
        <v>680</v>
      </c>
      <c r="U207" s="90">
        <v>15</v>
      </c>
      <c r="V207" s="90">
        <v>115</v>
      </c>
      <c r="W207" s="206" t="s">
        <v>483</v>
      </c>
      <c r="X207" s="206">
        <f>ROWS($W$5:W207)</f>
        <v>203</v>
      </c>
      <c r="Y207" s="90" t="str">
        <f t="shared" si="7"/>
        <v/>
      </c>
      <c r="Z207" s="90" t="str">
        <f>IFERROR(SMALL($Y$5:$Y$234,ROWS($W$5:W207)),"")</f>
        <v/>
      </c>
    </row>
    <row r="208" spans="3:26" x14ac:dyDescent="0.3">
      <c r="C208" s="90" t="s">
        <v>341</v>
      </c>
      <c r="D208" s="100">
        <v>6.9000000000000006E-2</v>
      </c>
      <c r="E208" s="100">
        <v>3.6000000000000004E-2</v>
      </c>
      <c r="F208" s="100">
        <v>1.7000000000000001E-2</v>
      </c>
      <c r="G208" s="100">
        <v>2.7E-2</v>
      </c>
      <c r="H208" s="100">
        <v>0.85199999999999998</v>
      </c>
      <c r="I208" s="100">
        <v>0.14799999999999999</v>
      </c>
      <c r="J208" s="204" t="s">
        <v>483</v>
      </c>
      <c r="K208" s="206">
        <f>ROWS($J$5:J208)</f>
        <v>204</v>
      </c>
      <c r="L208" s="90" t="str">
        <f t="shared" si="6"/>
        <v/>
      </c>
      <c r="M208" s="90" t="str">
        <f>IFERROR(SMALL($L$5:$L$234,ROWS(J$5:$J208)),"")</f>
        <v/>
      </c>
      <c r="O208" s="90" t="s">
        <v>341</v>
      </c>
      <c r="P208" s="90">
        <v>230</v>
      </c>
      <c r="Q208" s="90">
        <v>120</v>
      </c>
      <c r="R208" s="90">
        <v>55</v>
      </c>
      <c r="S208" s="90">
        <v>90</v>
      </c>
      <c r="T208" s="90">
        <v>2870</v>
      </c>
      <c r="U208" s="90">
        <v>30</v>
      </c>
      <c r="V208" s="90">
        <v>500</v>
      </c>
      <c r="W208" s="206" t="s">
        <v>483</v>
      </c>
      <c r="X208" s="206">
        <f>ROWS($W$5:W208)</f>
        <v>204</v>
      </c>
      <c r="Y208" s="90" t="str">
        <f t="shared" si="7"/>
        <v/>
      </c>
      <c r="Z208" s="90" t="str">
        <f>IFERROR(SMALL($Y$5:$Y$234,ROWS($W$5:W208)),"")</f>
        <v/>
      </c>
    </row>
    <row r="209" spans="3:26" x14ac:dyDescent="0.3">
      <c r="C209" s="90" t="s">
        <v>342</v>
      </c>
      <c r="D209" s="100">
        <v>8.0000000000000002E-3</v>
      </c>
      <c r="E209" s="100">
        <v>7.0000000000000001E-3</v>
      </c>
      <c r="F209" s="100" t="e">
        <v>#VALUE!</v>
      </c>
      <c r="G209" s="100">
        <v>6.0000000000000001E-3</v>
      </c>
      <c r="H209" s="100">
        <v>0.97899999999999998</v>
      </c>
      <c r="I209" s="100">
        <v>2.1000000000000001E-2</v>
      </c>
      <c r="J209" s="204" t="s">
        <v>483</v>
      </c>
      <c r="K209" s="206">
        <f>ROWS($J$5:J209)</f>
        <v>205</v>
      </c>
      <c r="L209" s="90" t="str">
        <f t="shared" si="6"/>
        <v/>
      </c>
      <c r="M209" s="90" t="str">
        <f>IFERROR(SMALL($L$5:$L$234,ROWS(J$5:$J209)),"")</f>
        <v/>
      </c>
      <c r="O209" s="90" t="s">
        <v>342</v>
      </c>
      <c r="P209" s="90">
        <v>5</v>
      </c>
      <c r="Q209" s="90">
        <v>5</v>
      </c>
      <c r="R209" s="90" t="e">
        <v>#VALUE!</v>
      </c>
      <c r="S209" s="90">
        <v>5</v>
      </c>
      <c r="T209" s="90">
        <v>695</v>
      </c>
      <c r="U209" s="90">
        <v>20</v>
      </c>
      <c r="V209" s="90">
        <v>15</v>
      </c>
      <c r="W209" s="206" t="s">
        <v>483</v>
      </c>
      <c r="X209" s="206">
        <f>ROWS($W$5:W209)</f>
        <v>205</v>
      </c>
      <c r="Y209" s="90" t="str">
        <f t="shared" si="7"/>
        <v/>
      </c>
      <c r="Z209" s="90" t="str">
        <f>IFERROR(SMALL($Y$5:$Y$234,ROWS($W$5:W209)),"")</f>
        <v/>
      </c>
    </row>
    <row r="210" spans="3:26" x14ac:dyDescent="0.3">
      <c r="C210" s="90" t="s">
        <v>343</v>
      </c>
      <c r="D210" s="100">
        <v>1.8000000000000002E-2</v>
      </c>
      <c r="E210" s="100">
        <v>2.1999999999999999E-2</v>
      </c>
      <c r="F210" s="100">
        <v>1.2E-2</v>
      </c>
      <c r="G210" s="100">
        <v>9.0000000000000011E-3</v>
      </c>
      <c r="H210" s="100">
        <v>0.93900000000000006</v>
      </c>
      <c r="I210" s="100">
        <v>6.0999999999999999E-2</v>
      </c>
      <c r="J210" s="204" t="s">
        <v>483</v>
      </c>
      <c r="K210" s="206">
        <f>ROWS($J$5:J210)</f>
        <v>206</v>
      </c>
      <c r="L210" s="90" t="str">
        <f t="shared" si="6"/>
        <v/>
      </c>
      <c r="M210" s="90" t="str">
        <f>IFERROR(SMALL($L$5:$L$234,ROWS(J$5:$J210)),"")</f>
        <v/>
      </c>
      <c r="O210" s="90" t="s">
        <v>343</v>
      </c>
      <c r="P210" s="90">
        <v>80</v>
      </c>
      <c r="Q210" s="90">
        <v>100</v>
      </c>
      <c r="R210" s="90">
        <v>55</v>
      </c>
      <c r="S210" s="90">
        <v>40</v>
      </c>
      <c r="T210" s="90">
        <v>4215</v>
      </c>
      <c r="U210" s="90">
        <v>35</v>
      </c>
      <c r="V210" s="90">
        <v>275</v>
      </c>
      <c r="W210" s="206" t="s">
        <v>483</v>
      </c>
      <c r="X210" s="206">
        <f>ROWS($W$5:W210)</f>
        <v>206</v>
      </c>
      <c r="Y210" s="90" t="str">
        <f t="shared" si="7"/>
        <v/>
      </c>
      <c r="Z210" s="90" t="str">
        <f>IFERROR(SMALL($Y$5:$Y$234,ROWS($W$5:W210)),"")</f>
        <v/>
      </c>
    </row>
    <row r="211" spans="3:26" x14ac:dyDescent="0.3">
      <c r="C211" s="90" t="s">
        <v>344</v>
      </c>
      <c r="D211" s="100">
        <v>3.6000000000000004E-2</v>
      </c>
      <c r="E211" s="100">
        <v>7.0000000000000001E-3</v>
      </c>
      <c r="F211" s="100">
        <v>7.0000000000000001E-3</v>
      </c>
      <c r="G211" s="100">
        <v>8.0000000000000002E-3</v>
      </c>
      <c r="H211" s="100">
        <v>0.94200000000000006</v>
      </c>
      <c r="I211" s="100">
        <v>5.8000000000000003E-2</v>
      </c>
      <c r="J211" s="204" t="s">
        <v>483</v>
      </c>
      <c r="K211" s="206">
        <f>ROWS($J$5:J211)</f>
        <v>207</v>
      </c>
      <c r="L211" s="90" t="str">
        <f t="shared" si="6"/>
        <v/>
      </c>
      <c r="M211" s="90" t="str">
        <f>IFERROR(SMALL($L$5:$L$234,ROWS(J$5:$J211)),"")</f>
        <v/>
      </c>
      <c r="O211" s="90" t="s">
        <v>344</v>
      </c>
      <c r="P211" s="90">
        <v>20</v>
      </c>
      <c r="Q211" s="90">
        <v>5</v>
      </c>
      <c r="R211" s="90">
        <v>5</v>
      </c>
      <c r="S211" s="90">
        <v>5</v>
      </c>
      <c r="T211" s="90">
        <v>570</v>
      </c>
      <c r="U211" s="90">
        <v>5</v>
      </c>
      <c r="V211" s="90">
        <v>35</v>
      </c>
      <c r="W211" s="206" t="s">
        <v>483</v>
      </c>
      <c r="X211" s="206">
        <f>ROWS($W$5:W211)</f>
        <v>207</v>
      </c>
      <c r="Y211" s="90" t="str">
        <f t="shared" si="7"/>
        <v/>
      </c>
      <c r="Z211" s="90" t="str">
        <f>IFERROR(SMALL($Y$5:$Y$234,ROWS($W$5:W211)),"")</f>
        <v/>
      </c>
    </row>
    <row r="212" spans="3:26" x14ac:dyDescent="0.3">
      <c r="C212" s="90" t="s">
        <v>320</v>
      </c>
      <c r="D212" s="164">
        <v>8.0000000000000002E-3</v>
      </c>
      <c r="E212" s="164">
        <v>4.0000000000000001E-3</v>
      </c>
      <c r="F212" s="164">
        <v>9.0000000000000011E-3</v>
      </c>
      <c r="G212" s="164">
        <v>3.0000000000000001E-3</v>
      </c>
      <c r="H212" s="164">
        <v>0.97635135135135132</v>
      </c>
      <c r="I212" s="164">
        <v>2.364864864864865E-2</v>
      </c>
      <c r="J212" s="204" t="s">
        <v>646</v>
      </c>
      <c r="K212" s="206">
        <f>ROWS($J$5:J212)</f>
        <v>208</v>
      </c>
      <c r="L212" s="90">
        <f t="shared" si="6"/>
        <v>208</v>
      </c>
      <c r="M212" s="90" t="str">
        <f>IFERROR(SMALL($L$5:$L$234,ROWS(J$5:$J212)),"")</f>
        <v/>
      </c>
      <c r="O212" s="90" t="s">
        <v>320</v>
      </c>
      <c r="P212" s="90">
        <v>25</v>
      </c>
      <c r="Q212" s="90">
        <v>10</v>
      </c>
      <c r="R212" s="90">
        <v>25</v>
      </c>
      <c r="S212" s="90">
        <v>10</v>
      </c>
      <c r="T212" s="90">
        <v>2890</v>
      </c>
      <c r="U212" s="90">
        <v>5</v>
      </c>
      <c r="V212" s="90">
        <v>70</v>
      </c>
      <c r="W212" s="204" t="s">
        <v>646</v>
      </c>
      <c r="X212" s="206">
        <f>ROWS($W$5:W212)</f>
        <v>208</v>
      </c>
      <c r="Y212" s="90">
        <f t="shared" si="7"/>
        <v>208</v>
      </c>
      <c r="Z212" s="90" t="str">
        <f>IFERROR(SMALL($Y$5:$Y$234,ROWS($W$5:W212)),"")</f>
        <v/>
      </c>
    </row>
    <row r="213" spans="3:26" x14ac:dyDescent="0.3">
      <c r="C213" s="90" t="s">
        <v>322</v>
      </c>
      <c r="D213" s="164">
        <v>0.20400000000000001</v>
      </c>
      <c r="E213" s="164">
        <v>0.17899999999999999</v>
      </c>
      <c r="F213" s="164">
        <v>1.7000000000000001E-2</v>
      </c>
      <c r="G213" s="164">
        <v>0.19500000000000001</v>
      </c>
      <c r="H213" s="164">
        <v>0.4051394204483324</v>
      </c>
      <c r="I213" s="164">
        <v>0.5948605795516676</v>
      </c>
      <c r="J213" s="204" t="s">
        <v>646</v>
      </c>
      <c r="K213" s="206">
        <f>ROWS($J$5:J213)</f>
        <v>209</v>
      </c>
      <c r="L213" s="90">
        <f t="shared" si="6"/>
        <v>209</v>
      </c>
      <c r="M213" s="90" t="str">
        <f>IFERROR(SMALL($L$5:$L$234,ROWS(J$5:$J213)),"")</f>
        <v/>
      </c>
      <c r="O213" s="90" t="s">
        <v>322</v>
      </c>
      <c r="P213" s="90">
        <v>1865</v>
      </c>
      <c r="Q213" s="90">
        <v>1635</v>
      </c>
      <c r="R213" s="90">
        <v>150</v>
      </c>
      <c r="S213" s="90">
        <v>1785</v>
      </c>
      <c r="T213" s="90">
        <v>3705</v>
      </c>
      <c r="U213" s="90">
        <v>975</v>
      </c>
      <c r="V213" s="90">
        <v>5440</v>
      </c>
      <c r="W213" s="204" t="s">
        <v>646</v>
      </c>
      <c r="X213" s="206">
        <f>ROWS($W$5:W213)</f>
        <v>209</v>
      </c>
      <c r="Y213" s="90">
        <f t="shared" si="7"/>
        <v>209</v>
      </c>
      <c r="Z213" s="90" t="str">
        <f>IFERROR(SMALL($Y$5:$Y$234,ROWS($W$5:W213)),"")</f>
        <v/>
      </c>
    </row>
    <row r="214" spans="3:26" x14ac:dyDescent="0.3">
      <c r="C214" s="90" t="s">
        <v>323</v>
      </c>
      <c r="D214" s="164">
        <v>2.1000000000000001E-2</v>
      </c>
      <c r="E214" s="164">
        <v>1.9E-2</v>
      </c>
      <c r="F214" s="164">
        <v>1.9E-2</v>
      </c>
      <c r="G214" s="164">
        <v>1.3000000000000001E-2</v>
      </c>
      <c r="H214" s="164">
        <v>0.92833876221498368</v>
      </c>
      <c r="I214" s="164">
        <v>7.1661237785016291E-2</v>
      </c>
      <c r="J214" s="204" t="s">
        <v>646</v>
      </c>
      <c r="K214" s="206">
        <f>ROWS($J$5:J214)</f>
        <v>210</v>
      </c>
      <c r="L214" s="90">
        <f t="shared" si="6"/>
        <v>210</v>
      </c>
      <c r="M214" s="90" t="str">
        <f>IFERROR(SMALL($L$5:$L$234,ROWS(J$5:$J214)),"")</f>
        <v/>
      </c>
      <c r="O214" s="90" t="s">
        <v>323</v>
      </c>
      <c r="P214" s="90">
        <v>65</v>
      </c>
      <c r="Q214" s="90">
        <v>60</v>
      </c>
      <c r="R214" s="90">
        <v>60</v>
      </c>
      <c r="S214" s="90">
        <v>40</v>
      </c>
      <c r="T214" s="90">
        <v>2850</v>
      </c>
      <c r="U214" s="90">
        <v>30</v>
      </c>
      <c r="V214" s="90">
        <v>220</v>
      </c>
      <c r="W214" s="204" t="s">
        <v>646</v>
      </c>
      <c r="X214" s="206">
        <f>ROWS($W$5:W214)</f>
        <v>210</v>
      </c>
      <c r="Y214" s="90">
        <f t="shared" si="7"/>
        <v>210</v>
      </c>
      <c r="Z214" s="90" t="str">
        <f>IFERROR(SMALL($Y$5:$Y$234,ROWS($W$5:W214)),"")</f>
        <v/>
      </c>
    </row>
    <row r="215" spans="3:26" x14ac:dyDescent="0.3">
      <c r="C215" s="90" t="s">
        <v>325</v>
      </c>
      <c r="D215" s="164">
        <v>2.1000000000000001E-2</v>
      </c>
      <c r="E215" s="164">
        <v>1.4999999999999999E-2</v>
      </c>
      <c r="F215" s="164">
        <v>1.9E-2</v>
      </c>
      <c r="G215" s="164">
        <v>9.0000000000000011E-3</v>
      </c>
      <c r="H215" s="164">
        <v>0.93617021276595747</v>
      </c>
      <c r="I215" s="164">
        <v>6.3829787234042548E-2</v>
      </c>
      <c r="J215" s="204" t="s">
        <v>646</v>
      </c>
      <c r="K215" s="206">
        <f>ROWS($J$5:J215)</f>
        <v>211</v>
      </c>
      <c r="L215" s="90">
        <f t="shared" si="6"/>
        <v>211</v>
      </c>
      <c r="M215" s="90" t="str">
        <f>IFERROR(SMALL($L$5:$L$234,ROWS(J$5:$J215)),"")</f>
        <v/>
      </c>
      <c r="O215" s="90" t="s">
        <v>325</v>
      </c>
      <c r="P215" s="90">
        <v>65</v>
      </c>
      <c r="Q215" s="90">
        <v>45</v>
      </c>
      <c r="R215" s="90">
        <v>55</v>
      </c>
      <c r="S215" s="90">
        <v>30</v>
      </c>
      <c r="T215" s="90">
        <v>2860</v>
      </c>
      <c r="U215" s="90">
        <v>30</v>
      </c>
      <c r="V215" s="90">
        <v>195</v>
      </c>
      <c r="W215" s="204" t="s">
        <v>646</v>
      </c>
      <c r="X215" s="206">
        <f>ROWS($W$5:W215)</f>
        <v>211</v>
      </c>
      <c r="Y215" s="90">
        <f t="shared" si="7"/>
        <v>211</v>
      </c>
      <c r="Z215" s="90" t="str">
        <f>IFERROR(SMALL($Y$5:$Y$234,ROWS($W$5:W215)),"")</f>
        <v/>
      </c>
    </row>
    <row r="216" spans="3:26" x14ac:dyDescent="0.3">
      <c r="C216" s="90" t="s">
        <v>326</v>
      </c>
      <c r="D216" s="164">
        <v>8.5000000000000006E-2</v>
      </c>
      <c r="E216" s="164">
        <v>4.2000000000000003E-2</v>
      </c>
      <c r="F216" s="164">
        <v>1.4E-2</v>
      </c>
      <c r="G216" s="164">
        <v>2.1999999999999999E-2</v>
      </c>
      <c r="H216" s="164">
        <v>0.83718689788053946</v>
      </c>
      <c r="I216" s="164">
        <v>0.16281310211946051</v>
      </c>
      <c r="J216" s="204" t="s">
        <v>646</v>
      </c>
      <c r="K216" s="206">
        <f>ROWS($J$5:J216)</f>
        <v>212</v>
      </c>
      <c r="L216" s="90">
        <f t="shared" si="6"/>
        <v>212</v>
      </c>
      <c r="M216" s="90" t="str">
        <f>IFERROR(SMALL($L$5:$L$234,ROWS(J$5:$J216)),"")</f>
        <v/>
      </c>
      <c r="O216" s="90" t="s">
        <v>326</v>
      </c>
      <c r="P216" s="90">
        <v>440</v>
      </c>
      <c r="Q216" s="90">
        <v>220</v>
      </c>
      <c r="R216" s="90">
        <v>70</v>
      </c>
      <c r="S216" s="90">
        <v>115</v>
      </c>
      <c r="T216" s="90">
        <v>4345</v>
      </c>
      <c r="U216" s="90">
        <v>65</v>
      </c>
      <c r="V216" s="90">
        <v>845</v>
      </c>
      <c r="W216" s="204" t="s">
        <v>646</v>
      </c>
      <c r="X216" s="206">
        <f>ROWS($W$5:W216)</f>
        <v>212</v>
      </c>
      <c r="Y216" s="90">
        <f t="shared" si="7"/>
        <v>212</v>
      </c>
      <c r="Z216" s="90" t="str">
        <f>IFERROR(SMALL($Y$5:$Y$234,ROWS($W$5:W216)),"")</f>
        <v/>
      </c>
    </row>
    <row r="217" spans="3:26" x14ac:dyDescent="0.3">
      <c r="C217" s="90" t="s">
        <v>327</v>
      </c>
      <c r="D217" s="164">
        <v>2.8000000000000001E-2</v>
      </c>
      <c r="E217" s="164">
        <v>2.1000000000000001E-2</v>
      </c>
      <c r="F217" s="164">
        <v>1.0999999999999999E-2</v>
      </c>
      <c r="G217" s="164">
        <v>1.0999999999999999E-2</v>
      </c>
      <c r="H217" s="164">
        <v>0.9285714285714286</v>
      </c>
      <c r="I217" s="164">
        <v>7.1428571428571425E-2</v>
      </c>
      <c r="J217" s="204" t="s">
        <v>646</v>
      </c>
      <c r="K217" s="206">
        <f>ROWS($J$5:J217)</f>
        <v>213</v>
      </c>
      <c r="L217" s="90">
        <f t="shared" si="6"/>
        <v>213</v>
      </c>
      <c r="M217" s="90" t="str">
        <f>IFERROR(SMALL($L$5:$L$234,ROWS(J$5:$J217)),"")</f>
        <v/>
      </c>
      <c r="O217" s="90" t="s">
        <v>327</v>
      </c>
      <c r="P217" s="90">
        <v>155</v>
      </c>
      <c r="Q217" s="90">
        <v>120</v>
      </c>
      <c r="R217" s="90">
        <v>60</v>
      </c>
      <c r="S217" s="90">
        <v>65</v>
      </c>
      <c r="T217" s="90">
        <v>5200</v>
      </c>
      <c r="U217" s="90">
        <v>70</v>
      </c>
      <c r="V217" s="90">
        <v>400</v>
      </c>
      <c r="W217" s="204" t="s">
        <v>646</v>
      </c>
      <c r="X217" s="206">
        <f>ROWS($W$5:W217)</f>
        <v>213</v>
      </c>
      <c r="Y217" s="90">
        <f t="shared" si="7"/>
        <v>213</v>
      </c>
      <c r="Z217" s="90" t="str">
        <f>IFERROR(SMALL($Y$5:$Y$234,ROWS($W$5:W217)),"")</f>
        <v/>
      </c>
    </row>
    <row r="218" spans="3:26" x14ac:dyDescent="0.3">
      <c r="C218" s="90" t="s">
        <v>328</v>
      </c>
      <c r="D218" s="164">
        <v>1.3000000000000001E-2</v>
      </c>
      <c r="E218" s="164">
        <v>1.0999999999999999E-2</v>
      </c>
      <c r="F218" s="164">
        <v>6.0000000000000001E-3</v>
      </c>
      <c r="G218" s="164">
        <v>6.0000000000000001E-3</v>
      </c>
      <c r="H218" s="164">
        <v>0.96501943364797338</v>
      </c>
      <c r="I218" s="164">
        <v>3.4980566352026649E-2</v>
      </c>
      <c r="J218" s="204" t="s">
        <v>646</v>
      </c>
      <c r="K218" s="206">
        <f>ROWS($J$5:J218)</f>
        <v>214</v>
      </c>
      <c r="L218" s="90">
        <f t="shared" si="6"/>
        <v>214</v>
      </c>
      <c r="M218" s="90" t="str">
        <f>IFERROR(SMALL($L$5:$L$234,ROWS(J$5:$J218)),"")</f>
        <v/>
      </c>
      <c r="O218" s="90" t="s">
        <v>328</v>
      </c>
      <c r="P218" s="90">
        <v>115</v>
      </c>
      <c r="Q218" s="90">
        <v>95</v>
      </c>
      <c r="R218" s="90">
        <v>50</v>
      </c>
      <c r="S218" s="90">
        <v>50</v>
      </c>
      <c r="T218" s="90">
        <v>8690</v>
      </c>
      <c r="U218" s="90">
        <v>135</v>
      </c>
      <c r="V218" s="90">
        <v>315</v>
      </c>
      <c r="W218" s="204" t="s">
        <v>646</v>
      </c>
      <c r="X218" s="206">
        <f>ROWS($W$5:W218)</f>
        <v>214</v>
      </c>
      <c r="Y218" s="90">
        <f t="shared" si="7"/>
        <v>214</v>
      </c>
      <c r="Z218" s="90" t="str">
        <f>IFERROR(SMALL($Y$5:$Y$234,ROWS($W$5:W218)),"")</f>
        <v/>
      </c>
    </row>
    <row r="219" spans="3:26" x14ac:dyDescent="0.3">
      <c r="C219" s="90" t="s">
        <v>329</v>
      </c>
      <c r="D219" s="164">
        <v>5.1000000000000004E-2</v>
      </c>
      <c r="E219" s="164">
        <v>1.4E-2</v>
      </c>
      <c r="F219" s="164" t="s">
        <v>72</v>
      </c>
      <c r="G219" s="164">
        <v>1.0999999999999999E-2</v>
      </c>
      <c r="H219" s="164">
        <v>0.92349726775956287</v>
      </c>
      <c r="I219" s="164">
        <v>7.650273224043716E-2</v>
      </c>
      <c r="J219" s="204" t="s">
        <v>646</v>
      </c>
      <c r="K219" s="206">
        <f>ROWS($J$5:J219)</f>
        <v>215</v>
      </c>
      <c r="L219" s="90">
        <f t="shared" si="6"/>
        <v>215</v>
      </c>
      <c r="M219" s="90" t="str">
        <f>IFERROR(SMALL($L$5:$L$234,ROWS(J$5:$J219)),"")</f>
        <v/>
      </c>
      <c r="O219" s="90" t="s">
        <v>329</v>
      </c>
      <c r="P219" s="90">
        <v>45</v>
      </c>
      <c r="Q219" s="90">
        <v>15</v>
      </c>
      <c r="R219" s="90">
        <v>5</v>
      </c>
      <c r="S219" s="90">
        <v>10</v>
      </c>
      <c r="T219" s="90">
        <v>845</v>
      </c>
      <c r="U219" s="90">
        <v>5</v>
      </c>
      <c r="V219" s="90">
        <v>70</v>
      </c>
      <c r="W219" s="204" t="s">
        <v>646</v>
      </c>
      <c r="X219" s="206">
        <f>ROWS($W$5:W219)</f>
        <v>215</v>
      </c>
      <c r="Y219" s="90">
        <f t="shared" si="7"/>
        <v>215</v>
      </c>
      <c r="Z219" s="90" t="str">
        <f>IFERROR(SMALL($Y$5:$Y$234,ROWS($W$5:W219)),"")</f>
        <v/>
      </c>
    </row>
    <row r="220" spans="3:26" x14ac:dyDescent="0.3">
      <c r="C220" s="90" t="s">
        <v>330</v>
      </c>
      <c r="D220" s="164">
        <v>2.4E-2</v>
      </c>
      <c r="E220" s="164">
        <v>1.8000000000000002E-2</v>
      </c>
      <c r="F220" s="164">
        <v>7.0000000000000001E-3</v>
      </c>
      <c r="G220" s="164">
        <v>1.0999999999999999E-2</v>
      </c>
      <c r="H220" s="164">
        <v>0.93987206823027714</v>
      </c>
      <c r="I220" s="164">
        <v>6.0127931769722816E-2</v>
      </c>
      <c r="J220" s="204" t="s">
        <v>646</v>
      </c>
      <c r="K220" s="206">
        <f>ROWS($J$5:J220)</f>
        <v>216</v>
      </c>
      <c r="L220" s="90">
        <f t="shared" si="6"/>
        <v>216</v>
      </c>
      <c r="M220" s="90" t="str">
        <f>IFERROR(SMALL($L$5:$L$234,ROWS(J$5:$J220)),"")</f>
        <v/>
      </c>
      <c r="O220" s="90" t="s">
        <v>330</v>
      </c>
      <c r="P220" s="90">
        <v>280</v>
      </c>
      <c r="Q220" s="90">
        <v>205</v>
      </c>
      <c r="R220" s="90">
        <v>85</v>
      </c>
      <c r="S220" s="90">
        <v>135</v>
      </c>
      <c r="T220" s="90">
        <v>11020</v>
      </c>
      <c r="U220" s="90">
        <v>285</v>
      </c>
      <c r="V220" s="90">
        <v>705</v>
      </c>
      <c r="W220" s="204" t="s">
        <v>646</v>
      </c>
      <c r="X220" s="206">
        <f>ROWS($W$5:W220)</f>
        <v>216</v>
      </c>
      <c r="Y220" s="90">
        <f t="shared" si="7"/>
        <v>216</v>
      </c>
      <c r="Z220" s="90" t="str">
        <f>IFERROR(SMALL($Y$5:$Y$234,ROWS($W$5:W220)),"")</f>
        <v/>
      </c>
    </row>
    <row r="221" spans="3:26" x14ac:dyDescent="0.3">
      <c r="C221" s="90" t="s">
        <v>331</v>
      </c>
      <c r="D221" s="164" t="s">
        <v>72</v>
      </c>
      <c r="E221" s="164" t="s">
        <v>72</v>
      </c>
      <c r="F221" s="164" t="s">
        <v>72</v>
      </c>
      <c r="G221" s="164" t="s">
        <v>72</v>
      </c>
      <c r="H221" s="164">
        <v>0.9375</v>
      </c>
      <c r="I221" s="164">
        <v>6.25E-2</v>
      </c>
      <c r="J221" s="204" t="s">
        <v>646</v>
      </c>
      <c r="K221" s="206">
        <f>ROWS($J$5:J221)</f>
        <v>217</v>
      </c>
      <c r="L221" s="90">
        <f t="shared" si="6"/>
        <v>217</v>
      </c>
      <c r="M221" s="90" t="str">
        <f>IFERROR(SMALL($L$5:$L$234,ROWS(J$5:$J221)),"")</f>
        <v/>
      </c>
      <c r="O221" s="90" t="s">
        <v>331</v>
      </c>
      <c r="P221" s="90">
        <v>5</v>
      </c>
      <c r="Q221" s="90">
        <v>5</v>
      </c>
      <c r="R221" s="90">
        <v>5</v>
      </c>
      <c r="S221" s="90">
        <v>5</v>
      </c>
      <c r="T221" s="90">
        <v>75</v>
      </c>
      <c r="U221" s="90">
        <v>0</v>
      </c>
      <c r="V221" s="90">
        <v>5</v>
      </c>
      <c r="W221" s="204" t="s">
        <v>646</v>
      </c>
      <c r="X221" s="206">
        <f>ROWS($W$5:W221)</f>
        <v>217</v>
      </c>
      <c r="Y221" s="90">
        <f t="shared" si="7"/>
        <v>217</v>
      </c>
      <c r="Z221" s="90" t="str">
        <f>IFERROR(SMALL($Y$5:$Y$234,ROWS($W$5:W221)),"")</f>
        <v/>
      </c>
    </row>
    <row r="222" spans="3:26" x14ac:dyDescent="0.3">
      <c r="C222" s="90" t="s">
        <v>332</v>
      </c>
      <c r="D222" s="164">
        <v>2.4E-2</v>
      </c>
      <c r="E222" s="164">
        <v>1.3000000000000001E-2</v>
      </c>
      <c r="F222" s="164">
        <v>8.0000000000000002E-3</v>
      </c>
      <c r="G222" s="164">
        <v>0.01</v>
      </c>
      <c r="H222" s="164">
        <v>0.94483524620510917</v>
      </c>
      <c r="I222" s="164">
        <v>5.5164753794890782E-2</v>
      </c>
      <c r="J222" s="204" t="s">
        <v>646</v>
      </c>
      <c r="K222" s="206">
        <f>ROWS($J$5:J222)</f>
        <v>218</v>
      </c>
      <c r="L222" s="90">
        <f t="shared" si="6"/>
        <v>218</v>
      </c>
      <c r="M222" s="90" t="str">
        <f>IFERROR(SMALL($L$5:$L$234,ROWS(J$5:$J222)),"")</f>
        <v/>
      </c>
      <c r="O222" s="90" t="s">
        <v>332</v>
      </c>
      <c r="P222" s="90">
        <v>330</v>
      </c>
      <c r="Q222" s="90">
        <v>180</v>
      </c>
      <c r="R222" s="90">
        <v>100</v>
      </c>
      <c r="S222" s="90">
        <v>135</v>
      </c>
      <c r="T222" s="90">
        <v>12760</v>
      </c>
      <c r="U222" s="90">
        <v>100</v>
      </c>
      <c r="V222" s="90">
        <v>745</v>
      </c>
      <c r="W222" s="204" t="s">
        <v>646</v>
      </c>
      <c r="X222" s="206">
        <f>ROWS($W$5:W222)</f>
        <v>218</v>
      </c>
      <c r="Y222" s="90">
        <f t="shared" si="7"/>
        <v>218</v>
      </c>
      <c r="Z222" s="90" t="str">
        <f>IFERROR(SMALL($Y$5:$Y$234,ROWS($W$5:W222)),"")</f>
        <v/>
      </c>
    </row>
    <row r="223" spans="3:26" x14ac:dyDescent="0.3">
      <c r="C223" s="90" t="s">
        <v>333</v>
      </c>
      <c r="D223" s="164">
        <v>3.4000000000000002E-2</v>
      </c>
      <c r="E223" s="164">
        <v>3.5000000000000003E-2</v>
      </c>
      <c r="F223" s="164">
        <v>9.0000000000000011E-3</v>
      </c>
      <c r="G223" s="164">
        <v>9.0000000000000011E-3</v>
      </c>
      <c r="H223" s="164">
        <v>0.91288515406162463</v>
      </c>
      <c r="I223" s="164">
        <v>8.7114845938375346E-2</v>
      </c>
      <c r="J223" s="204" t="s">
        <v>646</v>
      </c>
      <c r="K223" s="206">
        <f>ROWS($J$5:J223)</f>
        <v>219</v>
      </c>
      <c r="L223" s="90">
        <f t="shared" si="6"/>
        <v>219</v>
      </c>
      <c r="M223" s="90" t="str">
        <f>IFERROR(SMALL($L$5:$L$234,ROWS(J$5:$J223)),"")</f>
        <v/>
      </c>
      <c r="O223" s="90" t="s">
        <v>333</v>
      </c>
      <c r="P223" s="90">
        <v>610</v>
      </c>
      <c r="Q223" s="90">
        <v>620</v>
      </c>
      <c r="R223" s="90">
        <v>155</v>
      </c>
      <c r="S223" s="90">
        <v>165</v>
      </c>
      <c r="T223" s="90">
        <v>16295</v>
      </c>
      <c r="U223" s="90">
        <v>125</v>
      </c>
      <c r="V223" s="90">
        <v>1555</v>
      </c>
      <c r="W223" s="204" t="s">
        <v>646</v>
      </c>
      <c r="X223" s="206">
        <f>ROWS($W$5:W223)</f>
        <v>219</v>
      </c>
      <c r="Y223" s="90">
        <f t="shared" si="7"/>
        <v>219</v>
      </c>
      <c r="Z223" s="90" t="str">
        <f>IFERROR(SMALL($Y$5:$Y$234,ROWS($W$5:W223)),"")</f>
        <v/>
      </c>
    </row>
    <row r="224" spans="3:26" x14ac:dyDescent="0.3">
      <c r="C224" s="90" t="s">
        <v>334</v>
      </c>
      <c r="D224" s="164">
        <v>4.2000000000000003E-2</v>
      </c>
      <c r="E224" s="164">
        <v>3.6999999999999998E-2</v>
      </c>
      <c r="F224" s="164">
        <v>7.0000000000000001E-3</v>
      </c>
      <c r="G224" s="164">
        <v>1.6E-2</v>
      </c>
      <c r="H224" s="164">
        <v>0.89928057553956831</v>
      </c>
      <c r="I224" s="164">
        <v>0.10071942446043165</v>
      </c>
      <c r="J224" s="204" t="s">
        <v>646</v>
      </c>
      <c r="K224" s="206">
        <f>ROWS($J$5:J224)</f>
        <v>220</v>
      </c>
      <c r="L224" s="90">
        <f t="shared" si="6"/>
        <v>220</v>
      </c>
      <c r="M224" s="90" t="str">
        <f>IFERROR(SMALL($L$5:$L$234,ROWS(J$5:$J224)),"")</f>
        <v/>
      </c>
      <c r="O224" s="90" t="s">
        <v>334</v>
      </c>
      <c r="P224" s="90">
        <v>30</v>
      </c>
      <c r="Q224" s="90">
        <v>25</v>
      </c>
      <c r="R224" s="90">
        <v>5</v>
      </c>
      <c r="S224" s="90">
        <v>10</v>
      </c>
      <c r="T224" s="90">
        <v>625</v>
      </c>
      <c r="U224" s="90">
        <v>5</v>
      </c>
      <c r="V224" s="90">
        <v>70</v>
      </c>
      <c r="W224" s="204" t="s">
        <v>646</v>
      </c>
      <c r="X224" s="206">
        <f>ROWS($W$5:W224)</f>
        <v>220</v>
      </c>
      <c r="Y224" s="90">
        <f t="shared" si="7"/>
        <v>220</v>
      </c>
      <c r="Z224" s="90" t="str">
        <f>IFERROR(SMALL($Y$5:$Y$234,ROWS($W$5:W224)),"")</f>
        <v/>
      </c>
    </row>
    <row r="225" spans="3:26" x14ac:dyDescent="0.3">
      <c r="C225" s="90" t="s">
        <v>335</v>
      </c>
      <c r="D225" s="164">
        <v>5.7000000000000002E-2</v>
      </c>
      <c r="E225" s="164">
        <v>4.1000000000000002E-2</v>
      </c>
      <c r="F225" s="164">
        <v>1.6E-2</v>
      </c>
      <c r="G225" s="164">
        <v>2.1999999999999999E-2</v>
      </c>
      <c r="H225" s="164">
        <v>0.86349206349206353</v>
      </c>
      <c r="I225" s="164">
        <v>0.13650793650793649</v>
      </c>
      <c r="J225" s="204" t="s">
        <v>646</v>
      </c>
      <c r="K225" s="206">
        <f>ROWS($J$5:J225)</f>
        <v>221</v>
      </c>
      <c r="L225" s="90">
        <f t="shared" si="6"/>
        <v>221</v>
      </c>
      <c r="M225" s="90" t="str">
        <f>IFERROR(SMALL($L$5:$L$234,ROWS(J$5:$J225)),"")</f>
        <v/>
      </c>
      <c r="O225" s="90" t="s">
        <v>335</v>
      </c>
      <c r="P225" s="90">
        <v>270</v>
      </c>
      <c r="Q225" s="90">
        <v>195</v>
      </c>
      <c r="R225" s="90">
        <v>75</v>
      </c>
      <c r="S225" s="90">
        <v>105</v>
      </c>
      <c r="T225" s="90">
        <v>4080</v>
      </c>
      <c r="U225" s="90">
        <v>70</v>
      </c>
      <c r="V225" s="90">
        <v>645</v>
      </c>
      <c r="W225" s="204" t="s">
        <v>646</v>
      </c>
      <c r="X225" s="206">
        <f>ROWS($W$5:W225)</f>
        <v>221</v>
      </c>
      <c r="Y225" s="90">
        <f t="shared" si="7"/>
        <v>221</v>
      </c>
      <c r="Z225" s="90" t="str">
        <f>IFERROR(SMALL($Y$5:$Y$234,ROWS($W$5:W225)),"")</f>
        <v/>
      </c>
    </row>
    <row r="226" spans="3:26" x14ac:dyDescent="0.3">
      <c r="C226" s="90" t="s">
        <v>336</v>
      </c>
      <c r="D226" s="164">
        <v>6.0000000000000001E-3</v>
      </c>
      <c r="E226" s="164" t="s">
        <v>72</v>
      </c>
      <c r="F226" s="164">
        <v>8.0000000000000002E-3</v>
      </c>
      <c r="G226" s="164" t="s">
        <v>72</v>
      </c>
      <c r="H226" s="164">
        <v>0.98019801980198018</v>
      </c>
      <c r="I226" s="164">
        <v>1.9801980198019802E-2</v>
      </c>
      <c r="J226" s="204" t="s">
        <v>646</v>
      </c>
      <c r="K226" s="206">
        <f>ROWS($J$5:J226)</f>
        <v>222</v>
      </c>
      <c r="L226" s="90">
        <f t="shared" si="6"/>
        <v>222</v>
      </c>
      <c r="M226" s="90" t="str">
        <f>IFERROR(SMALL($L$5:$L$234,ROWS(J$5:$J226)),"")</f>
        <v/>
      </c>
      <c r="O226" s="90" t="s">
        <v>336</v>
      </c>
      <c r="P226" s="90">
        <v>5</v>
      </c>
      <c r="Q226" s="90">
        <v>5</v>
      </c>
      <c r="R226" s="90">
        <v>5</v>
      </c>
      <c r="S226" s="90">
        <v>5</v>
      </c>
      <c r="T226" s="90">
        <v>495</v>
      </c>
      <c r="U226" s="90">
        <v>5</v>
      </c>
      <c r="V226" s="90">
        <v>10</v>
      </c>
      <c r="W226" s="204" t="s">
        <v>646</v>
      </c>
      <c r="X226" s="206">
        <f>ROWS($W$5:W226)</f>
        <v>222</v>
      </c>
      <c r="Y226" s="90">
        <f t="shared" si="7"/>
        <v>222</v>
      </c>
      <c r="Z226" s="90" t="str">
        <f>IFERROR(SMALL($Y$5:$Y$234,ROWS($W$5:W226)),"")</f>
        <v/>
      </c>
    </row>
    <row r="227" spans="3:26" x14ac:dyDescent="0.3">
      <c r="C227" s="90" t="s">
        <v>337</v>
      </c>
      <c r="D227" s="164" t="s">
        <v>72</v>
      </c>
      <c r="E227" s="164">
        <v>4.3000000000000003E-2</v>
      </c>
      <c r="F227" s="164" t="s">
        <v>72</v>
      </c>
      <c r="G227" s="164">
        <v>0.114</v>
      </c>
      <c r="H227" s="164">
        <v>0.7857142857142857</v>
      </c>
      <c r="I227" s="164">
        <v>0.21428571428571427</v>
      </c>
      <c r="J227" s="204" t="s">
        <v>646</v>
      </c>
      <c r="K227" s="206">
        <f>ROWS($J$5:J227)</f>
        <v>223</v>
      </c>
      <c r="L227" s="90">
        <f t="shared" si="6"/>
        <v>223</v>
      </c>
      <c r="M227" s="90" t="str">
        <f>IFERROR(SMALL($L$5:$L$234,ROWS(J$5:$J227)),"")</f>
        <v/>
      </c>
      <c r="O227" s="90" t="s">
        <v>337</v>
      </c>
      <c r="P227" s="90">
        <v>5</v>
      </c>
      <c r="Q227" s="90">
        <v>5</v>
      </c>
      <c r="R227" s="90">
        <v>5</v>
      </c>
      <c r="S227" s="90">
        <v>10</v>
      </c>
      <c r="T227" s="90">
        <v>55</v>
      </c>
      <c r="U227" s="90">
        <v>15</v>
      </c>
      <c r="V227" s="90">
        <v>15</v>
      </c>
      <c r="W227" s="204" t="s">
        <v>646</v>
      </c>
      <c r="X227" s="206">
        <f>ROWS($W$5:W227)</f>
        <v>223</v>
      </c>
      <c r="Y227" s="90">
        <f t="shared" si="7"/>
        <v>223</v>
      </c>
      <c r="Z227" s="90" t="str">
        <f>IFERROR(SMALL($Y$5:$Y$234,ROWS($W$5:W227)),"")</f>
        <v/>
      </c>
    </row>
    <row r="228" spans="3:26" x14ac:dyDescent="0.3">
      <c r="C228" s="90" t="s">
        <v>338</v>
      </c>
      <c r="D228" s="164">
        <v>1.3000000000000001E-2</v>
      </c>
      <c r="E228" s="164">
        <v>1.4999999999999999E-2</v>
      </c>
      <c r="F228" s="164">
        <v>2.1000000000000001E-2</v>
      </c>
      <c r="G228" s="164">
        <v>4.0000000000000001E-3</v>
      </c>
      <c r="H228" s="164">
        <v>0.947265625</v>
      </c>
      <c r="I228" s="164">
        <v>5.2734375E-2</v>
      </c>
      <c r="J228" s="204" t="s">
        <v>646</v>
      </c>
      <c r="K228" s="206">
        <f>ROWS($J$5:J228)</f>
        <v>224</v>
      </c>
      <c r="L228" s="90">
        <f t="shared" si="6"/>
        <v>224</v>
      </c>
      <c r="M228" s="90" t="str">
        <f>IFERROR(SMALL($L$5:$L$234,ROWS(J$5:$J228)),"")</f>
        <v/>
      </c>
      <c r="O228" s="90" t="s">
        <v>338</v>
      </c>
      <c r="P228" s="90">
        <v>35</v>
      </c>
      <c r="Q228" s="90">
        <v>40</v>
      </c>
      <c r="R228" s="90">
        <v>55</v>
      </c>
      <c r="S228" s="90">
        <v>10</v>
      </c>
      <c r="T228" s="90">
        <v>2425</v>
      </c>
      <c r="U228" s="90">
        <v>20</v>
      </c>
      <c r="V228" s="90">
        <v>135</v>
      </c>
      <c r="W228" s="204" t="s">
        <v>646</v>
      </c>
      <c r="X228" s="206">
        <f>ROWS($W$5:W228)</f>
        <v>224</v>
      </c>
      <c r="Y228" s="90">
        <f t="shared" si="7"/>
        <v>224</v>
      </c>
      <c r="Z228" s="90" t="str">
        <f>IFERROR(SMALL($Y$5:$Y$234,ROWS($W$5:W228)),"")</f>
        <v/>
      </c>
    </row>
    <row r="229" spans="3:26" x14ac:dyDescent="0.3">
      <c r="C229" s="90" t="s">
        <v>339</v>
      </c>
      <c r="D229" s="164">
        <v>2.9000000000000001E-2</v>
      </c>
      <c r="E229" s="164">
        <v>1.9E-2</v>
      </c>
      <c r="F229" s="164">
        <v>1.4E-2</v>
      </c>
      <c r="G229" s="164">
        <v>0.01</v>
      </c>
      <c r="H229" s="164">
        <v>0.92752203721841331</v>
      </c>
      <c r="I229" s="164">
        <v>7.2477962781586677E-2</v>
      </c>
      <c r="J229" s="204" t="s">
        <v>646</v>
      </c>
      <c r="K229" s="206">
        <f>ROWS($J$5:J229)</f>
        <v>225</v>
      </c>
      <c r="L229" s="90">
        <f t="shared" si="6"/>
        <v>225</v>
      </c>
      <c r="M229" s="90" t="str">
        <f>IFERROR(SMALL($L$5:$L$234,ROWS(J$5:$J229)),"")</f>
        <v/>
      </c>
      <c r="O229" s="90" t="s">
        <v>339</v>
      </c>
      <c r="P229" s="90">
        <v>150</v>
      </c>
      <c r="Q229" s="90">
        <v>100</v>
      </c>
      <c r="R229" s="90">
        <v>70</v>
      </c>
      <c r="S229" s="90">
        <v>55</v>
      </c>
      <c r="T229" s="90">
        <v>4735</v>
      </c>
      <c r="U229" s="90">
        <v>25</v>
      </c>
      <c r="V229" s="90">
        <v>370</v>
      </c>
      <c r="W229" s="204" t="s">
        <v>646</v>
      </c>
      <c r="X229" s="206">
        <f>ROWS($W$5:W229)</f>
        <v>225</v>
      </c>
      <c r="Y229" s="90">
        <f t="shared" si="7"/>
        <v>225</v>
      </c>
      <c r="Z229" s="90" t="str">
        <f>IFERROR(SMALL($Y$5:$Y$234,ROWS($W$5:W229)),"")</f>
        <v/>
      </c>
    </row>
    <row r="230" spans="3:26" x14ac:dyDescent="0.3">
      <c r="C230" s="90" t="s">
        <v>340</v>
      </c>
      <c r="D230" s="164">
        <v>5.9000000000000004E-2</v>
      </c>
      <c r="E230" s="164">
        <v>3.9E-2</v>
      </c>
      <c r="F230" s="164">
        <v>1.7000000000000001E-2</v>
      </c>
      <c r="G230" s="164">
        <v>1.4999999999999999E-2</v>
      </c>
      <c r="H230" s="164">
        <v>0.87248322147651003</v>
      </c>
      <c r="I230" s="164">
        <v>0.12751677852348994</v>
      </c>
      <c r="J230" s="204" t="s">
        <v>646</v>
      </c>
      <c r="K230" s="206">
        <f>ROWS($J$5:J230)</f>
        <v>226</v>
      </c>
      <c r="L230" s="90">
        <f t="shared" si="6"/>
        <v>226</v>
      </c>
      <c r="M230" s="90" t="str">
        <f>IFERROR(SMALL($L$5:$L$234,ROWS(J$5:$J230)),"")</f>
        <v/>
      </c>
      <c r="O230" s="90" t="s">
        <v>340</v>
      </c>
      <c r="P230" s="90">
        <v>45</v>
      </c>
      <c r="Q230" s="90">
        <v>30</v>
      </c>
      <c r="R230" s="90">
        <v>15</v>
      </c>
      <c r="S230" s="90">
        <v>10</v>
      </c>
      <c r="T230" s="90">
        <v>650</v>
      </c>
      <c r="U230" s="90">
        <v>5</v>
      </c>
      <c r="V230" s="90">
        <v>95</v>
      </c>
      <c r="W230" s="204" t="s">
        <v>646</v>
      </c>
      <c r="X230" s="206">
        <f>ROWS($W$5:W230)</f>
        <v>226</v>
      </c>
      <c r="Y230" s="90">
        <f t="shared" si="7"/>
        <v>226</v>
      </c>
      <c r="Z230" s="90" t="str">
        <f>IFERROR(SMALL($Y$5:$Y$234,ROWS($W$5:W230)),"")</f>
        <v/>
      </c>
    </row>
    <row r="231" spans="3:26" x14ac:dyDescent="0.3">
      <c r="C231" s="90" t="s">
        <v>341</v>
      </c>
      <c r="D231" s="164">
        <v>0.06</v>
      </c>
      <c r="E231" s="164">
        <v>4.3000000000000003E-2</v>
      </c>
      <c r="F231" s="164">
        <v>1.8000000000000002E-2</v>
      </c>
      <c r="G231" s="164">
        <v>3.4000000000000002E-2</v>
      </c>
      <c r="H231" s="164">
        <v>0.84615384615384615</v>
      </c>
      <c r="I231" s="164">
        <v>0.15384615384615385</v>
      </c>
      <c r="J231" s="204" t="s">
        <v>646</v>
      </c>
      <c r="K231" s="206">
        <f>ROWS($J$5:J231)</f>
        <v>227</v>
      </c>
      <c r="L231" s="90">
        <f t="shared" si="6"/>
        <v>227</v>
      </c>
      <c r="M231" s="90" t="str">
        <f>IFERROR(SMALL($L$5:$L$234,ROWS(J$5:$J231)),"")</f>
        <v/>
      </c>
      <c r="O231" s="90" t="s">
        <v>341</v>
      </c>
      <c r="P231" s="90">
        <v>185</v>
      </c>
      <c r="Q231" s="90">
        <v>135</v>
      </c>
      <c r="R231" s="90">
        <v>55</v>
      </c>
      <c r="S231" s="90">
        <v>105</v>
      </c>
      <c r="T231" s="90">
        <v>2640</v>
      </c>
      <c r="U231" s="90">
        <v>30</v>
      </c>
      <c r="V231" s="90">
        <v>480</v>
      </c>
      <c r="W231" s="204" t="s">
        <v>646</v>
      </c>
      <c r="X231" s="206">
        <f>ROWS($W$5:W231)</f>
        <v>227</v>
      </c>
      <c r="Y231" s="90">
        <f t="shared" si="7"/>
        <v>227</v>
      </c>
      <c r="Z231" s="90" t="str">
        <f>IFERROR(SMALL($Y$5:$Y$234,ROWS($W$5:W231)),"")</f>
        <v/>
      </c>
    </row>
    <row r="232" spans="3:26" x14ac:dyDescent="0.3">
      <c r="C232" s="90" t="s">
        <v>342</v>
      </c>
      <c r="D232" s="164">
        <v>1.4E-2</v>
      </c>
      <c r="E232" s="164">
        <v>0.02</v>
      </c>
      <c r="F232" s="164">
        <v>6.0000000000000001E-3</v>
      </c>
      <c r="G232" s="164">
        <v>1.8000000000000002E-2</v>
      </c>
      <c r="H232" s="164">
        <v>0.93984962406015038</v>
      </c>
      <c r="I232" s="164">
        <v>6.0150375939849621E-2</v>
      </c>
      <c r="J232" s="204" t="s">
        <v>646</v>
      </c>
      <c r="K232" s="206">
        <f>ROWS($J$5:J232)</f>
        <v>228</v>
      </c>
      <c r="L232" s="90">
        <f t="shared" si="6"/>
        <v>228</v>
      </c>
      <c r="M232" s="90" t="str">
        <f>IFERROR(SMALL($L$5:$L$234,ROWS(J$5:$J232)),"")</f>
        <v/>
      </c>
      <c r="O232" s="90" t="s">
        <v>342</v>
      </c>
      <c r="P232" s="90">
        <v>10</v>
      </c>
      <c r="Q232" s="90">
        <v>15</v>
      </c>
      <c r="R232" s="90">
        <v>5</v>
      </c>
      <c r="S232" s="90">
        <v>10</v>
      </c>
      <c r="T232" s="90">
        <v>625</v>
      </c>
      <c r="U232" s="90">
        <v>35</v>
      </c>
      <c r="V232" s="90">
        <v>40</v>
      </c>
      <c r="W232" s="204" t="s">
        <v>646</v>
      </c>
      <c r="X232" s="206">
        <f>ROWS($W$5:W232)</f>
        <v>228</v>
      </c>
      <c r="Y232" s="90">
        <f t="shared" si="7"/>
        <v>228</v>
      </c>
      <c r="Z232" s="90" t="str">
        <f>IFERROR(SMALL($Y$5:$Y$234,ROWS($W$5:W232)),"")</f>
        <v/>
      </c>
    </row>
    <row r="233" spans="3:26" x14ac:dyDescent="0.3">
      <c r="C233" s="90" t="s">
        <v>343</v>
      </c>
      <c r="D233" s="164">
        <v>1.4999999999999999E-2</v>
      </c>
      <c r="E233" s="164">
        <v>2.4E-2</v>
      </c>
      <c r="F233" s="164">
        <v>1.2E-2</v>
      </c>
      <c r="G233" s="164">
        <v>9.0000000000000011E-3</v>
      </c>
      <c r="H233" s="164">
        <v>0.94049008168028003</v>
      </c>
      <c r="I233" s="164">
        <v>5.9509918319719954E-2</v>
      </c>
      <c r="J233" s="204" t="s">
        <v>646</v>
      </c>
      <c r="K233" s="206">
        <f>ROWS($J$5:J233)</f>
        <v>229</v>
      </c>
      <c r="L233" s="90">
        <f t="shared" si="6"/>
        <v>229</v>
      </c>
      <c r="M233" s="90" t="str">
        <f>IFERROR(SMALL($L$5:$L$234,ROWS(J$5:$J233)),"")</f>
        <v/>
      </c>
      <c r="O233" s="90" t="s">
        <v>343</v>
      </c>
      <c r="P233" s="90">
        <v>65</v>
      </c>
      <c r="Q233" s="90">
        <v>100</v>
      </c>
      <c r="R233" s="90">
        <v>50</v>
      </c>
      <c r="S233" s="90">
        <v>35</v>
      </c>
      <c r="T233" s="90">
        <v>4030</v>
      </c>
      <c r="U233" s="90">
        <v>75</v>
      </c>
      <c r="V233" s="90">
        <v>255</v>
      </c>
      <c r="W233" s="204" t="s">
        <v>646</v>
      </c>
      <c r="X233" s="206">
        <f>ROWS($W$5:W233)</f>
        <v>229</v>
      </c>
      <c r="Y233" s="90">
        <f t="shared" si="7"/>
        <v>229</v>
      </c>
      <c r="Z233" s="90" t="str">
        <f>IFERROR(SMALL($Y$5:$Y$234,ROWS($W$5:W233)),"")</f>
        <v/>
      </c>
    </row>
    <row r="234" spans="3:26" x14ac:dyDescent="0.3">
      <c r="C234" s="90" t="s">
        <v>344</v>
      </c>
      <c r="D234" s="164">
        <v>0.03</v>
      </c>
      <c r="E234" s="164">
        <v>1.0999999999999999E-2</v>
      </c>
      <c r="F234" s="164">
        <v>7.0000000000000001E-3</v>
      </c>
      <c r="G234" s="164">
        <v>1.0999999999999999E-2</v>
      </c>
      <c r="H234" s="164">
        <v>0.93959731543624159</v>
      </c>
      <c r="I234" s="164">
        <v>6.0402684563758392E-2</v>
      </c>
      <c r="J234" s="204" t="s">
        <v>646</v>
      </c>
      <c r="K234" s="206">
        <f>ROWS($J$5:J234)</f>
        <v>230</v>
      </c>
      <c r="L234" s="90">
        <f t="shared" si="6"/>
        <v>230</v>
      </c>
      <c r="M234" s="90" t="str">
        <f>IFERROR(SMALL($L$5:$L$234,ROWS(J$5:$J234)),"")</f>
        <v/>
      </c>
      <c r="O234" s="90" t="s">
        <v>344</v>
      </c>
      <c r="P234" s="90">
        <v>20</v>
      </c>
      <c r="Q234" s="90">
        <v>10</v>
      </c>
      <c r="R234" s="90">
        <v>5</v>
      </c>
      <c r="S234" s="90">
        <v>10</v>
      </c>
      <c r="T234" s="90">
        <v>700</v>
      </c>
      <c r="U234" s="90">
        <v>5</v>
      </c>
      <c r="V234" s="90">
        <v>45</v>
      </c>
      <c r="W234" s="204" t="s">
        <v>646</v>
      </c>
      <c r="X234" s="206">
        <f>ROWS($W$5:W234)</f>
        <v>230</v>
      </c>
      <c r="Y234" s="90">
        <f t="shared" si="7"/>
        <v>230</v>
      </c>
      <c r="Z234" s="90" t="str">
        <f>IFERROR(SMALL($Y$5:$Y$234,ROWS($W$5:W234)),"")</f>
        <v/>
      </c>
    </row>
    <row r="240" spans="3:26" x14ac:dyDescent="0.3">
      <c r="D240" s="100"/>
      <c r="E240" s="100"/>
      <c r="F240" s="100"/>
      <c r="G240" s="100"/>
      <c r="H240" s="100"/>
      <c r="I240" s="100"/>
    </row>
    <row r="241" spans="4:9" x14ac:dyDescent="0.3">
      <c r="D241" s="100"/>
      <c r="E241" s="100"/>
      <c r="F241" s="100"/>
      <c r="G241" s="100"/>
      <c r="H241" s="100"/>
      <c r="I241" s="100"/>
    </row>
    <row r="242" spans="4:9" x14ac:dyDescent="0.3">
      <c r="D242" s="100"/>
      <c r="E242" s="100"/>
      <c r="F242" s="100"/>
      <c r="G242" s="100"/>
      <c r="H242" s="100"/>
      <c r="I242" s="100"/>
    </row>
    <row r="243" spans="4:9" x14ac:dyDescent="0.3">
      <c r="D243" s="100"/>
      <c r="E243" s="100"/>
      <c r="F243" s="100"/>
      <c r="G243" s="100"/>
      <c r="H243" s="100"/>
      <c r="I243" s="100"/>
    </row>
    <row r="244" spans="4:9" x14ac:dyDescent="0.3">
      <c r="D244" s="100"/>
      <c r="E244" s="100"/>
      <c r="F244" s="100"/>
      <c r="G244" s="100"/>
      <c r="H244" s="100"/>
      <c r="I244" s="100"/>
    </row>
    <row r="245" spans="4:9" x14ac:dyDescent="0.3">
      <c r="D245" s="100"/>
      <c r="E245" s="100"/>
      <c r="F245" s="100"/>
      <c r="G245" s="100"/>
      <c r="H245" s="100"/>
      <c r="I245" s="100"/>
    </row>
    <row r="246" spans="4:9" x14ac:dyDescent="0.3">
      <c r="D246" s="100"/>
      <c r="E246" s="100"/>
      <c r="F246" s="100"/>
      <c r="G246" s="100"/>
      <c r="H246" s="100"/>
      <c r="I246" s="100"/>
    </row>
    <row r="247" spans="4:9" x14ac:dyDescent="0.3">
      <c r="D247" s="100"/>
      <c r="E247" s="100"/>
      <c r="F247" s="100"/>
      <c r="G247" s="100"/>
      <c r="H247" s="100"/>
      <c r="I247" s="100"/>
    </row>
    <row r="248" spans="4:9" x14ac:dyDescent="0.3">
      <c r="D248" s="100"/>
      <c r="E248" s="100"/>
      <c r="F248" s="100"/>
      <c r="G248" s="100"/>
      <c r="H248" s="100"/>
      <c r="I248" s="100"/>
    </row>
    <row r="249" spans="4:9" x14ac:dyDescent="0.3">
      <c r="D249" s="100"/>
      <c r="E249" s="100"/>
      <c r="F249" s="100"/>
      <c r="G249" s="100"/>
      <c r="H249" s="100"/>
      <c r="I249" s="100"/>
    </row>
    <row r="250" spans="4:9" x14ac:dyDescent="0.3">
      <c r="D250" s="100"/>
      <c r="E250" s="100"/>
      <c r="F250" s="100"/>
      <c r="G250" s="100"/>
      <c r="H250" s="100"/>
      <c r="I250" s="100"/>
    </row>
    <row r="251" spans="4:9" x14ac:dyDescent="0.3">
      <c r="D251" s="100"/>
      <c r="E251" s="100"/>
      <c r="F251" s="100"/>
      <c r="G251" s="100"/>
      <c r="H251" s="100"/>
      <c r="I251" s="100"/>
    </row>
    <row r="252" spans="4:9" x14ac:dyDescent="0.3">
      <c r="D252" s="100"/>
      <c r="E252" s="100"/>
      <c r="F252" s="100"/>
      <c r="G252" s="100"/>
      <c r="H252" s="100"/>
      <c r="I252" s="100"/>
    </row>
    <row r="253" spans="4:9" x14ac:dyDescent="0.3">
      <c r="D253" s="100"/>
      <c r="E253" s="100"/>
      <c r="F253" s="100"/>
      <c r="G253" s="100"/>
      <c r="H253" s="100"/>
      <c r="I253" s="100"/>
    </row>
    <row r="254" spans="4:9" x14ac:dyDescent="0.3">
      <c r="D254" s="100"/>
      <c r="E254" s="100"/>
      <c r="F254" s="100"/>
      <c r="G254" s="100"/>
      <c r="H254" s="100"/>
      <c r="I254" s="100"/>
    </row>
    <row r="255" spans="4:9" x14ac:dyDescent="0.3">
      <c r="D255" s="100"/>
      <c r="E255" s="100"/>
      <c r="F255" s="100"/>
      <c r="G255" s="100"/>
      <c r="H255" s="100"/>
      <c r="I255" s="100"/>
    </row>
    <row r="256" spans="4:9" x14ac:dyDescent="0.3">
      <c r="D256" s="100"/>
      <c r="E256" s="100"/>
      <c r="F256" s="100"/>
      <c r="G256" s="100"/>
      <c r="H256" s="100"/>
      <c r="I256" s="100"/>
    </row>
    <row r="257" spans="4:9" x14ac:dyDescent="0.3">
      <c r="D257" s="100"/>
      <c r="E257" s="100"/>
      <c r="F257" s="100"/>
      <c r="G257" s="100"/>
      <c r="H257" s="100"/>
      <c r="I257" s="100"/>
    </row>
    <row r="258" spans="4:9" x14ac:dyDescent="0.3">
      <c r="D258" s="100"/>
      <c r="E258" s="100"/>
      <c r="F258" s="100"/>
      <c r="G258" s="100"/>
      <c r="H258" s="100"/>
      <c r="I258" s="100"/>
    </row>
    <row r="259" spans="4:9" x14ac:dyDescent="0.3">
      <c r="D259" s="100"/>
      <c r="E259" s="100"/>
      <c r="F259" s="100"/>
      <c r="G259" s="100"/>
      <c r="H259" s="100"/>
      <c r="I259" s="100"/>
    </row>
    <row r="260" spans="4:9" x14ac:dyDescent="0.3">
      <c r="D260" s="100"/>
      <c r="E260" s="100"/>
      <c r="F260" s="100"/>
      <c r="G260" s="100"/>
      <c r="H260" s="100"/>
      <c r="I260" s="100"/>
    </row>
    <row r="261" spans="4:9" x14ac:dyDescent="0.3">
      <c r="D261" s="100"/>
      <c r="E261" s="100"/>
      <c r="F261" s="100"/>
      <c r="G261" s="100"/>
      <c r="H261" s="100"/>
      <c r="I261" s="100"/>
    </row>
    <row r="262" spans="4:9" x14ac:dyDescent="0.3">
      <c r="D262" s="100"/>
      <c r="E262" s="100"/>
      <c r="F262" s="100"/>
      <c r="G262" s="100"/>
      <c r="H262" s="100"/>
      <c r="I262" s="100"/>
    </row>
    <row r="263" spans="4:9" x14ac:dyDescent="0.3">
      <c r="D263" s="100"/>
      <c r="E263" s="100"/>
      <c r="F263" s="100"/>
      <c r="G263" s="100"/>
      <c r="H263" s="100"/>
      <c r="I263" s="100"/>
    </row>
    <row r="264" spans="4:9" x14ac:dyDescent="0.3">
      <c r="D264" s="100"/>
      <c r="E264" s="100"/>
      <c r="F264" s="100"/>
      <c r="G264" s="100"/>
      <c r="H264" s="100"/>
      <c r="I264" s="100"/>
    </row>
    <row r="265" spans="4:9" x14ac:dyDescent="0.3">
      <c r="D265" s="100"/>
      <c r="E265" s="100"/>
      <c r="F265" s="100"/>
      <c r="G265" s="100"/>
      <c r="H265" s="100"/>
      <c r="I265" s="100"/>
    </row>
    <row r="266" spans="4:9" x14ac:dyDescent="0.3">
      <c r="D266" s="100"/>
      <c r="E266" s="100"/>
      <c r="F266" s="100"/>
      <c r="G266" s="100"/>
      <c r="H266" s="100"/>
      <c r="I266" s="100"/>
    </row>
    <row r="267" spans="4:9" x14ac:dyDescent="0.3">
      <c r="D267" s="100"/>
      <c r="E267" s="100"/>
      <c r="F267" s="100"/>
      <c r="G267" s="100"/>
      <c r="H267" s="100"/>
      <c r="I267" s="100"/>
    </row>
    <row r="268" spans="4:9" x14ac:dyDescent="0.3">
      <c r="D268" s="100"/>
      <c r="E268" s="100"/>
      <c r="F268" s="100"/>
      <c r="G268" s="100"/>
      <c r="H268" s="100"/>
      <c r="I268" s="100"/>
    </row>
    <row r="269" spans="4:9" x14ac:dyDescent="0.3">
      <c r="D269" s="100"/>
      <c r="E269" s="100"/>
      <c r="F269" s="100"/>
      <c r="G269" s="100"/>
      <c r="H269" s="100"/>
      <c r="I269" s="100"/>
    </row>
    <row r="270" spans="4:9" x14ac:dyDescent="0.3">
      <c r="D270" s="100"/>
      <c r="E270" s="100"/>
      <c r="F270" s="100"/>
      <c r="G270" s="100"/>
      <c r="H270" s="100"/>
      <c r="I270" s="100"/>
    </row>
    <row r="271" spans="4:9" x14ac:dyDescent="0.3">
      <c r="D271" s="100"/>
      <c r="E271" s="100"/>
      <c r="F271" s="100"/>
      <c r="G271" s="100"/>
      <c r="H271" s="100"/>
      <c r="I271" s="100"/>
    </row>
    <row r="272" spans="4:9" x14ac:dyDescent="0.3">
      <c r="D272" s="100"/>
      <c r="E272" s="100"/>
      <c r="F272" s="100"/>
      <c r="G272" s="100"/>
      <c r="H272" s="100"/>
      <c r="I272" s="100"/>
    </row>
    <row r="273" spans="4:9" x14ac:dyDescent="0.3">
      <c r="D273" s="100"/>
      <c r="E273" s="100"/>
      <c r="F273" s="100"/>
      <c r="G273" s="100"/>
      <c r="H273" s="100"/>
      <c r="I273" s="100"/>
    </row>
    <row r="274" spans="4:9" x14ac:dyDescent="0.3">
      <c r="D274" s="100"/>
      <c r="E274" s="100"/>
      <c r="F274" s="100"/>
      <c r="G274" s="100"/>
      <c r="H274" s="100"/>
      <c r="I274" s="100"/>
    </row>
    <row r="275" spans="4:9" x14ac:dyDescent="0.3">
      <c r="D275" s="100"/>
      <c r="E275" s="100"/>
      <c r="F275" s="100"/>
      <c r="G275" s="100"/>
      <c r="H275" s="100"/>
      <c r="I275" s="100"/>
    </row>
    <row r="276" spans="4:9" x14ac:dyDescent="0.3">
      <c r="D276" s="100"/>
      <c r="E276" s="100"/>
      <c r="F276" s="100"/>
      <c r="G276" s="100"/>
      <c r="H276" s="100"/>
      <c r="I276" s="100"/>
    </row>
    <row r="277" spans="4:9" x14ac:dyDescent="0.3">
      <c r="D277" s="100"/>
      <c r="E277" s="100"/>
      <c r="F277" s="100"/>
      <c r="G277" s="100"/>
      <c r="H277" s="100"/>
      <c r="I277" s="100"/>
    </row>
    <row r="278" spans="4:9" x14ac:dyDescent="0.3">
      <c r="D278" s="100"/>
      <c r="E278" s="100"/>
      <c r="F278" s="100"/>
      <c r="G278" s="100"/>
      <c r="H278" s="100"/>
      <c r="I278" s="100"/>
    </row>
    <row r="279" spans="4:9" x14ac:dyDescent="0.3">
      <c r="D279" s="100"/>
      <c r="E279" s="100"/>
      <c r="F279" s="100"/>
      <c r="G279" s="100"/>
      <c r="H279" s="100"/>
      <c r="I279" s="100"/>
    </row>
    <row r="280" spans="4:9" x14ac:dyDescent="0.3">
      <c r="D280" s="100"/>
      <c r="E280" s="100"/>
      <c r="F280" s="100"/>
      <c r="G280" s="100"/>
      <c r="H280" s="100"/>
      <c r="I280" s="100"/>
    </row>
    <row r="281" spans="4:9" x14ac:dyDescent="0.3">
      <c r="D281" s="100"/>
      <c r="E281" s="100"/>
      <c r="F281" s="100"/>
      <c r="G281" s="100"/>
      <c r="H281" s="100"/>
      <c r="I281" s="100"/>
    </row>
    <row r="282" spans="4:9" x14ac:dyDescent="0.3">
      <c r="D282" s="100"/>
      <c r="E282" s="100"/>
      <c r="F282" s="100"/>
      <c r="G282" s="100"/>
      <c r="H282" s="100"/>
      <c r="I282" s="100"/>
    </row>
    <row r="283" spans="4:9" x14ac:dyDescent="0.3">
      <c r="D283" s="100"/>
      <c r="E283" s="100"/>
      <c r="F283" s="100"/>
      <c r="G283" s="100"/>
      <c r="H283" s="100"/>
      <c r="I283" s="100"/>
    </row>
    <row r="284" spans="4:9" x14ac:dyDescent="0.3">
      <c r="D284" s="100"/>
      <c r="E284" s="100"/>
      <c r="F284" s="100"/>
      <c r="G284" s="100"/>
      <c r="H284" s="100"/>
      <c r="I284" s="100"/>
    </row>
    <row r="285" spans="4:9" x14ac:dyDescent="0.3">
      <c r="D285" s="100"/>
      <c r="E285" s="100"/>
      <c r="F285" s="100"/>
      <c r="G285" s="100"/>
      <c r="H285" s="100"/>
      <c r="I285" s="100"/>
    </row>
    <row r="286" spans="4:9" x14ac:dyDescent="0.3">
      <c r="D286" s="100"/>
      <c r="E286" s="100"/>
      <c r="F286" s="100"/>
      <c r="G286" s="100"/>
      <c r="H286" s="100"/>
      <c r="I286" s="100"/>
    </row>
    <row r="287" spans="4:9" x14ac:dyDescent="0.3">
      <c r="D287" s="100"/>
      <c r="E287" s="100"/>
      <c r="F287" s="100"/>
      <c r="G287" s="100"/>
      <c r="H287" s="100"/>
      <c r="I287" s="100"/>
    </row>
    <row r="288" spans="4:9" x14ac:dyDescent="0.3">
      <c r="D288" s="100"/>
      <c r="E288" s="100"/>
      <c r="F288" s="100"/>
      <c r="G288" s="100"/>
      <c r="H288" s="100"/>
      <c r="I288" s="100"/>
    </row>
    <row r="289" spans="4:9" x14ac:dyDescent="0.3">
      <c r="D289" s="100"/>
      <c r="E289" s="100"/>
      <c r="F289" s="100"/>
      <c r="G289" s="100"/>
      <c r="H289" s="100"/>
      <c r="I289" s="100"/>
    </row>
    <row r="290" spans="4:9" x14ac:dyDescent="0.3">
      <c r="D290" s="100"/>
      <c r="E290" s="100"/>
      <c r="F290" s="100"/>
      <c r="G290" s="100"/>
      <c r="H290" s="100"/>
      <c r="I290" s="100"/>
    </row>
    <row r="291" spans="4:9" x14ac:dyDescent="0.3">
      <c r="D291" s="100"/>
      <c r="E291" s="100"/>
      <c r="F291" s="100"/>
      <c r="G291" s="100"/>
      <c r="H291" s="100"/>
      <c r="I291" s="100"/>
    </row>
    <row r="292" spans="4:9" x14ac:dyDescent="0.3">
      <c r="D292" s="100"/>
      <c r="E292" s="100"/>
      <c r="F292" s="100"/>
      <c r="G292" s="100"/>
      <c r="H292" s="100"/>
      <c r="I292" s="100"/>
    </row>
    <row r="293" spans="4:9" x14ac:dyDescent="0.3">
      <c r="D293" s="100"/>
      <c r="E293" s="100"/>
      <c r="F293" s="100"/>
      <c r="G293" s="100"/>
      <c r="H293" s="100"/>
      <c r="I293" s="100"/>
    </row>
    <row r="294" spans="4:9" x14ac:dyDescent="0.3">
      <c r="D294" s="100"/>
      <c r="E294" s="100"/>
      <c r="F294" s="100"/>
      <c r="G294" s="100"/>
      <c r="H294" s="100"/>
      <c r="I294" s="100"/>
    </row>
    <row r="295" spans="4:9" x14ac:dyDescent="0.3">
      <c r="D295" s="100"/>
      <c r="E295" s="100"/>
      <c r="F295" s="100"/>
      <c r="G295" s="100"/>
      <c r="H295" s="100"/>
      <c r="I295" s="100"/>
    </row>
    <row r="296" spans="4:9" x14ac:dyDescent="0.3">
      <c r="D296" s="100"/>
      <c r="E296" s="100"/>
      <c r="F296" s="100"/>
      <c r="G296" s="100"/>
      <c r="H296" s="100"/>
      <c r="I296" s="100"/>
    </row>
    <row r="297" spans="4:9" x14ac:dyDescent="0.3">
      <c r="D297" s="100"/>
      <c r="E297" s="100"/>
      <c r="F297" s="100"/>
      <c r="G297" s="100"/>
      <c r="H297" s="100"/>
      <c r="I297" s="100"/>
    </row>
    <row r="298" spans="4:9" x14ac:dyDescent="0.3">
      <c r="D298" s="100"/>
      <c r="E298" s="100"/>
      <c r="F298" s="100"/>
      <c r="G298" s="100"/>
      <c r="H298" s="100"/>
      <c r="I298" s="100"/>
    </row>
    <row r="299" spans="4:9" x14ac:dyDescent="0.3">
      <c r="D299" s="100"/>
      <c r="E299" s="100"/>
      <c r="F299" s="100"/>
      <c r="G299" s="100"/>
      <c r="H299" s="100"/>
      <c r="I299" s="100"/>
    </row>
    <row r="300" spans="4:9" x14ac:dyDescent="0.3">
      <c r="D300" s="100"/>
      <c r="E300" s="100"/>
      <c r="F300" s="100"/>
      <c r="G300" s="100"/>
      <c r="H300" s="100"/>
      <c r="I300" s="100"/>
    </row>
    <row r="301" spans="4:9" x14ac:dyDescent="0.3">
      <c r="D301" s="100"/>
      <c r="E301" s="100"/>
      <c r="F301" s="100"/>
      <c r="G301" s="100"/>
      <c r="H301" s="100"/>
      <c r="I301" s="100"/>
    </row>
    <row r="302" spans="4:9" x14ac:dyDescent="0.3">
      <c r="D302" s="100"/>
      <c r="E302" s="100"/>
      <c r="F302" s="100"/>
      <c r="G302" s="100"/>
      <c r="H302" s="100"/>
      <c r="I302" s="100"/>
    </row>
    <row r="303" spans="4:9" x14ac:dyDescent="0.3">
      <c r="D303" s="100"/>
      <c r="E303" s="100"/>
      <c r="F303" s="100"/>
      <c r="G303" s="100"/>
      <c r="H303" s="100"/>
      <c r="I303" s="100"/>
    </row>
    <row r="304" spans="4:9" x14ac:dyDescent="0.3">
      <c r="D304" s="100"/>
      <c r="E304" s="100"/>
      <c r="F304" s="100"/>
      <c r="G304" s="100"/>
      <c r="H304" s="100"/>
      <c r="I304" s="100"/>
    </row>
    <row r="305" spans="4:9" x14ac:dyDescent="0.3">
      <c r="D305" s="100"/>
      <c r="E305" s="100"/>
      <c r="F305" s="100"/>
      <c r="G305" s="100"/>
      <c r="H305" s="100"/>
      <c r="I305" s="100"/>
    </row>
    <row r="306" spans="4:9" x14ac:dyDescent="0.3">
      <c r="D306" s="100"/>
      <c r="E306" s="100"/>
      <c r="F306" s="100"/>
      <c r="G306" s="100"/>
      <c r="H306" s="100"/>
      <c r="I306" s="100"/>
    </row>
    <row r="307" spans="4:9" x14ac:dyDescent="0.3">
      <c r="D307" s="100"/>
      <c r="E307" s="100"/>
      <c r="F307" s="100"/>
      <c r="G307" s="100"/>
      <c r="H307" s="100"/>
      <c r="I307" s="100"/>
    </row>
    <row r="308" spans="4:9" x14ac:dyDescent="0.3">
      <c r="D308" s="100"/>
      <c r="E308" s="100"/>
      <c r="F308" s="100"/>
      <c r="G308" s="100"/>
      <c r="H308" s="100"/>
      <c r="I308" s="100"/>
    </row>
    <row r="309" spans="4:9" x14ac:dyDescent="0.3">
      <c r="D309" s="100"/>
      <c r="E309" s="100"/>
      <c r="F309" s="100"/>
      <c r="G309" s="100"/>
      <c r="H309" s="100"/>
      <c r="I309" s="100"/>
    </row>
    <row r="310" spans="4:9" x14ac:dyDescent="0.3">
      <c r="D310" s="100"/>
      <c r="E310" s="100"/>
      <c r="F310" s="100"/>
      <c r="G310" s="100"/>
      <c r="H310" s="100"/>
      <c r="I310" s="100"/>
    </row>
    <row r="311" spans="4:9" x14ac:dyDescent="0.3">
      <c r="D311" s="100"/>
      <c r="E311" s="100"/>
      <c r="F311" s="100"/>
      <c r="G311" s="100"/>
      <c r="H311" s="100"/>
      <c r="I311" s="100"/>
    </row>
    <row r="312" spans="4:9" x14ac:dyDescent="0.3">
      <c r="D312" s="100"/>
      <c r="E312" s="100"/>
      <c r="F312" s="100"/>
      <c r="G312" s="100"/>
      <c r="H312" s="100"/>
      <c r="I312" s="100"/>
    </row>
    <row r="313" spans="4:9" x14ac:dyDescent="0.3">
      <c r="D313" s="100"/>
      <c r="E313" s="100"/>
      <c r="F313" s="100"/>
      <c r="G313" s="100"/>
      <c r="H313" s="100"/>
      <c r="I313" s="100"/>
    </row>
    <row r="314" spans="4:9" x14ac:dyDescent="0.3">
      <c r="D314" s="100"/>
      <c r="E314" s="100"/>
      <c r="F314" s="100"/>
      <c r="G314" s="100"/>
      <c r="H314" s="100"/>
      <c r="I314" s="100"/>
    </row>
    <row r="315" spans="4:9" x14ac:dyDescent="0.3">
      <c r="D315" s="100"/>
      <c r="E315" s="100"/>
      <c r="F315" s="100"/>
      <c r="G315" s="100"/>
      <c r="H315" s="100"/>
      <c r="I315" s="100"/>
    </row>
    <row r="316" spans="4:9" x14ac:dyDescent="0.3">
      <c r="D316" s="100"/>
      <c r="E316" s="100"/>
      <c r="F316" s="100"/>
      <c r="G316" s="100"/>
      <c r="H316" s="100"/>
      <c r="I316" s="100"/>
    </row>
    <row r="317" spans="4:9" x14ac:dyDescent="0.3">
      <c r="D317" s="100"/>
      <c r="E317" s="100"/>
      <c r="F317" s="100"/>
      <c r="G317" s="100"/>
      <c r="H317" s="100"/>
      <c r="I317" s="100"/>
    </row>
    <row r="318" spans="4:9" x14ac:dyDescent="0.3">
      <c r="D318" s="100"/>
      <c r="E318" s="100"/>
      <c r="F318" s="100"/>
      <c r="G318" s="100"/>
      <c r="H318" s="100"/>
      <c r="I318" s="100"/>
    </row>
    <row r="319" spans="4:9" x14ac:dyDescent="0.3">
      <c r="D319" s="100"/>
      <c r="E319" s="100"/>
      <c r="F319" s="100"/>
      <c r="G319" s="100"/>
      <c r="H319" s="100"/>
      <c r="I319" s="100"/>
    </row>
    <row r="320" spans="4:9" x14ac:dyDescent="0.3">
      <c r="D320" s="100"/>
      <c r="E320" s="100"/>
      <c r="F320" s="100"/>
      <c r="G320" s="100"/>
      <c r="H320" s="100"/>
      <c r="I320" s="100"/>
    </row>
    <row r="321" spans="4:9" x14ac:dyDescent="0.3">
      <c r="D321" s="100"/>
      <c r="E321" s="100"/>
      <c r="F321" s="100"/>
      <c r="G321" s="100"/>
      <c r="H321" s="100"/>
      <c r="I321" s="100"/>
    </row>
    <row r="322" spans="4:9" x14ac:dyDescent="0.3">
      <c r="D322" s="100"/>
      <c r="E322" s="100"/>
      <c r="F322" s="100"/>
      <c r="G322" s="100"/>
      <c r="H322" s="100"/>
      <c r="I322" s="100"/>
    </row>
    <row r="323" spans="4:9" x14ac:dyDescent="0.3">
      <c r="D323" s="100"/>
      <c r="E323" s="100"/>
      <c r="F323" s="100"/>
      <c r="G323" s="100"/>
      <c r="H323" s="100"/>
      <c r="I323" s="100"/>
    </row>
    <row r="324" spans="4:9" x14ac:dyDescent="0.3">
      <c r="D324" s="100"/>
      <c r="E324" s="100"/>
      <c r="F324" s="100"/>
      <c r="G324" s="100"/>
      <c r="H324" s="100"/>
      <c r="I324" s="100"/>
    </row>
    <row r="325" spans="4:9" x14ac:dyDescent="0.3">
      <c r="D325" s="100"/>
      <c r="E325" s="100"/>
      <c r="F325" s="100"/>
      <c r="G325" s="100"/>
      <c r="H325" s="100"/>
      <c r="I325" s="100"/>
    </row>
    <row r="326" spans="4:9" x14ac:dyDescent="0.3">
      <c r="D326" s="100"/>
      <c r="E326" s="100"/>
      <c r="F326" s="100"/>
      <c r="G326" s="100"/>
      <c r="H326" s="100"/>
      <c r="I326" s="100"/>
    </row>
    <row r="327" spans="4:9" x14ac:dyDescent="0.3">
      <c r="D327" s="100"/>
      <c r="E327" s="100"/>
      <c r="F327" s="100"/>
      <c r="G327" s="100"/>
      <c r="H327" s="100"/>
      <c r="I327" s="100"/>
    </row>
    <row r="328" spans="4:9" x14ac:dyDescent="0.3">
      <c r="D328" s="100"/>
      <c r="E328" s="100"/>
      <c r="F328" s="100"/>
      <c r="G328" s="100"/>
      <c r="H328" s="100"/>
      <c r="I328" s="100"/>
    </row>
    <row r="329" spans="4:9" x14ac:dyDescent="0.3">
      <c r="D329" s="100"/>
      <c r="E329" s="100"/>
      <c r="F329" s="100"/>
      <c r="G329" s="100"/>
      <c r="H329" s="100"/>
      <c r="I329" s="100"/>
    </row>
    <row r="330" spans="4:9" x14ac:dyDescent="0.3">
      <c r="D330" s="100"/>
      <c r="E330" s="100"/>
      <c r="F330" s="100"/>
      <c r="G330" s="100"/>
      <c r="H330" s="100"/>
      <c r="I330" s="100"/>
    </row>
    <row r="331" spans="4:9" x14ac:dyDescent="0.3">
      <c r="D331" s="100"/>
      <c r="E331" s="100"/>
      <c r="F331" s="100"/>
      <c r="G331" s="100"/>
      <c r="H331" s="100"/>
      <c r="I331" s="100"/>
    </row>
    <row r="332" spans="4:9" x14ac:dyDescent="0.3">
      <c r="D332" s="100"/>
      <c r="E332" s="100"/>
      <c r="F332" s="100"/>
      <c r="G332" s="100"/>
      <c r="H332" s="100"/>
      <c r="I332" s="100"/>
    </row>
    <row r="333" spans="4:9" x14ac:dyDescent="0.3">
      <c r="D333" s="100"/>
      <c r="E333" s="100"/>
      <c r="F333" s="100"/>
      <c r="G333" s="100"/>
      <c r="H333" s="100"/>
      <c r="I333" s="100"/>
    </row>
    <row r="334" spans="4:9" x14ac:dyDescent="0.3">
      <c r="D334" s="100"/>
      <c r="E334" s="100"/>
      <c r="F334" s="100"/>
      <c r="G334" s="100"/>
      <c r="H334" s="100"/>
      <c r="I334" s="100"/>
    </row>
    <row r="335" spans="4:9" x14ac:dyDescent="0.3">
      <c r="D335" s="100"/>
      <c r="E335" s="100"/>
      <c r="F335" s="100"/>
      <c r="G335" s="100"/>
      <c r="H335" s="100"/>
      <c r="I335" s="100"/>
    </row>
    <row r="336" spans="4:9" x14ac:dyDescent="0.3">
      <c r="D336" s="100"/>
      <c r="E336" s="100"/>
      <c r="F336" s="100"/>
      <c r="G336" s="100"/>
      <c r="H336" s="100"/>
      <c r="I336" s="100"/>
    </row>
    <row r="337" spans="4:9" x14ac:dyDescent="0.3">
      <c r="D337" s="100"/>
      <c r="E337" s="100"/>
      <c r="F337" s="100"/>
      <c r="G337" s="100"/>
      <c r="H337" s="100"/>
      <c r="I337" s="100"/>
    </row>
    <row r="338" spans="4:9" x14ac:dyDescent="0.3">
      <c r="D338" s="100"/>
      <c r="E338" s="100"/>
      <c r="F338" s="100"/>
      <c r="G338" s="100"/>
      <c r="H338" s="100"/>
      <c r="I338" s="100"/>
    </row>
    <row r="339" spans="4:9" x14ac:dyDescent="0.3">
      <c r="D339" s="100"/>
      <c r="E339" s="100"/>
      <c r="F339" s="100"/>
      <c r="G339" s="100"/>
      <c r="H339" s="100"/>
      <c r="I339" s="100"/>
    </row>
    <row r="340" spans="4:9" x14ac:dyDescent="0.3">
      <c r="D340" s="100"/>
      <c r="E340" s="100"/>
      <c r="F340" s="100"/>
      <c r="G340" s="100"/>
      <c r="H340" s="100"/>
      <c r="I340" s="100"/>
    </row>
    <row r="341" spans="4:9" x14ac:dyDescent="0.3">
      <c r="D341" s="100"/>
      <c r="E341" s="100"/>
      <c r="F341" s="100"/>
      <c r="G341" s="100"/>
      <c r="H341" s="100"/>
      <c r="I341" s="100"/>
    </row>
    <row r="342" spans="4:9" x14ac:dyDescent="0.3">
      <c r="D342" s="100"/>
      <c r="E342" s="100"/>
      <c r="F342" s="100"/>
      <c r="G342" s="100"/>
      <c r="H342" s="100"/>
      <c r="I342" s="100"/>
    </row>
    <row r="343" spans="4:9" x14ac:dyDescent="0.3">
      <c r="D343" s="100"/>
      <c r="E343" s="100"/>
      <c r="F343" s="100"/>
      <c r="G343" s="100"/>
      <c r="H343" s="100"/>
      <c r="I343" s="100"/>
    </row>
    <row r="344" spans="4:9" x14ac:dyDescent="0.3">
      <c r="D344" s="100"/>
      <c r="E344" s="100"/>
      <c r="F344" s="100"/>
      <c r="G344" s="100"/>
      <c r="H344" s="100"/>
      <c r="I344" s="100"/>
    </row>
    <row r="345" spans="4:9" x14ac:dyDescent="0.3">
      <c r="D345" s="100"/>
      <c r="E345" s="100"/>
      <c r="F345" s="100"/>
      <c r="G345" s="100"/>
      <c r="H345" s="100"/>
      <c r="I345" s="100"/>
    </row>
    <row r="346" spans="4:9" x14ac:dyDescent="0.3">
      <c r="D346" s="100"/>
      <c r="E346" s="100"/>
      <c r="F346" s="100"/>
      <c r="G346" s="100"/>
      <c r="H346" s="100"/>
      <c r="I346" s="100"/>
    </row>
    <row r="347" spans="4:9" x14ac:dyDescent="0.3">
      <c r="D347" s="100"/>
      <c r="E347" s="100"/>
      <c r="F347" s="100"/>
      <c r="G347" s="100"/>
      <c r="H347" s="100"/>
      <c r="I347" s="100"/>
    </row>
    <row r="348" spans="4:9" x14ac:dyDescent="0.3">
      <c r="D348" s="100"/>
      <c r="E348" s="100"/>
      <c r="F348" s="100"/>
      <c r="G348" s="100"/>
      <c r="H348" s="100"/>
      <c r="I348" s="100"/>
    </row>
    <row r="349" spans="4:9" x14ac:dyDescent="0.3">
      <c r="D349" s="100"/>
      <c r="E349" s="100"/>
      <c r="F349" s="100"/>
      <c r="G349" s="100"/>
      <c r="H349" s="100"/>
      <c r="I349" s="100"/>
    </row>
    <row r="350" spans="4:9" x14ac:dyDescent="0.3">
      <c r="D350" s="100"/>
      <c r="E350" s="100"/>
      <c r="F350" s="100"/>
      <c r="G350" s="100"/>
      <c r="H350" s="100"/>
      <c r="I350" s="100"/>
    </row>
    <row r="351" spans="4:9" x14ac:dyDescent="0.3">
      <c r="D351" s="100"/>
      <c r="E351" s="100"/>
      <c r="F351" s="100"/>
      <c r="G351" s="100"/>
      <c r="H351" s="100"/>
      <c r="I351" s="100"/>
    </row>
    <row r="352" spans="4:9" x14ac:dyDescent="0.3">
      <c r="D352" s="100"/>
      <c r="E352" s="100"/>
      <c r="F352" s="100"/>
      <c r="G352" s="100"/>
      <c r="H352" s="100"/>
      <c r="I352" s="100"/>
    </row>
    <row r="353" spans="4:9" x14ac:dyDescent="0.3">
      <c r="D353" s="100"/>
      <c r="E353" s="100"/>
      <c r="F353" s="100"/>
      <c r="G353" s="100"/>
      <c r="H353" s="100"/>
      <c r="I353" s="100"/>
    </row>
    <row r="354" spans="4:9" x14ac:dyDescent="0.3">
      <c r="D354" s="100"/>
      <c r="E354" s="100"/>
      <c r="F354" s="100"/>
      <c r="G354" s="100"/>
      <c r="H354" s="100"/>
      <c r="I354" s="100"/>
    </row>
    <row r="355" spans="4:9" x14ac:dyDescent="0.3">
      <c r="D355" s="100"/>
      <c r="E355" s="100"/>
      <c r="F355" s="100"/>
      <c r="G355" s="100"/>
      <c r="H355" s="100"/>
      <c r="I355" s="100"/>
    </row>
    <row r="356" spans="4:9" x14ac:dyDescent="0.3">
      <c r="D356" s="100"/>
      <c r="E356" s="100"/>
      <c r="F356" s="100"/>
      <c r="G356" s="100"/>
      <c r="H356" s="100"/>
      <c r="I356" s="100"/>
    </row>
    <row r="357" spans="4:9" x14ac:dyDescent="0.3">
      <c r="D357" s="100"/>
      <c r="E357" s="100"/>
      <c r="F357" s="100"/>
      <c r="G357" s="100"/>
      <c r="H357" s="100"/>
      <c r="I357" s="100"/>
    </row>
    <row r="358" spans="4:9" x14ac:dyDescent="0.3">
      <c r="D358" s="100"/>
      <c r="E358" s="100"/>
      <c r="F358" s="100"/>
      <c r="G358" s="100"/>
      <c r="H358" s="100"/>
      <c r="I358" s="100"/>
    </row>
    <row r="359" spans="4:9" x14ac:dyDescent="0.3">
      <c r="D359" s="100"/>
      <c r="E359" s="100"/>
      <c r="F359" s="100"/>
      <c r="G359" s="100"/>
      <c r="H359" s="100"/>
      <c r="I359" s="100"/>
    </row>
    <row r="360" spans="4:9" x14ac:dyDescent="0.3">
      <c r="D360" s="100"/>
      <c r="E360" s="100"/>
      <c r="F360" s="100"/>
      <c r="G360" s="100"/>
      <c r="H360" s="100"/>
      <c r="I360" s="100"/>
    </row>
    <row r="361" spans="4:9" x14ac:dyDescent="0.3">
      <c r="D361" s="100"/>
      <c r="E361" s="100"/>
      <c r="F361" s="100"/>
      <c r="G361" s="100"/>
      <c r="H361" s="100"/>
      <c r="I361" s="100"/>
    </row>
    <row r="362" spans="4:9" x14ac:dyDescent="0.3">
      <c r="D362" s="100"/>
      <c r="E362" s="100"/>
      <c r="F362" s="100"/>
      <c r="G362" s="100"/>
      <c r="H362" s="100"/>
      <c r="I362" s="100"/>
    </row>
    <row r="363" spans="4:9" x14ac:dyDescent="0.3">
      <c r="D363" s="100"/>
      <c r="E363" s="100"/>
      <c r="F363" s="100"/>
      <c r="G363" s="100"/>
      <c r="H363" s="100"/>
      <c r="I363" s="100"/>
    </row>
    <row r="364" spans="4:9" x14ac:dyDescent="0.3">
      <c r="D364" s="100"/>
      <c r="E364" s="100"/>
      <c r="F364" s="100"/>
      <c r="G364" s="100"/>
      <c r="H364" s="100"/>
      <c r="I364" s="100"/>
    </row>
    <row r="365" spans="4:9" x14ac:dyDescent="0.3">
      <c r="D365" s="100"/>
      <c r="E365" s="100"/>
      <c r="F365" s="100"/>
      <c r="G365" s="100"/>
      <c r="H365" s="100"/>
      <c r="I365" s="100"/>
    </row>
    <row r="366" spans="4:9" x14ac:dyDescent="0.3">
      <c r="D366" s="100"/>
      <c r="E366" s="100"/>
      <c r="F366" s="100"/>
      <c r="G366" s="100"/>
      <c r="H366" s="100"/>
      <c r="I366" s="100"/>
    </row>
    <row r="367" spans="4:9" x14ac:dyDescent="0.3">
      <c r="D367" s="100"/>
      <c r="E367" s="100"/>
      <c r="F367" s="100"/>
      <c r="G367" s="100"/>
      <c r="H367" s="100"/>
      <c r="I367" s="100"/>
    </row>
    <row r="368" spans="4:9" x14ac:dyDescent="0.3">
      <c r="D368" s="100"/>
      <c r="E368" s="100"/>
      <c r="F368" s="100"/>
      <c r="G368" s="100"/>
      <c r="H368" s="100"/>
      <c r="I368" s="100"/>
    </row>
    <row r="369" spans="4:9" x14ac:dyDescent="0.3">
      <c r="D369" s="100"/>
      <c r="E369" s="100"/>
      <c r="F369" s="100"/>
      <c r="G369" s="100"/>
      <c r="H369" s="100"/>
      <c r="I369" s="100"/>
    </row>
    <row r="370" spans="4:9" x14ac:dyDescent="0.3">
      <c r="D370" s="100"/>
      <c r="E370" s="100"/>
      <c r="F370" s="100"/>
      <c r="G370" s="100"/>
      <c r="H370" s="100"/>
      <c r="I370" s="100"/>
    </row>
    <row r="371" spans="4:9" x14ac:dyDescent="0.3">
      <c r="D371" s="100"/>
      <c r="E371" s="100"/>
      <c r="F371" s="100"/>
      <c r="G371" s="100"/>
      <c r="H371" s="100"/>
      <c r="I371" s="100"/>
    </row>
    <row r="372" spans="4:9" x14ac:dyDescent="0.3">
      <c r="D372" s="100"/>
      <c r="E372" s="100"/>
      <c r="F372" s="100"/>
      <c r="G372" s="100"/>
      <c r="H372" s="100"/>
      <c r="I372" s="100"/>
    </row>
    <row r="373" spans="4:9" x14ac:dyDescent="0.3">
      <c r="D373" s="100"/>
      <c r="E373" s="100"/>
      <c r="F373" s="100"/>
      <c r="G373" s="100"/>
      <c r="H373" s="100"/>
      <c r="I373" s="100"/>
    </row>
    <row r="374" spans="4:9" x14ac:dyDescent="0.3">
      <c r="D374" s="100"/>
      <c r="E374" s="100"/>
      <c r="F374" s="100"/>
      <c r="G374" s="100"/>
      <c r="H374" s="100"/>
      <c r="I374" s="100"/>
    </row>
    <row r="375" spans="4:9" x14ac:dyDescent="0.3">
      <c r="D375" s="100"/>
      <c r="E375" s="100"/>
      <c r="F375" s="100"/>
      <c r="G375" s="100"/>
      <c r="H375" s="100"/>
      <c r="I375" s="100"/>
    </row>
    <row r="376" spans="4:9" x14ac:dyDescent="0.3">
      <c r="D376" s="100"/>
      <c r="E376" s="100"/>
      <c r="F376" s="100"/>
      <c r="G376" s="100"/>
      <c r="H376" s="100"/>
      <c r="I376" s="100"/>
    </row>
    <row r="377" spans="4:9" x14ac:dyDescent="0.3">
      <c r="D377" s="100"/>
      <c r="E377" s="100"/>
      <c r="F377" s="100"/>
      <c r="G377" s="100"/>
      <c r="H377" s="100"/>
      <c r="I377" s="100"/>
    </row>
    <row r="378" spans="4:9" x14ac:dyDescent="0.3">
      <c r="D378" s="100"/>
      <c r="E378" s="100"/>
      <c r="F378" s="100"/>
      <c r="G378" s="100"/>
      <c r="H378" s="100"/>
      <c r="I378" s="100"/>
    </row>
    <row r="379" spans="4:9" x14ac:dyDescent="0.3">
      <c r="D379" s="100"/>
      <c r="E379" s="100"/>
      <c r="F379" s="100"/>
      <c r="G379" s="100"/>
      <c r="H379" s="100"/>
      <c r="I379" s="100"/>
    </row>
    <row r="380" spans="4:9" x14ac:dyDescent="0.3">
      <c r="D380" s="100"/>
      <c r="E380" s="100"/>
      <c r="F380" s="100"/>
      <c r="G380" s="100"/>
      <c r="H380" s="100"/>
      <c r="I380" s="100"/>
    </row>
    <row r="381" spans="4:9" x14ac:dyDescent="0.3">
      <c r="D381" s="100"/>
      <c r="E381" s="100"/>
      <c r="F381" s="100"/>
      <c r="G381" s="100"/>
      <c r="H381" s="100"/>
      <c r="I381" s="100"/>
    </row>
    <row r="382" spans="4:9" x14ac:dyDescent="0.3">
      <c r="D382" s="100"/>
      <c r="E382" s="100"/>
      <c r="F382" s="100"/>
      <c r="G382" s="100"/>
      <c r="H382" s="100"/>
      <c r="I382" s="100"/>
    </row>
    <row r="383" spans="4:9" x14ac:dyDescent="0.3">
      <c r="D383" s="100"/>
      <c r="E383" s="100"/>
      <c r="F383" s="100"/>
      <c r="G383" s="100"/>
      <c r="H383" s="100"/>
      <c r="I383" s="100"/>
    </row>
    <row r="384" spans="4:9" x14ac:dyDescent="0.3">
      <c r="D384" s="100"/>
      <c r="E384" s="100"/>
      <c r="F384" s="100"/>
      <c r="G384" s="100"/>
      <c r="H384" s="100"/>
      <c r="I384" s="100"/>
    </row>
    <row r="385" spans="4:9" x14ac:dyDescent="0.3">
      <c r="D385" s="100"/>
      <c r="E385" s="100"/>
      <c r="F385" s="100"/>
      <c r="G385" s="100"/>
      <c r="H385" s="100"/>
      <c r="I385" s="100"/>
    </row>
    <row r="386" spans="4:9" x14ac:dyDescent="0.3">
      <c r="D386" s="100"/>
      <c r="E386" s="100"/>
      <c r="F386" s="100"/>
      <c r="G386" s="100"/>
      <c r="H386" s="100"/>
      <c r="I386" s="100"/>
    </row>
    <row r="387" spans="4:9" x14ac:dyDescent="0.3">
      <c r="D387" s="100"/>
      <c r="E387" s="100"/>
      <c r="F387" s="100"/>
      <c r="G387" s="100"/>
      <c r="H387" s="100"/>
      <c r="I387" s="100"/>
    </row>
    <row r="388" spans="4:9" x14ac:dyDescent="0.3">
      <c r="D388" s="100"/>
      <c r="E388" s="100"/>
      <c r="F388" s="100"/>
      <c r="G388" s="100"/>
      <c r="H388" s="100"/>
      <c r="I388" s="100"/>
    </row>
    <row r="389" spans="4:9" x14ac:dyDescent="0.3">
      <c r="D389" s="100"/>
      <c r="E389" s="100"/>
      <c r="F389" s="100"/>
      <c r="G389" s="100"/>
      <c r="H389" s="100"/>
      <c r="I389" s="100"/>
    </row>
    <row r="390" spans="4:9" x14ac:dyDescent="0.3">
      <c r="D390" s="100"/>
      <c r="E390" s="100"/>
      <c r="F390" s="100"/>
      <c r="G390" s="100"/>
      <c r="H390" s="100"/>
      <c r="I390" s="100"/>
    </row>
    <row r="391" spans="4:9" x14ac:dyDescent="0.3">
      <c r="D391" s="100"/>
      <c r="E391" s="100"/>
      <c r="F391" s="100"/>
      <c r="G391" s="100"/>
      <c r="H391" s="100"/>
      <c r="I391" s="100"/>
    </row>
    <row r="392" spans="4:9" x14ac:dyDescent="0.3">
      <c r="D392" s="100"/>
      <c r="E392" s="100"/>
      <c r="F392" s="100"/>
      <c r="G392" s="100"/>
      <c r="H392" s="100"/>
      <c r="I392" s="100"/>
    </row>
    <row r="393" spans="4:9" x14ac:dyDescent="0.3">
      <c r="D393" s="100"/>
      <c r="E393" s="100"/>
      <c r="F393" s="100"/>
      <c r="G393" s="100"/>
      <c r="H393" s="100"/>
      <c r="I393" s="100"/>
    </row>
    <row r="394" spans="4:9" x14ac:dyDescent="0.3">
      <c r="D394" s="100"/>
      <c r="E394" s="100"/>
      <c r="F394" s="100"/>
      <c r="G394" s="100"/>
      <c r="H394" s="100"/>
      <c r="I394" s="100"/>
    </row>
    <row r="395" spans="4:9" x14ac:dyDescent="0.3">
      <c r="D395" s="100"/>
      <c r="E395" s="100"/>
      <c r="F395" s="100"/>
      <c r="G395" s="100"/>
      <c r="H395" s="100"/>
      <c r="I395" s="100"/>
    </row>
    <row r="396" spans="4:9" x14ac:dyDescent="0.3">
      <c r="D396" s="100"/>
      <c r="E396" s="100"/>
      <c r="F396" s="100"/>
      <c r="G396" s="100"/>
      <c r="H396" s="100"/>
      <c r="I396" s="100"/>
    </row>
    <row r="397" spans="4:9" x14ac:dyDescent="0.3">
      <c r="D397" s="100"/>
      <c r="E397" s="100"/>
      <c r="F397" s="100"/>
      <c r="G397" s="100"/>
      <c r="H397" s="100"/>
      <c r="I397" s="100"/>
    </row>
    <row r="398" spans="4:9" x14ac:dyDescent="0.3">
      <c r="D398" s="100"/>
      <c r="E398" s="100"/>
      <c r="F398" s="100"/>
      <c r="G398" s="100"/>
      <c r="H398" s="100"/>
      <c r="I398" s="100"/>
    </row>
    <row r="399" spans="4:9" x14ac:dyDescent="0.3">
      <c r="D399" s="100"/>
      <c r="E399" s="100"/>
      <c r="F399" s="100"/>
      <c r="G399" s="100"/>
      <c r="H399" s="100"/>
      <c r="I399" s="100"/>
    </row>
    <row r="400" spans="4:9" x14ac:dyDescent="0.3">
      <c r="D400" s="100"/>
      <c r="E400" s="100"/>
      <c r="F400" s="100"/>
      <c r="G400" s="100"/>
      <c r="H400" s="100"/>
      <c r="I400" s="100"/>
    </row>
    <row r="401" spans="4:9" x14ac:dyDescent="0.3">
      <c r="D401" s="100"/>
      <c r="E401" s="100"/>
      <c r="F401" s="100"/>
      <c r="G401" s="100"/>
      <c r="H401" s="100"/>
      <c r="I401" s="100"/>
    </row>
    <row r="402" spans="4:9" x14ac:dyDescent="0.3">
      <c r="D402" s="100"/>
      <c r="E402" s="100"/>
      <c r="F402" s="100"/>
      <c r="G402" s="100"/>
      <c r="H402" s="100"/>
      <c r="I402" s="100"/>
    </row>
    <row r="403" spans="4:9" x14ac:dyDescent="0.3">
      <c r="D403" s="100"/>
      <c r="E403" s="100"/>
      <c r="F403" s="100"/>
      <c r="G403" s="100"/>
      <c r="H403" s="100"/>
      <c r="I403" s="100"/>
    </row>
    <row r="404" spans="4:9" x14ac:dyDescent="0.3">
      <c r="D404" s="100"/>
      <c r="E404" s="100"/>
      <c r="F404" s="100"/>
      <c r="G404" s="100"/>
      <c r="H404" s="100"/>
      <c r="I404" s="100"/>
    </row>
    <row r="405" spans="4:9" x14ac:dyDescent="0.3">
      <c r="D405" s="100"/>
      <c r="E405" s="100"/>
      <c r="F405" s="100"/>
      <c r="G405" s="100"/>
      <c r="H405" s="100"/>
      <c r="I405" s="100"/>
    </row>
    <row r="406" spans="4:9" x14ac:dyDescent="0.3">
      <c r="D406" s="100"/>
      <c r="E406" s="100"/>
      <c r="F406" s="100"/>
      <c r="G406" s="100"/>
      <c r="H406" s="100"/>
      <c r="I406" s="100"/>
    </row>
    <row r="407" spans="4:9" x14ac:dyDescent="0.3">
      <c r="D407" s="100"/>
      <c r="E407" s="100"/>
      <c r="F407" s="100"/>
      <c r="G407" s="100"/>
      <c r="H407" s="100"/>
      <c r="I407" s="100"/>
    </row>
    <row r="408" spans="4:9" x14ac:dyDescent="0.3">
      <c r="D408" s="100"/>
      <c r="E408" s="100"/>
      <c r="F408" s="100"/>
      <c r="G408" s="100"/>
      <c r="H408" s="100"/>
      <c r="I408" s="100"/>
    </row>
    <row r="409" spans="4:9" x14ac:dyDescent="0.3">
      <c r="D409" s="100"/>
      <c r="E409" s="100"/>
      <c r="F409" s="100"/>
      <c r="G409" s="100"/>
      <c r="H409" s="100"/>
      <c r="I409" s="100"/>
    </row>
    <row r="410" spans="4:9" x14ac:dyDescent="0.3">
      <c r="D410" s="100"/>
      <c r="E410" s="100"/>
      <c r="F410" s="100"/>
      <c r="G410" s="100"/>
      <c r="H410" s="100"/>
      <c r="I410" s="100"/>
    </row>
    <row r="411" spans="4:9" x14ac:dyDescent="0.3">
      <c r="D411" s="100"/>
      <c r="E411" s="100"/>
      <c r="F411" s="100"/>
      <c r="G411" s="100"/>
      <c r="H411" s="100"/>
      <c r="I411" s="100"/>
    </row>
    <row r="412" spans="4:9" x14ac:dyDescent="0.3">
      <c r="D412" s="100"/>
      <c r="E412" s="100"/>
      <c r="F412" s="100"/>
      <c r="G412" s="100"/>
      <c r="H412" s="100"/>
      <c r="I412" s="100"/>
    </row>
    <row r="413" spans="4:9" x14ac:dyDescent="0.3">
      <c r="D413" s="100"/>
      <c r="E413" s="100"/>
      <c r="F413" s="100"/>
      <c r="G413" s="100"/>
      <c r="H413" s="100"/>
      <c r="I413" s="100"/>
    </row>
    <row r="414" spans="4:9" x14ac:dyDescent="0.3">
      <c r="D414" s="100"/>
      <c r="E414" s="100"/>
      <c r="F414" s="100"/>
      <c r="G414" s="100"/>
      <c r="H414" s="100"/>
      <c r="I414" s="100"/>
    </row>
    <row r="415" spans="4:9" x14ac:dyDescent="0.3">
      <c r="D415" s="100"/>
      <c r="E415" s="100"/>
      <c r="F415" s="100"/>
      <c r="G415" s="100"/>
      <c r="H415" s="100"/>
      <c r="I415" s="100"/>
    </row>
    <row r="416" spans="4:9" x14ac:dyDescent="0.3">
      <c r="D416" s="100"/>
      <c r="E416" s="100"/>
      <c r="F416" s="100"/>
      <c r="G416" s="100"/>
      <c r="H416" s="100"/>
      <c r="I416" s="100"/>
    </row>
    <row r="417" spans="4:9" x14ac:dyDescent="0.3">
      <c r="D417" s="100"/>
      <c r="E417" s="100"/>
      <c r="F417" s="100"/>
      <c r="G417" s="100"/>
      <c r="H417" s="100"/>
      <c r="I417" s="100"/>
    </row>
    <row r="418" spans="4:9" x14ac:dyDescent="0.3">
      <c r="D418" s="100"/>
      <c r="E418" s="100"/>
      <c r="F418" s="100"/>
      <c r="G418" s="100"/>
      <c r="H418" s="100"/>
      <c r="I418" s="100"/>
    </row>
    <row r="419" spans="4:9" x14ac:dyDescent="0.3">
      <c r="D419" s="100"/>
      <c r="E419" s="100"/>
      <c r="F419" s="100"/>
      <c r="G419" s="100"/>
      <c r="H419" s="100"/>
      <c r="I419" s="100"/>
    </row>
    <row r="420" spans="4:9" x14ac:dyDescent="0.3">
      <c r="D420" s="100"/>
      <c r="E420" s="100"/>
      <c r="F420" s="100"/>
      <c r="G420" s="100"/>
      <c r="H420" s="100"/>
      <c r="I420" s="100"/>
    </row>
    <row r="421" spans="4:9" x14ac:dyDescent="0.3">
      <c r="D421" s="100"/>
      <c r="E421" s="100"/>
      <c r="F421" s="100"/>
      <c r="G421" s="100"/>
      <c r="H421" s="100"/>
      <c r="I421" s="100"/>
    </row>
    <row r="422" spans="4:9" x14ac:dyDescent="0.3">
      <c r="D422" s="100"/>
      <c r="E422" s="100"/>
      <c r="F422" s="100"/>
      <c r="G422" s="100"/>
      <c r="H422" s="100"/>
      <c r="I422" s="100"/>
    </row>
    <row r="423" spans="4:9" x14ac:dyDescent="0.3">
      <c r="D423" s="100"/>
      <c r="E423" s="100"/>
      <c r="F423" s="100"/>
      <c r="G423" s="100"/>
      <c r="H423" s="100"/>
      <c r="I423" s="100"/>
    </row>
    <row r="424" spans="4:9" x14ac:dyDescent="0.3">
      <c r="D424" s="100"/>
      <c r="E424" s="100"/>
      <c r="F424" s="100"/>
      <c r="G424" s="100"/>
      <c r="H424" s="100"/>
      <c r="I424" s="100"/>
    </row>
    <row r="425" spans="4:9" x14ac:dyDescent="0.3">
      <c r="D425" s="100"/>
      <c r="E425" s="100"/>
      <c r="F425" s="100"/>
      <c r="G425" s="100"/>
      <c r="H425" s="100"/>
      <c r="I425" s="100"/>
    </row>
    <row r="426" spans="4:9" x14ac:dyDescent="0.3">
      <c r="D426" s="100"/>
      <c r="E426" s="100"/>
      <c r="F426" s="100"/>
      <c r="G426" s="100"/>
      <c r="H426" s="100"/>
      <c r="I426" s="100"/>
    </row>
    <row r="427" spans="4:9" x14ac:dyDescent="0.3">
      <c r="D427" s="100"/>
      <c r="E427" s="100"/>
      <c r="F427" s="100"/>
      <c r="G427" s="100"/>
      <c r="H427" s="100"/>
      <c r="I427" s="100"/>
    </row>
    <row r="428" spans="4:9" x14ac:dyDescent="0.3">
      <c r="D428" s="100"/>
      <c r="E428" s="100"/>
      <c r="F428" s="100"/>
      <c r="G428" s="100"/>
      <c r="H428" s="100"/>
      <c r="I428" s="100"/>
    </row>
    <row r="429" spans="4:9" x14ac:dyDescent="0.3">
      <c r="D429" s="100"/>
      <c r="E429" s="100"/>
      <c r="F429" s="100"/>
      <c r="G429" s="100"/>
      <c r="H429" s="100"/>
      <c r="I429" s="100"/>
    </row>
    <row r="430" spans="4:9" x14ac:dyDescent="0.3">
      <c r="D430" s="100"/>
      <c r="E430" s="100"/>
      <c r="F430" s="100"/>
      <c r="G430" s="100"/>
      <c r="H430" s="100"/>
      <c r="I430" s="100"/>
    </row>
    <row r="431" spans="4:9" x14ac:dyDescent="0.3">
      <c r="D431" s="100"/>
      <c r="E431" s="100"/>
      <c r="F431" s="100"/>
      <c r="G431" s="100"/>
      <c r="H431" s="100"/>
      <c r="I431" s="100"/>
    </row>
    <row r="432" spans="4:9" x14ac:dyDescent="0.3">
      <c r="D432" s="100"/>
      <c r="E432" s="100"/>
      <c r="F432" s="100"/>
      <c r="G432" s="100"/>
      <c r="H432" s="100"/>
      <c r="I432" s="100"/>
    </row>
    <row r="433" spans="4:9" x14ac:dyDescent="0.3">
      <c r="D433" s="100"/>
      <c r="E433" s="100"/>
      <c r="F433" s="100"/>
      <c r="G433" s="100"/>
      <c r="H433" s="100"/>
      <c r="I433" s="100"/>
    </row>
    <row r="434" spans="4:9" x14ac:dyDescent="0.3">
      <c r="D434" s="100"/>
      <c r="E434" s="100"/>
      <c r="F434" s="100"/>
      <c r="G434" s="100"/>
      <c r="H434" s="100"/>
      <c r="I434" s="100"/>
    </row>
    <row r="435" spans="4:9" x14ac:dyDescent="0.3">
      <c r="D435" s="100"/>
      <c r="E435" s="100"/>
      <c r="F435" s="100"/>
      <c r="G435" s="100"/>
      <c r="H435" s="100"/>
      <c r="I435" s="100"/>
    </row>
    <row r="436" spans="4:9" x14ac:dyDescent="0.3">
      <c r="D436" s="100"/>
      <c r="E436" s="100"/>
      <c r="F436" s="100"/>
      <c r="G436" s="100"/>
      <c r="H436" s="100"/>
      <c r="I436" s="100"/>
    </row>
    <row r="437" spans="4:9" x14ac:dyDescent="0.3">
      <c r="D437" s="100"/>
      <c r="E437" s="100"/>
      <c r="F437" s="100"/>
      <c r="G437" s="100"/>
      <c r="H437" s="100"/>
      <c r="I437" s="100"/>
    </row>
    <row r="438" spans="4:9" x14ac:dyDescent="0.3">
      <c r="D438" s="100"/>
      <c r="E438" s="100"/>
      <c r="F438" s="100"/>
      <c r="G438" s="100"/>
      <c r="H438" s="100"/>
      <c r="I438" s="100"/>
    </row>
    <row r="439" spans="4:9" x14ac:dyDescent="0.3">
      <c r="D439" s="100"/>
      <c r="E439" s="100"/>
      <c r="F439" s="100"/>
      <c r="G439" s="100"/>
      <c r="H439" s="100"/>
      <c r="I439" s="100"/>
    </row>
    <row r="440" spans="4:9" x14ac:dyDescent="0.3">
      <c r="D440" s="100"/>
      <c r="E440" s="100"/>
      <c r="F440" s="100"/>
      <c r="G440" s="100"/>
      <c r="H440" s="100"/>
      <c r="I440" s="100"/>
    </row>
    <row r="441" spans="4:9" x14ac:dyDescent="0.3">
      <c r="D441" s="100"/>
      <c r="E441" s="100"/>
      <c r="F441" s="100"/>
      <c r="G441" s="100"/>
      <c r="H441" s="100"/>
      <c r="I441" s="100"/>
    </row>
    <row r="442" spans="4:9" x14ac:dyDescent="0.3">
      <c r="D442" s="100"/>
      <c r="E442" s="100"/>
      <c r="F442" s="100"/>
      <c r="G442" s="100"/>
      <c r="H442" s="100"/>
      <c r="I442" s="100"/>
    </row>
    <row r="443" spans="4:9" x14ac:dyDescent="0.3">
      <c r="D443" s="100"/>
      <c r="E443" s="100"/>
      <c r="F443" s="100"/>
      <c r="G443" s="100"/>
      <c r="H443" s="100"/>
      <c r="I443" s="100"/>
    </row>
    <row r="444" spans="4:9" x14ac:dyDescent="0.3">
      <c r="D444" s="100"/>
      <c r="E444" s="100"/>
      <c r="F444" s="100"/>
      <c r="G444" s="100"/>
      <c r="H444" s="100"/>
      <c r="I444" s="100"/>
    </row>
    <row r="445" spans="4:9" x14ac:dyDescent="0.3">
      <c r="D445" s="100"/>
      <c r="E445" s="100"/>
      <c r="F445" s="100"/>
      <c r="G445" s="100"/>
      <c r="H445" s="100"/>
      <c r="I445" s="100"/>
    </row>
    <row r="446" spans="4:9" x14ac:dyDescent="0.3">
      <c r="D446" s="100"/>
      <c r="E446" s="100"/>
      <c r="F446" s="100"/>
      <c r="G446" s="100"/>
      <c r="H446" s="100"/>
      <c r="I446" s="100"/>
    </row>
    <row r="447" spans="4:9" x14ac:dyDescent="0.3">
      <c r="D447" s="100"/>
      <c r="E447" s="100"/>
      <c r="F447" s="100"/>
      <c r="G447" s="100"/>
      <c r="H447" s="100"/>
      <c r="I447" s="100"/>
    </row>
    <row r="448" spans="4:9" x14ac:dyDescent="0.3">
      <c r="D448" s="100"/>
      <c r="E448" s="100"/>
      <c r="F448" s="100"/>
      <c r="G448" s="100"/>
      <c r="H448" s="100"/>
      <c r="I448" s="100"/>
    </row>
    <row r="449" spans="4:9" x14ac:dyDescent="0.3">
      <c r="D449" s="100"/>
      <c r="E449" s="100"/>
      <c r="F449" s="100"/>
      <c r="G449" s="100"/>
      <c r="H449" s="100"/>
      <c r="I449" s="100"/>
    </row>
    <row r="450" spans="4:9" x14ac:dyDescent="0.3">
      <c r="D450" s="100"/>
      <c r="E450" s="100"/>
      <c r="F450" s="100"/>
      <c r="G450" s="100"/>
      <c r="H450" s="100"/>
      <c r="I450" s="100"/>
    </row>
    <row r="451" spans="4:9" x14ac:dyDescent="0.3">
      <c r="D451" s="100"/>
      <c r="E451" s="100"/>
      <c r="F451" s="100"/>
      <c r="G451" s="100"/>
      <c r="H451" s="100"/>
      <c r="I451" s="100"/>
    </row>
    <row r="452" spans="4:9" x14ac:dyDescent="0.3">
      <c r="D452" s="100"/>
      <c r="E452" s="100"/>
      <c r="F452" s="100"/>
      <c r="G452" s="100"/>
      <c r="H452" s="100"/>
      <c r="I452" s="100"/>
    </row>
    <row r="453" spans="4:9" x14ac:dyDescent="0.3">
      <c r="D453" s="100"/>
      <c r="E453" s="100"/>
      <c r="F453" s="100"/>
      <c r="G453" s="100"/>
      <c r="H453" s="100"/>
      <c r="I453" s="100"/>
    </row>
    <row r="454" spans="4:9" x14ac:dyDescent="0.3">
      <c r="D454" s="100"/>
      <c r="E454" s="100"/>
      <c r="F454" s="100"/>
      <c r="G454" s="100"/>
      <c r="H454" s="100"/>
      <c r="I454" s="100"/>
    </row>
    <row r="455" spans="4:9" x14ac:dyDescent="0.3">
      <c r="D455" s="100"/>
      <c r="E455" s="100"/>
      <c r="F455" s="100"/>
      <c r="G455" s="100"/>
      <c r="H455" s="100"/>
      <c r="I455" s="100"/>
    </row>
    <row r="456" spans="4:9" x14ac:dyDescent="0.3">
      <c r="D456" s="100"/>
      <c r="E456" s="100"/>
      <c r="F456" s="100"/>
      <c r="G456" s="100"/>
      <c r="H456" s="100"/>
      <c r="I456" s="100"/>
    </row>
    <row r="457" spans="4:9" x14ac:dyDescent="0.3">
      <c r="D457" s="100"/>
      <c r="E457" s="100"/>
      <c r="F457" s="100"/>
      <c r="G457" s="100"/>
      <c r="H457" s="100"/>
      <c r="I457" s="100"/>
    </row>
    <row r="458" spans="4:9" x14ac:dyDescent="0.3">
      <c r="D458" s="100"/>
      <c r="E458" s="100"/>
      <c r="F458" s="100"/>
      <c r="G458" s="100"/>
      <c r="H458" s="100"/>
      <c r="I458" s="100"/>
    </row>
    <row r="459" spans="4:9" x14ac:dyDescent="0.3">
      <c r="D459" s="100"/>
      <c r="E459" s="100"/>
      <c r="F459" s="100"/>
      <c r="G459" s="100"/>
      <c r="H459" s="100"/>
      <c r="I459" s="100"/>
    </row>
    <row r="460" spans="4:9" x14ac:dyDescent="0.3">
      <c r="D460" s="100"/>
      <c r="E460" s="100"/>
      <c r="F460" s="100"/>
      <c r="G460" s="100"/>
      <c r="H460" s="100"/>
      <c r="I460" s="100"/>
    </row>
    <row r="461" spans="4:9" x14ac:dyDescent="0.3">
      <c r="D461" s="100"/>
      <c r="E461" s="100"/>
      <c r="F461" s="100"/>
      <c r="G461" s="100"/>
      <c r="H461" s="100"/>
      <c r="I461" s="100"/>
    </row>
    <row r="462" spans="4:9" x14ac:dyDescent="0.3">
      <c r="D462" s="100"/>
      <c r="E462" s="100"/>
      <c r="F462" s="100"/>
      <c r="G462" s="100"/>
      <c r="H462" s="100"/>
      <c r="I462" s="100"/>
    </row>
    <row r="463" spans="4:9" x14ac:dyDescent="0.3">
      <c r="D463" s="100"/>
      <c r="E463" s="100"/>
      <c r="F463" s="100"/>
      <c r="G463" s="100"/>
      <c r="H463" s="100"/>
      <c r="I463" s="100"/>
    </row>
    <row r="464" spans="4:9" x14ac:dyDescent="0.3">
      <c r="D464" s="100"/>
      <c r="E464" s="100"/>
      <c r="F464" s="100"/>
      <c r="G464" s="100"/>
      <c r="H464" s="100"/>
      <c r="I464" s="100"/>
    </row>
    <row r="465" spans="4:9" x14ac:dyDescent="0.3">
      <c r="D465" s="100"/>
      <c r="E465" s="100"/>
      <c r="F465" s="100"/>
      <c r="G465" s="100"/>
      <c r="H465" s="100"/>
      <c r="I465" s="100"/>
    </row>
    <row r="466" spans="4:9" x14ac:dyDescent="0.3">
      <c r="D466" s="100"/>
      <c r="E466" s="100"/>
      <c r="F466" s="100"/>
      <c r="G466" s="100"/>
      <c r="H466" s="100"/>
      <c r="I466" s="100"/>
    </row>
    <row r="467" spans="4:9" x14ac:dyDescent="0.3">
      <c r="D467" s="100"/>
      <c r="E467" s="100"/>
      <c r="F467" s="100"/>
      <c r="G467" s="100"/>
      <c r="H467" s="100"/>
      <c r="I467" s="100"/>
    </row>
    <row r="468" spans="4:9" x14ac:dyDescent="0.3">
      <c r="D468" s="100"/>
      <c r="E468" s="100"/>
      <c r="F468" s="100"/>
      <c r="G468" s="100"/>
      <c r="H468" s="100"/>
      <c r="I468" s="100"/>
    </row>
    <row r="469" spans="4:9" x14ac:dyDescent="0.3">
      <c r="D469" s="100"/>
      <c r="E469" s="100"/>
      <c r="F469" s="100"/>
      <c r="G469" s="100"/>
      <c r="H469" s="100"/>
      <c r="I469" s="100"/>
    </row>
  </sheetData>
  <sheetProtection algorithmName="SHA-512" hashValue="htCPclaCaMJeHhyo2tUDrF9a49kRe3RQgdnWgDiRlFcj80wm5o3VjXJm3JT51oKipp9/rRH4F3GVkrkaK9Elxg==" saltValue="/JzE9aGMf9mbz7yXgOxGPA==" spinCount="100000" sheet="1" objects="1" scenarios="1"/>
  <mergeCells count="1">
    <mergeCell ref="AC3:AL3"/>
  </mergeCells>
  <phoneticPr fontId="25" type="noConversion"/>
  <dataValidations count="2">
    <dataValidation type="list" allowBlank="1" showInputMessage="1" showErrorMessage="1" sqref="AK5" xr:uid="{00000000-0002-0000-1000-000000000000}">
      <formula1>$A$6:$A$10</formula1>
    </dataValidation>
    <dataValidation type="list" allowBlank="1" showInputMessage="1" sqref="AD4" xr:uid="{00000000-0002-0000-1000-000001000000}">
      <formula1>$A$1:$A$10</formula1>
    </dataValidation>
  </dataValidations>
  <hyperlinks>
    <hyperlink ref="AR1" location="Contents!A1" display="Return to Contents" xr:uid="{F6AD608E-5DF1-44E6-A554-FF3406C528A1}"/>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R798"/>
  <sheetViews>
    <sheetView showGridLines="0" topLeftCell="AP1" zoomScaleNormal="100" workbookViewId="0">
      <selection activeCell="AP1" sqref="AP1"/>
    </sheetView>
  </sheetViews>
  <sheetFormatPr defaultColWidth="9.109375" defaultRowHeight="14.4" zeroHeight="1" x14ac:dyDescent="0.3"/>
  <cols>
    <col min="1" max="10" width="9.109375" style="90" hidden="1" customWidth="1"/>
    <col min="11" max="11" width="9.109375" style="204" hidden="1" customWidth="1"/>
    <col min="12" max="28" width="9.109375" style="90" hidden="1" customWidth="1"/>
    <col min="29" max="34" width="9.109375" style="204" hidden="1" customWidth="1"/>
    <col min="35" max="41" width="9.109375" style="90" hidden="1" customWidth="1"/>
    <col min="42" max="42" width="9.109375" style="90" customWidth="1"/>
    <col min="43" max="43" width="61.88671875" style="90" bestFit="1" customWidth="1"/>
    <col min="44" max="55" width="26.33203125" style="90" customWidth="1"/>
    <col min="56" max="56" width="10.109375" style="90" customWidth="1"/>
    <col min="57" max="57" width="9.109375" style="90" customWidth="1"/>
    <col min="58" max="58" width="61.88671875" style="90" bestFit="1" customWidth="1"/>
    <col min="59" max="59" width="13.44140625" style="90" bestFit="1" customWidth="1"/>
    <col min="60" max="60" width="14.109375" style="90" bestFit="1" customWidth="1"/>
    <col min="61" max="61" width="13.44140625" style="90" bestFit="1" customWidth="1"/>
    <col min="62" max="62" width="15.44140625" style="90" bestFit="1" customWidth="1"/>
    <col min="63" max="63" width="20.88671875" style="90" bestFit="1" customWidth="1"/>
    <col min="64" max="64" width="14.109375" style="90" bestFit="1" customWidth="1"/>
    <col min="65" max="65" width="20.109375" style="90" bestFit="1" customWidth="1"/>
    <col min="66" max="66" width="18" style="90" bestFit="1" customWidth="1"/>
    <col min="67" max="67" width="19" style="90" bestFit="1" customWidth="1"/>
    <col min="68" max="68" width="19" style="90" customWidth="1"/>
    <col min="69" max="69" width="20.44140625" style="90" bestFit="1" customWidth="1"/>
    <col min="70" max="70" width="13.33203125" style="90" bestFit="1" customWidth="1"/>
    <col min="71" max="71" width="9.109375" style="90" customWidth="1"/>
    <col min="72" max="16384" width="9.109375" style="90"/>
  </cols>
  <sheetData>
    <row r="1" spans="1:70" x14ac:dyDescent="0.3">
      <c r="A1" s="90" t="s">
        <v>646</v>
      </c>
      <c r="AQ1" s="1088" t="s">
        <v>778</v>
      </c>
      <c r="AR1" s="1088"/>
      <c r="AS1" s="1088"/>
      <c r="AT1" s="1088"/>
      <c r="AU1" s="1088"/>
      <c r="AV1" s="1088"/>
      <c r="AW1" s="1088"/>
      <c r="AX1" s="1088"/>
      <c r="AY1" s="1088"/>
      <c r="AZ1" s="1088"/>
      <c r="BA1" s="1088"/>
      <c r="BB1" s="1088"/>
      <c r="BC1" s="1088"/>
      <c r="BD1" s="1088"/>
      <c r="BE1" s="1088"/>
      <c r="BF1" s="1088"/>
      <c r="BG1" s="1088"/>
      <c r="BH1" s="1088"/>
      <c r="BQ1" s="675"/>
      <c r="BR1" s="675" t="s">
        <v>570</v>
      </c>
    </row>
    <row r="2" spans="1:70" x14ac:dyDescent="0.3">
      <c r="A2" s="90" t="s">
        <v>483</v>
      </c>
      <c r="D2" s="102"/>
      <c r="U2" s="102"/>
      <c r="BD2" s="199"/>
    </row>
    <row r="3" spans="1:70" x14ac:dyDescent="0.3">
      <c r="A3" s="90" t="s">
        <v>49</v>
      </c>
      <c r="AQ3" s="1087" t="s">
        <v>712</v>
      </c>
      <c r="AR3" s="1087"/>
      <c r="AS3" s="1087"/>
      <c r="AT3" s="1087"/>
      <c r="AU3" s="1087"/>
      <c r="AV3" s="1087"/>
      <c r="AW3" s="1087"/>
      <c r="AX3" s="1087"/>
      <c r="AY3" s="1087"/>
      <c r="AZ3" s="1087"/>
      <c r="BA3" s="207"/>
      <c r="BD3" s="199"/>
      <c r="BE3" s="200"/>
    </row>
    <row r="4" spans="1:70" x14ac:dyDescent="0.3">
      <c r="A4" s="90" t="s">
        <v>48</v>
      </c>
      <c r="D4" s="102" t="s">
        <v>741</v>
      </c>
      <c r="E4" s="102" t="s">
        <v>205</v>
      </c>
      <c r="F4" s="102" t="s">
        <v>742</v>
      </c>
      <c r="G4" s="102" t="s">
        <v>738</v>
      </c>
      <c r="H4" s="102" t="s">
        <v>743</v>
      </c>
      <c r="I4" s="102" t="s">
        <v>744</v>
      </c>
      <c r="J4" s="102" t="s">
        <v>740</v>
      </c>
      <c r="K4" s="205" t="s">
        <v>739</v>
      </c>
      <c r="L4" s="102" t="s">
        <v>745</v>
      </c>
      <c r="M4" s="102" t="s">
        <v>746</v>
      </c>
      <c r="N4" s="102" t="s">
        <v>349</v>
      </c>
      <c r="O4" s="102" t="s">
        <v>172</v>
      </c>
      <c r="P4" s="102" t="s">
        <v>228</v>
      </c>
      <c r="Q4" s="102" t="s">
        <v>128</v>
      </c>
      <c r="R4" s="102" t="s">
        <v>129</v>
      </c>
      <c r="S4" s="102" t="s">
        <v>130</v>
      </c>
      <c r="U4" s="102"/>
      <c r="V4" s="102" t="s">
        <v>741</v>
      </c>
      <c r="W4" s="102" t="s">
        <v>205</v>
      </c>
      <c r="X4" s="102" t="s">
        <v>742</v>
      </c>
      <c r="Y4" s="102" t="s">
        <v>738</v>
      </c>
      <c r="Z4" s="102" t="s">
        <v>743</v>
      </c>
      <c r="AA4" s="102" t="s">
        <v>744</v>
      </c>
      <c r="AB4" s="102" t="s">
        <v>740</v>
      </c>
      <c r="AC4" s="205" t="s">
        <v>739</v>
      </c>
      <c r="AD4" s="102" t="s">
        <v>745</v>
      </c>
      <c r="AE4" s="102" t="s">
        <v>746</v>
      </c>
      <c r="AF4" s="102" t="s">
        <v>349</v>
      </c>
      <c r="AG4" s="102" t="s">
        <v>172</v>
      </c>
      <c r="AH4" s="102" t="s">
        <v>228</v>
      </c>
      <c r="AI4" s="102" t="s">
        <v>128</v>
      </c>
      <c r="AJ4" s="102" t="s">
        <v>129</v>
      </c>
      <c r="AK4" s="102" t="s">
        <v>130</v>
      </c>
      <c r="AL4" s="102"/>
      <c r="AM4" s="102"/>
      <c r="AQ4" s="73" t="s">
        <v>321</v>
      </c>
      <c r="AR4" s="404" t="s">
        <v>646</v>
      </c>
      <c r="AS4" s="207"/>
      <c r="AT4" s="207"/>
      <c r="AU4" s="207"/>
      <c r="AV4" s="207"/>
      <c r="AW4" s="207"/>
      <c r="AX4" s="207"/>
      <c r="AY4" s="207"/>
      <c r="AZ4" s="207"/>
      <c r="BA4" s="207"/>
      <c r="BD4" s="199"/>
      <c r="BE4" s="200"/>
    </row>
    <row r="5" spans="1:70" ht="15" thickBot="1" x14ac:dyDescent="0.35">
      <c r="A5" s="90" t="s">
        <v>47</v>
      </c>
      <c r="C5" s="90" t="s">
        <v>320</v>
      </c>
      <c r="D5" s="69">
        <v>1.3000000000000001E-2</v>
      </c>
      <c r="E5" s="100">
        <v>0.71499999999999997</v>
      </c>
      <c r="F5" s="100">
        <v>5.1000000000000004E-2</v>
      </c>
      <c r="G5" s="100">
        <v>2E-3</v>
      </c>
      <c r="H5" s="100">
        <v>1.4E-2</v>
      </c>
      <c r="I5" s="100">
        <v>8.8999999999999996E-2</v>
      </c>
      <c r="J5" s="100">
        <v>1E-3</v>
      </c>
      <c r="K5" s="69">
        <v>5.0000000000000001E-3</v>
      </c>
      <c r="L5" s="69">
        <v>2.6000000000000002E-2</v>
      </c>
      <c r="M5" s="164" t="s">
        <v>71</v>
      </c>
      <c r="N5" s="69">
        <v>8.3000000000000004E-2</v>
      </c>
      <c r="O5" s="69">
        <v>0.28500000000000003</v>
      </c>
      <c r="P5" s="90" t="s">
        <v>46</v>
      </c>
      <c r="Q5" s="206">
        <f>ROWS($P$5:P5)</f>
        <v>1</v>
      </c>
      <c r="R5" s="90" t="str">
        <f>IF($AR$4=P5,Q5,"")</f>
        <v/>
      </c>
      <c r="S5" s="90">
        <f>IFERROR(SMALL($R$5:$R$234,ROWS(P$5:$P5)),"")</f>
        <v>208</v>
      </c>
      <c r="U5" s="90" t="s">
        <v>320</v>
      </c>
      <c r="V5" s="90">
        <v>35</v>
      </c>
      <c r="W5" s="90">
        <v>1860</v>
      </c>
      <c r="X5" s="90">
        <v>130</v>
      </c>
      <c r="Y5" s="90">
        <v>5</v>
      </c>
      <c r="Z5" s="90">
        <v>35</v>
      </c>
      <c r="AA5" s="90">
        <v>235</v>
      </c>
      <c r="AB5" s="90">
        <v>5</v>
      </c>
      <c r="AC5" s="204">
        <v>15</v>
      </c>
      <c r="AD5" s="204">
        <v>70</v>
      </c>
      <c r="AE5" s="931" t="s">
        <v>71</v>
      </c>
      <c r="AF5" s="204">
        <v>215</v>
      </c>
      <c r="AG5" s="204">
        <v>745</v>
      </c>
      <c r="AH5" s="204" t="s">
        <v>46</v>
      </c>
      <c r="AI5" s="206">
        <f>ROWS($AH$5:AH5)</f>
        <v>1</v>
      </c>
      <c r="AJ5" s="90" t="str">
        <f>IF($AR$4=AH5,AI5,"")</f>
        <v/>
      </c>
      <c r="AK5" s="90">
        <f>IFERROR(SMALL($AJ$5:$AJ$234,ROWS($AH$5:AH5)),"")</f>
        <v>208</v>
      </c>
      <c r="BD5" s="199"/>
      <c r="BE5" s="200"/>
    </row>
    <row r="6" spans="1:70" ht="124.5" customHeight="1" x14ac:dyDescent="0.3">
      <c r="A6" s="90" t="s">
        <v>46</v>
      </c>
      <c r="C6" s="90" t="s">
        <v>322</v>
      </c>
      <c r="D6" s="69">
        <v>9.0000000000000011E-3</v>
      </c>
      <c r="E6" s="100">
        <v>0.92800000000000005</v>
      </c>
      <c r="F6" s="100">
        <v>1.0999999999999999E-2</v>
      </c>
      <c r="G6" s="100">
        <v>0.01</v>
      </c>
      <c r="H6" s="100">
        <v>2E-3</v>
      </c>
      <c r="I6" s="100">
        <v>0.01</v>
      </c>
      <c r="J6" s="100">
        <v>3.0000000000000001E-3</v>
      </c>
      <c r="K6" s="69">
        <v>4.0000000000000001E-3</v>
      </c>
      <c r="L6" s="69">
        <v>0.01</v>
      </c>
      <c r="M6" s="164" t="s">
        <v>71</v>
      </c>
      <c r="N6" s="69">
        <v>1.3000000000000001E-2</v>
      </c>
      <c r="O6" s="69">
        <v>7.2000000000000008E-2</v>
      </c>
      <c r="P6" s="90" t="s">
        <v>46</v>
      </c>
      <c r="Q6" s="206">
        <f>ROWS($P$5:P6)</f>
        <v>2</v>
      </c>
      <c r="R6" s="90" t="str">
        <f t="shared" ref="R6:R69" si="0">IF($AR$4=P6,Q6,"")</f>
        <v/>
      </c>
      <c r="S6" s="90">
        <f>IFERROR(SMALL($R$5:$R$234,ROWS(P$5:$P6)),"")</f>
        <v>209</v>
      </c>
      <c r="U6" s="90" t="s">
        <v>322</v>
      </c>
      <c r="V6" s="90">
        <v>55</v>
      </c>
      <c r="W6" s="90">
        <v>5760</v>
      </c>
      <c r="X6" s="90">
        <v>70</v>
      </c>
      <c r="Y6" s="90">
        <v>60</v>
      </c>
      <c r="Z6" s="90">
        <v>15</v>
      </c>
      <c r="AA6" s="90">
        <v>60</v>
      </c>
      <c r="AB6" s="90">
        <v>20</v>
      </c>
      <c r="AC6" s="204">
        <v>25</v>
      </c>
      <c r="AD6" s="204">
        <v>60</v>
      </c>
      <c r="AE6" s="931" t="s">
        <v>71</v>
      </c>
      <c r="AF6" s="204">
        <v>80</v>
      </c>
      <c r="AG6" s="204">
        <v>445</v>
      </c>
      <c r="AH6" s="204" t="s">
        <v>46</v>
      </c>
      <c r="AI6" s="206">
        <f>ROWS($AH$5:AH6)</f>
        <v>2</v>
      </c>
      <c r="AJ6" s="90" t="str">
        <f t="shared" ref="AJ6:AJ69" si="1">IF($AR$4=AH6,AI6,"")</f>
        <v/>
      </c>
      <c r="AK6" s="90">
        <f>IFERROR(SMALL($AJ$5:$AJ$234,ROWS($AH$5:AH6)),"")</f>
        <v>209</v>
      </c>
      <c r="AQ6" s="482" t="s">
        <v>324</v>
      </c>
      <c r="AR6" s="483" t="s">
        <v>741</v>
      </c>
      <c r="AS6" s="483" t="s">
        <v>350</v>
      </c>
      <c r="AT6" s="483" t="s">
        <v>742</v>
      </c>
      <c r="AU6" s="483" t="s">
        <v>738</v>
      </c>
      <c r="AV6" s="483" t="s">
        <v>743</v>
      </c>
      <c r="AW6" s="483" t="s">
        <v>744</v>
      </c>
      <c r="AX6" s="483" t="s">
        <v>740</v>
      </c>
      <c r="AY6" s="483" t="s">
        <v>739</v>
      </c>
      <c r="AZ6" s="483" t="s">
        <v>745</v>
      </c>
      <c r="BA6" s="483" t="s">
        <v>746</v>
      </c>
      <c r="BB6" s="483" t="s">
        <v>351</v>
      </c>
      <c r="BC6" s="484" t="s">
        <v>316</v>
      </c>
      <c r="BF6" s="76" t="s">
        <v>324</v>
      </c>
      <c r="BG6" s="488" t="s">
        <v>741</v>
      </c>
      <c r="BH6" s="488" t="s">
        <v>350</v>
      </c>
      <c r="BI6" s="488" t="s">
        <v>742</v>
      </c>
      <c r="BJ6" s="488" t="s">
        <v>738</v>
      </c>
      <c r="BK6" s="488" t="s">
        <v>743</v>
      </c>
      <c r="BL6" s="488" t="s">
        <v>744</v>
      </c>
      <c r="BM6" s="488" t="s">
        <v>740</v>
      </c>
      <c r="BN6" s="488" t="s">
        <v>739</v>
      </c>
      <c r="BO6" s="488" t="s">
        <v>745</v>
      </c>
      <c r="BP6" s="488" t="s">
        <v>746</v>
      </c>
      <c r="BQ6" s="488" t="s">
        <v>351</v>
      </c>
      <c r="BR6" s="74" t="s">
        <v>316</v>
      </c>
    </row>
    <row r="7" spans="1:70" x14ac:dyDescent="0.3">
      <c r="A7" s="90" t="s">
        <v>45</v>
      </c>
      <c r="C7" s="90" t="s">
        <v>323</v>
      </c>
      <c r="D7" s="69">
        <v>1.3000000000000001E-2</v>
      </c>
      <c r="E7" s="100">
        <v>0.70000000000000007</v>
      </c>
      <c r="F7" s="100">
        <v>6.9000000000000006E-2</v>
      </c>
      <c r="G7" s="100">
        <v>1.6E-2</v>
      </c>
      <c r="H7" s="100">
        <v>2.4E-2</v>
      </c>
      <c r="I7" s="100">
        <v>5.8000000000000003E-2</v>
      </c>
      <c r="J7" s="100">
        <v>1E-3</v>
      </c>
      <c r="K7" s="69">
        <v>4.0000000000000001E-3</v>
      </c>
      <c r="L7" s="69">
        <v>1.6E-2</v>
      </c>
      <c r="M7" s="164" t="s">
        <v>71</v>
      </c>
      <c r="N7" s="69">
        <v>9.9000000000000005E-2</v>
      </c>
      <c r="O7" s="69">
        <v>0.3</v>
      </c>
      <c r="P7" s="90" t="s">
        <v>46</v>
      </c>
      <c r="Q7" s="206">
        <f>ROWS($P$5:P7)</f>
        <v>3</v>
      </c>
      <c r="R7" s="90" t="str">
        <f t="shared" si="0"/>
        <v/>
      </c>
      <c r="S7" s="90">
        <f>IFERROR(SMALL($R$5:$R$234,ROWS(P$5:$P7)),"")</f>
        <v>210</v>
      </c>
      <c r="U7" s="90" t="s">
        <v>323</v>
      </c>
      <c r="V7" s="90">
        <v>40</v>
      </c>
      <c r="W7" s="90">
        <v>2285</v>
      </c>
      <c r="X7" s="90">
        <v>225</v>
      </c>
      <c r="Y7" s="90">
        <v>50</v>
      </c>
      <c r="Z7" s="90">
        <v>75</v>
      </c>
      <c r="AA7" s="90">
        <v>190</v>
      </c>
      <c r="AB7" s="90">
        <v>5</v>
      </c>
      <c r="AC7" s="204">
        <v>15</v>
      </c>
      <c r="AD7" s="204">
        <v>55</v>
      </c>
      <c r="AE7" s="931" t="s">
        <v>71</v>
      </c>
      <c r="AF7" s="204">
        <v>325</v>
      </c>
      <c r="AG7" s="204">
        <v>980</v>
      </c>
      <c r="AH7" s="204" t="s">
        <v>46</v>
      </c>
      <c r="AI7" s="206">
        <f>ROWS($AH$5:AH7)</f>
        <v>3</v>
      </c>
      <c r="AJ7" s="90" t="str">
        <f t="shared" si="1"/>
        <v/>
      </c>
      <c r="AK7" s="90">
        <f>IFERROR(SMALL($AJ$5:$AJ$234,ROWS($AH$5:AH7)),"")</f>
        <v>210</v>
      </c>
      <c r="AQ7" s="485" t="s">
        <v>320</v>
      </c>
      <c r="AR7" s="307">
        <f>IFERROR(INDEX($D$5:$O$234,$S5,COLUMNS(AP$4:$AP4)),"")</f>
        <v>1.9E-2</v>
      </c>
      <c r="AS7" s="307">
        <f>IFERROR(INDEX($D$5:$O$234,$S5,COLUMNS($AP$4:AQ4)),"")</f>
        <v>0.63900000000000001</v>
      </c>
      <c r="AT7" s="307">
        <f>IFERROR(INDEX($D$5:$O$234,$S5,COLUMNS($AP$4:AR4)),"")</f>
        <v>3.6000000000000004E-2</v>
      </c>
      <c r="AU7" s="307">
        <f>IFERROR(INDEX($D$5:$O$234,$S5,COLUMNS($AP$4:AS4)),"")</f>
        <v>3.0000000000000001E-3</v>
      </c>
      <c r="AV7" s="307">
        <f>IFERROR(INDEX($D$5:$O$234,$S5,COLUMNS($AP$4:AT4)),"")</f>
        <v>1.2E-2</v>
      </c>
      <c r="AW7" s="307">
        <f>IFERROR(INDEX($D$5:$O$234,$S5,COLUMNS($AP$4:AU4)),"")</f>
        <v>0.10400000000000001</v>
      </c>
      <c r="AX7" s="307">
        <f>IFERROR(INDEX($D$5:$O$234,$S5,COLUMNS($AP$4:AV4)),"")</f>
        <v>1E-3</v>
      </c>
      <c r="AY7" s="307">
        <f>IFERROR(INDEX($D$5:$O$234,$S5,COLUMNS($AP$4:AW4)),"")</f>
        <v>4.0000000000000001E-3</v>
      </c>
      <c r="AZ7" s="307">
        <f>IFERROR(INDEX($D$5:$O$234,$S5,COLUMNS($AP$4:AX4)),"")</f>
        <v>0.01</v>
      </c>
      <c r="BA7" s="307">
        <f>IFERROR(INDEX($D$5:$O$234,$S5,COLUMNS($AP$4:AY4)),"")</f>
        <v>1E-3</v>
      </c>
      <c r="BB7" s="307">
        <f>IFERROR(INDEX($D$5:$O$234,$S5,COLUMNS($AP$4:AZ4)),"")</f>
        <v>0.16900000000000001</v>
      </c>
      <c r="BC7" s="486">
        <f>IFERROR(INDEX($D$5:$O$234,$S5,COLUMNS($AP$4:BA4)),"")</f>
        <v>0.36099999999999999</v>
      </c>
      <c r="BD7" s="70"/>
      <c r="BE7" s="75"/>
      <c r="BF7" s="489" t="s">
        <v>320</v>
      </c>
      <c r="BG7" s="289">
        <f>IFERROR(INDEX($V$5:$AG$234,$AK5,COLUMNS($BE$7:BE7)),"")</f>
        <v>55</v>
      </c>
      <c r="BH7" s="289">
        <f>IFERROR(INDEX($V$5:$AG$234,$AK5,COLUMNS($BE$7:BF7)),"")</f>
        <v>1895</v>
      </c>
      <c r="BI7" s="289">
        <f>IFERROR(INDEX($V$5:$AG$234,$AK5,COLUMNS($BE$7:BG7)),"")</f>
        <v>105</v>
      </c>
      <c r="BJ7" s="289">
        <f>IFERROR(INDEX($V$5:$AG$234,$AK5,COLUMNS($BE$7:BH7)),"")</f>
        <v>10</v>
      </c>
      <c r="BK7" s="289">
        <f>IFERROR(INDEX($V$5:$AG$234,$AK5,COLUMNS($BE$7:BI7)),"")</f>
        <v>35</v>
      </c>
      <c r="BL7" s="289">
        <f>IFERROR(INDEX($V$5:$AG$234,$AK5,COLUMNS($BE$7:BJ7)),"")</f>
        <v>310</v>
      </c>
      <c r="BM7" s="289">
        <f>IFERROR(INDEX($V$5:$AG$234,$AK5,COLUMNS($BE$7:BK7)),"")</f>
        <v>5</v>
      </c>
      <c r="BN7" s="289">
        <f>IFERROR(INDEX($V$5:$AG$234,$AK5,COLUMNS($BE$7:BL7)),"")</f>
        <v>15</v>
      </c>
      <c r="BO7" s="289">
        <f>IFERROR(INDEX($V$5:$AG$234,$AK5,COLUMNS($BE$7:BM7)),"")</f>
        <v>30</v>
      </c>
      <c r="BP7" s="289">
        <f>IFERROR(INDEX($V$5:$AG$234,$AK5,COLUMNS($BE$7:BN7)),"")</f>
        <v>5</v>
      </c>
      <c r="BQ7" s="289">
        <f>IFERROR(INDEX($V$5:$AG$234,$AK5,COLUMNS($BE$7:BO7)),"")</f>
        <v>500</v>
      </c>
      <c r="BR7" s="490">
        <f>IFERROR(INDEX($V$5:$AG$234,$AK5,COLUMNS($BE$7:BP7)),"")</f>
        <v>1070</v>
      </c>
    </row>
    <row r="8" spans="1:70" x14ac:dyDescent="0.3">
      <c r="A8" s="90" t="s">
        <v>44</v>
      </c>
      <c r="C8" s="90" t="s">
        <v>325</v>
      </c>
      <c r="D8" s="69">
        <v>1.3000000000000001E-2</v>
      </c>
      <c r="E8" s="100">
        <v>0.73099999999999998</v>
      </c>
      <c r="F8" s="100">
        <v>5.6000000000000001E-2</v>
      </c>
      <c r="G8" s="100">
        <v>1.4999999999999999E-2</v>
      </c>
      <c r="H8" s="100">
        <v>2.7E-2</v>
      </c>
      <c r="I8" s="100">
        <v>6.7000000000000004E-2</v>
      </c>
      <c r="J8" s="100">
        <v>2E-3</v>
      </c>
      <c r="K8" s="69">
        <v>6.0000000000000001E-3</v>
      </c>
      <c r="L8" s="69">
        <v>1.2E-2</v>
      </c>
      <c r="M8" s="164" t="s">
        <v>71</v>
      </c>
      <c r="N8" s="69">
        <v>7.2000000000000008E-2</v>
      </c>
      <c r="O8" s="69">
        <v>0.26900000000000002</v>
      </c>
      <c r="P8" s="90" t="s">
        <v>46</v>
      </c>
      <c r="Q8" s="206">
        <f>ROWS($P$5:P8)</f>
        <v>4</v>
      </c>
      <c r="R8" s="90" t="str">
        <f t="shared" si="0"/>
        <v/>
      </c>
      <c r="S8" s="90">
        <f>IFERROR(SMALL($R$5:$R$234,ROWS(P$5:$P8)),"")</f>
        <v>211</v>
      </c>
      <c r="U8" s="90" t="s">
        <v>325</v>
      </c>
      <c r="V8" s="90">
        <v>45</v>
      </c>
      <c r="W8" s="90">
        <v>2555</v>
      </c>
      <c r="X8" s="90">
        <v>195</v>
      </c>
      <c r="Y8" s="90">
        <v>55</v>
      </c>
      <c r="Z8" s="90">
        <v>95</v>
      </c>
      <c r="AA8" s="90">
        <v>235</v>
      </c>
      <c r="AB8" s="90">
        <v>10</v>
      </c>
      <c r="AC8" s="204">
        <v>20</v>
      </c>
      <c r="AD8" s="204">
        <v>45</v>
      </c>
      <c r="AE8" s="931" t="s">
        <v>71</v>
      </c>
      <c r="AF8" s="204">
        <v>250</v>
      </c>
      <c r="AG8" s="204">
        <v>940</v>
      </c>
      <c r="AH8" s="204" t="s">
        <v>46</v>
      </c>
      <c r="AI8" s="206">
        <f>ROWS($AH$5:AH8)</f>
        <v>4</v>
      </c>
      <c r="AJ8" s="90" t="str">
        <f t="shared" si="1"/>
        <v/>
      </c>
      <c r="AK8" s="90">
        <f>IFERROR(SMALL($AJ$5:$AJ$234,ROWS($AH$5:AH8)),"")</f>
        <v>211</v>
      </c>
      <c r="AQ8" s="485" t="s">
        <v>322</v>
      </c>
      <c r="AR8" s="308">
        <f>IFERROR(INDEX($D$5:$O$234,$S6,COLUMNS(AP$4:$AP5)),"")</f>
        <v>1.3000000000000001E-2</v>
      </c>
      <c r="AS8" s="308">
        <f>IFERROR(INDEX($D$5:$O$234,$S6,COLUMNS($AP$4:AQ5)),"")</f>
        <v>0.92600000000000005</v>
      </c>
      <c r="AT8" s="308">
        <f>IFERROR(INDEX($D$5:$O$234,$S6,COLUMNS($AP$4:AR5)),"")</f>
        <v>1.4E-2</v>
      </c>
      <c r="AU8" s="308">
        <f>IFERROR(INDEX($D$5:$O$234,$S6,COLUMNS($AP$4:AS5)),"")</f>
        <v>0.01</v>
      </c>
      <c r="AV8" s="308">
        <f>IFERROR(INDEX($D$5:$O$234,$S6,COLUMNS($AP$4:AT5)),"")</f>
        <v>4.0000000000000001E-3</v>
      </c>
      <c r="AW8" s="308">
        <f>IFERROR(INDEX($D$5:$O$234,$S6,COLUMNS($AP$4:AU5)),"")</f>
        <v>9.0000000000000011E-3</v>
      </c>
      <c r="AX8" s="308">
        <f>IFERROR(INDEX($D$5:$O$234,$S6,COLUMNS($AP$4:AV5)),"")</f>
        <v>2E-3</v>
      </c>
      <c r="AY8" s="308">
        <f>IFERROR(INDEX($D$5:$O$234,$S6,COLUMNS($AP$4:AW5)),"")</f>
        <v>3.0000000000000001E-3</v>
      </c>
      <c r="AZ8" s="308">
        <f>IFERROR(INDEX($D$5:$O$234,$S6,COLUMNS($AP$4:AX5)),"")</f>
        <v>1E-3</v>
      </c>
      <c r="BA8" s="308" t="str">
        <f>IFERROR(INDEX($D$5:$O$234,$S6,COLUMNS($AP$4:AY5)),"")</f>
        <v>-</v>
      </c>
      <c r="BB8" s="308">
        <f>IFERROR(INDEX($D$5:$O$234,$S6,COLUMNS($AP$4:AZ5)),"")</f>
        <v>1.6E-2</v>
      </c>
      <c r="BC8" s="326">
        <f>IFERROR(INDEX($D$5:$O$234,$S6,COLUMNS($AP$4:BA5)),"")</f>
        <v>7.3999999999999996E-2</v>
      </c>
      <c r="BD8" s="70"/>
      <c r="BF8" s="489" t="s">
        <v>322</v>
      </c>
      <c r="BG8" s="379">
        <f>IFERROR(INDEX($V$5:$AG$234,$AK6,COLUMNS($BE$7:BE8)),"")</f>
        <v>135</v>
      </c>
      <c r="BH8" s="379">
        <f>IFERROR(INDEX($V$5:$AG$234,$AK6,COLUMNS($BE$7:BF8)),"")</f>
        <v>9375</v>
      </c>
      <c r="BI8" s="379">
        <f>IFERROR(INDEX($V$5:$AG$234,$AK6,COLUMNS($BE$7:BG8)),"")</f>
        <v>145</v>
      </c>
      <c r="BJ8" s="379">
        <f>IFERROR(INDEX($V$5:$AG$234,$AK6,COLUMNS($BE$7:BH8)),"")</f>
        <v>100</v>
      </c>
      <c r="BK8" s="379">
        <f>IFERROR(INDEX($V$5:$AG$234,$AK6,COLUMNS($BE$7:BI8)),"")</f>
        <v>45</v>
      </c>
      <c r="BL8" s="379">
        <f>IFERROR(INDEX($V$5:$AG$234,$AK6,COLUMNS($BE$7:BJ8)),"")</f>
        <v>95</v>
      </c>
      <c r="BM8" s="379">
        <f>IFERROR(INDEX($V$5:$AG$234,$AK6,COLUMNS($BE$7:BK8)),"")</f>
        <v>25</v>
      </c>
      <c r="BN8" s="379">
        <f>IFERROR(INDEX($V$5:$AG$234,$AK6,COLUMNS($BE$7:BL8)),"")</f>
        <v>30</v>
      </c>
      <c r="BO8" s="379">
        <f>IFERROR(INDEX($V$5:$AG$234,$AK6,COLUMNS($BE$7:BM8)),"")</f>
        <v>10</v>
      </c>
      <c r="BP8" s="379">
        <f>IFERROR(INDEX($V$5:$AG$234,$AK6,COLUMNS($BE$7:BN8)),"")</f>
        <v>0</v>
      </c>
      <c r="BQ8" s="379">
        <f>IFERROR(INDEX($V$5:$AG$234,$AK6,COLUMNS($BE$7:BO8)),"")</f>
        <v>165</v>
      </c>
      <c r="BR8" s="491">
        <f>IFERROR(INDEX($V$5:$AG$234,$AK6,COLUMNS($BE$7:BP8)),"")</f>
        <v>745</v>
      </c>
    </row>
    <row r="9" spans="1:70" x14ac:dyDescent="0.3">
      <c r="A9" s="90" t="s">
        <v>43</v>
      </c>
      <c r="C9" s="90" t="s">
        <v>326</v>
      </c>
      <c r="D9" s="69">
        <v>1.3000000000000001E-2</v>
      </c>
      <c r="E9" s="100">
        <v>0.84199999999999997</v>
      </c>
      <c r="F9" s="100">
        <v>3.4000000000000002E-2</v>
      </c>
      <c r="G9" s="100">
        <v>8.0000000000000002E-3</v>
      </c>
      <c r="H9" s="100">
        <v>1.2E-2</v>
      </c>
      <c r="I9" s="100">
        <v>2.9000000000000001E-2</v>
      </c>
      <c r="J9" s="100">
        <v>3.0000000000000001E-3</v>
      </c>
      <c r="K9" s="69">
        <v>4.0000000000000001E-3</v>
      </c>
      <c r="L9" s="69">
        <v>1.3000000000000001E-2</v>
      </c>
      <c r="M9" s="164" t="s">
        <v>71</v>
      </c>
      <c r="N9" s="69">
        <v>4.3000000000000003E-2</v>
      </c>
      <c r="O9" s="69">
        <v>0.158</v>
      </c>
      <c r="P9" s="90" t="s">
        <v>46</v>
      </c>
      <c r="Q9" s="206">
        <f>ROWS($P$5:P9)</f>
        <v>5</v>
      </c>
      <c r="R9" s="90" t="str">
        <f t="shared" si="0"/>
        <v/>
      </c>
      <c r="S9" s="90">
        <f>IFERROR(SMALL($R$5:$R$234,ROWS(P$5:$P9)),"")</f>
        <v>212</v>
      </c>
      <c r="U9" s="90" t="s">
        <v>326</v>
      </c>
      <c r="V9" s="90">
        <v>95</v>
      </c>
      <c r="W9" s="90">
        <v>6070</v>
      </c>
      <c r="X9" s="90">
        <v>245</v>
      </c>
      <c r="Y9" s="90">
        <v>55</v>
      </c>
      <c r="Z9" s="90">
        <v>85</v>
      </c>
      <c r="AA9" s="90">
        <v>205</v>
      </c>
      <c r="AB9" s="90">
        <v>20</v>
      </c>
      <c r="AC9" s="204">
        <v>30</v>
      </c>
      <c r="AD9" s="204">
        <v>95</v>
      </c>
      <c r="AE9" s="931" t="s">
        <v>71</v>
      </c>
      <c r="AF9" s="204">
        <v>305</v>
      </c>
      <c r="AG9" s="204">
        <v>1140</v>
      </c>
      <c r="AH9" s="204" t="s">
        <v>46</v>
      </c>
      <c r="AI9" s="206">
        <f>ROWS($AH$5:AH9)</f>
        <v>5</v>
      </c>
      <c r="AJ9" s="90" t="str">
        <f t="shared" si="1"/>
        <v/>
      </c>
      <c r="AK9" s="90">
        <f>IFERROR(SMALL($AJ$5:$AJ$234,ROWS($AH$5:AH9)),"")</f>
        <v>212</v>
      </c>
      <c r="AQ9" s="485" t="s">
        <v>323</v>
      </c>
      <c r="AR9" s="308">
        <f>IFERROR(INDEX($D$5:$O$234,$S7,COLUMNS(AP$4:$AP6)),"")</f>
        <v>0.01</v>
      </c>
      <c r="AS9" s="308">
        <f>IFERROR(INDEX($D$5:$O$234,$S7,COLUMNS($AP$4:AQ6)),"")</f>
        <v>0.68200000000000005</v>
      </c>
      <c r="AT9" s="308">
        <f>IFERROR(INDEX($D$5:$O$234,$S7,COLUMNS($AP$4:AR6)),"")</f>
        <v>6.2E-2</v>
      </c>
      <c r="AU9" s="308">
        <f>IFERROR(INDEX($D$5:$O$234,$S7,COLUMNS($AP$4:AS6)),"")</f>
        <v>3.0000000000000001E-3</v>
      </c>
      <c r="AV9" s="308">
        <f>IFERROR(INDEX($D$5:$O$234,$S7,COLUMNS($AP$4:AT6)),"")</f>
        <v>3.3000000000000002E-2</v>
      </c>
      <c r="AW9" s="308">
        <f>IFERROR(INDEX($D$5:$O$234,$S7,COLUMNS($AP$4:AU6)),"")</f>
        <v>5.7000000000000002E-2</v>
      </c>
      <c r="AX9" s="308">
        <f>IFERROR(INDEX($D$5:$O$234,$S7,COLUMNS($AP$4:AV6)),"")</f>
        <v>2E-3</v>
      </c>
      <c r="AY9" s="308">
        <f>IFERROR(INDEX($D$5:$O$234,$S7,COLUMNS($AP$4:AW6)),"")</f>
        <v>4.0000000000000001E-3</v>
      </c>
      <c r="AZ9" s="308">
        <f>IFERROR(INDEX($D$5:$O$234,$S7,COLUMNS($AP$4:AX6)),"")</f>
        <v>2E-3</v>
      </c>
      <c r="BA9" s="308" t="str">
        <f>IFERROR(INDEX($D$5:$O$234,$S7,COLUMNS($AP$4:AY6)),"")</f>
        <v>-</v>
      </c>
      <c r="BB9" s="308">
        <f>IFERROR(INDEX($D$5:$O$234,$S7,COLUMNS($AP$4:AZ6)),"")</f>
        <v>0.14499999999999999</v>
      </c>
      <c r="BC9" s="326">
        <f>IFERROR(INDEX($D$5:$O$234,$S7,COLUMNS($AP$4:BA6)),"")</f>
        <v>0.318</v>
      </c>
      <c r="BD9" s="70"/>
      <c r="BF9" s="489" t="s">
        <v>323</v>
      </c>
      <c r="BG9" s="379">
        <f>IFERROR(INDEX($V$5:$AG$234,$AK7,COLUMNS($BE$7:BE9)),"")</f>
        <v>30</v>
      </c>
      <c r="BH9" s="379">
        <f>IFERROR(INDEX($V$5:$AG$234,$AK7,COLUMNS($BE$7:BF9)),"")</f>
        <v>2115</v>
      </c>
      <c r="BI9" s="379">
        <f>IFERROR(INDEX($V$5:$AG$234,$AK7,COLUMNS($BE$7:BG9)),"")</f>
        <v>190</v>
      </c>
      <c r="BJ9" s="379">
        <f>IFERROR(INDEX($V$5:$AG$234,$AK7,COLUMNS($BE$7:BH9)),"")</f>
        <v>10</v>
      </c>
      <c r="BK9" s="379">
        <f>IFERROR(INDEX($V$5:$AG$234,$AK7,COLUMNS($BE$7:BI9)),"")</f>
        <v>100</v>
      </c>
      <c r="BL9" s="379">
        <f>IFERROR(INDEX($V$5:$AG$234,$AK7,COLUMNS($BE$7:BJ9)),"")</f>
        <v>180</v>
      </c>
      <c r="BM9" s="379">
        <f>IFERROR(INDEX($V$5:$AG$234,$AK7,COLUMNS($BE$7:BK9)),"")</f>
        <v>5</v>
      </c>
      <c r="BN9" s="379">
        <f>IFERROR(INDEX($V$5:$AG$234,$AK7,COLUMNS($BE$7:BL9)),"")</f>
        <v>15</v>
      </c>
      <c r="BO9" s="379">
        <f>IFERROR(INDEX($V$5:$AG$234,$AK7,COLUMNS($BE$7:BM9)),"")</f>
        <v>5</v>
      </c>
      <c r="BP9" s="379">
        <f>IFERROR(INDEX($V$5:$AG$234,$AK7,COLUMNS($BE$7:BN9)),"")</f>
        <v>0</v>
      </c>
      <c r="BQ9" s="379">
        <f>IFERROR(INDEX($V$5:$AG$234,$AK7,COLUMNS($BE$7:BO9)),"")</f>
        <v>450</v>
      </c>
      <c r="BR9" s="491">
        <f>IFERROR(INDEX($V$5:$AG$234,$AK7,COLUMNS($BE$7:BP9)),"")</f>
        <v>985</v>
      </c>
    </row>
    <row r="10" spans="1:70" x14ac:dyDescent="0.3">
      <c r="A10" s="90" t="s">
        <v>42</v>
      </c>
      <c r="C10" s="90" t="s">
        <v>327</v>
      </c>
      <c r="D10" s="69">
        <v>1.0999999999999999E-2</v>
      </c>
      <c r="E10" s="100">
        <v>0.753</v>
      </c>
      <c r="F10" s="100">
        <v>3.6000000000000004E-2</v>
      </c>
      <c r="G10" s="100">
        <v>5.0000000000000001E-3</v>
      </c>
      <c r="H10" s="100">
        <v>2.1999999999999999E-2</v>
      </c>
      <c r="I10" s="100">
        <v>7.5999999999999998E-2</v>
      </c>
      <c r="J10" s="100">
        <v>1E-3</v>
      </c>
      <c r="K10" s="69">
        <v>5.0000000000000001E-3</v>
      </c>
      <c r="L10" s="69">
        <v>2.3E-2</v>
      </c>
      <c r="M10" s="164" t="s">
        <v>71</v>
      </c>
      <c r="N10" s="69">
        <v>6.8000000000000005E-2</v>
      </c>
      <c r="O10" s="69">
        <v>0.247</v>
      </c>
      <c r="P10" s="90" t="s">
        <v>46</v>
      </c>
      <c r="Q10" s="206">
        <f>ROWS($P$5:P10)</f>
        <v>6</v>
      </c>
      <c r="R10" s="90" t="str">
        <f t="shared" si="0"/>
        <v/>
      </c>
      <c r="S10" s="90">
        <f>IFERROR(SMALL($R$5:$R$234,ROWS(P$5:$P10)),"")</f>
        <v>213</v>
      </c>
      <c r="U10" s="90" t="s">
        <v>327</v>
      </c>
      <c r="V10" s="90">
        <v>60</v>
      </c>
      <c r="W10" s="90">
        <v>4185</v>
      </c>
      <c r="X10" s="90">
        <v>200</v>
      </c>
      <c r="Y10" s="90">
        <v>25</v>
      </c>
      <c r="Z10" s="90">
        <v>125</v>
      </c>
      <c r="AA10" s="90">
        <v>420</v>
      </c>
      <c r="AB10" s="90">
        <v>5</v>
      </c>
      <c r="AC10" s="204">
        <v>25</v>
      </c>
      <c r="AD10" s="204">
        <v>125</v>
      </c>
      <c r="AE10" s="931" t="s">
        <v>71</v>
      </c>
      <c r="AF10" s="204">
        <v>380</v>
      </c>
      <c r="AG10" s="204">
        <v>1370</v>
      </c>
      <c r="AH10" s="204" t="s">
        <v>46</v>
      </c>
      <c r="AI10" s="206">
        <f>ROWS($AH$5:AH10)</f>
        <v>6</v>
      </c>
      <c r="AJ10" s="90" t="str">
        <f t="shared" si="1"/>
        <v/>
      </c>
      <c r="AK10" s="90">
        <f>IFERROR(SMALL($AJ$5:$AJ$234,ROWS($AH$5:AH10)),"")</f>
        <v>213</v>
      </c>
      <c r="AQ10" s="485" t="s">
        <v>325</v>
      </c>
      <c r="AR10" s="308">
        <f>IFERROR(INDEX($D$5:$O$234,$S8,COLUMNS(AP$4:$AP7)),"")</f>
        <v>1.0999999999999999E-2</v>
      </c>
      <c r="AS10" s="308">
        <f>IFERROR(INDEX($D$5:$O$234,$S8,COLUMNS($AP$4:AQ7)),"")</f>
        <v>0.66600000000000004</v>
      </c>
      <c r="AT10" s="308">
        <f>IFERROR(INDEX($D$5:$O$234,$S8,COLUMNS($AP$4:AR7)),"")</f>
        <v>7.2999999999999995E-2</v>
      </c>
      <c r="AU10" s="308">
        <f>IFERROR(INDEX($D$5:$O$234,$S8,COLUMNS($AP$4:AS7)),"")</f>
        <v>5.0000000000000001E-3</v>
      </c>
      <c r="AV10" s="308">
        <f>IFERROR(INDEX($D$5:$O$234,$S8,COLUMNS($AP$4:AT7)),"")</f>
        <v>3.6000000000000004E-2</v>
      </c>
      <c r="AW10" s="308">
        <f>IFERROR(INDEX($D$5:$O$234,$S8,COLUMNS($AP$4:AU7)),"")</f>
        <v>7.2999999999999995E-2</v>
      </c>
      <c r="AX10" s="308">
        <f>IFERROR(INDEX($D$5:$O$234,$S8,COLUMNS($AP$4:AV7)),"")</f>
        <v>2E-3</v>
      </c>
      <c r="AY10" s="308">
        <f>IFERROR(INDEX($D$5:$O$234,$S8,COLUMNS($AP$4:AW7)),"")</f>
        <v>4.0000000000000001E-3</v>
      </c>
      <c r="AZ10" s="308">
        <f>IFERROR(INDEX($D$5:$O$234,$S8,COLUMNS($AP$4:AX7)),"")</f>
        <v>2E-3</v>
      </c>
      <c r="BA10" s="308" t="str">
        <f>IFERROR(INDEX($D$5:$O$234,$S8,COLUMNS($AP$4:AY7)),"")</f>
        <v>-</v>
      </c>
      <c r="BB10" s="308">
        <f>IFERROR(INDEX($D$5:$O$234,$S8,COLUMNS($AP$4:AZ7)),"")</f>
        <v>0.128</v>
      </c>
      <c r="BC10" s="326">
        <f>IFERROR(INDEX($D$5:$O$234,$S8,COLUMNS($AP$4:BA7)),"")</f>
        <v>0.33400000000000002</v>
      </c>
      <c r="BD10" s="70"/>
      <c r="BF10" s="489" t="s">
        <v>325</v>
      </c>
      <c r="BG10" s="379">
        <f>IFERROR(INDEX($V$5:$AG$234,$AK8,COLUMNS($BE$7:BE10)),"")</f>
        <v>35</v>
      </c>
      <c r="BH10" s="379">
        <f>IFERROR(INDEX($V$5:$AG$234,$AK8,COLUMNS($BE$7:BF10)),"")</f>
        <v>2055</v>
      </c>
      <c r="BI10" s="379">
        <f>IFERROR(INDEX($V$5:$AG$234,$AK8,COLUMNS($BE$7:BG10)),"")</f>
        <v>225</v>
      </c>
      <c r="BJ10" s="379">
        <f>IFERROR(INDEX($V$5:$AG$234,$AK8,COLUMNS($BE$7:BH10)),"")</f>
        <v>15</v>
      </c>
      <c r="BK10" s="379">
        <f>IFERROR(INDEX($V$5:$AG$234,$AK8,COLUMNS($BE$7:BI10)),"")</f>
        <v>110</v>
      </c>
      <c r="BL10" s="379">
        <f>IFERROR(INDEX($V$5:$AG$234,$AK8,COLUMNS($BE$7:BJ10)),"")</f>
        <v>225</v>
      </c>
      <c r="BM10" s="379">
        <f>IFERROR(INDEX($V$5:$AG$234,$AK8,COLUMNS($BE$7:BK10)),"")</f>
        <v>5</v>
      </c>
      <c r="BN10" s="379">
        <f>IFERROR(INDEX($V$5:$AG$234,$AK8,COLUMNS($BE$7:BL10)),"")</f>
        <v>10</v>
      </c>
      <c r="BO10" s="379">
        <f>IFERROR(INDEX($V$5:$AG$234,$AK8,COLUMNS($BE$7:BM10)),"")</f>
        <v>5</v>
      </c>
      <c r="BP10" s="379">
        <f>IFERROR(INDEX($V$5:$AG$234,$AK8,COLUMNS($BE$7:BN10)),"")</f>
        <v>0</v>
      </c>
      <c r="BQ10" s="379">
        <f>IFERROR(INDEX($V$5:$AG$234,$AK8,COLUMNS($BE$7:BO10)),"")</f>
        <v>395</v>
      </c>
      <c r="BR10" s="491">
        <f>IFERROR(INDEX($V$5:$AG$234,$AK8,COLUMNS($BE$7:BP10)),"")</f>
        <v>1030</v>
      </c>
    </row>
    <row r="11" spans="1:70" x14ac:dyDescent="0.3">
      <c r="C11" s="90" t="s">
        <v>328</v>
      </c>
      <c r="D11" s="69">
        <v>6.0000000000000001E-3</v>
      </c>
      <c r="E11" s="100">
        <v>0.85899999999999999</v>
      </c>
      <c r="F11" s="100">
        <v>1.3000000000000001E-2</v>
      </c>
      <c r="G11" s="100">
        <v>1E-3</v>
      </c>
      <c r="H11" s="100">
        <v>1.0999999999999999E-2</v>
      </c>
      <c r="I11" s="100">
        <v>6.7000000000000004E-2</v>
      </c>
      <c r="J11" s="100">
        <v>1E-3</v>
      </c>
      <c r="K11" s="69">
        <v>3.0000000000000001E-3</v>
      </c>
      <c r="L11" s="69">
        <v>1.4999999999999999E-2</v>
      </c>
      <c r="M11" s="164" t="s">
        <v>71</v>
      </c>
      <c r="N11" s="69">
        <v>2.3E-2</v>
      </c>
      <c r="O11" s="69">
        <v>0.14100000000000001</v>
      </c>
      <c r="P11" s="90" t="s">
        <v>46</v>
      </c>
      <c r="Q11" s="206">
        <f>ROWS($P$5:P11)</f>
        <v>7</v>
      </c>
      <c r="R11" s="90" t="str">
        <f t="shared" si="0"/>
        <v/>
      </c>
      <c r="S11" s="90">
        <f>IFERROR(SMALL($R$5:$R$234,ROWS(P$5:$P11)),"")</f>
        <v>214</v>
      </c>
      <c r="U11" s="90" t="s">
        <v>328</v>
      </c>
      <c r="V11" s="90">
        <v>55</v>
      </c>
      <c r="W11" s="90">
        <v>7465</v>
      </c>
      <c r="X11" s="90">
        <v>110</v>
      </c>
      <c r="Y11" s="90">
        <v>15</v>
      </c>
      <c r="Z11" s="90">
        <v>95</v>
      </c>
      <c r="AA11" s="90">
        <v>585</v>
      </c>
      <c r="AB11" s="90">
        <v>10</v>
      </c>
      <c r="AC11" s="204">
        <v>25</v>
      </c>
      <c r="AD11" s="204">
        <v>135</v>
      </c>
      <c r="AE11" s="931" t="s">
        <v>71</v>
      </c>
      <c r="AF11" s="204">
        <v>195</v>
      </c>
      <c r="AG11" s="204">
        <v>1225</v>
      </c>
      <c r="AH11" s="204" t="s">
        <v>46</v>
      </c>
      <c r="AI11" s="206">
        <f>ROWS($AH$5:AH11)</f>
        <v>7</v>
      </c>
      <c r="AJ11" s="90" t="str">
        <f t="shared" si="1"/>
        <v/>
      </c>
      <c r="AK11" s="90">
        <f>IFERROR(SMALL($AJ$5:$AJ$234,ROWS($AH$5:AH11)),"")</f>
        <v>214</v>
      </c>
      <c r="AQ11" s="485" t="s">
        <v>326</v>
      </c>
      <c r="AR11" s="308">
        <f>IFERROR(INDEX($D$5:$O$234,$S9,COLUMNS(AP$4:$AP8)),"")</f>
        <v>1.2E-2</v>
      </c>
      <c r="AS11" s="308">
        <f>IFERROR(INDEX($D$5:$O$234,$S9,COLUMNS($AP$4:AQ8)),"")</f>
        <v>0.84499999999999997</v>
      </c>
      <c r="AT11" s="308">
        <f>IFERROR(INDEX($D$5:$O$234,$S9,COLUMNS($AP$4:AR8)),"")</f>
        <v>2.9000000000000001E-2</v>
      </c>
      <c r="AU11" s="308">
        <f>IFERROR(INDEX($D$5:$O$234,$S9,COLUMNS($AP$4:AS8)),"")</f>
        <v>7.0000000000000001E-3</v>
      </c>
      <c r="AV11" s="308">
        <f>IFERROR(INDEX($D$5:$O$234,$S9,COLUMNS($AP$4:AT8)),"")</f>
        <v>1.4E-2</v>
      </c>
      <c r="AW11" s="308">
        <f>IFERROR(INDEX($D$5:$O$234,$S9,COLUMNS($AP$4:AU8)),"")</f>
        <v>3.5000000000000003E-2</v>
      </c>
      <c r="AX11" s="308">
        <f>IFERROR(INDEX($D$5:$O$234,$S9,COLUMNS($AP$4:AV8)),"")</f>
        <v>2E-3</v>
      </c>
      <c r="AY11" s="308">
        <f>IFERROR(INDEX($D$5:$O$234,$S9,COLUMNS($AP$4:AW8)),"")</f>
        <v>3.0000000000000001E-3</v>
      </c>
      <c r="AZ11" s="308">
        <f>IFERROR(INDEX($D$5:$O$234,$S9,COLUMNS($AP$4:AX8)),"")</f>
        <v>2E-3</v>
      </c>
      <c r="BA11" s="308">
        <f>IFERROR(INDEX($D$5:$O$234,$S9,COLUMNS($AP$4:AY8)),"")</f>
        <v>1E-3</v>
      </c>
      <c r="BB11" s="308">
        <f>IFERROR(INDEX($D$5:$O$234,$S9,COLUMNS($AP$4:AZ8)),"")</f>
        <v>5.1000000000000004E-2</v>
      </c>
      <c r="BC11" s="326">
        <f>IFERROR(INDEX($D$5:$O$234,$S9,COLUMNS($AP$4:BA8)),"")</f>
        <v>0.155</v>
      </c>
      <c r="BD11" s="70"/>
      <c r="BF11" s="489" t="s">
        <v>326</v>
      </c>
      <c r="BG11" s="379">
        <f>IFERROR(INDEX($V$5:$AG$234,$AK9,COLUMNS($BE$7:BE11)),"")</f>
        <v>60</v>
      </c>
      <c r="BH11" s="379">
        <f>IFERROR(INDEX($V$5:$AG$234,$AK9,COLUMNS($BE$7:BF11)),"")</f>
        <v>4440</v>
      </c>
      <c r="BI11" s="379">
        <f>IFERROR(INDEX($V$5:$AG$234,$AK9,COLUMNS($BE$7:BG11)),"")</f>
        <v>150</v>
      </c>
      <c r="BJ11" s="379">
        <f>IFERROR(INDEX($V$5:$AG$234,$AK9,COLUMNS($BE$7:BH11)),"")</f>
        <v>40</v>
      </c>
      <c r="BK11" s="379">
        <f>IFERROR(INDEX($V$5:$AG$234,$AK9,COLUMNS($BE$7:BI11)),"")</f>
        <v>70</v>
      </c>
      <c r="BL11" s="379">
        <f>IFERROR(INDEX($V$5:$AG$234,$AK9,COLUMNS($BE$7:BJ11)),"")</f>
        <v>185</v>
      </c>
      <c r="BM11" s="379">
        <f>IFERROR(INDEX($V$5:$AG$234,$AK9,COLUMNS($BE$7:BK11)),"")</f>
        <v>10</v>
      </c>
      <c r="BN11" s="379">
        <f>IFERROR(INDEX($V$5:$AG$234,$AK9,COLUMNS($BE$7:BL11)),"")</f>
        <v>20</v>
      </c>
      <c r="BO11" s="379">
        <f>IFERROR(INDEX($V$5:$AG$234,$AK9,COLUMNS($BE$7:BM11)),"")</f>
        <v>10</v>
      </c>
      <c r="BP11" s="379">
        <f>IFERROR(INDEX($V$5:$AG$234,$AK9,COLUMNS($BE$7:BN11)),"")</f>
        <v>5</v>
      </c>
      <c r="BQ11" s="379">
        <f>IFERROR(INDEX($V$5:$AG$234,$AK9,COLUMNS($BE$7:BO11)),"")</f>
        <v>265</v>
      </c>
      <c r="BR11" s="491">
        <f>IFERROR(INDEX($V$5:$AG$234,$AK9,COLUMNS($BE$7:BP11)),"")</f>
        <v>815</v>
      </c>
    </row>
    <row r="12" spans="1:70" x14ac:dyDescent="0.3">
      <c r="C12" s="90" t="s">
        <v>329</v>
      </c>
      <c r="D12" s="69">
        <v>1.3000000000000001E-2</v>
      </c>
      <c r="E12" s="100">
        <v>0.78100000000000003</v>
      </c>
      <c r="F12" s="100">
        <v>4.4999999999999998E-2</v>
      </c>
      <c r="G12" s="100">
        <v>4.0000000000000001E-3</v>
      </c>
      <c r="H12" s="100">
        <v>6.0000000000000001E-3</v>
      </c>
      <c r="I12" s="100">
        <v>6.8000000000000005E-2</v>
      </c>
      <c r="J12" s="100">
        <v>2E-3</v>
      </c>
      <c r="K12" s="69">
        <v>7.0000000000000001E-3</v>
      </c>
      <c r="L12" s="69">
        <v>2.1000000000000001E-2</v>
      </c>
      <c r="M12" s="164" t="s">
        <v>71</v>
      </c>
      <c r="N12" s="69">
        <v>5.5E-2</v>
      </c>
      <c r="O12" s="69">
        <v>0.219</v>
      </c>
      <c r="P12" s="90" t="s">
        <v>46</v>
      </c>
      <c r="Q12" s="206">
        <f>ROWS($P$5:P12)</f>
        <v>8</v>
      </c>
      <c r="R12" s="90" t="str">
        <f t="shared" si="0"/>
        <v/>
      </c>
      <c r="S12" s="90">
        <f>IFERROR(SMALL($R$5:$R$234,ROWS(P$5:$P12)),"")</f>
        <v>215</v>
      </c>
      <c r="U12" s="90" t="s">
        <v>329</v>
      </c>
      <c r="V12" s="90">
        <v>15</v>
      </c>
      <c r="W12" s="90">
        <v>985</v>
      </c>
      <c r="X12" s="90">
        <v>55</v>
      </c>
      <c r="Y12" s="90">
        <v>5</v>
      </c>
      <c r="Z12" s="90">
        <v>5</v>
      </c>
      <c r="AA12" s="90">
        <v>85</v>
      </c>
      <c r="AB12" s="90" t="s">
        <v>72</v>
      </c>
      <c r="AC12" s="204">
        <v>10</v>
      </c>
      <c r="AD12" s="204">
        <v>25</v>
      </c>
      <c r="AE12" s="931" t="s">
        <v>71</v>
      </c>
      <c r="AF12" s="204">
        <v>70</v>
      </c>
      <c r="AG12" s="204">
        <v>275</v>
      </c>
      <c r="AH12" s="204" t="s">
        <v>46</v>
      </c>
      <c r="AI12" s="206">
        <f>ROWS($AH$5:AH12)</f>
        <v>8</v>
      </c>
      <c r="AJ12" s="90" t="str">
        <f t="shared" si="1"/>
        <v/>
      </c>
      <c r="AK12" s="90">
        <f>IFERROR(SMALL($AJ$5:$AJ$234,ROWS($AH$5:AH12)),"")</f>
        <v>215</v>
      </c>
      <c r="AQ12" s="485" t="s">
        <v>327</v>
      </c>
      <c r="AR12" s="308">
        <f>IFERROR(INDEX($D$5:$O$234,$S10,COLUMNS(AP$4:$AP9)),"")</f>
        <v>9.0000000000000011E-3</v>
      </c>
      <c r="AS12" s="308">
        <f>IFERROR(INDEX($D$5:$O$234,$S10,COLUMNS($AP$4:AQ9)),"")</f>
        <v>0.69900000000000007</v>
      </c>
      <c r="AT12" s="308">
        <f>IFERROR(INDEX($D$5:$O$234,$S10,COLUMNS($AP$4:AR9)),"")</f>
        <v>3.6000000000000004E-2</v>
      </c>
      <c r="AU12" s="308">
        <f>IFERROR(INDEX($D$5:$O$234,$S10,COLUMNS($AP$4:AS9)),"")</f>
        <v>3.0000000000000001E-3</v>
      </c>
      <c r="AV12" s="308">
        <f>IFERROR(INDEX($D$5:$O$234,$S10,COLUMNS($AP$4:AT9)),"")</f>
        <v>3.1E-2</v>
      </c>
      <c r="AW12" s="308">
        <f>IFERROR(INDEX($D$5:$O$234,$S10,COLUMNS($AP$4:AU9)),"")</f>
        <v>9.7000000000000003E-2</v>
      </c>
      <c r="AX12" s="308">
        <f>IFERROR(INDEX($D$5:$O$234,$S10,COLUMNS($AP$4:AV9)),"")</f>
        <v>1E-3</v>
      </c>
      <c r="AY12" s="308">
        <f>IFERROR(INDEX($D$5:$O$234,$S10,COLUMNS($AP$4:AW9)),"")</f>
        <v>4.0000000000000001E-3</v>
      </c>
      <c r="AZ12" s="308">
        <f>IFERROR(INDEX($D$5:$O$234,$S10,COLUMNS($AP$4:AX9)),"")</f>
        <v>5.0000000000000001E-3</v>
      </c>
      <c r="BA12" s="308" t="str">
        <f>IFERROR(INDEX($D$5:$O$234,$S10,COLUMNS($AP$4:AY9)),"")</f>
        <v>-</v>
      </c>
      <c r="BB12" s="308">
        <f>IFERROR(INDEX($D$5:$O$234,$S10,COLUMNS($AP$4:AZ9)),"")</f>
        <v>0.114</v>
      </c>
      <c r="BC12" s="326">
        <f>IFERROR(INDEX($D$5:$O$234,$S10,COLUMNS($AP$4:BA9)),"")</f>
        <v>0.30099999999999999</v>
      </c>
      <c r="BD12" s="70"/>
      <c r="BF12" s="489" t="s">
        <v>327</v>
      </c>
      <c r="BG12" s="379">
        <f>IFERROR(INDEX($V$5:$AG$234,$AK10,COLUMNS($BE$7:BE12)),"")</f>
        <v>50</v>
      </c>
      <c r="BH12" s="379">
        <f>IFERROR(INDEX($V$5:$AG$234,$AK10,COLUMNS($BE$7:BF12)),"")</f>
        <v>3965</v>
      </c>
      <c r="BI12" s="379">
        <f>IFERROR(INDEX($V$5:$AG$234,$AK10,COLUMNS($BE$7:BG12)),"")</f>
        <v>205</v>
      </c>
      <c r="BJ12" s="379">
        <f>IFERROR(INDEX($V$5:$AG$234,$AK10,COLUMNS($BE$7:BH12)),"")</f>
        <v>15</v>
      </c>
      <c r="BK12" s="379">
        <f>IFERROR(INDEX($V$5:$AG$234,$AK10,COLUMNS($BE$7:BI12)),"")</f>
        <v>175</v>
      </c>
      <c r="BL12" s="379">
        <f>IFERROR(INDEX($V$5:$AG$234,$AK10,COLUMNS($BE$7:BJ12)),"")</f>
        <v>550</v>
      </c>
      <c r="BM12" s="379">
        <f>IFERROR(INDEX($V$5:$AG$234,$AK10,COLUMNS($BE$7:BK12)),"")</f>
        <v>10</v>
      </c>
      <c r="BN12" s="379">
        <f>IFERROR(INDEX($V$5:$AG$234,$AK10,COLUMNS($BE$7:BL12)),"")</f>
        <v>25</v>
      </c>
      <c r="BO12" s="379">
        <f>IFERROR(INDEX($V$5:$AG$234,$AK10,COLUMNS($BE$7:BM12)),"")</f>
        <v>30</v>
      </c>
      <c r="BP12" s="379">
        <f>IFERROR(INDEX($V$5:$AG$234,$AK10,COLUMNS($BE$7:BN12)),"")</f>
        <v>0</v>
      </c>
      <c r="BQ12" s="379">
        <f>IFERROR(INDEX($V$5:$AG$234,$AK10,COLUMNS($BE$7:BO12)),"")</f>
        <v>645</v>
      </c>
      <c r="BR12" s="491">
        <f>IFERROR(INDEX($V$5:$AG$234,$AK10,COLUMNS($BE$7:BP12)),"")</f>
        <v>1705</v>
      </c>
    </row>
    <row r="13" spans="1:70" x14ac:dyDescent="0.3">
      <c r="C13" s="90" t="s">
        <v>330</v>
      </c>
      <c r="D13" s="69">
        <v>9.0000000000000011E-3</v>
      </c>
      <c r="E13" s="100">
        <v>0.86299999999999999</v>
      </c>
      <c r="F13" s="100">
        <v>1.6E-2</v>
      </c>
      <c r="G13" s="100">
        <v>4.0000000000000001E-3</v>
      </c>
      <c r="H13" s="100">
        <v>1.3000000000000001E-2</v>
      </c>
      <c r="I13" s="100">
        <v>5.6000000000000001E-2</v>
      </c>
      <c r="J13" s="100">
        <v>1E-3</v>
      </c>
      <c r="K13" s="69">
        <v>3.0000000000000001E-3</v>
      </c>
      <c r="L13" s="69">
        <v>1.3000000000000001E-2</v>
      </c>
      <c r="M13" s="164" t="s">
        <v>71</v>
      </c>
      <c r="N13" s="69">
        <v>2.3E-2</v>
      </c>
      <c r="O13" s="69">
        <v>0.13700000000000001</v>
      </c>
      <c r="P13" s="90" t="s">
        <v>46</v>
      </c>
      <c r="Q13" s="206">
        <f>ROWS($P$5:P13)</f>
        <v>9</v>
      </c>
      <c r="R13" s="90" t="str">
        <f t="shared" si="0"/>
        <v/>
      </c>
      <c r="S13" s="90">
        <f>IFERROR(SMALL($R$5:$R$234,ROWS(P$5:$P13)),"")</f>
        <v>216</v>
      </c>
      <c r="U13" s="90" t="s">
        <v>330</v>
      </c>
      <c r="V13" s="90">
        <v>105</v>
      </c>
      <c r="W13" s="90">
        <v>9895</v>
      </c>
      <c r="X13" s="90">
        <v>185</v>
      </c>
      <c r="Y13" s="90">
        <v>40</v>
      </c>
      <c r="Z13" s="90">
        <v>145</v>
      </c>
      <c r="AA13" s="90">
        <v>635</v>
      </c>
      <c r="AB13" s="90">
        <v>15</v>
      </c>
      <c r="AC13" s="204">
        <v>35</v>
      </c>
      <c r="AD13" s="204">
        <v>145</v>
      </c>
      <c r="AE13" s="931" t="s">
        <v>71</v>
      </c>
      <c r="AF13" s="204">
        <v>260</v>
      </c>
      <c r="AG13" s="204">
        <v>1575</v>
      </c>
      <c r="AH13" s="204" t="s">
        <v>46</v>
      </c>
      <c r="AI13" s="206">
        <f>ROWS($AH$5:AH13)</f>
        <v>9</v>
      </c>
      <c r="AJ13" s="90" t="str">
        <f t="shared" si="1"/>
        <v/>
      </c>
      <c r="AK13" s="90">
        <f>IFERROR(SMALL($AJ$5:$AJ$234,ROWS($AH$5:AH13)),"")</f>
        <v>216</v>
      </c>
      <c r="AQ13" s="485" t="s">
        <v>605</v>
      </c>
      <c r="AR13" s="308">
        <f>IFERROR(INDEX($D$5:$O$234,$S11,COLUMNS(AP$4:$AP10)),"")</f>
        <v>6.0000000000000001E-3</v>
      </c>
      <c r="AS13" s="308">
        <f>IFERROR(INDEX($D$5:$O$234,$S11,COLUMNS($AP$4:AQ10)),"")</f>
        <v>0.80400000000000005</v>
      </c>
      <c r="AT13" s="308">
        <f>IFERROR(INDEX($D$5:$O$234,$S11,COLUMNS($AP$4:AR10)),"")</f>
        <v>1.2E-2</v>
      </c>
      <c r="AU13" s="308">
        <f>IFERROR(INDEX($D$5:$O$234,$S11,COLUMNS($AP$4:AS10)),"")</f>
        <v>1E-3</v>
      </c>
      <c r="AV13" s="308">
        <f>IFERROR(INDEX($D$5:$O$234,$S11,COLUMNS($AP$4:AT10)),"")</f>
        <v>0.02</v>
      </c>
      <c r="AW13" s="308">
        <f>IFERROR(INDEX($D$5:$O$234,$S11,COLUMNS($AP$4:AU10)),"")</f>
        <v>0.10400000000000001</v>
      </c>
      <c r="AX13" s="308">
        <f>IFERROR(INDEX($D$5:$O$234,$S11,COLUMNS($AP$4:AV10)),"")</f>
        <v>2E-3</v>
      </c>
      <c r="AY13" s="308">
        <f>IFERROR(INDEX($D$5:$O$234,$S11,COLUMNS($AP$4:AW10)),"")</f>
        <v>3.0000000000000001E-3</v>
      </c>
      <c r="AZ13" s="308">
        <f>IFERROR(INDEX($D$5:$O$234,$S11,COLUMNS($AP$4:AX10)),"")</f>
        <v>2E-3</v>
      </c>
      <c r="BA13" s="308" t="str">
        <f>IFERROR(INDEX($D$5:$O$234,$S11,COLUMNS($AP$4:AY10)),"")</f>
        <v>-</v>
      </c>
      <c r="BB13" s="308">
        <f>IFERROR(INDEX($D$5:$O$234,$S11,COLUMNS($AP$4:AZ10)),"")</f>
        <v>4.4999999999999998E-2</v>
      </c>
      <c r="BC13" s="326">
        <f>IFERROR(INDEX($D$5:$O$234,$S11,COLUMNS($AP$4:BA10)),"")</f>
        <v>0.19600000000000001</v>
      </c>
      <c r="BD13" s="70"/>
      <c r="BF13" s="489" t="s">
        <v>605</v>
      </c>
      <c r="BG13" s="379">
        <f>IFERROR(INDEX($V$5:$AG$234,$AK11,COLUMNS($BE$7:BE13)),"")</f>
        <v>60</v>
      </c>
      <c r="BH13" s="379">
        <f>IFERROR(INDEX($V$5:$AG$234,$AK11,COLUMNS($BE$7:BF13)),"")</f>
        <v>7355</v>
      </c>
      <c r="BI13" s="379">
        <f>IFERROR(INDEX($V$5:$AG$234,$AK11,COLUMNS($BE$7:BG13)),"")</f>
        <v>110</v>
      </c>
      <c r="BJ13" s="379">
        <f>IFERROR(INDEX($V$5:$AG$234,$AK11,COLUMNS($BE$7:BH13)),"")</f>
        <v>15</v>
      </c>
      <c r="BK13" s="379">
        <f>IFERROR(INDEX($V$5:$AG$234,$AK11,COLUMNS($BE$7:BI13)),"")</f>
        <v>180</v>
      </c>
      <c r="BL13" s="379">
        <f>IFERROR(INDEX($V$5:$AG$234,$AK11,COLUMNS($BE$7:BJ13)),"")</f>
        <v>950</v>
      </c>
      <c r="BM13" s="379">
        <f>IFERROR(INDEX($V$5:$AG$234,$AK11,COLUMNS($BE$7:BK13)),"")</f>
        <v>15</v>
      </c>
      <c r="BN13" s="379">
        <f>IFERROR(INDEX($V$5:$AG$234,$AK11,COLUMNS($BE$7:BL13)),"")</f>
        <v>30</v>
      </c>
      <c r="BO13" s="379">
        <f>IFERROR(INDEX($V$5:$AG$234,$AK11,COLUMNS($BE$7:BM13)),"")</f>
        <v>20</v>
      </c>
      <c r="BP13" s="379">
        <f>IFERROR(INDEX($V$5:$AG$234,$AK11,COLUMNS($BE$7:BN13)),"")</f>
        <v>0</v>
      </c>
      <c r="BQ13" s="379">
        <f>IFERROR(INDEX($V$5:$AG$234,$AK11,COLUMNS($BE$7:BO13)),"")</f>
        <v>410</v>
      </c>
      <c r="BR13" s="491">
        <f>IFERROR(INDEX($V$5:$AG$234,$AK11,COLUMNS($BE$7:BP13)),"")</f>
        <v>1790</v>
      </c>
    </row>
    <row r="14" spans="1:70" x14ac:dyDescent="0.3">
      <c r="C14" s="90" t="s">
        <v>331</v>
      </c>
      <c r="D14" s="69">
        <v>8.0000000000000002E-3</v>
      </c>
      <c r="E14" s="100">
        <v>0.80600000000000005</v>
      </c>
      <c r="F14" s="100">
        <v>1.6E-2</v>
      </c>
      <c r="G14" s="100">
        <v>8.0000000000000002E-3</v>
      </c>
      <c r="H14" s="100">
        <v>1.6E-2</v>
      </c>
      <c r="I14" s="100">
        <v>9.7000000000000003E-2</v>
      </c>
      <c r="J14" s="100">
        <v>1.6E-2</v>
      </c>
      <c r="K14" s="69">
        <v>0</v>
      </c>
      <c r="L14" s="69">
        <v>0</v>
      </c>
      <c r="M14" s="164" t="s">
        <v>71</v>
      </c>
      <c r="N14" s="69">
        <v>3.2000000000000001E-2</v>
      </c>
      <c r="O14" s="69">
        <v>0.19400000000000001</v>
      </c>
      <c r="P14" s="90" t="s">
        <v>46</v>
      </c>
      <c r="Q14" s="206">
        <f>ROWS($P$5:P14)</f>
        <v>10</v>
      </c>
      <c r="R14" s="90" t="str">
        <f t="shared" si="0"/>
        <v/>
      </c>
      <c r="S14" s="90">
        <f>IFERROR(SMALL($R$5:$R$234,ROWS(P$5:$P14)),"")</f>
        <v>217</v>
      </c>
      <c r="U14" s="90" t="s">
        <v>331</v>
      </c>
      <c r="V14" s="90" t="s">
        <v>72</v>
      </c>
      <c r="W14" s="90">
        <v>100</v>
      </c>
      <c r="X14" s="90" t="s">
        <v>72</v>
      </c>
      <c r="Y14" s="90" t="s">
        <v>72</v>
      </c>
      <c r="Z14" s="90" t="s">
        <v>72</v>
      </c>
      <c r="AA14" s="90">
        <v>10</v>
      </c>
      <c r="AB14" s="90" t="s">
        <v>72</v>
      </c>
      <c r="AC14" s="204">
        <v>0</v>
      </c>
      <c r="AD14" s="204">
        <v>0</v>
      </c>
      <c r="AE14" s="931" t="s">
        <v>71</v>
      </c>
      <c r="AF14" s="204">
        <v>5</v>
      </c>
      <c r="AG14" s="204">
        <v>25</v>
      </c>
      <c r="AH14" s="204" t="s">
        <v>46</v>
      </c>
      <c r="AI14" s="206">
        <f>ROWS($AH$5:AH14)</f>
        <v>10</v>
      </c>
      <c r="AJ14" s="90" t="str">
        <f t="shared" si="1"/>
        <v/>
      </c>
      <c r="AK14" s="90">
        <f>IFERROR(SMALL($AJ$5:$AJ$234,ROWS($AH$5:AH14)),"")</f>
        <v>217</v>
      </c>
      <c r="AQ14" s="485" t="s">
        <v>329</v>
      </c>
      <c r="AR14" s="308">
        <f>IFERROR(INDEX($D$5:$O$234,$S12,COLUMNS(AP$4:$AP11)),"")</f>
        <v>0.01</v>
      </c>
      <c r="AS14" s="308">
        <f>IFERROR(INDEX($D$5:$O$234,$S12,COLUMNS($AP$4:AQ11)),"")</f>
        <v>0.78600000000000003</v>
      </c>
      <c r="AT14" s="308">
        <f>IFERROR(INDEX($D$5:$O$234,$S12,COLUMNS($AP$4:AR11)),"")</f>
        <v>3.9E-2</v>
      </c>
      <c r="AU14" s="308" t="str">
        <f>IFERROR(INDEX($D$5:$O$234,$S12,COLUMNS($AP$4:AS11)),"")</f>
        <v>-</v>
      </c>
      <c r="AV14" s="308">
        <f>IFERROR(INDEX($D$5:$O$234,$S12,COLUMNS($AP$4:AT11)),"")</f>
        <v>5.0000000000000001E-3</v>
      </c>
      <c r="AW14" s="308">
        <f>IFERROR(INDEX($D$5:$O$234,$S12,COLUMNS($AP$4:AU11)),"")</f>
        <v>7.1000000000000008E-2</v>
      </c>
      <c r="AX14" s="308" t="str">
        <f>IFERROR(INDEX($D$5:$O$234,$S12,COLUMNS($AP$4:AV11)),"")</f>
        <v>-</v>
      </c>
      <c r="AY14" s="308" t="str">
        <f>IFERROR(INDEX($D$5:$O$234,$S12,COLUMNS($AP$4:AW11)),"")</f>
        <v>-</v>
      </c>
      <c r="AZ14" s="308">
        <f>IFERROR(INDEX($D$5:$O$234,$S12,COLUMNS($AP$4:AX11)),"")</f>
        <v>4.0000000000000001E-3</v>
      </c>
      <c r="BA14" s="308" t="str">
        <f>IFERROR(INDEX($D$5:$O$234,$S12,COLUMNS($AP$4:AY11)),"")</f>
        <v>-</v>
      </c>
      <c r="BB14" s="308">
        <f>IFERROR(INDEX($D$5:$O$234,$S12,COLUMNS($AP$4:AZ11)),"")</f>
        <v>8.3000000000000004E-2</v>
      </c>
      <c r="BC14" s="326">
        <f>IFERROR(INDEX($D$5:$O$234,$S12,COLUMNS($AP$4:BA11)),"")</f>
        <v>0.214</v>
      </c>
      <c r="BD14" s="70"/>
      <c r="BF14" s="489" t="s">
        <v>329</v>
      </c>
      <c r="BG14" s="379">
        <f>IFERROR(INDEX($V$5:$AG$234,$AK12,COLUMNS($BE$7:BE14)),"")</f>
        <v>10</v>
      </c>
      <c r="BH14" s="379">
        <f>IFERROR(INDEX($V$5:$AG$234,$AK12,COLUMNS($BE$7:BF14)),"")</f>
        <v>720</v>
      </c>
      <c r="BI14" s="379">
        <f>IFERROR(INDEX($V$5:$AG$234,$AK12,COLUMNS($BE$7:BG14)),"")</f>
        <v>35</v>
      </c>
      <c r="BJ14" s="379">
        <f>IFERROR(INDEX($V$5:$AG$234,$AK12,COLUMNS($BE$7:BH14)),"")</f>
        <v>0</v>
      </c>
      <c r="BK14" s="379">
        <f>IFERROR(INDEX($V$5:$AG$234,$AK12,COLUMNS($BE$7:BI14)),"")</f>
        <v>5</v>
      </c>
      <c r="BL14" s="379">
        <f>IFERROR(INDEX($V$5:$AG$234,$AK12,COLUMNS($BE$7:BJ14)),"")</f>
        <v>65</v>
      </c>
      <c r="BM14" s="379">
        <f>IFERROR(INDEX($V$5:$AG$234,$AK12,COLUMNS($BE$7:BK14)),"")</f>
        <v>0</v>
      </c>
      <c r="BN14" s="379">
        <f>IFERROR(INDEX($V$5:$AG$234,$AK12,COLUMNS($BE$7:BL14)),"")</f>
        <v>0</v>
      </c>
      <c r="BO14" s="379">
        <f>IFERROR(INDEX($V$5:$AG$234,$AK12,COLUMNS($BE$7:BM14)),"")</f>
        <v>5</v>
      </c>
      <c r="BP14" s="379">
        <f>IFERROR(INDEX($V$5:$AG$234,$AK12,COLUMNS($BE$7:BN14)),"")</f>
        <v>0</v>
      </c>
      <c r="BQ14" s="379">
        <f>IFERROR(INDEX($V$5:$AG$234,$AK12,COLUMNS($BE$7:BO14)),"")</f>
        <v>75</v>
      </c>
      <c r="BR14" s="491">
        <f>IFERROR(INDEX($V$5:$AG$234,$AK12,COLUMNS($BE$7:BP14)),"")</f>
        <v>195</v>
      </c>
    </row>
    <row r="15" spans="1:70" x14ac:dyDescent="0.3">
      <c r="C15" s="90" t="s">
        <v>332</v>
      </c>
      <c r="D15" s="69">
        <v>1.3000000000000001E-2</v>
      </c>
      <c r="E15" s="100">
        <v>0.58599999999999997</v>
      </c>
      <c r="F15" s="100">
        <v>5.7000000000000002E-2</v>
      </c>
      <c r="G15" s="100">
        <v>1.3000000000000001E-2</v>
      </c>
      <c r="H15" s="100">
        <v>4.2000000000000003E-2</v>
      </c>
      <c r="I15" s="100">
        <v>8.2000000000000003E-2</v>
      </c>
      <c r="J15" s="100">
        <v>3.0000000000000001E-3</v>
      </c>
      <c r="K15" s="69">
        <v>5.0000000000000001E-3</v>
      </c>
      <c r="L15" s="69">
        <v>0.05</v>
      </c>
      <c r="M15" s="164" t="s">
        <v>71</v>
      </c>
      <c r="N15" s="69">
        <v>0.151</v>
      </c>
      <c r="O15" s="69">
        <v>0.41400000000000003</v>
      </c>
      <c r="P15" s="90" t="s">
        <v>46</v>
      </c>
      <c r="Q15" s="206">
        <f>ROWS($P$5:P15)</f>
        <v>11</v>
      </c>
      <c r="R15" s="90" t="str">
        <f t="shared" si="0"/>
        <v/>
      </c>
      <c r="S15" s="90">
        <f>IFERROR(SMALL($R$5:$R$234,ROWS(P$5:$P15)),"")</f>
        <v>218</v>
      </c>
      <c r="U15" s="90" t="s">
        <v>332</v>
      </c>
      <c r="V15" s="90">
        <v>185</v>
      </c>
      <c r="W15" s="90">
        <v>8630</v>
      </c>
      <c r="X15" s="90">
        <v>835</v>
      </c>
      <c r="Y15" s="90">
        <v>190</v>
      </c>
      <c r="Z15" s="90">
        <v>615</v>
      </c>
      <c r="AA15" s="90">
        <v>1210</v>
      </c>
      <c r="AB15" s="90">
        <v>40</v>
      </c>
      <c r="AC15" s="204">
        <v>70</v>
      </c>
      <c r="AD15" s="204">
        <v>730</v>
      </c>
      <c r="AE15" s="931" t="s">
        <v>71</v>
      </c>
      <c r="AF15" s="204">
        <v>2215</v>
      </c>
      <c r="AG15" s="204">
        <v>6090</v>
      </c>
      <c r="AH15" s="204" t="s">
        <v>46</v>
      </c>
      <c r="AI15" s="206">
        <f>ROWS($AH$5:AH15)</f>
        <v>11</v>
      </c>
      <c r="AJ15" s="90" t="str">
        <f t="shared" si="1"/>
        <v/>
      </c>
      <c r="AK15" s="90">
        <f>IFERROR(SMALL($AJ$5:$AJ$234,ROWS($AH$5:AH15)),"")</f>
        <v>218</v>
      </c>
      <c r="AQ15" s="485" t="s">
        <v>330</v>
      </c>
      <c r="AR15" s="308">
        <f>IFERROR(INDEX($D$5:$O$234,$S13,COLUMNS(AP$4:$AP12)),"")</f>
        <v>7.0000000000000001E-3</v>
      </c>
      <c r="AS15" s="308">
        <f>IFERROR(INDEX($D$5:$O$234,$S13,COLUMNS($AP$4:AQ12)),"")</f>
        <v>0.83599999999999997</v>
      </c>
      <c r="AT15" s="308">
        <f>IFERROR(INDEX($D$5:$O$234,$S13,COLUMNS($AP$4:AR12)),"")</f>
        <v>1.4E-2</v>
      </c>
      <c r="AU15" s="308">
        <f>IFERROR(INDEX($D$5:$O$234,$S13,COLUMNS($AP$4:AS12)),"")</f>
        <v>2E-3</v>
      </c>
      <c r="AV15" s="308">
        <f>IFERROR(INDEX($D$5:$O$234,$S13,COLUMNS($AP$4:AT12)),"")</f>
        <v>1.4E-2</v>
      </c>
      <c r="AW15" s="308">
        <f>IFERROR(INDEX($D$5:$O$234,$S13,COLUMNS($AP$4:AU12)),"")</f>
        <v>7.6999999999999999E-2</v>
      </c>
      <c r="AX15" s="308">
        <f>IFERROR(INDEX($D$5:$O$234,$S13,COLUMNS($AP$4:AV12)),"")</f>
        <v>0</v>
      </c>
      <c r="AY15" s="308">
        <f>IFERROR(INDEX($D$5:$O$234,$S13,COLUMNS($AP$4:AW12)),"")</f>
        <v>2E-3</v>
      </c>
      <c r="AZ15" s="308">
        <f>IFERROR(INDEX($D$5:$O$234,$S13,COLUMNS($AP$4:AX12)),"")</f>
        <v>1E-3</v>
      </c>
      <c r="BA15" s="308">
        <f>IFERROR(INDEX($D$5:$O$234,$S13,COLUMNS($AP$4:AY12)),"")</f>
        <v>1E-3</v>
      </c>
      <c r="BB15" s="308">
        <f>IFERROR(INDEX($D$5:$O$234,$S13,COLUMNS($AP$4:AZ12)),"")</f>
        <v>4.4999999999999998E-2</v>
      </c>
      <c r="BC15" s="326">
        <f>IFERROR(INDEX($D$5:$O$234,$S13,COLUMNS($AP$4:BA12)),"")</f>
        <v>0.16400000000000001</v>
      </c>
      <c r="BD15" s="70"/>
      <c r="BF15" s="489" t="s">
        <v>330</v>
      </c>
      <c r="BG15" s="379">
        <f>IFERROR(INDEX($V$5:$AG$234,$AK13,COLUMNS($BE$7:BE15)),"")</f>
        <v>85</v>
      </c>
      <c r="BH15" s="379">
        <f>IFERROR(INDEX($V$5:$AG$234,$AK13,COLUMNS($BE$7:BF15)),"")</f>
        <v>10045</v>
      </c>
      <c r="BI15" s="379">
        <f>IFERROR(INDEX($V$5:$AG$234,$AK13,COLUMNS($BE$7:BG15)),"")</f>
        <v>165</v>
      </c>
      <c r="BJ15" s="379">
        <f>IFERROR(INDEX($V$5:$AG$234,$AK13,COLUMNS($BE$7:BH15)),"")</f>
        <v>25</v>
      </c>
      <c r="BK15" s="379">
        <f>IFERROR(INDEX($V$5:$AG$234,$AK13,COLUMNS($BE$7:BI15)),"")</f>
        <v>175</v>
      </c>
      <c r="BL15" s="379">
        <f>IFERROR(INDEX($V$5:$AG$234,$AK13,COLUMNS($BE$7:BJ15)),"")</f>
        <v>930</v>
      </c>
      <c r="BM15" s="379">
        <f>IFERROR(INDEX($V$5:$AG$234,$AK13,COLUMNS($BE$7:BK15)),"")</f>
        <v>5</v>
      </c>
      <c r="BN15" s="379">
        <f>IFERROR(INDEX($V$5:$AG$234,$AK13,COLUMNS($BE$7:BL15)),"")</f>
        <v>25</v>
      </c>
      <c r="BO15" s="379">
        <f>IFERROR(INDEX($V$5:$AG$234,$AK13,COLUMNS($BE$7:BM15)),"")</f>
        <v>10</v>
      </c>
      <c r="BP15" s="379">
        <f>IFERROR(INDEX($V$5:$AG$234,$AK13,COLUMNS($BE$7:BN15)),"")</f>
        <v>5</v>
      </c>
      <c r="BQ15" s="379">
        <f>IFERROR(INDEX($V$5:$AG$234,$AK13,COLUMNS($BE$7:BO15)),"")</f>
        <v>540</v>
      </c>
      <c r="BR15" s="491">
        <f>IFERROR(INDEX($V$5:$AG$234,$AK13,COLUMNS($BE$7:BP15)),"")</f>
        <v>1970</v>
      </c>
    </row>
    <row r="16" spans="1:70" x14ac:dyDescent="0.3">
      <c r="C16" s="90" t="s">
        <v>333</v>
      </c>
      <c r="D16" s="69">
        <v>1.3000000000000001E-2</v>
      </c>
      <c r="E16" s="100">
        <v>0.81400000000000006</v>
      </c>
      <c r="F16" s="100">
        <v>5.1000000000000004E-2</v>
      </c>
      <c r="G16" s="100">
        <v>9.0000000000000011E-3</v>
      </c>
      <c r="H16" s="100">
        <v>7.0000000000000001E-3</v>
      </c>
      <c r="I16" s="100">
        <v>4.3000000000000003E-2</v>
      </c>
      <c r="J16" s="100">
        <v>2E-3</v>
      </c>
      <c r="K16" s="69">
        <v>5.0000000000000001E-3</v>
      </c>
      <c r="L16" s="69">
        <v>1.4E-2</v>
      </c>
      <c r="M16" s="164" t="s">
        <v>71</v>
      </c>
      <c r="N16" s="69">
        <v>4.2000000000000003E-2</v>
      </c>
      <c r="O16" s="69">
        <v>0.186</v>
      </c>
      <c r="P16" s="90" t="s">
        <v>46</v>
      </c>
      <c r="Q16" s="206">
        <f>ROWS($P$5:P16)</f>
        <v>12</v>
      </c>
      <c r="R16" s="90" t="str">
        <f t="shared" si="0"/>
        <v/>
      </c>
      <c r="S16" s="90">
        <f>IFERROR(SMALL($R$5:$R$234,ROWS(P$5:$P16)),"")</f>
        <v>219</v>
      </c>
      <c r="U16" s="90" t="s">
        <v>333</v>
      </c>
      <c r="V16" s="90">
        <v>275</v>
      </c>
      <c r="W16" s="90">
        <v>17655</v>
      </c>
      <c r="X16" s="90">
        <v>1115</v>
      </c>
      <c r="Y16" s="90">
        <v>195</v>
      </c>
      <c r="Z16" s="90">
        <v>150</v>
      </c>
      <c r="AA16" s="90">
        <v>935</v>
      </c>
      <c r="AB16" s="90">
        <v>35</v>
      </c>
      <c r="AC16" s="204">
        <v>115</v>
      </c>
      <c r="AD16" s="204">
        <v>315</v>
      </c>
      <c r="AE16" s="931" t="s">
        <v>71</v>
      </c>
      <c r="AF16" s="204">
        <v>900</v>
      </c>
      <c r="AG16" s="204">
        <v>4030</v>
      </c>
      <c r="AH16" s="204" t="s">
        <v>46</v>
      </c>
      <c r="AI16" s="206">
        <f>ROWS($AH$5:AH16)</f>
        <v>12</v>
      </c>
      <c r="AJ16" s="90" t="str">
        <f t="shared" si="1"/>
        <v/>
      </c>
      <c r="AK16" s="90">
        <f>IFERROR(SMALL($AJ$5:$AJ$234,ROWS($AH$5:AH16)),"")</f>
        <v>219</v>
      </c>
      <c r="AQ16" s="485" t="s">
        <v>331</v>
      </c>
      <c r="AR16" s="308" t="str">
        <f>IFERROR(INDEX($D$5:$O$234,$S14,COLUMNS(AP$4:$AP13)),"")</f>
        <v>-</v>
      </c>
      <c r="AS16" s="308">
        <f>IFERROR(INDEX($D$5:$O$234,$S14,COLUMNS($AP$4:AQ13)),"")</f>
        <v>0.91400000000000003</v>
      </c>
      <c r="AT16" s="308" t="str">
        <f>IFERROR(INDEX($D$5:$O$234,$S14,COLUMNS($AP$4:AR13)),"")</f>
        <v>-</v>
      </c>
      <c r="AU16" s="308" t="str">
        <f>IFERROR(INDEX($D$5:$O$234,$S14,COLUMNS($AP$4:AS13)),"")</f>
        <v>-</v>
      </c>
      <c r="AV16" s="308" t="str">
        <f>IFERROR(INDEX($D$5:$O$234,$S14,COLUMNS($AP$4:AT13)),"")</f>
        <v>-</v>
      </c>
      <c r="AW16" s="308">
        <f>IFERROR(INDEX($D$5:$O$234,$S14,COLUMNS($AP$4:AU13)),"")</f>
        <v>4.9000000000000002E-2</v>
      </c>
      <c r="AX16" s="308" t="str">
        <f>IFERROR(INDEX($D$5:$O$234,$S14,COLUMNS($AP$4:AV13)),"")</f>
        <v>-</v>
      </c>
      <c r="AY16" s="308" t="str">
        <f>IFERROR(INDEX($D$5:$O$234,$S14,COLUMNS($AP$4:AW13)),"")</f>
        <v>-</v>
      </c>
      <c r="AZ16" s="308" t="str">
        <f>IFERROR(INDEX($D$5:$O$234,$S14,COLUMNS($AP$4:AX13)),"")</f>
        <v>-</v>
      </c>
      <c r="BA16" s="308" t="str">
        <f>IFERROR(INDEX($D$5:$O$234,$S14,COLUMNS($AP$4:AY13)),"")</f>
        <v>-</v>
      </c>
      <c r="BB16" s="308" t="str">
        <f>IFERROR(INDEX($D$5:$O$234,$S14,COLUMNS($AP$4:AZ13)),"")</f>
        <v>-</v>
      </c>
      <c r="BC16" s="326">
        <f>IFERROR(INDEX($D$5:$O$234,$S14,COLUMNS($AP$4:BA13)),"")</f>
        <v>8.6000000000000007E-2</v>
      </c>
      <c r="BD16" s="70"/>
      <c r="BF16" s="489" t="s">
        <v>331</v>
      </c>
      <c r="BG16" s="379">
        <f>IFERROR(INDEX($V$5:$AG$234,$AK14,COLUMNS($BE$7:BE16)),"")</f>
        <v>0</v>
      </c>
      <c r="BH16" s="379">
        <f>IFERROR(INDEX($V$5:$AG$234,$AK14,COLUMNS($BE$7:BF16)),"")</f>
        <v>75</v>
      </c>
      <c r="BI16" s="379">
        <f>IFERROR(INDEX($V$5:$AG$234,$AK14,COLUMNS($BE$7:BG16)),"")</f>
        <v>0</v>
      </c>
      <c r="BJ16" s="379">
        <f>IFERROR(INDEX($V$5:$AG$234,$AK14,COLUMNS($BE$7:BH16)),"")</f>
        <v>0</v>
      </c>
      <c r="BK16" s="379">
        <f>IFERROR(INDEX($V$5:$AG$234,$AK14,COLUMNS($BE$7:BI16)),"")</f>
        <v>0</v>
      </c>
      <c r="BL16" s="379">
        <f>IFERROR(INDEX($V$5:$AG$234,$AK14,COLUMNS($BE$7:BJ16)),"")</f>
        <v>5</v>
      </c>
      <c r="BM16" s="379">
        <f>IFERROR(INDEX($V$5:$AG$234,$AK14,COLUMNS($BE$7:BK16)),"")</f>
        <v>0</v>
      </c>
      <c r="BN16" s="379">
        <f>IFERROR(INDEX($V$5:$AG$234,$AK14,COLUMNS($BE$7:BL16)),"")</f>
        <v>0</v>
      </c>
      <c r="BO16" s="379">
        <f>IFERROR(INDEX($V$5:$AG$234,$AK14,COLUMNS($BE$7:BM16)),"")</f>
        <v>0</v>
      </c>
      <c r="BP16" s="379">
        <f>IFERROR(INDEX($V$5:$AG$234,$AK14,COLUMNS($BE$7:BN16)),"")</f>
        <v>0</v>
      </c>
      <c r="BQ16" s="379">
        <f>IFERROR(INDEX($V$5:$AG$234,$AK14,COLUMNS($BE$7:BO16)),"")</f>
        <v>0</v>
      </c>
      <c r="BR16" s="491">
        <f>IFERROR(INDEX($V$5:$AG$234,$AK14,COLUMNS($BE$7:BP16)),"")</f>
        <v>5</v>
      </c>
    </row>
    <row r="17" spans="3:70" x14ac:dyDescent="0.3">
      <c r="C17" s="90" t="s">
        <v>334</v>
      </c>
      <c r="D17" s="69">
        <v>1.2E-2</v>
      </c>
      <c r="E17" s="100">
        <v>0.71799999999999997</v>
      </c>
      <c r="F17" s="100">
        <v>9.0999999999999998E-2</v>
      </c>
      <c r="G17" s="100">
        <v>3.0000000000000001E-3</v>
      </c>
      <c r="H17" s="100">
        <v>1.4E-2</v>
      </c>
      <c r="I17" s="100">
        <v>5.2000000000000005E-2</v>
      </c>
      <c r="J17" s="100">
        <v>6.0000000000000001E-3</v>
      </c>
      <c r="K17" s="69">
        <v>5.0000000000000001E-3</v>
      </c>
      <c r="L17" s="69">
        <v>1.4E-2</v>
      </c>
      <c r="M17" s="164" t="s">
        <v>71</v>
      </c>
      <c r="N17" s="69">
        <v>8.6000000000000007E-2</v>
      </c>
      <c r="O17" s="69">
        <v>0.28200000000000003</v>
      </c>
      <c r="P17" s="90" t="s">
        <v>46</v>
      </c>
      <c r="Q17" s="206">
        <f>ROWS($P$5:P17)</f>
        <v>13</v>
      </c>
      <c r="R17" s="90" t="str">
        <f t="shared" si="0"/>
        <v/>
      </c>
      <c r="S17" s="90">
        <f>IFERROR(SMALL($R$5:$R$234,ROWS(P$5:$P17)),"")</f>
        <v>220</v>
      </c>
      <c r="U17" s="90" t="s">
        <v>334</v>
      </c>
      <c r="V17" s="90">
        <v>10</v>
      </c>
      <c r="W17" s="90">
        <v>625</v>
      </c>
      <c r="X17" s="90">
        <v>80</v>
      </c>
      <c r="Y17" s="90">
        <v>5</v>
      </c>
      <c r="Z17" s="90">
        <v>10</v>
      </c>
      <c r="AA17" s="90">
        <v>45</v>
      </c>
      <c r="AB17" s="90">
        <v>5</v>
      </c>
      <c r="AC17" s="204">
        <v>5</v>
      </c>
      <c r="AD17" s="204">
        <v>10</v>
      </c>
      <c r="AE17" s="931" t="s">
        <v>71</v>
      </c>
      <c r="AF17" s="204">
        <v>75</v>
      </c>
      <c r="AG17" s="204">
        <v>245</v>
      </c>
      <c r="AH17" s="204" t="s">
        <v>46</v>
      </c>
      <c r="AI17" s="206">
        <f>ROWS($AH$5:AH17)</f>
        <v>13</v>
      </c>
      <c r="AJ17" s="90" t="str">
        <f t="shared" si="1"/>
        <v/>
      </c>
      <c r="AK17" s="90">
        <f>IFERROR(SMALL($AJ$5:$AJ$234,ROWS($AH$5:AH17)),"")</f>
        <v>220</v>
      </c>
      <c r="AQ17" s="485" t="s">
        <v>332</v>
      </c>
      <c r="AR17" s="308">
        <f>IFERROR(INDEX($D$5:$O$234,$S15,COLUMNS(AP$4:$AP14)),"")</f>
        <v>1.0999999999999999E-2</v>
      </c>
      <c r="AS17" s="308">
        <f>IFERROR(INDEX($D$5:$O$234,$S15,COLUMNS($AP$4:AQ14)),"")</f>
        <v>0.59499999999999997</v>
      </c>
      <c r="AT17" s="308">
        <f>IFERROR(INDEX($D$5:$O$234,$S15,COLUMNS($AP$4:AR14)),"")</f>
        <v>4.8000000000000001E-2</v>
      </c>
      <c r="AU17" s="308">
        <f>IFERROR(INDEX($D$5:$O$234,$S15,COLUMNS($AP$4:AS14)),"")</f>
        <v>5.0000000000000001E-3</v>
      </c>
      <c r="AV17" s="308">
        <f>IFERROR(INDEX($D$5:$O$234,$S15,COLUMNS($AP$4:AT14)),"")</f>
        <v>0.04</v>
      </c>
      <c r="AW17" s="308">
        <f>IFERROR(INDEX($D$5:$O$234,$S15,COLUMNS($AP$4:AU14)),"")</f>
        <v>0.108</v>
      </c>
      <c r="AX17" s="308">
        <f>IFERROR(INDEX($D$5:$O$234,$S15,COLUMNS($AP$4:AV14)),"")</f>
        <v>2E-3</v>
      </c>
      <c r="AY17" s="308">
        <f>IFERROR(INDEX($D$5:$O$234,$S15,COLUMNS($AP$4:AW14)),"")</f>
        <v>3.0000000000000001E-3</v>
      </c>
      <c r="AZ17" s="308">
        <f>IFERROR(INDEX($D$5:$O$234,$S15,COLUMNS($AP$4:AX14)),"")</f>
        <v>1.0999999999999999E-2</v>
      </c>
      <c r="BA17" s="308">
        <f>IFERROR(INDEX($D$5:$O$234,$S15,COLUMNS($AP$4:AY14)),"")</f>
        <v>1E-3</v>
      </c>
      <c r="BB17" s="308">
        <f>IFERROR(INDEX($D$5:$O$234,$S15,COLUMNS($AP$4:AZ14)),"")</f>
        <v>0.17500000000000002</v>
      </c>
      <c r="BC17" s="326">
        <f>IFERROR(INDEX($D$5:$O$234,$S15,COLUMNS($AP$4:BA14)),"")</f>
        <v>0.40500000000000003</v>
      </c>
      <c r="BD17" s="70"/>
      <c r="BF17" s="489" t="s">
        <v>332</v>
      </c>
      <c r="BG17" s="379">
        <f>IFERROR(INDEX($V$5:$AG$234,$AK15,COLUMNS($BE$7:BE17)),"")</f>
        <v>150</v>
      </c>
      <c r="BH17" s="379">
        <f>IFERROR(INDEX($V$5:$AG$234,$AK15,COLUMNS($BE$7:BF17)),"")</f>
        <v>8100</v>
      </c>
      <c r="BI17" s="379">
        <f>IFERROR(INDEX($V$5:$AG$234,$AK15,COLUMNS($BE$7:BG17)),"")</f>
        <v>655</v>
      </c>
      <c r="BJ17" s="379">
        <f>IFERROR(INDEX($V$5:$AG$234,$AK15,COLUMNS($BE$7:BH17)),"")</f>
        <v>60</v>
      </c>
      <c r="BK17" s="379">
        <f>IFERROR(INDEX($V$5:$AG$234,$AK15,COLUMNS($BE$7:BI17)),"")</f>
        <v>540</v>
      </c>
      <c r="BL17" s="379">
        <f>IFERROR(INDEX($V$5:$AG$234,$AK15,COLUMNS($BE$7:BJ17)),"")</f>
        <v>1470</v>
      </c>
      <c r="BM17" s="379">
        <f>IFERROR(INDEX($V$5:$AG$234,$AK15,COLUMNS($BE$7:BK17)),"")</f>
        <v>30</v>
      </c>
      <c r="BN17" s="379">
        <f>IFERROR(INDEX($V$5:$AG$234,$AK15,COLUMNS($BE$7:BL17)),"")</f>
        <v>45</v>
      </c>
      <c r="BO17" s="379">
        <f>IFERROR(INDEX($V$5:$AG$234,$AK15,COLUMNS($BE$7:BM17)),"")</f>
        <v>150</v>
      </c>
      <c r="BP17" s="379">
        <f>IFERROR(INDEX($V$5:$AG$234,$AK15,COLUMNS($BE$7:BN17)),"")</f>
        <v>15</v>
      </c>
      <c r="BQ17" s="379">
        <f>IFERROR(INDEX($V$5:$AG$234,$AK15,COLUMNS($BE$7:BO17)),"")</f>
        <v>2380</v>
      </c>
      <c r="BR17" s="491">
        <f>IFERROR(INDEX($V$5:$AG$234,$AK15,COLUMNS($BE$7:BP17)),"")</f>
        <v>5505</v>
      </c>
    </row>
    <row r="18" spans="3:70" x14ac:dyDescent="0.3">
      <c r="C18" s="90" t="s">
        <v>335</v>
      </c>
      <c r="D18" s="69">
        <v>1.6E-2</v>
      </c>
      <c r="E18" s="100">
        <v>0.75</v>
      </c>
      <c r="F18" s="100">
        <v>4.3999999999999997E-2</v>
      </c>
      <c r="G18" s="100">
        <v>0.01</v>
      </c>
      <c r="H18" s="100">
        <v>3.4000000000000002E-2</v>
      </c>
      <c r="I18" s="100">
        <v>5.8000000000000003E-2</v>
      </c>
      <c r="J18" s="100">
        <v>3.0000000000000001E-3</v>
      </c>
      <c r="K18" s="69">
        <v>4.0000000000000001E-3</v>
      </c>
      <c r="L18" s="69">
        <v>1.4999999999999999E-2</v>
      </c>
      <c r="M18" s="164" t="s">
        <v>71</v>
      </c>
      <c r="N18" s="69">
        <v>6.7000000000000004E-2</v>
      </c>
      <c r="O18" s="69">
        <v>0.25</v>
      </c>
      <c r="P18" s="90" t="s">
        <v>46</v>
      </c>
      <c r="Q18" s="206">
        <f>ROWS($P$5:P18)</f>
        <v>14</v>
      </c>
      <c r="R18" s="90" t="str">
        <f t="shared" si="0"/>
        <v/>
      </c>
      <c r="S18" s="90">
        <f>IFERROR(SMALL($R$5:$R$234,ROWS(P$5:$P18)),"")</f>
        <v>221</v>
      </c>
      <c r="U18" s="90" t="s">
        <v>335</v>
      </c>
      <c r="V18" s="90">
        <v>95</v>
      </c>
      <c r="W18" s="90">
        <v>4410</v>
      </c>
      <c r="X18" s="90">
        <v>255</v>
      </c>
      <c r="Y18" s="90">
        <v>60</v>
      </c>
      <c r="Z18" s="90">
        <v>195</v>
      </c>
      <c r="AA18" s="90">
        <v>340</v>
      </c>
      <c r="AB18" s="90">
        <v>15</v>
      </c>
      <c r="AC18" s="204">
        <v>20</v>
      </c>
      <c r="AD18" s="204">
        <v>90</v>
      </c>
      <c r="AE18" s="931" t="s">
        <v>71</v>
      </c>
      <c r="AF18" s="204">
        <v>390</v>
      </c>
      <c r="AG18" s="204">
        <v>1470</v>
      </c>
      <c r="AH18" s="204" t="s">
        <v>46</v>
      </c>
      <c r="AI18" s="206">
        <f>ROWS($AH$5:AH18)</f>
        <v>14</v>
      </c>
      <c r="AJ18" s="90" t="str">
        <f t="shared" si="1"/>
        <v/>
      </c>
      <c r="AK18" s="90">
        <f>IFERROR(SMALL($AJ$5:$AJ$234,ROWS($AH$5:AH18)),"")</f>
        <v>221</v>
      </c>
      <c r="AQ18" s="485" t="s">
        <v>333</v>
      </c>
      <c r="AR18" s="308">
        <f>IFERROR(INDEX($D$5:$O$234,$S16,COLUMNS(AP$4:$AP15)),"")</f>
        <v>1.4E-2</v>
      </c>
      <c r="AS18" s="308">
        <f>IFERROR(INDEX($D$5:$O$234,$S16,COLUMNS($AP$4:AQ15)),"")</f>
        <v>0.76600000000000001</v>
      </c>
      <c r="AT18" s="308">
        <f>IFERROR(INDEX($D$5:$O$234,$S16,COLUMNS($AP$4:AR15)),"")</f>
        <v>5.3999999999999999E-2</v>
      </c>
      <c r="AU18" s="308">
        <f>IFERROR(INDEX($D$5:$O$234,$S16,COLUMNS($AP$4:AS15)),"")</f>
        <v>4.0000000000000001E-3</v>
      </c>
      <c r="AV18" s="308">
        <f>IFERROR(INDEX($D$5:$O$234,$S16,COLUMNS($AP$4:AT15)),"")</f>
        <v>1.2E-2</v>
      </c>
      <c r="AW18" s="308">
        <f>IFERROR(INDEX($D$5:$O$234,$S16,COLUMNS($AP$4:AU15)),"")</f>
        <v>6.2E-2</v>
      </c>
      <c r="AX18" s="308">
        <f>IFERROR(INDEX($D$5:$O$234,$S16,COLUMNS($AP$4:AV15)),"")</f>
        <v>1E-3</v>
      </c>
      <c r="AY18" s="308">
        <f>IFERROR(INDEX($D$5:$O$234,$S16,COLUMNS($AP$4:AW15)),"")</f>
        <v>4.0000000000000001E-3</v>
      </c>
      <c r="AZ18" s="308">
        <f>IFERROR(INDEX($D$5:$O$234,$S16,COLUMNS($AP$4:AX15)),"")</f>
        <v>3.0000000000000001E-3</v>
      </c>
      <c r="BA18" s="308">
        <f>IFERROR(INDEX($D$5:$O$234,$S16,COLUMNS($AP$4:AY15)),"")</f>
        <v>1E-3</v>
      </c>
      <c r="BB18" s="308">
        <f>IFERROR(INDEX($D$5:$O$234,$S16,COLUMNS($AP$4:AZ15)),"")</f>
        <v>0.08</v>
      </c>
      <c r="BC18" s="326">
        <f>IFERROR(INDEX($D$5:$O$234,$S16,COLUMNS($AP$4:BA15)),"")</f>
        <v>0.23400000000000001</v>
      </c>
      <c r="BD18" s="70"/>
      <c r="BF18" s="489" t="s">
        <v>333</v>
      </c>
      <c r="BG18" s="379">
        <f>IFERROR(INDEX($V$5:$AG$234,$AK16,COLUMNS($BE$7:BE18)),"")</f>
        <v>260</v>
      </c>
      <c r="BH18" s="379">
        <f>IFERROR(INDEX($V$5:$AG$234,$AK16,COLUMNS($BE$7:BF18)),"")</f>
        <v>13770</v>
      </c>
      <c r="BI18" s="379">
        <f>IFERROR(INDEX($V$5:$AG$234,$AK16,COLUMNS($BE$7:BG18)),"")</f>
        <v>965</v>
      </c>
      <c r="BJ18" s="379">
        <f>IFERROR(INDEX($V$5:$AG$234,$AK16,COLUMNS($BE$7:BH18)),"")</f>
        <v>70</v>
      </c>
      <c r="BK18" s="379">
        <f>IFERROR(INDEX($V$5:$AG$234,$AK16,COLUMNS($BE$7:BI18)),"")</f>
        <v>205</v>
      </c>
      <c r="BL18" s="379">
        <f>IFERROR(INDEX($V$5:$AG$234,$AK16,COLUMNS($BE$7:BJ18)),"")</f>
        <v>1115</v>
      </c>
      <c r="BM18" s="379">
        <f>IFERROR(INDEX($V$5:$AG$234,$AK16,COLUMNS($BE$7:BK18)),"")</f>
        <v>15</v>
      </c>
      <c r="BN18" s="379">
        <f>IFERROR(INDEX($V$5:$AG$234,$AK16,COLUMNS($BE$7:BL18)),"")</f>
        <v>75</v>
      </c>
      <c r="BO18" s="379">
        <f>IFERROR(INDEX($V$5:$AG$234,$AK16,COLUMNS($BE$7:BM18)),"")</f>
        <v>45</v>
      </c>
      <c r="BP18" s="379">
        <f>IFERROR(INDEX($V$5:$AG$234,$AK16,COLUMNS($BE$7:BN18)),"")</f>
        <v>15</v>
      </c>
      <c r="BQ18" s="379">
        <f>IFERROR(INDEX($V$5:$AG$234,$AK16,COLUMNS($BE$7:BO18)),"")</f>
        <v>1440</v>
      </c>
      <c r="BR18" s="491">
        <f>IFERROR(INDEX($V$5:$AG$234,$AK16,COLUMNS($BE$7:BP18)),"")</f>
        <v>4210</v>
      </c>
    </row>
    <row r="19" spans="3:70" x14ac:dyDescent="0.3">
      <c r="C19" s="90" t="s">
        <v>336</v>
      </c>
      <c r="D19" s="69">
        <v>0.02</v>
      </c>
      <c r="E19" s="100">
        <v>0.76500000000000001</v>
      </c>
      <c r="F19" s="100">
        <v>3.3000000000000002E-2</v>
      </c>
      <c r="G19" s="100">
        <v>2E-3</v>
      </c>
      <c r="H19" s="100">
        <v>1.3000000000000001E-2</v>
      </c>
      <c r="I19" s="100">
        <v>9.2999999999999999E-2</v>
      </c>
      <c r="J19" s="100">
        <v>2E-3</v>
      </c>
      <c r="K19" s="69">
        <v>4.0000000000000001E-3</v>
      </c>
      <c r="L19" s="69">
        <v>2.1999999999999999E-2</v>
      </c>
      <c r="M19" s="164" t="s">
        <v>71</v>
      </c>
      <c r="N19" s="69">
        <v>4.5999999999999999E-2</v>
      </c>
      <c r="O19" s="69">
        <v>0.23500000000000001</v>
      </c>
      <c r="P19" s="90" t="s">
        <v>46</v>
      </c>
      <c r="Q19" s="206">
        <f>ROWS($P$5:P19)</f>
        <v>15</v>
      </c>
      <c r="R19" s="90" t="str">
        <f t="shared" si="0"/>
        <v/>
      </c>
      <c r="S19" s="90">
        <f>IFERROR(SMALL($R$5:$R$234,ROWS(P$5:$P19)),"")</f>
        <v>222</v>
      </c>
      <c r="U19" s="90" t="s">
        <v>336</v>
      </c>
      <c r="V19" s="90">
        <v>10</v>
      </c>
      <c r="W19" s="90">
        <v>415</v>
      </c>
      <c r="X19" s="90">
        <v>20</v>
      </c>
      <c r="Y19" s="90" t="s">
        <v>72</v>
      </c>
      <c r="Z19" s="90">
        <v>5</v>
      </c>
      <c r="AA19" s="90">
        <v>50</v>
      </c>
      <c r="AB19" s="90" t="s">
        <v>72</v>
      </c>
      <c r="AC19" s="204" t="s">
        <v>72</v>
      </c>
      <c r="AD19" s="204">
        <v>10</v>
      </c>
      <c r="AE19" s="931" t="s">
        <v>71</v>
      </c>
      <c r="AF19" s="204">
        <v>25</v>
      </c>
      <c r="AG19" s="204">
        <v>125</v>
      </c>
      <c r="AH19" s="204" t="s">
        <v>46</v>
      </c>
      <c r="AI19" s="206">
        <f>ROWS($AH$5:AH19)</f>
        <v>15</v>
      </c>
      <c r="AJ19" s="90" t="str">
        <f t="shared" si="1"/>
        <v/>
      </c>
      <c r="AK19" s="90">
        <f>IFERROR(SMALL($AJ$5:$AJ$234,ROWS($AH$5:AH19)),"")</f>
        <v>222</v>
      </c>
      <c r="AQ19" s="485" t="s">
        <v>604</v>
      </c>
      <c r="AR19" s="308">
        <f>IFERROR(INDEX($D$5:$O$234,$S17,COLUMNS(AP$4:$AP16)),"")</f>
        <v>1.6E-2</v>
      </c>
      <c r="AS19" s="308">
        <f>IFERROR(INDEX($D$5:$O$234,$S17,COLUMNS($AP$4:AQ16)),"")</f>
        <v>0.53400000000000003</v>
      </c>
      <c r="AT19" s="308">
        <f>IFERROR(INDEX($D$5:$O$234,$S17,COLUMNS($AP$4:AR16)),"")</f>
        <v>0.08</v>
      </c>
      <c r="AU19" s="308">
        <f>IFERROR(INDEX($D$5:$O$234,$S17,COLUMNS($AP$4:AS16)),"")</f>
        <v>7.0000000000000001E-3</v>
      </c>
      <c r="AV19" s="308">
        <f>IFERROR(INDEX($D$5:$O$234,$S17,COLUMNS($AP$4:AT16)),"")</f>
        <v>5.6000000000000001E-2</v>
      </c>
      <c r="AW19" s="308">
        <f>IFERROR(INDEX($D$5:$O$234,$S17,COLUMNS($AP$4:AU16)),"")</f>
        <v>7.2999999999999995E-2</v>
      </c>
      <c r="AX19" s="308">
        <f>IFERROR(INDEX($D$5:$O$234,$S17,COLUMNS($AP$4:AV16)),"")</f>
        <v>6.0000000000000001E-3</v>
      </c>
      <c r="AY19" s="308">
        <f>IFERROR(INDEX($D$5:$O$234,$S17,COLUMNS($AP$4:AW16)),"")</f>
        <v>9.0000000000000011E-3</v>
      </c>
      <c r="AZ19" s="308">
        <f>IFERROR(INDEX($D$5:$O$234,$S17,COLUMNS($AP$4:AX16)),"")</f>
        <v>7.0000000000000001E-3</v>
      </c>
      <c r="BA19" s="308" t="str">
        <f>IFERROR(INDEX($D$5:$O$234,$S17,COLUMNS($AP$4:AY16)),"")</f>
        <v>-</v>
      </c>
      <c r="BB19" s="308">
        <f>IFERROR(INDEX($D$5:$O$234,$S17,COLUMNS($AP$4:AZ16)),"")</f>
        <v>0.21199999999999999</v>
      </c>
      <c r="BC19" s="326">
        <f>IFERROR(INDEX($D$5:$O$234,$S17,COLUMNS($AP$4:BA16)),"")</f>
        <v>0.46600000000000003</v>
      </c>
      <c r="BD19" s="70"/>
      <c r="BF19" s="489" t="s">
        <v>604</v>
      </c>
      <c r="BG19" s="379">
        <f>IFERROR(INDEX($V$5:$AG$234,$AK17,COLUMNS($BE$7:BE19)),"")</f>
        <v>10</v>
      </c>
      <c r="BH19" s="379">
        <f>IFERROR(INDEX($V$5:$AG$234,$AK17,COLUMNS($BE$7:BF19)),"")</f>
        <v>375</v>
      </c>
      <c r="BI19" s="379">
        <f>IFERROR(INDEX($V$5:$AG$234,$AK17,COLUMNS($BE$7:BG19)),"")</f>
        <v>55</v>
      </c>
      <c r="BJ19" s="379">
        <f>IFERROR(INDEX($V$5:$AG$234,$AK17,COLUMNS($BE$7:BH19)),"")</f>
        <v>5</v>
      </c>
      <c r="BK19" s="379">
        <f>IFERROR(INDEX($V$5:$AG$234,$AK17,COLUMNS($BE$7:BI19)),"")</f>
        <v>40</v>
      </c>
      <c r="BL19" s="379">
        <f>IFERROR(INDEX($V$5:$AG$234,$AK17,COLUMNS($BE$7:BJ19)),"")</f>
        <v>50</v>
      </c>
      <c r="BM19" s="379">
        <f>IFERROR(INDEX($V$5:$AG$234,$AK17,COLUMNS($BE$7:BK19)),"")</f>
        <v>5</v>
      </c>
      <c r="BN19" s="379">
        <f>IFERROR(INDEX($V$5:$AG$234,$AK17,COLUMNS($BE$7:BL19)),"")</f>
        <v>5</v>
      </c>
      <c r="BO19" s="379">
        <f>IFERROR(INDEX($V$5:$AG$234,$AK17,COLUMNS($BE$7:BM19)),"")</f>
        <v>5</v>
      </c>
      <c r="BP19" s="379">
        <f>IFERROR(INDEX($V$5:$AG$234,$AK17,COLUMNS($BE$7:BN19)),"")</f>
        <v>0</v>
      </c>
      <c r="BQ19" s="379">
        <f>IFERROR(INDEX($V$5:$AG$234,$AK17,COLUMNS($BE$7:BO19)),"")</f>
        <v>150</v>
      </c>
      <c r="BR19" s="491">
        <f>IFERROR(INDEX($V$5:$AG$234,$AK17,COLUMNS($BE$7:BP19)),"")</f>
        <v>325</v>
      </c>
    </row>
    <row r="20" spans="3:70" x14ac:dyDescent="0.3">
      <c r="C20" s="90" t="s">
        <v>337</v>
      </c>
      <c r="D20" s="69">
        <v>1.7000000000000001E-2</v>
      </c>
      <c r="E20" s="100">
        <v>0.94800000000000006</v>
      </c>
      <c r="F20" s="100">
        <v>0</v>
      </c>
      <c r="G20" s="100">
        <v>0</v>
      </c>
      <c r="H20" s="100">
        <v>9.0000000000000011E-3</v>
      </c>
      <c r="I20" s="100">
        <v>9.0000000000000011E-3</v>
      </c>
      <c r="J20" s="100">
        <v>0</v>
      </c>
      <c r="K20" s="69">
        <v>0</v>
      </c>
      <c r="L20" s="69">
        <v>9.0000000000000011E-3</v>
      </c>
      <c r="M20" s="164" t="s">
        <v>71</v>
      </c>
      <c r="N20" s="69">
        <v>9.0000000000000011E-3</v>
      </c>
      <c r="O20" s="69">
        <v>5.2000000000000005E-2</v>
      </c>
      <c r="P20" s="90" t="s">
        <v>46</v>
      </c>
      <c r="Q20" s="206">
        <f>ROWS($P$5:P20)</f>
        <v>16</v>
      </c>
      <c r="R20" s="90" t="str">
        <f t="shared" si="0"/>
        <v/>
      </c>
      <c r="S20" s="90">
        <f>IFERROR(SMALL($R$5:$R$234,ROWS(P$5:$P20)),"")</f>
        <v>223</v>
      </c>
      <c r="U20" s="90" t="s">
        <v>337</v>
      </c>
      <c r="V20" s="90" t="s">
        <v>72</v>
      </c>
      <c r="W20" s="90">
        <v>110</v>
      </c>
      <c r="X20" s="204">
        <v>0</v>
      </c>
      <c r="Y20" s="204">
        <v>0</v>
      </c>
      <c r="Z20" s="90" t="s">
        <v>72</v>
      </c>
      <c r="AA20" s="90" t="s">
        <v>72</v>
      </c>
      <c r="AB20" s="204">
        <v>0</v>
      </c>
      <c r="AC20" s="204">
        <v>0</v>
      </c>
      <c r="AD20" s="204" t="s">
        <v>72</v>
      </c>
      <c r="AE20" s="931" t="s">
        <v>71</v>
      </c>
      <c r="AF20" s="204" t="s">
        <v>72</v>
      </c>
      <c r="AG20" s="204">
        <v>5</v>
      </c>
      <c r="AH20" s="204" t="s">
        <v>46</v>
      </c>
      <c r="AI20" s="206">
        <f>ROWS($AH$5:AH20)</f>
        <v>16</v>
      </c>
      <c r="AJ20" s="90" t="str">
        <f t="shared" si="1"/>
        <v/>
      </c>
      <c r="AK20" s="90">
        <f>IFERROR(SMALL($AJ$5:$AJ$234,ROWS($AH$5:AH20)),"")</f>
        <v>223</v>
      </c>
      <c r="AQ20" s="485" t="s">
        <v>335</v>
      </c>
      <c r="AR20" s="308">
        <f>IFERROR(INDEX($D$5:$O$234,$S18,COLUMNS(AP$4:$AP17)),"")</f>
        <v>0.01</v>
      </c>
      <c r="AS20" s="308">
        <f>IFERROR(INDEX($D$5:$O$234,$S18,COLUMNS($AP$4:AQ17)),"")</f>
        <v>0.71</v>
      </c>
      <c r="AT20" s="308">
        <f>IFERROR(INDEX($D$5:$O$234,$S18,COLUMNS($AP$4:AR17)),"")</f>
        <v>3.2000000000000001E-2</v>
      </c>
      <c r="AU20" s="308">
        <f>IFERROR(INDEX($D$5:$O$234,$S18,COLUMNS($AP$4:AS17)),"")</f>
        <v>7.0000000000000001E-3</v>
      </c>
      <c r="AV20" s="308">
        <f>IFERROR(INDEX($D$5:$O$234,$S18,COLUMNS($AP$4:AT17)),"")</f>
        <v>4.7E-2</v>
      </c>
      <c r="AW20" s="308">
        <f>IFERROR(INDEX($D$5:$O$234,$S18,COLUMNS($AP$4:AU17)),"")</f>
        <v>6.0999999999999999E-2</v>
      </c>
      <c r="AX20" s="308">
        <f>IFERROR(INDEX($D$5:$O$234,$S18,COLUMNS($AP$4:AV17)),"")</f>
        <v>4.0000000000000001E-3</v>
      </c>
      <c r="AY20" s="308">
        <f>IFERROR(INDEX($D$5:$O$234,$S18,COLUMNS($AP$4:AW17)),"")</f>
        <v>3.0000000000000001E-3</v>
      </c>
      <c r="AZ20" s="308">
        <f>IFERROR(INDEX($D$5:$O$234,$S18,COLUMNS($AP$4:AX17)),"")</f>
        <v>3.0000000000000001E-3</v>
      </c>
      <c r="BA20" s="308" t="str">
        <f>IFERROR(INDEX($D$5:$O$234,$S18,COLUMNS($AP$4:AY17)),"")</f>
        <v>-</v>
      </c>
      <c r="BB20" s="308">
        <f>IFERROR(INDEX($D$5:$O$234,$S18,COLUMNS($AP$4:AZ17)),"")</f>
        <v>0.123</v>
      </c>
      <c r="BC20" s="326">
        <f>IFERROR(INDEX($D$5:$O$234,$S18,COLUMNS($AP$4:BA17)),"")</f>
        <v>0.28999999999999998</v>
      </c>
      <c r="BD20" s="70"/>
      <c r="BF20" s="489" t="s">
        <v>335</v>
      </c>
      <c r="BG20" s="379">
        <f>IFERROR(INDEX($V$5:$AG$234,$AK18,COLUMNS($BE$7:BE20)),"")</f>
        <v>50</v>
      </c>
      <c r="BH20" s="379">
        <f>IFERROR(INDEX($V$5:$AG$234,$AK18,COLUMNS($BE$7:BF20)),"")</f>
        <v>3405</v>
      </c>
      <c r="BI20" s="379">
        <f>IFERROR(INDEX($V$5:$AG$234,$AK18,COLUMNS($BE$7:BG20)),"")</f>
        <v>150</v>
      </c>
      <c r="BJ20" s="379">
        <f>IFERROR(INDEX($V$5:$AG$234,$AK18,COLUMNS($BE$7:BH20)),"")</f>
        <v>35</v>
      </c>
      <c r="BK20" s="379">
        <f>IFERROR(INDEX($V$5:$AG$234,$AK18,COLUMNS($BE$7:BI20)),"")</f>
        <v>225</v>
      </c>
      <c r="BL20" s="379">
        <f>IFERROR(INDEX($V$5:$AG$234,$AK18,COLUMNS($BE$7:BJ20)),"")</f>
        <v>290</v>
      </c>
      <c r="BM20" s="379">
        <f>IFERROR(INDEX($V$5:$AG$234,$AK18,COLUMNS($BE$7:BK20)),"")</f>
        <v>20</v>
      </c>
      <c r="BN20" s="379">
        <f>IFERROR(INDEX($V$5:$AG$234,$AK18,COLUMNS($BE$7:BL20)),"")</f>
        <v>15</v>
      </c>
      <c r="BO20" s="379">
        <f>IFERROR(INDEX($V$5:$AG$234,$AK18,COLUMNS($BE$7:BM20)),"")</f>
        <v>15</v>
      </c>
      <c r="BP20" s="379">
        <f>IFERROR(INDEX($V$5:$AG$234,$AK18,COLUMNS($BE$7:BN20)),"")</f>
        <v>0</v>
      </c>
      <c r="BQ20" s="379">
        <f>IFERROR(INDEX($V$5:$AG$234,$AK18,COLUMNS($BE$7:BO20)),"")</f>
        <v>590</v>
      </c>
      <c r="BR20" s="491">
        <f>IFERROR(INDEX($V$5:$AG$234,$AK18,COLUMNS($BE$7:BP20)),"")</f>
        <v>1390</v>
      </c>
    </row>
    <row r="21" spans="3:70" x14ac:dyDescent="0.3">
      <c r="C21" s="90" t="s">
        <v>338</v>
      </c>
      <c r="D21" s="69">
        <v>1.4E-2</v>
      </c>
      <c r="E21" s="100">
        <v>0.73599999999999999</v>
      </c>
      <c r="F21" s="100">
        <v>6.5000000000000002E-2</v>
      </c>
      <c r="G21" s="100">
        <v>0.01</v>
      </c>
      <c r="H21" s="100">
        <v>1.9E-2</v>
      </c>
      <c r="I21" s="100">
        <v>6.4000000000000001E-2</v>
      </c>
      <c r="J21" s="100">
        <v>1E-3</v>
      </c>
      <c r="K21" s="69">
        <v>4.0000000000000001E-3</v>
      </c>
      <c r="L21" s="69">
        <v>1.7000000000000001E-2</v>
      </c>
      <c r="M21" s="164" t="s">
        <v>71</v>
      </c>
      <c r="N21" s="69">
        <v>7.1000000000000008E-2</v>
      </c>
      <c r="O21" s="69">
        <v>0.26400000000000001</v>
      </c>
      <c r="P21" s="90" t="s">
        <v>46</v>
      </c>
      <c r="Q21" s="206">
        <f>ROWS($P$5:P21)</f>
        <v>17</v>
      </c>
      <c r="R21" s="90" t="str">
        <f t="shared" si="0"/>
        <v/>
      </c>
      <c r="S21" s="90">
        <f>IFERROR(SMALL($R$5:$R$234,ROWS(P$5:$P21)),"")</f>
        <v>224</v>
      </c>
      <c r="U21" s="90" t="s">
        <v>338</v>
      </c>
      <c r="V21" s="90">
        <v>35</v>
      </c>
      <c r="W21" s="90">
        <v>1770</v>
      </c>
      <c r="X21" s="90">
        <v>155</v>
      </c>
      <c r="Y21" s="90">
        <v>25</v>
      </c>
      <c r="Z21" s="90">
        <v>45</v>
      </c>
      <c r="AA21" s="90">
        <v>155</v>
      </c>
      <c r="AB21" s="90">
        <v>5</v>
      </c>
      <c r="AC21" s="204">
        <v>10</v>
      </c>
      <c r="AD21" s="204">
        <v>40</v>
      </c>
      <c r="AE21" s="931" t="s">
        <v>71</v>
      </c>
      <c r="AF21" s="204">
        <v>170</v>
      </c>
      <c r="AG21" s="204">
        <v>635</v>
      </c>
      <c r="AH21" s="204" t="s">
        <v>46</v>
      </c>
      <c r="AI21" s="206">
        <f>ROWS($AH$5:AH21)</f>
        <v>17</v>
      </c>
      <c r="AJ21" s="90" t="str">
        <f t="shared" si="1"/>
        <v/>
      </c>
      <c r="AK21" s="90">
        <f>IFERROR(SMALL($AJ$5:$AJ$234,ROWS($AH$5:AH21)),"")</f>
        <v>224</v>
      </c>
      <c r="AQ21" s="485" t="s">
        <v>336</v>
      </c>
      <c r="AR21" s="308">
        <f>IFERROR(INDEX($D$5:$O$234,$S19,COLUMNS(AP$4:$AP18)),"")</f>
        <v>8.0000000000000002E-3</v>
      </c>
      <c r="AS21" s="308">
        <f>IFERROR(INDEX($D$5:$O$234,$S19,COLUMNS($AP$4:AQ18)),"")</f>
        <v>0.747</v>
      </c>
      <c r="AT21" s="308">
        <f>IFERROR(INDEX($D$5:$O$234,$S19,COLUMNS($AP$4:AR18)),"")</f>
        <v>1.8000000000000002E-2</v>
      </c>
      <c r="AU21" s="308" t="str">
        <f>IFERROR(INDEX($D$5:$O$234,$S19,COLUMNS($AP$4:AS18)),"")</f>
        <v>-</v>
      </c>
      <c r="AV21" s="308">
        <f>IFERROR(INDEX($D$5:$O$234,$S19,COLUMNS($AP$4:AT18)),"")</f>
        <v>2.5000000000000001E-2</v>
      </c>
      <c r="AW21" s="308">
        <f>IFERROR(INDEX($D$5:$O$234,$S19,COLUMNS($AP$4:AU18)),"")</f>
        <v>0.1</v>
      </c>
      <c r="AX21" s="308" t="str">
        <f>IFERROR(INDEX($D$5:$O$234,$S19,COLUMNS($AP$4:AV18)),"")</f>
        <v>-</v>
      </c>
      <c r="AY21" s="308" t="str">
        <f>IFERROR(INDEX($D$5:$O$234,$S19,COLUMNS($AP$4:AW18)),"")</f>
        <v>-</v>
      </c>
      <c r="AZ21" s="308" t="str">
        <f>IFERROR(INDEX($D$5:$O$234,$S19,COLUMNS($AP$4:AX18)),"")</f>
        <v>-</v>
      </c>
      <c r="BA21" s="308" t="str">
        <f>IFERROR(INDEX($D$5:$O$234,$S19,COLUMNS($AP$4:AY18)),"")</f>
        <v>-</v>
      </c>
      <c r="BB21" s="308">
        <f>IFERROR(INDEX($D$5:$O$234,$S19,COLUMNS($AP$4:AZ18)),"")</f>
        <v>9.8000000000000004E-2</v>
      </c>
      <c r="BC21" s="326">
        <f>IFERROR(INDEX($D$5:$O$234,$S19,COLUMNS($AP$4:BA18)),"")</f>
        <v>0.253</v>
      </c>
      <c r="BD21" s="70"/>
      <c r="BF21" s="489" t="s">
        <v>336</v>
      </c>
      <c r="BG21" s="379">
        <f>IFERROR(INDEX($V$5:$AG$234,$AK19,COLUMNS($BE$7:BE21)),"")</f>
        <v>5</v>
      </c>
      <c r="BH21" s="379">
        <f>IFERROR(INDEX($V$5:$AG$234,$AK19,COLUMNS($BE$7:BF21)),"")</f>
        <v>380</v>
      </c>
      <c r="BI21" s="379">
        <f>IFERROR(INDEX($V$5:$AG$234,$AK19,COLUMNS($BE$7:BG21)),"")</f>
        <v>10</v>
      </c>
      <c r="BJ21" s="379">
        <f>IFERROR(INDEX($V$5:$AG$234,$AK19,COLUMNS($BE$7:BH21)),"")</f>
        <v>0</v>
      </c>
      <c r="BK21" s="379">
        <f>IFERROR(INDEX($V$5:$AG$234,$AK19,COLUMNS($BE$7:BI21)),"")</f>
        <v>15</v>
      </c>
      <c r="BL21" s="379">
        <f>IFERROR(INDEX($V$5:$AG$234,$AK19,COLUMNS($BE$7:BJ21)),"")</f>
        <v>50</v>
      </c>
      <c r="BM21" s="379">
        <f>IFERROR(INDEX($V$5:$AG$234,$AK19,COLUMNS($BE$7:BK21)),"")</f>
        <v>0</v>
      </c>
      <c r="BN21" s="379">
        <f>IFERROR(INDEX($V$5:$AG$234,$AK19,COLUMNS($BE$7:BL21)),"")</f>
        <v>0</v>
      </c>
      <c r="BO21" s="379">
        <f>IFERROR(INDEX($V$5:$AG$234,$AK19,COLUMNS($BE$7:BM21)),"")</f>
        <v>0</v>
      </c>
      <c r="BP21" s="379">
        <f>IFERROR(INDEX($V$5:$AG$234,$AK19,COLUMNS($BE$7:BN21)),"")</f>
        <v>0</v>
      </c>
      <c r="BQ21" s="379">
        <f>IFERROR(INDEX($V$5:$AG$234,$AK19,COLUMNS($BE$7:BO21)),"")</f>
        <v>50</v>
      </c>
      <c r="BR21" s="491">
        <f>IFERROR(INDEX($V$5:$AG$234,$AK19,COLUMNS($BE$7:BP21)),"")</f>
        <v>130</v>
      </c>
    </row>
    <row r="22" spans="3:70" x14ac:dyDescent="0.3">
      <c r="C22" s="90" t="s">
        <v>339</v>
      </c>
      <c r="D22" s="69">
        <v>1.3000000000000001E-2</v>
      </c>
      <c r="E22" s="100">
        <v>0.73799999999999999</v>
      </c>
      <c r="F22" s="100">
        <v>7.6999999999999999E-2</v>
      </c>
      <c r="G22" s="100">
        <v>1.9E-2</v>
      </c>
      <c r="H22" s="100">
        <v>1.8000000000000002E-2</v>
      </c>
      <c r="I22" s="100">
        <v>4.5999999999999999E-2</v>
      </c>
      <c r="J22" s="100">
        <v>4.0000000000000001E-3</v>
      </c>
      <c r="K22" s="69">
        <v>3.0000000000000001E-3</v>
      </c>
      <c r="L22" s="69">
        <v>1.2E-2</v>
      </c>
      <c r="M22" s="164" t="s">
        <v>71</v>
      </c>
      <c r="N22" s="69">
        <v>6.9000000000000006E-2</v>
      </c>
      <c r="O22" s="69">
        <v>0.26200000000000001</v>
      </c>
      <c r="P22" s="90" t="s">
        <v>46</v>
      </c>
      <c r="Q22" s="206">
        <f>ROWS($P$5:P22)</f>
        <v>18</v>
      </c>
      <c r="R22" s="90" t="str">
        <f t="shared" si="0"/>
        <v/>
      </c>
      <c r="S22" s="90">
        <f>IFERROR(SMALL($R$5:$R$234,ROWS(P$5:$P22)),"")</f>
        <v>225</v>
      </c>
      <c r="U22" s="90" t="s">
        <v>339</v>
      </c>
      <c r="V22" s="90">
        <v>60</v>
      </c>
      <c r="W22" s="90">
        <v>3490</v>
      </c>
      <c r="X22" s="90">
        <v>365</v>
      </c>
      <c r="Y22" s="90">
        <v>90</v>
      </c>
      <c r="Z22" s="90">
        <v>85</v>
      </c>
      <c r="AA22" s="90">
        <v>220</v>
      </c>
      <c r="AB22" s="90">
        <v>15</v>
      </c>
      <c r="AC22" s="204">
        <v>10</v>
      </c>
      <c r="AD22" s="204">
        <v>60</v>
      </c>
      <c r="AE22" s="931" t="s">
        <v>71</v>
      </c>
      <c r="AF22" s="204">
        <v>325</v>
      </c>
      <c r="AG22" s="204">
        <v>1235</v>
      </c>
      <c r="AH22" s="204" t="s">
        <v>46</v>
      </c>
      <c r="AI22" s="206">
        <f>ROWS($AH$5:AH22)</f>
        <v>18</v>
      </c>
      <c r="AJ22" s="90" t="str">
        <f t="shared" si="1"/>
        <v/>
      </c>
      <c r="AK22" s="90">
        <f>IFERROR(SMALL($AJ$5:$AJ$234,ROWS($AH$5:AH22)),"")</f>
        <v>225</v>
      </c>
      <c r="AQ22" s="485" t="s">
        <v>337</v>
      </c>
      <c r="AR22" s="308" t="str">
        <f>IFERROR(INDEX($D$5:$O$234,$S20,COLUMNS(AP$4:$AP19)),"")</f>
        <v>-</v>
      </c>
      <c r="AS22" s="308">
        <f>IFERROR(INDEX($D$5:$O$234,$S20,COLUMNS($AP$4:AQ19)),"")</f>
        <v>0.98799999999999999</v>
      </c>
      <c r="AT22" s="308" t="str">
        <f>IFERROR(INDEX($D$5:$O$234,$S20,COLUMNS($AP$4:AR19)),"")</f>
        <v>-</v>
      </c>
      <c r="AU22" s="308" t="str">
        <f>IFERROR(INDEX($D$5:$O$234,$S20,COLUMNS($AP$4:AS19)),"")</f>
        <v>-</v>
      </c>
      <c r="AV22" s="308" t="str">
        <f>IFERROR(INDEX($D$5:$O$234,$S20,COLUMNS($AP$4:AT19)),"")</f>
        <v>-</v>
      </c>
      <c r="AW22" s="308" t="str">
        <f>IFERROR(INDEX($D$5:$O$234,$S20,COLUMNS($AP$4:AU19)),"")</f>
        <v>-</v>
      </c>
      <c r="AX22" s="308" t="str">
        <f>IFERROR(INDEX($D$5:$O$234,$S20,COLUMNS($AP$4:AV19)),"")</f>
        <v>-</v>
      </c>
      <c r="AY22" s="308" t="str">
        <f>IFERROR(INDEX($D$5:$O$234,$S20,COLUMNS($AP$4:AW19)),"")</f>
        <v>-</v>
      </c>
      <c r="AZ22" s="308" t="str">
        <f>IFERROR(INDEX($D$5:$O$234,$S20,COLUMNS($AP$4:AX19)),"")</f>
        <v>-</v>
      </c>
      <c r="BA22" s="308" t="str">
        <f>IFERROR(INDEX($D$5:$O$234,$S20,COLUMNS($AP$4:AY19)),"")</f>
        <v>-</v>
      </c>
      <c r="BB22" s="308" t="str">
        <f>IFERROR(INDEX($D$5:$O$234,$S20,COLUMNS($AP$4:AZ19)),"")</f>
        <v>-</v>
      </c>
      <c r="BC22" s="326" t="str">
        <f>IFERROR(INDEX($D$5:$O$234,$S20,COLUMNS($AP$4:BA19)),"")</f>
        <v>-</v>
      </c>
      <c r="BD22" s="70"/>
      <c r="BF22" s="489" t="s">
        <v>337</v>
      </c>
      <c r="BG22" s="379">
        <f>IFERROR(INDEX($V$5:$AG$234,$AK20,COLUMNS($BE$7:BE22)),"")</f>
        <v>0</v>
      </c>
      <c r="BH22" s="379">
        <f>IFERROR(INDEX($V$5:$AG$234,$AK20,COLUMNS($BE$7:BF22)),"")</f>
        <v>85</v>
      </c>
      <c r="BI22" s="379">
        <f>IFERROR(INDEX($V$5:$AG$234,$AK20,COLUMNS($BE$7:BG22)),"")</f>
        <v>0</v>
      </c>
      <c r="BJ22" s="379">
        <f>IFERROR(INDEX($V$5:$AG$234,$AK20,COLUMNS($BE$7:BH22)),"")</f>
        <v>0</v>
      </c>
      <c r="BK22" s="379">
        <f>IFERROR(INDEX($V$5:$AG$234,$AK20,COLUMNS($BE$7:BI22)),"")</f>
        <v>0</v>
      </c>
      <c r="BL22" s="379">
        <f>IFERROR(INDEX($V$5:$AG$234,$AK20,COLUMNS($BE$7:BJ22)),"")</f>
        <v>0</v>
      </c>
      <c r="BM22" s="379">
        <f>IFERROR(INDEX($V$5:$AG$234,$AK20,COLUMNS($BE$7:BK22)),"")</f>
        <v>0</v>
      </c>
      <c r="BN22" s="379">
        <f>IFERROR(INDEX($V$5:$AG$234,$AK20,COLUMNS($BE$7:BL22)),"")</f>
        <v>0</v>
      </c>
      <c r="BO22" s="379">
        <f>IFERROR(INDEX($V$5:$AG$234,$AK20,COLUMNS($BE$7:BM22)),"")</f>
        <v>0</v>
      </c>
      <c r="BP22" s="379">
        <f>IFERROR(INDEX($V$5:$AG$234,$AK20,COLUMNS($BE$7:BN22)),"")</f>
        <v>0</v>
      </c>
      <c r="BQ22" s="379">
        <f>IFERROR(INDEX($V$5:$AG$234,$AK20,COLUMNS($BE$7:BO22)),"")</f>
        <v>0</v>
      </c>
      <c r="BR22" s="491">
        <f>IFERROR(INDEX($V$5:$AG$234,$AK20,COLUMNS($BE$7:BP22)),"")</f>
        <v>0</v>
      </c>
    </row>
    <row r="23" spans="3:70" x14ac:dyDescent="0.3">
      <c r="C23" s="90" t="s">
        <v>340</v>
      </c>
      <c r="D23" s="69">
        <v>9.0000000000000011E-3</v>
      </c>
      <c r="E23" s="100">
        <v>0.84299999999999997</v>
      </c>
      <c r="F23" s="100">
        <v>0.04</v>
      </c>
      <c r="G23" s="100">
        <v>4.0000000000000001E-3</v>
      </c>
      <c r="H23" s="100">
        <v>1.3000000000000001E-2</v>
      </c>
      <c r="I23" s="100">
        <v>4.4999999999999998E-2</v>
      </c>
      <c r="J23" s="100">
        <v>3.0000000000000001E-3</v>
      </c>
      <c r="K23" s="69">
        <v>5.0000000000000001E-3</v>
      </c>
      <c r="L23" s="69">
        <v>6.0000000000000001E-3</v>
      </c>
      <c r="M23" s="164" t="s">
        <v>71</v>
      </c>
      <c r="N23" s="69">
        <v>3.3000000000000002E-2</v>
      </c>
      <c r="O23" s="69">
        <v>0.157</v>
      </c>
      <c r="P23" s="90" t="s">
        <v>46</v>
      </c>
      <c r="Q23" s="206">
        <f>ROWS($P$5:P23)</f>
        <v>19</v>
      </c>
      <c r="R23" s="90" t="str">
        <f t="shared" si="0"/>
        <v/>
      </c>
      <c r="S23" s="90">
        <f>IFERROR(SMALL($R$5:$R$234,ROWS(P$5:$P23)),"")</f>
        <v>226</v>
      </c>
      <c r="U23" s="90" t="s">
        <v>340</v>
      </c>
      <c r="V23" s="90">
        <v>5</v>
      </c>
      <c r="W23" s="90">
        <v>660</v>
      </c>
      <c r="X23" s="90">
        <v>30</v>
      </c>
      <c r="Y23" s="90">
        <v>5</v>
      </c>
      <c r="Z23" s="90">
        <v>10</v>
      </c>
      <c r="AA23" s="90">
        <v>35</v>
      </c>
      <c r="AB23" s="90" t="s">
        <v>72</v>
      </c>
      <c r="AC23" s="204">
        <v>5</v>
      </c>
      <c r="AD23" s="204">
        <v>5</v>
      </c>
      <c r="AE23" s="931" t="s">
        <v>71</v>
      </c>
      <c r="AF23" s="204">
        <v>25</v>
      </c>
      <c r="AG23" s="204">
        <v>125</v>
      </c>
      <c r="AH23" s="204" t="s">
        <v>46</v>
      </c>
      <c r="AI23" s="206">
        <f>ROWS($AH$5:AH23)</f>
        <v>19</v>
      </c>
      <c r="AJ23" s="90" t="str">
        <f t="shared" si="1"/>
        <v/>
      </c>
      <c r="AK23" s="90">
        <f>IFERROR(SMALL($AJ$5:$AJ$234,ROWS($AH$5:AH23)),"")</f>
        <v>226</v>
      </c>
      <c r="AQ23" s="485" t="s">
        <v>338</v>
      </c>
      <c r="AR23" s="308">
        <f>IFERROR(INDEX($D$5:$O$234,$S21,COLUMNS(AP$4:$AP20)),"")</f>
        <v>1.2E-2</v>
      </c>
      <c r="AS23" s="308">
        <f>IFERROR(INDEX($D$5:$O$234,$S21,COLUMNS($AP$4:AQ20)),"")</f>
        <v>0.65300000000000002</v>
      </c>
      <c r="AT23" s="308">
        <f>IFERROR(INDEX($D$5:$O$234,$S21,COLUMNS($AP$4:AR20)),"")</f>
        <v>0.06</v>
      </c>
      <c r="AU23" s="308">
        <f>IFERROR(INDEX($D$5:$O$234,$S21,COLUMNS($AP$4:AS20)),"")</f>
        <v>5.0000000000000001E-3</v>
      </c>
      <c r="AV23" s="308">
        <f>IFERROR(INDEX($D$5:$O$234,$S21,COLUMNS($AP$4:AT20)),"")</f>
        <v>3.4000000000000002E-2</v>
      </c>
      <c r="AW23" s="308">
        <f>IFERROR(INDEX($D$5:$O$234,$S21,COLUMNS($AP$4:AU20)),"")</f>
        <v>9.6000000000000002E-2</v>
      </c>
      <c r="AX23" s="308">
        <f>IFERROR(INDEX($D$5:$O$234,$S21,COLUMNS($AP$4:AV20)),"")</f>
        <v>2E-3</v>
      </c>
      <c r="AY23" s="308">
        <f>IFERROR(INDEX($D$5:$O$234,$S21,COLUMNS($AP$4:AW20)),"")</f>
        <v>3.0000000000000001E-3</v>
      </c>
      <c r="AZ23" s="308">
        <f>IFERROR(INDEX($D$5:$O$234,$S21,COLUMNS($AP$4:AX20)),"")</f>
        <v>4.0000000000000001E-3</v>
      </c>
      <c r="BA23" s="308" t="str">
        <f>IFERROR(INDEX($D$5:$O$234,$S21,COLUMNS($AP$4:AY20)),"")</f>
        <v>-</v>
      </c>
      <c r="BB23" s="308">
        <f>IFERROR(INDEX($D$5:$O$234,$S21,COLUMNS($AP$4:AZ20)),"")</f>
        <v>0.13100000000000001</v>
      </c>
      <c r="BC23" s="326">
        <f>IFERROR(INDEX($D$5:$O$234,$S21,COLUMNS($AP$4:BA20)),"")</f>
        <v>0.34700000000000003</v>
      </c>
      <c r="BD23" s="70"/>
      <c r="BF23" s="489" t="s">
        <v>338</v>
      </c>
      <c r="BG23" s="379">
        <f>IFERROR(INDEX($V$5:$AG$234,$AK21,COLUMNS($BE$7:BE23)),"")</f>
        <v>30</v>
      </c>
      <c r="BH23" s="379">
        <f>IFERROR(INDEX($V$5:$AG$234,$AK21,COLUMNS($BE$7:BF23)),"")</f>
        <v>1685</v>
      </c>
      <c r="BI23" s="379">
        <f>IFERROR(INDEX($V$5:$AG$234,$AK21,COLUMNS($BE$7:BG23)),"")</f>
        <v>155</v>
      </c>
      <c r="BJ23" s="379">
        <f>IFERROR(INDEX($V$5:$AG$234,$AK21,COLUMNS($BE$7:BH23)),"")</f>
        <v>10</v>
      </c>
      <c r="BK23" s="379">
        <f>IFERROR(INDEX($V$5:$AG$234,$AK21,COLUMNS($BE$7:BI23)),"")</f>
        <v>90</v>
      </c>
      <c r="BL23" s="379">
        <f>IFERROR(INDEX($V$5:$AG$234,$AK21,COLUMNS($BE$7:BJ23)),"")</f>
        <v>245</v>
      </c>
      <c r="BM23" s="379">
        <f>IFERROR(INDEX($V$5:$AG$234,$AK21,COLUMNS($BE$7:BK23)),"")</f>
        <v>5</v>
      </c>
      <c r="BN23" s="379">
        <f>IFERROR(INDEX($V$5:$AG$234,$AK21,COLUMNS($BE$7:BL23)),"")</f>
        <v>10</v>
      </c>
      <c r="BO23" s="379">
        <f>IFERROR(INDEX($V$5:$AG$234,$AK21,COLUMNS($BE$7:BM23)),"")</f>
        <v>10</v>
      </c>
      <c r="BP23" s="379">
        <f>IFERROR(INDEX($V$5:$AG$234,$AK21,COLUMNS($BE$7:BN23)),"")</f>
        <v>0</v>
      </c>
      <c r="BQ23" s="379">
        <f>IFERROR(INDEX($V$5:$AG$234,$AK21,COLUMNS($BE$7:BO23)),"")</f>
        <v>340</v>
      </c>
      <c r="BR23" s="491">
        <f>IFERROR(INDEX($V$5:$AG$234,$AK21,COLUMNS($BE$7:BP23)),"")</f>
        <v>895</v>
      </c>
    </row>
    <row r="24" spans="3:70" x14ac:dyDescent="0.3">
      <c r="C24" s="90" t="s">
        <v>341</v>
      </c>
      <c r="D24" s="69">
        <v>1.4E-2</v>
      </c>
      <c r="E24" s="100">
        <v>0.78300000000000003</v>
      </c>
      <c r="F24" s="100">
        <v>5.1000000000000004E-2</v>
      </c>
      <c r="G24" s="100">
        <v>8.0000000000000002E-3</v>
      </c>
      <c r="H24" s="100">
        <v>1.4E-2</v>
      </c>
      <c r="I24" s="100">
        <v>4.8000000000000001E-2</v>
      </c>
      <c r="J24" s="100">
        <v>4.0000000000000001E-3</v>
      </c>
      <c r="K24" s="69">
        <v>4.0000000000000001E-3</v>
      </c>
      <c r="L24" s="69">
        <v>1.4999999999999999E-2</v>
      </c>
      <c r="M24" s="164" t="s">
        <v>71</v>
      </c>
      <c r="N24" s="69">
        <v>5.9000000000000004E-2</v>
      </c>
      <c r="O24" s="69">
        <v>0.217</v>
      </c>
      <c r="P24" s="90" t="s">
        <v>46</v>
      </c>
      <c r="Q24" s="206">
        <f>ROWS($P$5:P24)</f>
        <v>20</v>
      </c>
      <c r="R24" s="90" t="str">
        <f t="shared" si="0"/>
        <v/>
      </c>
      <c r="S24" s="90">
        <f>IFERROR(SMALL($R$5:$R$234,ROWS(P$5:$P24)),"")</f>
        <v>227</v>
      </c>
      <c r="U24" s="90" t="s">
        <v>341</v>
      </c>
      <c r="V24" s="90">
        <v>55</v>
      </c>
      <c r="W24" s="90">
        <v>3010</v>
      </c>
      <c r="X24" s="90">
        <v>195</v>
      </c>
      <c r="Y24" s="90">
        <v>30</v>
      </c>
      <c r="Z24" s="90">
        <v>55</v>
      </c>
      <c r="AA24" s="90">
        <v>185</v>
      </c>
      <c r="AB24" s="90">
        <v>15</v>
      </c>
      <c r="AC24" s="204">
        <v>15</v>
      </c>
      <c r="AD24" s="204">
        <v>55</v>
      </c>
      <c r="AE24" s="931" t="s">
        <v>71</v>
      </c>
      <c r="AF24" s="204">
        <v>225</v>
      </c>
      <c r="AG24" s="204">
        <v>835</v>
      </c>
      <c r="AH24" s="204" t="s">
        <v>46</v>
      </c>
      <c r="AI24" s="206">
        <f>ROWS($AH$5:AH24)</f>
        <v>20</v>
      </c>
      <c r="AJ24" s="90" t="str">
        <f t="shared" si="1"/>
        <v/>
      </c>
      <c r="AK24" s="90">
        <f>IFERROR(SMALL($AJ$5:$AJ$234,ROWS($AH$5:AH24)),"")</f>
        <v>227</v>
      </c>
      <c r="AQ24" s="485" t="s">
        <v>339</v>
      </c>
      <c r="AR24" s="308">
        <f>IFERROR(INDEX($D$5:$O$234,$S22,COLUMNS(AP$4:$AP21)),"")</f>
        <v>1.3000000000000001E-2</v>
      </c>
      <c r="AS24" s="308">
        <f>IFERROR(INDEX($D$5:$O$234,$S22,COLUMNS($AP$4:AQ21)),"")</f>
        <v>0.70000000000000007</v>
      </c>
      <c r="AT24" s="308">
        <f>IFERROR(INDEX($D$5:$O$234,$S22,COLUMNS($AP$4:AR21)),"")</f>
        <v>7.3999999999999996E-2</v>
      </c>
      <c r="AU24" s="308">
        <f>IFERROR(INDEX($D$5:$O$234,$S22,COLUMNS($AP$4:AS21)),"")</f>
        <v>5.0000000000000001E-3</v>
      </c>
      <c r="AV24" s="308">
        <f>IFERROR(INDEX($D$5:$O$234,$S22,COLUMNS($AP$4:AT21)),"")</f>
        <v>2.4E-2</v>
      </c>
      <c r="AW24" s="308">
        <f>IFERROR(INDEX($D$5:$O$234,$S22,COLUMNS($AP$4:AU21)),"")</f>
        <v>5.7000000000000002E-2</v>
      </c>
      <c r="AX24" s="308">
        <f>IFERROR(INDEX($D$5:$O$234,$S22,COLUMNS($AP$4:AV21)),"")</f>
        <v>2E-3</v>
      </c>
      <c r="AY24" s="308">
        <f>IFERROR(INDEX($D$5:$O$234,$S22,COLUMNS($AP$4:AW21)),"")</f>
        <v>4.0000000000000001E-3</v>
      </c>
      <c r="AZ24" s="308">
        <f>IFERROR(INDEX($D$5:$O$234,$S22,COLUMNS($AP$4:AX21)),"")</f>
        <v>2E-3</v>
      </c>
      <c r="BA24" s="308">
        <f>IFERROR(INDEX($D$5:$O$234,$S22,COLUMNS($AP$4:AY21)),"")</f>
        <v>1E-3</v>
      </c>
      <c r="BB24" s="308">
        <f>IFERROR(INDEX($D$5:$O$234,$S22,COLUMNS($AP$4:AZ21)),"")</f>
        <v>0.11800000000000001</v>
      </c>
      <c r="BC24" s="326">
        <f>IFERROR(INDEX($D$5:$O$234,$S22,COLUMNS($AP$4:BA21)),"")</f>
        <v>0.3</v>
      </c>
      <c r="BD24" s="70"/>
      <c r="BF24" s="489" t="s">
        <v>339</v>
      </c>
      <c r="BG24" s="379">
        <f>IFERROR(INDEX($V$5:$AG$234,$AK22,COLUMNS($BE$7:BE24)),"")</f>
        <v>65</v>
      </c>
      <c r="BH24" s="379">
        <f>IFERROR(INDEX($V$5:$AG$234,$AK22,COLUMNS($BE$7:BF24)),"")</f>
        <v>3590</v>
      </c>
      <c r="BI24" s="379">
        <f>IFERROR(INDEX($V$5:$AG$234,$AK22,COLUMNS($BE$7:BG24)),"")</f>
        <v>380</v>
      </c>
      <c r="BJ24" s="379">
        <f>IFERROR(INDEX($V$5:$AG$234,$AK22,COLUMNS($BE$7:BH24)),"")</f>
        <v>25</v>
      </c>
      <c r="BK24" s="379">
        <f>IFERROR(INDEX($V$5:$AG$234,$AK22,COLUMNS($BE$7:BI24)),"")</f>
        <v>125</v>
      </c>
      <c r="BL24" s="379">
        <f>IFERROR(INDEX($V$5:$AG$234,$AK22,COLUMNS($BE$7:BJ24)),"")</f>
        <v>295</v>
      </c>
      <c r="BM24" s="379">
        <f>IFERROR(INDEX($V$5:$AG$234,$AK22,COLUMNS($BE$7:BK24)),"")</f>
        <v>10</v>
      </c>
      <c r="BN24" s="379">
        <f>IFERROR(INDEX($V$5:$AG$234,$AK22,COLUMNS($BE$7:BL24)),"")</f>
        <v>20</v>
      </c>
      <c r="BO24" s="379">
        <f>IFERROR(INDEX($V$5:$AG$234,$AK22,COLUMNS($BE$7:BM24)),"")</f>
        <v>10</v>
      </c>
      <c r="BP24" s="379">
        <f>IFERROR(INDEX($V$5:$AG$234,$AK22,COLUMNS($BE$7:BN24)),"")</f>
        <v>5</v>
      </c>
      <c r="BQ24" s="379">
        <f>IFERROR(INDEX($V$5:$AG$234,$AK22,COLUMNS($BE$7:BO24)),"")</f>
        <v>605</v>
      </c>
      <c r="BR24" s="491">
        <f>IFERROR(INDEX($V$5:$AG$234,$AK22,COLUMNS($BE$7:BP24)),"")</f>
        <v>1535</v>
      </c>
    </row>
    <row r="25" spans="3:70" x14ac:dyDescent="0.3">
      <c r="C25" s="90" t="s">
        <v>342</v>
      </c>
      <c r="D25" s="69">
        <v>1.3000000000000001E-2</v>
      </c>
      <c r="E25" s="100">
        <v>0.89200000000000002</v>
      </c>
      <c r="F25" s="100">
        <v>1.3000000000000001E-2</v>
      </c>
      <c r="G25" s="100">
        <v>5.0000000000000001E-3</v>
      </c>
      <c r="H25" s="100">
        <v>2E-3</v>
      </c>
      <c r="I25" s="100">
        <v>4.7E-2</v>
      </c>
      <c r="J25" s="100">
        <v>2E-3</v>
      </c>
      <c r="K25" s="69">
        <v>4.0000000000000001E-3</v>
      </c>
      <c r="L25" s="69">
        <v>5.0000000000000001E-3</v>
      </c>
      <c r="M25" s="164" t="s">
        <v>71</v>
      </c>
      <c r="N25" s="69">
        <v>1.8000000000000002E-2</v>
      </c>
      <c r="O25" s="69">
        <v>0.108</v>
      </c>
      <c r="P25" s="90" t="s">
        <v>46</v>
      </c>
      <c r="Q25" s="206">
        <f>ROWS($P$5:P25)</f>
        <v>21</v>
      </c>
      <c r="R25" s="90" t="str">
        <f t="shared" si="0"/>
        <v/>
      </c>
      <c r="S25" s="90">
        <f>IFERROR(SMALL($R$5:$R$234,ROWS(P$5:$P25)),"")</f>
        <v>228</v>
      </c>
      <c r="U25" s="90" t="s">
        <v>342</v>
      </c>
      <c r="V25" s="90">
        <v>5</v>
      </c>
      <c r="W25" s="90">
        <v>495</v>
      </c>
      <c r="X25" s="90">
        <v>5</v>
      </c>
      <c r="Y25" s="90">
        <v>5</v>
      </c>
      <c r="Z25" s="90" t="s">
        <v>72</v>
      </c>
      <c r="AA25" s="90">
        <v>25</v>
      </c>
      <c r="AB25" s="90" t="s">
        <v>72</v>
      </c>
      <c r="AC25" s="204" t="s">
        <v>72</v>
      </c>
      <c r="AD25" s="204">
        <v>5</v>
      </c>
      <c r="AE25" s="931" t="s">
        <v>71</v>
      </c>
      <c r="AF25" s="204">
        <v>10</v>
      </c>
      <c r="AG25" s="204">
        <v>60</v>
      </c>
      <c r="AH25" s="204" t="s">
        <v>46</v>
      </c>
      <c r="AI25" s="206">
        <f>ROWS($AH$5:AH25)</f>
        <v>21</v>
      </c>
      <c r="AJ25" s="90" t="str">
        <f t="shared" si="1"/>
        <v/>
      </c>
      <c r="AK25" s="90">
        <f>IFERROR(SMALL($AJ$5:$AJ$234,ROWS($AH$5:AH25)),"")</f>
        <v>228</v>
      </c>
      <c r="AQ25" s="485" t="s">
        <v>340</v>
      </c>
      <c r="AR25" s="308">
        <f>IFERROR(INDEX($D$5:$O$234,$S23,COLUMNS(AP$4:$AP22)),"")</f>
        <v>8.0000000000000002E-3</v>
      </c>
      <c r="AS25" s="308">
        <f>IFERROR(INDEX($D$5:$O$234,$S23,COLUMNS($AP$4:AQ22)),"")</f>
        <v>0.85699999999999998</v>
      </c>
      <c r="AT25" s="308">
        <f>IFERROR(INDEX($D$5:$O$234,$S23,COLUMNS($AP$4:AR22)),"")</f>
        <v>2.9000000000000001E-2</v>
      </c>
      <c r="AU25" s="308">
        <f>IFERROR(INDEX($D$5:$O$234,$S23,COLUMNS($AP$4:AS22)),"")</f>
        <v>7.0000000000000001E-3</v>
      </c>
      <c r="AV25" s="308">
        <f>IFERROR(INDEX($D$5:$O$234,$S23,COLUMNS($AP$4:AT22)),"")</f>
        <v>9.0000000000000011E-3</v>
      </c>
      <c r="AW25" s="308">
        <f>IFERROR(INDEX($D$5:$O$234,$S23,COLUMNS($AP$4:AU22)),"")</f>
        <v>0.04</v>
      </c>
      <c r="AX25" s="308" t="str">
        <f>IFERROR(INDEX($D$5:$O$234,$S23,COLUMNS($AP$4:AV22)),"")</f>
        <v>-</v>
      </c>
      <c r="AY25" s="308" t="str">
        <f>IFERROR(INDEX($D$5:$O$234,$S23,COLUMNS($AP$4:AW22)),"")</f>
        <v>-</v>
      </c>
      <c r="AZ25" s="308" t="str">
        <f>IFERROR(INDEX($D$5:$O$234,$S23,COLUMNS($AP$4:AX22)),"")</f>
        <v>-</v>
      </c>
      <c r="BA25" s="308" t="str">
        <f>IFERROR(INDEX($D$5:$O$234,$S23,COLUMNS($AP$4:AY22)),"")</f>
        <v>-</v>
      </c>
      <c r="BB25" s="308">
        <f>IFERROR(INDEX($D$5:$O$234,$S23,COLUMNS($AP$4:AZ22)),"")</f>
        <v>4.3999999999999997E-2</v>
      </c>
      <c r="BC25" s="326">
        <f>IFERROR(INDEX($D$5:$O$234,$S23,COLUMNS($AP$4:BA22)),"")</f>
        <v>0.14300000000000002</v>
      </c>
      <c r="BD25" s="70"/>
      <c r="BF25" s="489" t="s">
        <v>340</v>
      </c>
      <c r="BG25" s="379">
        <f>IFERROR(INDEX($V$5:$AG$234,$AK23,COLUMNS($BE$7:BE25)),"")</f>
        <v>5</v>
      </c>
      <c r="BH25" s="379">
        <f>IFERROR(INDEX($V$5:$AG$234,$AK23,COLUMNS($BE$7:BF25)),"")</f>
        <v>640</v>
      </c>
      <c r="BI25" s="379">
        <f>IFERROR(INDEX($V$5:$AG$234,$AK23,COLUMNS($BE$7:BG25)),"")</f>
        <v>20</v>
      </c>
      <c r="BJ25" s="379">
        <f>IFERROR(INDEX($V$5:$AG$234,$AK23,COLUMNS($BE$7:BH25)),"")</f>
        <v>5</v>
      </c>
      <c r="BK25" s="379">
        <f>IFERROR(INDEX($V$5:$AG$234,$AK23,COLUMNS($BE$7:BI25)),"")</f>
        <v>5</v>
      </c>
      <c r="BL25" s="379">
        <f>IFERROR(INDEX($V$5:$AG$234,$AK23,COLUMNS($BE$7:BJ25)),"")</f>
        <v>30</v>
      </c>
      <c r="BM25" s="379">
        <f>IFERROR(INDEX($V$5:$AG$234,$AK23,COLUMNS($BE$7:BK25)),"")</f>
        <v>0</v>
      </c>
      <c r="BN25" s="379">
        <f>IFERROR(INDEX($V$5:$AG$234,$AK23,COLUMNS($BE$7:BL25)),"")</f>
        <v>0</v>
      </c>
      <c r="BO25" s="379">
        <f>IFERROR(INDEX($V$5:$AG$234,$AK23,COLUMNS($BE$7:BM25)),"")</f>
        <v>0</v>
      </c>
      <c r="BP25" s="379">
        <f>IFERROR(INDEX($V$5:$AG$234,$AK23,COLUMNS($BE$7:BN25)),"")</f>
        <v>0</v>
      </c>
      <c r="BQ25" s="379">
        <f>IFERROR(INDEX($V$5:$AG$234,$AK23,COLUMNS($BE$7:BO25)),"")</f>
        <v>35</v>
      </c>
      <c r="BR25" s="491">
        <f>IFERROR(INDEX($V$5:$AG$234,$AK23,COLUMNS($BE$7:BP25)),"")</f>
        <v>105</v>
      </c>
    </row>
    <row r="26" spans="3:70" x14ac:dyDescent="0.3">
      <c r="C26" s="90" t="s">
        <v>343</v>
      </c>
      <c r="D26" s="69">
        <v>9.0000000000000011E-3</v>
      </c>
      <c r="E26" s="100">
        <v>0.81400000000000006</v>
      </c>
      <c r="F26" s="100">
        <v>2.1000000000000001E-2</v>
      </c>
      <c r="G26" s="100">
        <v>4.0000000000000001E-3</v>
      </c>
      <c r="H26" s="100">
        <v>1.7000000000000001E-2</v>
      </c>
      <c r="I26" s="100">
        <v>0.08</v>
      </c>
      <c r="J26" s="100">
        <v>2E-3</v>
      </c>
      <c r="K26" s="69">
        <v>3.0000000000000001E-3</v>
      </c>
      <c r="L26" s="69">
        <v>1.7000000000000001E-2</v>
      </c>
      <c r="M26" s="164" t="s">
        <v>71</v>
      </c>
      <c r="N26" s="69">
        <v>3.3000000000000002E-2</v>
      </c>
      <c r="O26" s="69">
        <v>0.186</v>
      </c>
      <c r="P26" s="90" t="s">
        <v>46</v>
      </c>
      <c r="Q26" s="206">
        <f>ROWS($P$5:P26)</f>
        <v>22</v>
      </c>
      <c r="R26" s="90" t="str">
        <f t="shared" si="0"/>
        <v/>
      </c>
      <c r="S26" s="90">
        <f>IFERROR(SMALL($R$5:$R$234,ROWS(P$5:$P26)),"")</f>
        <v>229</v>
      </c>
      <c r="U26" s="90" t="s">
        <v>343</v>
      </c>
      <c r="V26" s="90">
        <v>35</v>
      </c>
      <c r="W26" s="90">
        <v>3330</v>
      </c>
      <c r="X26" s="90">
        <v>85</v>
      </c>
      <c r="Y26" s="90">
        <v>15</v>
      </c>
      <c r="Z26" s="90">
        <v>70</v>
      </c>
      <c r="AA26" s="90">
        <v>325</v>
      </c>
      <c r="AB26" s="90">
        <v>10</v>
      </c>
      <c r="AC26" s="204">
        <v>10</v>
      </c>
      <c r="AD26" s="204">
        <v>70</v>
      </c>
      <c r="AE26" s="931" t="s">
        <v>71</v>
      </c>
      <c r="AF26" s="204">
        <v>135</v>
      </c>
      <c r="AG26" s="204">
        <v>760</v>
      </c>
      <c r="AH26" s="204" t="s">
        <v>46</v>
      </c>
      <c r="AI26" s="206">
        <f>ROWS($AH$5:AH26)</f>
        <v>22</v>
      </c>
      <c r="AJ26" s="90" t="str">
        <f t="shared" si="1"/>
        <v/>
      </c>
      <c r="AK26" s="90">
        <f>IFERROR(SMALL($AJ$5:$AJ$234,ROWS($AH$5:AH26)),"")</f>
        <v>229</v>
      </c>
      <c r="AQ26" s="485" t="s">
        <v>341</v>
      </c>
      <c r="AR26" s="308">
        <f>IFERROR(INDEX($D$5:$O$234,$S24,COLUMNS(AP$4:$AP23)),"")</f>
        <v>1.4999999999999999E-2</v>
      </c>
      <c r="AS26" s="308">
        <f>IFERROR(INDEX($D$5:$O$234,$S24,COLUMNS($AP$4:AQ23)),"")</f>
        <v>0.749</v>
      </c>
      <c r="AT26" s="308">
        <f>IFERROR(INDEX($D$5:$O$234,$S24,COLUMNS($AP$4:AR23)),"")</f>
        <v>0.05</v>
      </c>
      <c r="AU26" s="308">
        <f>IFERROR(INDEX($D$5:$O$234,$S24,COLUMNS($AP$4:AS23)),"")</f>
        <v>4.0000000000000001E-3</v>
      </c>
      <c r="AV26" s="308">
        <f>IFERROR(INDEX($D$5:$O$234,$S24,COLUMNS($AP$4:AT23)),"")</f>
        <v>1.6E-2</v>
      </c>
      <c r="AW26" s="308">
        <f>IFERROR(INDEX($D$5:$O$234,$S24,COLUMNS($AP$4:AU23)),"")</f>
        <v>5.3999999999999999E-2</v>
      </c>
      <c r="AX26" s="308">
        <f>IFERROR(INDEX($D$5:$O$234,$S24,COLUMNS($AP$4:AV23)),"")</f>
        <v>2E-3</v>
      </c>
      <c r="AY26" s="308">
        <f>IFERROR(INDEX($D$5:$O$234,$S24,COLUMNS($AP$4:AW23)),"")</f>
        <v>3.0000000000000001E-3</v>
      </c>
      <c r="AZ26" s="308">
        <f>IFERROR(INDEX($D$5:$O$234,$S24,COLUMNS($AP$4:AX23)),"")</f>
        <v>4.0000000000000001E-3</v>
      </c>
      <c r="BA26" s="308" t="str">
        <f>IFERROR(INDEX($D$5:$O$234,$S24,COLUMNS($AP$4:AY23)),"")</f>
        <v>-</v>
      </c>
      <c r="BB26" s="308">
        <f>IFERROR(INDEX($D$5:$O$234,$S24,COLUMNS($AP$4:AZ23)),"")</f>
        <v>0.10100000000000001</v>
      </c>
      <c r="BC26" s="326">
        <f>IFERROR(INDEX($D$5:$O$234,$S24,COLUMNS($AP$4:BA23)),"")</f>
        <v>0.251</v>
      </c>
      <c r="BD26" s="70"/>
      <c r="BF26" s="489" t="s">
        <v>341</v>
      </c>
      <c r="BG26" s="379">
        <f>IFERROR(INDEX($V$5:$AG$234,$AK24,COLUMNS($BE$7:BE26)),"")</f>
        <v>45</v>
      </c>
      <c r="BH26" s="379">
        <f>IFERROR(INDEX($V$5:$AG$234,$AK24,COLUMNS($BE$7:BF26)),"")</f>
        <v>2360</v>
      </c>
      <c r="BI26" s="379">
        <f>IFERROR(INDEX($V$5:$AG$234,$AK24,COLUMNS($BE$7:BG26)),"")</f>
        <v>160</v>
      </c>
      <c r="BJ26" s="379">
        <f>IFERROR(INDEX($V$5:$AG$234,$AK24,COLUMNS($BE$7:BH26)),"")</f>
        <v>10</v>
      </c>
      <c r="BK26" s="379">
        <f>IFERROR(INDEX($V$5:$AG$234,$AK24,COLUMNS($BE$7:BI26)),"")</f>
        <v>50</v>
      </c>
      <c r="BL26" s="379">
        <f>IFERROR(INDEX($V$5:$AG$234,$AK24,COLUMNS($BE$7:BJ26)),"")</f>
        <v>170</v>
      </c>
      <c r="BM26" s="379">
        <f>IFERROR(INDEX($V$5:$AG$234,$AK24,COLUMNS($BE$7:BK26)),"")</f>
        <v>5</v>
      </c>
      <c r="BN26" s="379">
        <f>IFERROR(INDEX($V$5:$AG$234,$AK24,COLUMNS($BE$7:BL26)),"")</f>
        <v>10</v>
      </c>
      <c r="BO26" s="379">
        <f>IFERROR(INDEX($V$5:$AG$234,$AK24,COLUMNS($BE$7:BM26)),"")</f>
        <v>15</v>
      </c>
      <c r="BP26" s="379">
        <f>IFERROR(INDEX($V$5:$AG$234,$AK24,COLUMNS($BE$7:BN26)),"")</f>
        <v>0</v>
      </c>
      <c r="BQ26" s="379">
        <f>IFERROR(INDEX($V$5:$AG$234,$AK24,COLUMNS($BE$7:BO26)),"")</f>
        <v>320</v>
      </c>
      <c r="BR26" s="491">
        <f>IFERROR(INDEX($V$5:$AG$234,$AK24,COLUMNS($BE$7:BP26)),"")</f>
        <v>790</v>
      </c>
    </row>
    <row r="27" spans="3:70" x14ac:dyDescent="0.3">
      <c r="C27" s="90" t="s">
        <v>344</v>
      </c>
      <c r="D27" s="69">
        <v>2E-3</v>
      </c>
      <c r="E27" s="100">
        <v>0.82800000000000007</v>
      </c>
      <c r="F27" s="100">
        <v>1.4999999999999999E-2</v>
      </c>
      <c r="G27" s="100">
        <v>2E-3</v>
      </c>
      <c r="H27" s="100">
        <v>1.8000000000000002E-2</v>
      </c>
      <c r="I27" s="100">
        <v>8.2000000000000003E-2</v>
      </c>
      <c r="J27" s="100">
        <v>0</v>
      </c>
      <c r="K27" s="69">
        <v>3.0000000000000001E-3</v>
      </c>
      <c r="L27" s="69">
        <v>6.0000000000000001E-3</v>
      </c>
      <c r="M27" s="164" t="s">
        <v>71</v>
      </c>
      <c r="N27" s="69">
        <v>4.3000000000000003E-2</v>
      </c>
      <c r="O27" s="69">
        <v>0.17200000000000001</v>
      </c>
      <c r="P27" s="90" t="s">
        <v>46</v>
      </c>
      <c r="Q27" s="206">
        <f>ROWS($P$5:P27)</f>
        <v>23</v>
      </c>
      <c r="R27" s="90" t="str">
        <f t="shared" si="0"/>
        <v/>
      </c>
      <c r="S27" s="90">
        <f>IFERROR(SMALL($R$5:$R$234,ROWS(P$5:$P27)),"")</f>
        <v>230</v>
      </c>
      <c r="U27" s="90" t="s">
        <v>344</v>
      </c>
      <c r="V27" s="90" t="s">
        <v>72</v>
      </c>
      <c r="W27" s="90">
        <v>720</v>
      </c>
      <c r="X27" s="90">
        <v>15</v>
      </c>
      <c r="Y27" s="90" t="s">
        <v>72</v>
      </c>
      <c r="Z27" s="90">
        <v>15</v>
      </c>
      <c r="AA27" s="90">
        <v>70</v>
      </c>
      <c r="AB27" s="204">
        <v>0</v>
      </c>
      <c r="AC27" s="204">
        <v>5</v>
      </c>
      <c r="AD27" s="204">
        <v>5</v>
      </c>
      <c r="AE27" s="931" t="s">
        <v>71</v>
      </c>
      <c r="AF27" s="204">
        <v>35</v>
      </c>
      <c r="AG27" s="204">
        <v>150</v>
      </c>
      <c r="AH27" s="204" t="s">
        <v>46</v>
      </c>
      <c r="AI27" s="206">
        <f>ROWS($AH$5:AH27)</f>
        <v>23</v>
      </c>
      <c r="AJ27" s="90" t="str">
        <f t="shared" si="1"/>
        <v/>
      </c>
      <c r="AK27" s="90">
        <f>IFERROR(SMALL($AJ$5:$AJ$234,ROWS($AH$5:AH27)),"")</f>
        <v>230</v>
      </c>
      <c r="AQ27" s="485" t="s">
        <v>342</v>
      </c>
      <c r="AR27" s="308">
        <f>IFERROR(INDEX($D$5:$O$234,$S25,COLUMNS(AP$4:$AP24)),"")</f>
        <v>1.0999999999999999E-2</v>
      </c>
      <c r="AS27" s="308">
        <f>IFERROR(INDEX($D$5:$O$234,$S25,COLUMNS($AP$4:AQ24)),"")</f>
        <v>0.91</v>
      </c>
      <c r="AT27" s="308">
        <f>IFERROR(INDEX($D$5:$O$234,$S25,COLUMNS($AP$4:AR24)),"")</f>
        <v>1.4E-2</v>
      </c>
      <c r="AU27" s="308" t="str">
        <f>IFERROR(INDEX($D$5:$O$234,$S25,COLUMNS($AP$4:AS24)),"")</f>
        <v>-</v>
      </c>
      <c r="AV27" s="308">
        <f>IFERROR(INDEX($D$5:$O$234,$S25,COLUMNS($AP$4:AT24)),"")</f>
        <v>6.0000000000000001E-3</v>
      </c>
      <c r="AW27" s="308">
        <f>IFERROR(INDEX($D$5:$O$234,$S25,COLUMNS($AP$4:AU24)),"")</f>
        <v>3.1E-2</v>
      </c>
      <c r="AX27" s="308" t="str">
        <f>IFERROR(INDEX($D$5:$O$234,$S25,COLUMNS($AP$4:AV24)),"")</f>
        <v>-</v>
      </c>
      <c r="AY27" s="308" t="str">
        <f>IFERROR(INDEX($D$5:$O$234,$S25,COLUMNS($AP$4:AW24)),"")</f>
        <v>-</v>
      </c>
      <c r="AZ27" s="308" t="str">
        <f>IFERROR(INDEX($D$5:$O$234,$S25,COLUMNS($AP$4:AX24)),"")</f>
        <v>-</v>
      </c>
      <c r="BA27" s="308" t="str">
        <f>IFERROR(INDEX($D$5:$O$234,$S25,COLUMNS($AP$4:AY24)),"")</f>
        <v>-</v>
      </c>
      <c r="BB27" s="308">
        <f>IFERROR(INDEX($D$5:$O$234,$S25,COLUMNS($AP$4:AZ24)),"")</f>
        <v>2.1000000000000001E-2</v>
      </c>
      <c r="BC27" s="326">
        <f>IFERROR(INDEX($D$5:$O$234,$S25,COLUMNS($AP$4:BA24)),"")</f>
        <v>0.09</v>
      </c>
      <c r="BD27" s="70"/>
      <c r="BF27" s="489" t="s">
        <v>342</v>
      </c>
      <c r="BG27" s="379">
        <f>IFERROR(INDEX($V$5:$AG$234,$AK25,COLUMNS($BE$7:BE27)),"")</f>
        <v>10</v>
      </c>
      <c r="BH27" s="379">
        <f>IFERROR(INDEX($V$5:$AG$234,$AK25,COLUMNS($BE$7:BF27)),"")</f>
        <v>640</v>
      </c>
      <c r="BI27" s="379">
        <f>IFERROR(INDEX($V$5:$AG$234,$AK25,COLUMNS($BE$7:BG27)),"")</f>
        <v>10</v>
      </c>
      <c r="BJ27" s="379">
        <f>IFERROR(INDEX($V$5:$AG$234,$AK25,COLUMNS($BE$7:BH27)),"")</f>
        <v>0</v>
      </c>
      <c r="BK27" s="379">
        <f>IFERROR(INDEX($V$5:$AG$234,$AK25,COLUMNS($BE$7:BI27)),"")</f>
        <v>5</v>
      </c>
      <c r="BL27" s="379">
        <f>IFERROR(INDEX($V$5:$AG$234,$AK25,COLUMNS($BE$7:BJ27)),"")</f>
        <v>20</v>
      </c>
      <c r="BM27" s="379">
        <f>IFERROR(INDEX($V$5:$AG$234,$AK25,COLUMNS($BE$7:BK27)),"")</f>
        <v>0</v>
      </c>
      <c r="BN27" s="379">
        <f>IFERROR(INDEX($V$5:$AG$234,$AK25,COLUMNS($BE$7:BL27)),"")</f>
        <v>0</v>
      </c>
      <c r="BO27" s="379">
        <f>IFERROR(INDEX($V$5:$AG$234,$AK25,COLUMNS($BE$7:BM27)),"")</f>
        <v>0</v>
      </c>
      <c r="BP27" s="379">
        <f>IFERROR(INDEX($V$5:$AG$234,$AK25,COLUMNS($BE$7:BN27)),"")</f>
        <v>0</v>
      </c>
      <c r="BQ27" s="379">
        <f>IFERROR(INDEX($V$5:$AG$234,$AK25,COLUMNS($BE$7:BO27)),"")</f>
        <v>15</v>
      </c>
      <c r="BR27" s="491">
        <f>IFERROR(INDEX($V$5:$AG$234,$AK25,COLUMNS($BE$7:BP27)),"")</f>
        <v>65</v>
      </c>
    </row>
    <row r="28" spans="3:70" x14ac:dyDescent="0.3">
      <c r="C28" s="90" t="s">
        <v>320</v>
      </c>
      <c r="D28" s="69">
        <v>7.0000000000000001E-3</v>
      </c>
      <c r="E28" s="100">
        <v>0.79700000000000004</v>
      </c>
      <c r="F28" s="100">
        <v>2.5000000000000001E-2</v>
      </c>
      <c r="G28" s="100">
        <v>3.0000000000000001E-3</v>
      </c>
      <c r="H28" s="100">
        <v>9.0000000000000011E-3</v>
      </c>
      <c r="I28" s="100">
        <v>0.08</v>
      </c>
      <c r="J28" s="100">
        <v>1E-3</v>
      </c>
      <c r="K28" s="100">
        <v>3.0000000000000001E-3</v>
      </c>
      <c r="L28" s="69">
        <v>0.02</v>
      </c>
      <c r="M28" s="164" t="s">
        <v>71</v>
      </c>
      <c r="N28" s="69">
        <v>5.5E-2</v>
      </c>
      <c r="O28" s="69">
        <v>0.20300000000000001</v>
      </c>
      <c r="P28" s="90" t="s">
        <v>45</v>
      </c>
      <c r="Q28" s="206">
        <f>ROWS($P$5:P28)</f>
        <v>24</v>
      </c>
      <c r="R28" s="90" t="str">
        <f t="shared" si="0"/>
        <v/>
      </c>
      <c r="S28" s="90" t="str">
        <f>IFERROR(SMALL($R$5:$R$234,ROWS(P$5:$P28)),"")</f>
        <v/>
      </c>
      <c r="U28" s="90" t="s">
        <v>320</v>
      </c>
      <c r="V28" s="90">
        <v>20</v>
      </c>
      <c r="W28" s="90">
        <v>2125</v>
      </c>
      <c r="X28" s="90">
        <v>65</v>
      </c>
      <c r="Y28" s="90">
        <v>10</v>
      </c>
      <c r="Z28" s="90">
        <v>25</v>
      </c>
      <c r="AA28" s="90">
        <v>215</v>
      </c>
      <c r="AB28" s="90">
        <v>5</v>
      </c>
      <c r="AC28" s="206">
        <v>10</v>
      </c>
      <c r="AD28" s="206">
        <v>50</v>
      </c>
      <c r="AE28" s="931" t="s">
        <v>71</v>
      </c>
      <c r="AF28" s="206">
        <v>145</v>
      </c>
      <c r="AG28" s="206">
        <v>540</v>
      </c>
      <c r="AH28" s="206" t="s">
        <v>45</v>
      </c>
      <c r="AI28" s="206">
        <f>ROWS($AH$5:AH28)</f>
        <v>24</v>
      </c>
      <c r="AJ28" s="90" t="str">
        <f t="shared" si="1"/>
        <v/>
      </c>
      <c r="AK28" s="90" t="str">
        <f>IFERROR(SMALL($AJ$5:$AJ$234,ROWS($AH$5:AH28)),"")</f>
        <v/>
      </c>
      <c r="AQ28" s="485" t="s">
        <v>343</v>
      </c>
      <c r="AR28" s="308">
        <f>IFERROR(INDEX($D$5:$O$234,$S26,COLUMNS(AP$4:$AP25)),"")</f>
        <v>9.0000000000000011E-3</v>
      </c>
      <c r="AS28" s="308">
        <f>IFERROR(INDEX($D$5:$O$234,$S26,COLUMNS($AP$4:AQ25)),"")</f>
        <v>0.78400000000000003</v>
      </c>
      <c r="AT28" s="308">
        <f>IFERROR(INDEX($D$5:$O$234,$S26,COLUMNS($AP$4:AR25)),"")</f>
        <v>1.8000000000000002E-2</v>
      </c>
      <c r="AU28" s="308">
        <f>IFERROR(INDEX($D$5:$O$234,$S26,COLUMNS($AP$4:AS25)),"")</f>
        <v>2E-3</v>
      </c>
      <c r="AV28" s="308">
        <f>IFERROR(INDEX($D$5:$O$234,$S26,COLUMNS($AP$4:AT25)),"")</f>
        <v>1.8000000000000002E-2</v>
      </c>
      <c r="AW28" s="308">
        <f>IFERROR(INDEX($D$5:$O$234,$S26,COLUMNS($AP$4:AU25)),"")</f>
        <v>0.10200000000000001</v>
      </c>
      <c r="AX28" s="308">
        <f>IFERROR(INDEX($D$5:$O$234,$S26,COLUMNS($AP$4:AV25)),"")</f>
        <v>2E-3</v>
      </c>
      <c r="AY28" s="308">
        <f>IFERROR(INDEX($D$5:$O$234,$S26,COLUMNS($AP$4:AW25)),"")</f>
        <v>3.0000000000000001E-3</v>
      </c>
      <c r="AZ28" s="308">
        <f>IFERROR(INDEX($D$5:$O$234,$S26,COLUMNS($AP$4:AX25)),"")</f>
        <v>2E-3</v>
      </c>
      <c r="BA28" s="308" t="str">
        <f>IFERROR(INDEX($D$5:$O$234,$S26,COLUMNS($AP$4:AY25)),"")</f>
        <v>-</v>
      </c>
      <c r="BB28" s="308">
        <f>IFERROR(INDEX($D$5:$O$234,$S26,COLUMNS($AP$4:AZ25)),"")</f>
        <v>6.0999999999999999E-2</v>
      </c>
      <c r="BC28" s="326">
        <f>IFERROR(INDEX($D$5:$O$234,$S26,COLUMNS($AP$4:BA25)),"")</f>
        <v>0.216</v>
      </c>
      <c r="BD28" s="70"/>
      <c r="BF28" s="489" t="s">
        <v>343</v>
      </c>
      <c r="BG28" s="379">
        <f>IFERROR(INDEX($V$5:$AG$234,$AK26,COLUMNS($BE$7:BE28)),"")</f>
        <v>40</v>
      </c>
      <c r="BH28" s="379">
        <f>IFERROR(INDEX($V$5:$AG$234,$AK26,COLUMNS($BE$7:BF28)),"")</f>
        <v>3415</v>
      </c>
      <c r="BI28" s="379">
        <f>IFERROR(INDEX($V$5:$AG$234,$AK26,COLUMNS($BE$7:BG28)),"")</f>
        <v>80</v>
      </c>
      <c r="BJ28" s="379">
        <f>IFERROR(INDEX($V$5:$AG$234,$AK26,COLUMNS($BE$7:BH28)),"")</f>
        <v>10</v>
      </c>
      <c r="BK28" s="379">
        <f>IFERROR(INDEX($V$5:$AG$234,$AK26,COLUMNS($BE$7:BI28)),"")</f>
        <v>75</v>
      </c>
      <c r="BL28" s="379">
        <f>IFERROR(INDEX($V$5:$AG$234,$AK26,COLUMNS($BE$7:BJ28)),"")</f>
        <v>445</v>
      </c>
      <c r="BM28" s="379">
        <f>IFERROR(INDEX($V$5:$AG$234,$AK26,COLUMNS($BE$7:BK28)),"")</f>
        <v>5</v>
      </c>
      <c r="BN28" s="379">
        <f>IFERROR(INDEX($V$5:$AG$234,$AK26,COLUMNS($BE$7:BL28)),"")</f>
        <v>15</v>
      </c>
      <c r="BO28" s="379">
        <f>IFERROR(INDEX($V$5:$AG$234,$AK26,COLUMNS($BE$7:BM28)),"")</f>
        <v>10</v>
      </c>
      <c r="BP28" s="379">
        <f>IFERROR(INDEX($V$5:$AG$234,$AK26,COLUMNS($BE$7:BN28)),"")</f>
        <v>0</v>
      </c>
      <c r="BQ28" s="379">
        <f>IFERROR(INDEX($V$5:$AG$234,$AK26,COLUMNS($BE$7:BO28)),"")</f>
        <v>265</v>
      </c>
      <c r="BR28" s="491">
        <f>IFERROR(INDEX($V$5:$AG$234,$AK26,COLUMNS($BE$7:BP28)),"")</f>
        <v>945</v>
      </c>
    </row>
    <row r="29" spans="3:70" ht="15" thickBot="1" x14ac:dyDescent="0.35">
      <c r="C29" s="90" t="s">
        <v>322</v>
      </c>
      <c r="D29" s="69">
        <v>9.0000000000000011E-3</v>
      </c>
      <c r="E29" s="100">
        <v>0.93100000000000005</v>
      </c>
      <c r="F29" s="100">
        <v>0.01</v>
      </c>
      <c r="G29" s="100">
        <v>9.0000000000000011E-3</v>
      </c>
      <c r="H29" s="100">
        <v>1E-3</v>
      </c>
      <c r="I29" s="100">
        <v>1.0999999999999999E-2</v>
      </c>
      <c r="J29" s="100">
        <v>3.0000000000000001E-3</v>
      </c>
      <c r="K29" s="100">
        <v>4.0000000000000001E-3</v>
      </c>
      <c r="L29" s="69">
        <v>1.0999999999999999E-2</v>
      </c>
      <c r="M29" s="164" t="s">
        <v>71</v>
      </c>
      <c r="N29" s="69">
        <v>1.0999999999999999E-2</v>
      </c>
      <c r="O29" s="69">
        <v>6.9000000000000006E-2</v>
      </c>
      <c r="P29" s="90" t="s">
        <v>45</v>
      </c>
      <c r="Q29" s="206">
        <f>ROWS($P$5:P29)</f>
        <v>25</v>
      </c>
      <c r="R29" s="90" t="str">
        <f t="shared" si="0"/>
        <v/>
      </c>
      <c r="S29" s="90" t="str">
        <f>IFERROR(SMALL($R$5:$R$234,ROWS(P$5:$P29)),"")</f>
        <v/>
      </c>
      <c r="U29" s="90" t="s">
        <v>322</v>
      </c>
      <c r="V29" s="90">
        <v>65</v>
      </c>
      <c r="W29" s="90">
        <v>6900</v>
      </c>
      <c r="X29" s="90">
        <v>75</v>
      </c>
      <c r="Y29" s="90">
        <v>65</v>
      </c>
      <c r="Z29" s="90">
        <v>5</v>
      </c>
      <c r="AA29" s="90">
        <v>85</v>
      </c>
      <c r="AB29" s="90">
        <v>25</v>
      </c>
      <c r="AC29" s="206">
        <v>30</v>
      </c>
      <c r="AD29" s="206">
        <v>85</v>
      </c>
      <c r="AE29" s="931" t="s">
        <v>71</v>
      </c>
      <c r="AF29" s="206">
        <v>80</v>
      </c>
      <c r="AG29" s="206">
        <v>510</v>
      </c>
      <c r="AH29" s="206" t="s">
        <v>45</v>
      </c>
      <c r="AI29" s="206">
        <f>ROWS($AH$5:AH29)</f>
        <v>25</v>
      </c>
      <c r="AJ29" s="90" t="str">
        <f t="shared" si="1"/>
        <v/>
      </c>
      <c r="AK29" s="90" t="str">
        <f>IFERROR(SMALL($AJ$5:$AJ$234,ROWS($AH$5:AH29)),"")</f>
        <v/>
      </c>
      <c r="AQ29" s="487" t="s">
        <v>344</v>
      </c>
      <c r="AR29" s="327">
        <f>IFERROR(INDEX($D$5:$O$234,$S27,COLUMNS(AP$4:$AP26)),"")</f>
        <v>5.0000000000000001E-3</v>
      </c>
      <c r="AS29" s="327">
        <f>IFERROR(INDEX($D$5:$O$234,$S27,COLUMNS($AP$4:AQ26)),"")</f>
        <v>0.80300000000000005</v>
      </c>
      <c r="AT29" s="327">
        <f>IFERROR(INDEX($D$5:$O$234,$S27,COLUMNS($AP$4:AR26)),"")</f>
        <v>1.6E-2</v>
      </c>
      <c r="AU29" s="327" t="str">
        <f>IFERROR(INDEX($D$5:$O$234,$S27,COLUMNS($AP$4:AS26)),"")</f>
        <v>-</v>
      </c>
      <c r="AV29" s="327">
        <f>IFERROR(INDEX($D$5:$O$234,$S27,COLUMNS($AP$4:AT26)),"")</f>
        <v>1.2E-2</v>
      </c>
      <c r="AW29" s="327">
        <f>IFERROR(INDEX($D$5:$O$234,$S27,COLUMNS($AP$4:AU26)),"")</f>
        <v>0.1</v>
      </c>
      <c r="AX29" s="327" t="str">
        <f>IFERROR(INDEX($D$5:$O$234,$S27,COLUMNS($AP$4:AV26)),"")</f>
        <v>-</v>
      </c>
      <c r="AY29" s="327" t="str">
        <f>IFERROR(INDEX($D$5:$O$234,$S27,COLUMNS($AP$4:AW26)),"")</f>
        <v>-</v>
      </c>
      <c r="AZ29" s="327" t="str">
        <f>IFERROR(INDEX($D$5:$O$234,$S27,COLUMNS($AP$4:AX26)),"")</f>
        <v>-</v>
      </c>
      <c r="BA29" s="327" t="str">
        <f>IFERROR(INDEX($D$5:$O$234,$S27,COLUMNS($AP$4:AY26)),"")</f>
        <v>-</v>
      </c>
      <c r="BB29" s="327">
        <f>IFERROR(INDEX($D$5:$O$234,$S27,COLUMNS($AP$4:AZ26)),"")</f>
        <v>6.0999999999999999E-2</v>
      </c>
      <c r="BC29" s="328">
        <f>IFERROR(INDEX($D$5:$O$234,$S27,COLUMNS($AP$4:BA26)),"")</f>
        <v>0.19700000000000001</v>
      </c>
      <c r="BD29" s="70"/>
      <c r="BF29" s="492" t="s">
        <v>344</v>
      </c>
      <c r="BG29" s="493">
        <f>IFERROR(INDEX($V$5:$AG$234,$AK27,COLUMNS($BE$7:BE29)),"")</f>
        <v>5</v>
      </c>
      <c r="BH29" s="493">
        <f>IFERROR(INDEX($V$5:$AG$234,$AK27,COLUMNS($BE$7:BF29)),"")</f>
        <v>600</v>
      </c>
      <c r="BI29" s="493">
        <f>IFERROR(INDEX($V$5:$AG$234,$AK27,COLUMNS($BE$7:BG29)),"")</f>
        <v>10</v>
      </c>
      <c r="BJ29" s="493">
        <f>IFERROR(INDEX($V$5:$AG$234,$AK27,COLUMNS($BE$7:BH29)),"")</f>
        <v>0</v>
      </c>
      <c r="BK29" s="493">
        <f>IFERROR(INDEX($V$5:$AG$234,$AK27,COLUMNS($BE$7:BI29)),"")</f>
        <v>10</v>
      </c>
      <c r="BL29" s="493">
        <f>IFERROR(INDEX($V$5:$AG$234,$AK27,COLUMNS($BE$7:BJ29)),"")</f>
        <v>75</v>
      </c>
      <c r="BM29" s="493">
        <f>IFERROR(INDEX($V$5:$AG$234,$AK27,COLUMNS($BE$7:BK29)),"")</f>
        <v>0</v>
      </c>
      <c r="BN29" s="493">
        <f>IFERROR(INDEX($V$5:$AG$234,$AK27,COLUMNS($BE$7:BL29)),"")</f>
        <v>0</v>
      </c>
      <c r="BO29" s="493">
        <f>IFERROR(INDEX($V$5:$AG$234,$AK27,COLUMNS($BE$7:BM29)),"")</f>
        <v>0</v>
      </c>
      <c r="BP29" s="493">
        <f>IFERROR(INDEX($V$5:$AG$234,$AK27,COLUMNS($BE$7:BN29)),"")</f>
        <v>0</v>
      </c>
      <c r="BQ29" s="493">
        <f>IFERROR(INDEX($V$5:$AG$234,$AK27,COLUMNS($BE$7:BO29)),"")</f>
        <v>45</v>
      </c>
      <c r="BR29" s="494">
        <f>IFERROR(INDEX($V$5:$AG$234,$AK27,COLUMNS($BE$7:BP29)),"")</f>
        <v>145</v>
      </c>
    </row>
    <row r="30" spans="3:70" x14ac:dyDescent="0.3">
      <c r="C30" s="90" t="s">
        <v>323</v>
      </c>
      <c r="D30" s="69">
        <v>1.0999999999999999E-2</v>
      </c>
      <c r="E30" s="100">
        <v>0.73599999999999999</v>
      </c>
      <c r="F30" s="100">
        <v>6.0999999999999999E-2</v>
      </c>
      <c r="G30" s="100">
        <v>3.0000000000000001E-3</v>
      </c>
      <c r="H30" s="100">
        <v>2.1999999999999999E-2</v>
      </c>
      <c r="I30" s="100">
        <v>7.2999999999999995E-2</v>
      </c>
      <c r="J30" s="100">
        <v>2E-3</v>
      </c>
      <c r="K30" s="100">
        <v>4.0000000000000001E-3</v>
      </c>
      <c r="L30" s="69">
        <v>1.0999999999999999E-2</v>
      </c>
      <c r="M30" s="164" t="s">
        <v>71</v>
      </c>
      <c r="N30" s="69">
        <v>7.6999999999999999E-2</v>
      </c>
      <c r="O30" s="69">
        <v>0.26400000000000001</v>
      </c>
      <c r="P30" s="90" t="s">
        <v>45</v>
      </c>
      <c r="Q30" s="206">
        <f>ROWS($P$5:P30)</f>
        <v>26</v>
      </c>
      <c r="R30" s="90" t="str">
        <f t="shared" si="0"/>
        <v/>
      </c>
      <c r="S30" s="90" t="str">
        <f>IFERROR(SMALL($R$5:$R$234,ROWS(P$5:$P30)),"")</f>
        <v/>
      </c>
      <c r="U30" s="90" t="s">
        <v>323</v>
      </c>
      <c r="V30" s="90">
        <v>35</v>
      </c>
      <c r="W30" s="90">
        <v>2310</v>
      </c>
      <c r="X30" s="90">
        <v>190</v>
      </c>
      <c r="Y30" s="90">
        <v>10</v>
      </c>
      <c r="Z30" s="90">
        <v>70</v>
      </c>
      <c r="AA30" s="90">
        <v>230</v>
      </c>
      <c r="AB30" s="90">
        <v>5</v>
      </c>
      <c r="AC30" s="206">
        <v>15</v>
      </c>
      <c r="AD30" s="206">
        <v>35</v>
      </c>
      <c r="AE30" s="931" t="s">
        <v>71</v>
      </c>
      <c r="AF30" s="206">
        <v>245</v>
      </c>
      <c r="AG30" s="206">
        <v>830</v>
      </c>
      <c r="AH30" s="206" t="s">
        <v>45</v>
      </c>
      <c r="AI30" s="206">
        <f>ROWS($AH$5:AH30)</f>
        <v>26</v>
      </c>
      <c r="AJ30" s="90" t="str">
        <f t="shared" si="1"/>
        <v/>
      </c>
      <c r="AK30" s="90" t="str">
        <f>IFERROR(SMALL($AJ$5:$AJ$234,ROWS($AH$5:AH30)),"")</f>
        <v/>
      </c>
    </row>
    <row r="31" spans="3:70" ht="14.4" customHeight="1" x14ac:dyDescent="0.3">
      <c r="C31" s="90" t="s">
        <v>325</v>
      </c>
      <c r="D31" s="69">
        <v>1.2E-2</v>
      </c>
      <c r="E31" s="100">
        <v>0.77</v>
      </c>
      <c r="F31" s="100">
        <v>5.3999999999999999E-2</v>
      </c>
      <c r="G31" s="100">
        <v>7.0000000000000001E-3</v>
      </c>
      <c r="H31" s="100">
        <v>1.8000000000000002E-2</v>
      </c>
      <c r="I31" s="100">
        <v>6.8000000000000005E-2</v>
      </c>
      <c r="J31" s="100">
        <v>3.0000000000000001E-3</v>
      </c>
      <c r="K31" s="100">
        <v>5.0000000000000001E-3</v>
      </c>
      <c r="L31" s="69">
        <v>1.0999999999999999E-2</v>
      </c>
      <c r="M31" s="164" t="s">
        <v>71</v>
      </c>
      <c r="N31" s="69">
        <v>5.2000000000000005E-2</v>
      </c>
      <c r="O31" s="69">
        <v>0.23</v>
      </c>
      <c r="P31" s="90" t="s">
        <v>45</v>
      </c>
      <c r="Q31" s="206">
        <f>ROWS($P$5:P31)</f>
        <v>27</v>
      </c>
      <c r="R31" s="90" t="str">
        <f t="shared" si="0"/>
        <v/>
      </c>
      <c r="S31" s="90" t="str">
        <f>IFERROR(SMALL($R$5:$R$234,ROWS(P$5:$P31)),"")</f>
        <v/>
      </c>
      <c r="U31" s="90" t="s">
        <v>325</v>
      </c>
      <c r="V31" s="90">
        <v>45</v>
      </c>
      <c r="W31" s="90">
        <v>2810</v>
      </c>
      <c r="X31" s="90">
        <v>195</v>
      </c>
      <c r="Y31" s="90">
        <v>25</v>
      </c>
      <c r="Z31" s="90">
        <v>65</v>
      </c>
      <c r="AA31" s="90">
        <v>245</v>
      </c>
      <c r="AB31" s="90">
        <v>10</v>
      </c>
      <c r="AC31" s="206">
        <v>15</v>
      </c>
      <c r="AD31" s="206">
        <v>40</v>
      </c>
      <c r="AE31" s="931" t="s">
        <v>71</v>
      </c>
      <c r="AF31" s="206">
        <v>190</v>
      </c>
      <c r="AG31" s="206">
        <v>840</v>
      </c>
      <c r="AH31" s="206" t="s">
        <v>45</v>
      </c>
      <c r="AI31" s="206">
        <f>ROWS($AH$5:AH31)</f>
        <v>27</v>
      </c>
      <c r="AJ31" s="90" t="str">
        <f t="shared" si="1"/>
        <v/>
      </c>
      <c r="AK31" s="90" t="str">
        <f>IFERROR(SMALL($AJ$5:$AJ$234,ROWS($AH$5:AH31)),"")</f>
        <v/>
      </c>
      <c r="AQ31" s="1082" t="s">
        <v>244</v>
      </c>
      <c r="AR31" s="1082"/>
      <c r="AS31" s="1082"/>
      <c r="AT31" s="1082"/>
      <c r="AU31" s="1082"/>
      <c r="AV31" s="1082"/>
      <c r="AW31" s="199"/>
      <c r="BF31" s="153" t="s">
        <v>919</v>
      </c>
    </row>
    <row r="32" spans="3:70" ht="28.2" customHeight="1" x14ac:dyDescent="0.3">
      <c r="C32" s="90" t="s">
        <v>326</v>
      </c>
      <c r="D32" s="69">
        <v>1.4999999999999999E-2</v>
      </c>
      <c r="E32" s="100">
        <v>0.86799999999999999</v>
      </c>
      <c r="F32" s="100">
        <v>2.8000000000000001E-2</v>
      </c>
      <c r="G32" s="100">
        <v>8.0000000000000002E-3</v>
      </c>
      <c r="H32" s="100">
        <v>5.0000000000000001E-3</v>
      </c>
      <c r="I32" s="100">
        <v>0.03</v>
      </c>
      <c r="J32" s="100">
        <v>2E-3</v>
      </c>
      <c r="K32" s="100">
        <v>5.0000000000000001E-3</v>
      </c>
      <c r="L32" s="69">
        <v>1.4E-2</v>
      </c>
      <c r="M32" s="164" t="s">
        <v>71</v>
      </c>
      <c r="N32" s="69">
        <v>2.6000000000000002E-2</v>
      </c>
      <c r="O32" s="69">
        <v>0.13200000000000001</v>
      </c>
      <c r="P32" s="90" t="s">
        <v>45</v>
      </c>
      <c r="Q32" s="206">
        <f>ROWS($P$5:P32)</f>
        <v>28</v>
      </c>
      <c r="R32" s="90" t="str">
        <f t="shared" si="0"/>
        <v/>
      </c>
      <c r="S32" s="90" t="str">
        <f>IFERROR(SMALL($R$5:$R$234,ROWS(P$5:$P32)),"")</f>
        <v/>
      </c>
      <c r="U32" s="90" t="s">
        <v>326</v>
      </c>
      <c r="V32" s="90">
        <v>110</v>
      </c>
      <c r="W32" s="90">
        <v>6340</v>
      </c>
      <c r="X32" s="90">
        <v>205</v>
      </c>
      <c r="Y32" s="90">
        <v>55</v>
      </c>
      <c r="Z32" s="90">
        <v>40</v>
      </c>
      <c r="AA32" s="90">
        <v>220</v>
      </c>
      <c r="AB32" s="90">
        <v>15</v>
      </c>
      <c r="AC32" s="206">
        <v>35</v>
      </c>
      <c r="AD32" s="206">
        <v>100</v>
      </c>
      <c r="AE32" s="931" t="s">
        <v>71</v>
      </c>
      <c r="AF32" s="206">
        <v>190</v>
      </c>
      <c r="AG32" s="206">
        <v>965</v>
      </c>
      <c r="AH32" s="206" t="s">
        <v>45</v>
      </c>
      <c r="AI32" s="206">
        <f>ROWS($AH$5:AH32)</f>
        <v>28</v>
      </c>
      <c r="AJ32" s="90" t="str">
        <f t="shared" si="1"/>
        <v/>
      </c>
      <c r="AK32" s="90" t="str">
        <f>IFERROR(SMALL($AJ$5:$AJ$234,ROWS($AH$5:AH32)),"")</f>
        <v/>
      </c>
      <c r="AQ32" s="1082" t="s">
        <v>789</v>
      </c>
      <c r="AR32" s="1082"/>
      <c r="AS32" s="1082"/>
      <c r="AT32" s="1082"/>
      <c r="AU32" s="1082"/>
      <c r="AV32" s="1082"/>
      <c r="AW32" s="1082"/>
      <c r="AX32" s="1082"/>
      <c r="AY32" s="1082"/>
      <c r="AZ32" s="1082"/>
      <c r="BA32" s="1082"/>
      <c r="BB32" s="1082"/>
      <c r="BC32" s="1082"/>
      <c r="BF32" s="130" t="s">
        <v>920</v>
      </c>
    </row>
    <row r="33" spans="3:55" ht="14.4" customHeight="1" x14ac:dyDescent="0.3">
      <c r="C33" s="90" t="s">
        <v>327</v>
      </c>
      <c r="D33" s="69">
        <v>9.0000000000000011E-3</v>
      </c>
      <c r="E33" s="100">
        <v>0.79300000000000004</v>
      </c>
      <c r="F33" s="100">
        <v>0.03</v>
      </c>
      <c r="G33" s="100">
        <v>4.0000000000000001E-3</v>
      </c>
      <c r="H33" s="100">
        <v>1.2E-2</v>
      </c>
      <c r="I33" s="100">
        <v>7.5999999999999998E-2</v>
      </c>
      <c r="J33" s="100">
        <v>2E-3</v>
      </c>
      <c r="K33" s="100">
        <v>3.0000000000000001E-3</v>
      </c>
      <c r="L33" s="69">
        <v>1.8000000000000002E-2</v>
      </c>
      <c r="M33" s="164" t="s">
        <v>71</v>
      </c>
      <c r="N33" s="69">
        <v>5.2000000000000005E-2</v>
      </c>
      <c r="O33" s="69">
        <v>0.20700000000000002</v>
      </c>
      <c r="P33" s="90" t="s">
        <v>45</v>
      </c>
      <c r="Q33" s="206">
        <f>ROWS($P$5:P33)</f>
        <v>29</v>
      </c>
      <c r="R33" s="90" t="str">
        <f t="shared" si="0"/>
        <v/>
      </c>
      <c r="S33" s="90" t="str">
        <f>IFERROR(SMALL($R$5:$R$234,ROWS(P$5:$P33)),"")</f>
        <v/>
      </c>
      <c r="U33" s="90" t="s">
        <v>327</v>
      </c>
      <c r="V33" s="90">
        <v>45</v>
      </c>
      <c r="W33" s="90">
        <v>4380</v>
      </c>
      <c r="X33" s="90">
        <v>170</v>
      </c>
      <c r="Y33" s="90">
        <v>25</v>
      </c>
      <c r="Z33" s="90">
        <v>70</v>
      </c>
      <c r="AA33" s="90">
        <v>420</v>
      </c>
      <c r="AB33" s="90">
        <v>10</v>
      </c>
      <c r="AC33" s="206">
        <v>20</v>
      </c>
      <c r="AD33" s="206">
        <v>100</v>
      </c>
      <c r="AE33" s="931" t="s">
        <v>71</v>
      </c>
      <c r="AF33" s="206">
        <v>290</v>
      </c>
      <c r="AG33" s="206">
        <v>1145</v>
      </c>
      <c r="AH33" s="206" t="s">
        <v>45</v>
      </c>
      <c r="AI33" s="206">
        <f>ROWS($AH$5:AH33)</f>
        <v>29</v>
      </c>
      <c r="AJ33" s="90" t="str">
        <f t="shared" si="1"/>
        <v/>
      </c>
      <c r="AK33" s="90" t="str">
        <f>IFERROR(SMALL($AJ$5:$AJ$234,ROWS($AH$5:AH33)),"")</f>
        <v/>
      </c>
      <c r="AQ33" s="1082" t="s">
        <v>751</v>
      </c>
      <c r="AR33" s="1082"/>
      <c r="AS33" s="1082"/>
      <c r="AT33" s="1082"/>
      <c r="AU33" s="1082"/>
      <c r="AV33" s="199"/>
      <c r="AW33" s="199"/>
      <c r="AX33" s="199"/>
      <c r="AY33" s="199"/>
      <c r="AZ33" s="199"/>
      <c r="BA33" s="199"/>
      <c r="BB33" s="199"/>
      <c r="BC33" s="199"/>
    </row>
    <row r="34" spans="3:55" x14ac:dyDescent="0.3">
      <c r="C34" s="90" t="s">
        <v>328</v>
      </c>
      <c r="D34" s="69">
        <v>7.0000000000000001E-3</v>
      </c>
      <c r="E34" s="100">
        <v>0.879</v>
      </c>
      <c r="F34" s="100">
        <v>1.2E-2</v>
      </c>
      <c r="G34" s="100">
        <v>2E-3</v>
      </c>
      <c r="H34" s="100">
        <v>5.0000000000000001E-3</v>
      </c>
      <c r="I34" s="100">
        <v>6.2E-2</v>
      </c>
      <c r="J34" s="100">
        <v>1E-3</v>
      </c>
      <c r="K34" s="100">
        <v>4.0000000000000001E-3</v>
      </c>
      <c r="L34" s="69">
        <v>1.2E-2</v>
      </c>
      <c r="M34" s="164" t="s">
        <v>71</v>
      </c>
      <c r="N34" s="69">
        <v>1.6E-2</v>
      </c>
      <c r="O34" s="69">
        <v>0.121</v>
      </c>
      <c r="P34" s="90" t="s">
        <v>45</v>
      </c>
      <c r="Q34" s="206">
        <f>ROWS($P$5:P34)</f>
        <v>30</v>
      </c>
      <c r="R34" s="90" t="str">
        <f t="shared" si="0"/>
        <v/>
      </c>
      <c r="S34" s="90" t="str">
        <f>IFERROR(SMALL($R$5:$R$234,ROWS(P$5:$P34)),"")</f>
        <v/>
      </c>
      <c r="U34" s="90" t="s">
        <v>328</v>
      </c>
      <c r="V34" s="90">
        <v>60</v>
      </c>
      <c r="W34" s="90">
        <v>7625</v>
      </c>
      <c r="X34" s="90">
        <v>105</v>
      </c>
      <c r="Y34" s="90">
        <v>15</v>
      </c>
      <c r="Z34" s="90">
        <v>45</v>
      </c>
      <c r="AA34" s="90">
        <v>535</v>
      </c>
      <c r="AB34" s="90">
        <v>10</v>
      </c>
      <c r="AC34" s="206">
        <v>30</v>
      </c>
      <c r="AD34" s="206">
        <v>105</v>
      </c>
      <c r="AE34" s="931" t="s">
        <v>71</v>
      </c>
      <c r="AF34" s="206">
        <v>140</v>
      </c>
      <c r="AG34" s="206">
        <v>1045</v>
      </c>
      <c r="AH34" s="206" t="s">
        <v>45</v>
      </c>
      <c r="AI34" s="206">
        <f>ROWS($AH$5:AH34)</f>
        <v>30</v>
      </c>
      <c r="AJ34" s="90" t="str">
        <f t="shared" si="1"/>
        <v/>
      </c>
      <c r="AK34" s="90" t="str">
        <f>IFERROR(SMALL($AJ$5:$AJ$234,ROWS($AH$5:AH34)),"")</f>
        <v/>
      </c>
      <c r="AQ34" s="1082"/>
      <c r="AR34" s="1082"/>
      <c r="AS34" s="1082"/>
      <c r="AT34" s="1082"/>
      <c r="AU34" s="1082"/>
      <c r="AV34" s="185"/>
      <c r="AW34" s="185"/>
    </row>
    <row r="35" spans="3:55" x14ac:dyDescent="0.3">
      <c r="C35" s="90" t="s">
        <v>329</v>
      </c>
      <c r="D35" s="69">
        <v>1.2E-2</v>
      </c>
      <c r="E35" s="100">
        <v>0.86</v>
      </c>
      <c r="F35" s="100">
        <v>2.9000000000000001E-2</v>
      </c>
      <c r="G35" s="100">
        <v>5.0000000000000001E-3</v>
      </c>
      <c r="H35" s="100">
        <v>3.0000000000000001E-3</v>
      </c>
      <c r="I35" s="100">
        <v>4.3999999999999997E-2</v>
      </c>
      <c r="J35" s="100">
        <v>0</v>
      </c>
      <c r="K35" s="100">
        <v>1E-3</v>
      </c>
      <c r="L35" s="69">
        <v>1.4E-2</v>
      </c>
      <c r="M35" s="164" t="s">
        <v>71</v>
      </c>
      <c r="N35" s="69">
        <v>3.2000000000000001E-2</v>
      </c>
      <c r="O35" s="69">
        <v>0.14000000000000001</v>
      </c>
      <c r="P35" s="90" t="s">
        <v>45</v>
      </c>
      <c r="Q35" s="206">
        <f>ROWS($P$5:P35)</f>
        <v>31</v>
      </c>
      <c r="R35" s="90" t="str">
        <f t="shared" si="0"/>
        <v/>
      </c>
      <c r="S35" s="90" t="str">
        <f>IFERROR(SMALL($R$5:$R$234,ROWS(P$5:$P35)),"")</f>
        <v/>
      </c>
      <c r="U35" s="90" t="s">
        <v>329</v>
      </c>
      <c r="V35" s="90">
        <v>20</v>
      </c>
      <c r="W35" s="90">
        <v>1395</v>
      </c>
      <c r="X35" s="90">
        <v>45</v>
      </c>
      <c r="Y35" s="90">
        <v>10</v>
      </c>
      <c r="Z35" s="90">
        <v>5</v>
      </c>
      <c r="AA35" s="90">
        <v>70</v>
      </c>
      <c r="AB35" s="204">
        <v>0</v>
      </c>
      <c r="AC35" s="206" t="s">
        <v>72</v>
      </c>
      <c r="AD35" s="206">
        <v>25</v>
      </c>
      <c r="AE35" s="931" t="s">
        <v>71</v>
      </c>
      <c r="AF35" s="206">
        <v>50</v>
      </c>
      <c r="AG35" s="206">
        <v>225</v>
      </c>
      <c r="AH35" s="206" t="s">
        <v>45</v>
      </c>
      <c r="AI35" s="206">
        <f>ROWS($AH$5:AH35)</f>
        <v>31</v>
      </c>
      <c r="AJ35" s="90" t="str">
        <f t="shared" si="1"/>
        <v/>
      </c>
      <c r="AK35" s="90" t="str">
        <f>IFERROR(SMALL($AJ$5:$AJ$234,ROWS($AH$5:AH35)),"")</f>
        <v/>
      </c>
      <c r="AQ35" s="185"/>
      <c r="AR35" s="185"/>
      <c r="AS35" s="185"/>
      <c r="AT35" s="185"/>
      <c r="AU35" s="185"/>
      <c r="AV35" s="185"/>
      <c r="AW35" s="185"/>
    </row>
    <row r="36" spans="3:55" x14ac:dyDescent="0.3">
      <c r="C36" s="90" t="s">
        <v>330</v>
      </c>
      <c r="D36" s="69">
        <v>9.0000000000000011E-3</v>
      </c>
      <c r="E36" s="100">
        <v>0.88200000000000001</v>
      </c>
      <c r="F36" s="100">
        <v>1.0999999999999999E-2</v>
      </c>
      <c r="G36" s="100">
        <v>1E-3</v>
      </c>
      <c r="H36" s="100">
        <v>5.0000000000000001E-3</v>
      </c>
      <c r="I36" s="100">
        <v>6.0999999999999999E-2</v>
      </c>
      <c r="J36" s="100">
        <v>1E-3</v>
      </c>
      <c r="K36" s="100">
        <v>3.0000000000000001E-3</v>
      </c>
      <c r="L36" s="69">
        <v>0.01</v>
      </c>
      <c r="M36" s="164" t="s">
        <v>71</v>
      </c>
      <c r="N36" s="69">
        <v>1.6E-2</v>
      </c>
      <c r="O36" s="69">
        <v>0.11800000000000001</v>
      </c>
      <c r="P36" s="90" t="s">
        <v>45</v>
      </c>
      <c r="Q36" s="206">
        <f>ROWS($P$5:P36)</f>
        <v>32</v>
      </c>
      <c r="R36" s="90" t="str">
        <f t="shared" si="0"/>
        <v/>
      </c>
      <c r="S36" s="90" t="str">
        <f>IFERROR(SMALL($R$5:$R$234,ROWS(P$5:$P36)),"")</f>
        <v/>
      </c>
      <c r="U36" s="90" t="s">
        <v>330</v>
      </c>
      <c r="V36" s="90">
        <v>110</v>
      </c>
      <c r="W36" s="90">
        <v>10955</v>
      </c>
      <c r="X36" s="90">
        <v>140</v>
      </c>
      <c r="Y36" s="90">
        <v>15</v>
      </c>
      <c r="Z36" s="90">
        <v>65</v>
      </c>
      <c r="AA36" s="90">
        <v>760</v>
      </c>
      <c r="AB36" s="90">
        <v>15</v>
      </c>
      <c r="AC36" s="206">
        <v>40</v>
      </c>
      <c r="AD36" s="206">
        <v>125</v>
      </c>
      <c r="AE36" s="931" t="s">
        <v>71</v>
      </c>
      <c r="AF36" s="206">
        <v>205</v>
      </c>
      <c r="AG36" s="206">
        <v>1470</v>
      </c>
      <c r="AH36" s="206" t="s">
        <v>45</v>
      </c>
      <c r="AI36" s="206">
        <f>ROWS($AH$5:AH36)</f>
        <v>32</v>
      </c>
      <c r="AJ36" s="90" t="str">
        <f t="shared" si="1"/>
        <v/>
      </c>
      <c r="AK36" s="90" t="str">
        <f>IFERROR(SMALL($AJ$5:$AJ$234,ROWS($AH$5:AH36)),"")</f>
        <v/>
      </c>
      <c r="AQ36" s="153" t="s">
        <v>919</v>
      </c>
      <c r="AZ36" s="162" t="s">
        <v>36</v>
      </c>
      <c r="BA36" s="162"/>
    </row>
    <row r="37" spans="3:55" x14ac:dyDescent="0.3">
      <c r="C37" s="90" t="s">
        <v>331</v>
      </c>
      <c r="D37" s="69">
        <v>0</v>
      </c>
      <c r="E37" s="100">
        <v>0.53200000000000003</v>
      </c>
      <c r="F37" s="100">
        <v>1.6E-2</v>
      </c>
      <c r="G37" s="100">
        <v>1.6E-2</v>
      </c>
      <c r="H37" s="100">
        <v>3.2000000000000001E-2</v>
      </c>
      <c r="I37" s="100">
        <v>0.129</v>
      </c>
      <c r="J37" s="100">
        <v>0</v>
      </c>
      <c r="K37" s="100">
        <v>0</v>
      </c>
      <c r="L37" s="69">
        <v>8.1000000000000003E-2</v>
      </c>
      <c r="M37" s="164" t="s">
        <v>71</v>
      </c>
      <c r="N37" s="69">
        <v>0.19400000000000001</v>
      </c>
      <c r="O37" s="69">
        <v>0.46800000000000003</v>
      </c>
      <c r="P37" s="90" t="s">
        <v>45</v>
      </c>
      <c r="Q37" s="206">
        <f>ROWS($P$5:P37)</f>
        <v>33</v>
      </c>
      <c r="R37" s="90" t="str">
        <f t="shared" si="0"/>
        <v/>
      </c>
      <c r="S37" s="90" t="str">
        <f>IFERROR(SMALL($R$5:$R$234,ROWS(P$5:$P37)),"")</f>
        <v/>
      </c>
      <c r="U37" s="90" t="s">
        <v>331</v>
      </c>
      <c r="V37" s="204">
        <v>0</v>
      </c>
      <c r="W37" s="90">
        <v>35</v>
      </c>
      <c r="X37" s="90" t="s">
        <v>72</v>
      </c>
      <c r="Y37" s="90" t="s">
        <v>72</v>
      </c>
      <c r="Z37" s="90" t="s">
        <v>72</v>
      </c>
      <c r="AA37" s="90">
        <v>10</v>
      </c>
      <c r="AB37" s="204">
        <v>0</v>
      </c>
      <c r="AC37" s="204">
        <v>0</v>
      </c>
      <c r="AD37" s="206">
        <v>5</v>
      </c>
      <c r="AE37" s="931" t="s">
        <v>71</v>
      </c>
      <c r="AF37" s="206">
        <v>10</v>
      </c>
      <c r="AG37" s="206">
        <v>30</v>
      </c>
      <c r="AH37" s="206" t="s">
        <v>45</v>
      </c>
      <c r="AI37" s="206">
        <f>ROWS($AH$5:AH37)</f>
        <v>33</v>
      </c>
      <c r="AJ37" s="90" t="str">
        <f t="shared" si="1"/>
        <v/>
      </c>
      <c r="AK37" s="90" t="str">
        <f>IFERROR(SMALL($AJ$5:$AJ$234,ROWS($AH$5:AH37)),"")</f>
        <v/>
      </c>
      <c r="AQ37" s="130" t="s">
        <v>921</v>
      </c>
      <c r="AZ37" s="130" t="s">
        <v>37</v>
      </c>
      <c r="BA37" s="130"/>
    </row>
    <row r="38" spans="3:55" x14ac:dyDescent="0.3">
      <c r="C38" s="90" t="s">
        <v>332</v>
      </c>
      <c r="D38" s="69">
        <v>1.2E-2</v>
      </c>
      <c r="E38" s="100">
        <v>0.63700000000000001</v>
      </c>
      <c r="F38" s="100">
        <v>4.9000000000000002E-2</v>
      </c>
      <c r="G38" s="100">
        <v>8.0000000000000002E-3</v>
      </c>
      <c r="H38" s="100">
        <v>3.3000000000000002E-2</v>
      </c>
      <c r="I38" s="100">
        <v>9.4E-2</v>
      </c>
      <c r="J38" s="100">
        <v>3.0000000000000001E-3</v>
      </c>
      <c r="K38" s="100">
        <v>4.0000000000000001E-3</v>
      </c>
      <c r="L38" s="69">
        <v>4.8000000000000001E-2</v>
      </c>
      <c r="M38" s="164" t="s">
        <v>71</v>
      </c>
      <c r="N38" s="69">
        <v>0.111</v>
      </c>
      <c r="O38" s="69">
        <v>0.36299999999999999</v>
      </c>
      <c r="P38" s="90" t="s">
        <v>45</v>
      </c>
      <c r="Q38" s="206">
        <f>ROWS($P$5:P38)</f>
        <v>34</v>
      </c>
      <c r="R38" s="90" t="str">
        <f t="shared" si="0"/>
        <v/>
      </c>
      <c r="S38" s="90" t="str">
        <f>IFERROR(SMALL($R$5:$R$234,ROWS(P$5:$P38)),"")</f>
        <v/>
      </c>
      <c r="U38" s="90" t="s">
        <v>332</v>
      </c>
      <c r="V38" s="90">
        <v>190</v>
      </c>
      <c r="W38" s="90">
        <v>9810</v>
      </c>
      <c r="X38" s="90">
        <v>760</v>
      </c>
      <c r="Y38" s="90">
        <v>125</v>
      </c>
      <c r="Z38" s="90">
        <v>515</v>
      </c>
      <c r="AA38" s="90">
        <v>1450</v>
      </c>
      <c r="AB38" s="90">
        <v>45</v>
      </c>
      <c r="AC38" s="206">
        <v>65</v>
      </c>
      <c r="AD38" s="206">
        <v>740</v>
      </c>
      <c r="AE38" s="931" t="s">
        <v>71</v>
      </c>
      <c r="AF38" s="206">
        <v>1710</v>
      </c>
      <c r="AG38" s="206">
        <v>5595</v>
      </c>
      <c r="AH38" s="206" t="s">
        <v>45</v>
      </c>
      <c r="AI38" s="206">
        <f>ROWS($AH$5:AH38)</f>
        <v>34</v>
      </c>
      <c r="AJ38" s="90" t="str">
        <f t="shared" si="1"/>
        <v/>
      </c>
      <c r="AK38" s="90" t="str">
        <f>IFERROR(SMALL($AJ$5:$AJ$234,ROWS($AH$5:AH38)),"")</f>
        <v/>
      </c>
      <c r="AQ38" s="130"/>
      <c r="AZ38" s="130" t="s">
        <v>517</v>
      </c>
      <c r="BA38" s="130"/>
    </row>
    <row r="39" spans="3:55" x14ac:dyDescent="0.3">
      <c r="C39" s="90" t="s">
        <v>333</v>
      </c>
      <c r="D39" s="69">
        <v>1.3000000000000001E-2</v>
      </c>
      <c r="E39" s="100">
        <v>0.84699999999999998</v>
      </c>
      <c r="F39" s="100">
        <v>3.9E-2</v>
      </c>
      <c r="G39" s="100">
        <v>5.0000000000000001E-3</v>
      </c>
      <c r="H39" s="100">
        <v>2E-3</v>
      </c>
      <c r="I39" s="100">
        <v>4.4999999999999998E-2</v>
      </c>
      <c r="J39" s="100">
        <v>2E-3</v>
      </c>
      <c r="K39" s="100">
        <v>4.0000000000000001E-3</v>
      </c>
      <c r="L39" s="69">
        <v>1.4E-2</v>
      </c>
      <c r="M39" s="164" t="s">
        <v>71</v>
      </c>
      <c r="N39" s="69">
        <v>2.9000000000000001E-2</v>
      </c>
      <c r="O39" s="69">
        <v>0.153</v>
      </c>
      <c r="P39" s="90" t="s">
        <v>45</v>
      </c>
      <c r="Q39" s="206">
        <f>ROWS($P$5:P39)</f>
        <v>35</v>
      </c>
      <c r="R39" s="90" t="str">
        <f t="shared" si="0"/>
        <v/>
      </c>
      <c r="S39" s="90" t="str">
        <f>IFERROR(SMALL($R$5:$R$234,ROWS(P$5:$P39)),"")</f>
        <v/>
      </c>
      <c r="U39" s="90" t="s">
        <v>333</v>
      </c>
      <c r="V39" s="90">
        <v>260</v>
      </c>
      <c r="W39" s="90">
        <v>17045</v>
      </c>
      <c r="X39" s="90">
        <v>790</v>
      </c>
      <c r="Y39" s="90">
        <v>90</v>
      </c>
      <c r="Z39" s="90">
        <v>40</v>
      </c>
      <c r="AA39" s="90">
        <v>910</v>
      </c>
      <c r="AB39" s="90">
        <v>30</v>
      </c>
      <c r="AC39" s="206">
        <v>70</v>
      </c>
      <c r="AD39" s="206">
        <v>280</v>
      </c>
      <c r="AE39" s="931" t="s">
        <v>71</v>
      </c>
      <c r="AF39" s="206">
        <v>590</v>
      </c>
      <c r="AG39" s="206">
        <v>3070</v>
      </c>
      <c r="AH39" s="206" t="s">
        <v>45</v>
      </c>
      <c r="AI39" s="206">
        <f>ROWS($AH$5:AH39)</f>
        <v>35</v>
      </c>
      <c r="AJ39" s="90" t="str">
        <f t="shared" si="1"/>
        <v/>
      </c>
      <c r="AK39" s="90" t="str">
        <f>IFERROR(SMALL($AJ$5:$AJ$234,ROWS($AH$5:AH39)),"")</f>
        <v/>
      </c>
      <c r="AQ39" s="130"/>
      <c r="AZ39" s="130" t="s">
        <v>38</v>
      </c>
      <c r="BA39" s="130"/>
    </row>
    <row r="40" spans="3:55" hidden="1" x14ac:dyDescent="0.3">
      <c r="C40" s="90" t="s">
        <v>334</v>
      </c>
      <c r="D40" s="69">
        <v>1.4E-2</v>
      </c>
      <c r="E40" s="100">
        <v>0.75800000000000001</v>
      </c>
      <c r="F40" s="100">
        <v>8.2000000000000003E-2</v>
      </c>
      <c r="G40" s="100">
        <v>5.0000000000000001E-3</v>
      </c>
      <c r="H40" s="100">
        <v>9.0000000000000011E-3</v>
      </c>
      <c r="I40" s="100">
        <v>4.2000000000000003E-2</v>
      </c>
      <c r="J40" s="100">
        <v>5.0000000000000001E-3</v>
      </c>
      <c r="K40" s="100">
        <v>1E-3</v>
      </c>
      <c r="L40" s="69">
        <v>0.01</v>
      </c>
      <c r="M40" s="164" t="s">
        <v>71</v>
      </c>
      <c r="N40" s="69">
        <v>7.3999999999999996E-2</v>
      </c>
      <c r="O40" s="69">
        <v>0.24199999999999999</v>
      </c>
      <c r="P40" s="90" t="s">
        <v>45</v>
      </c>
      <c r="Q40" s="206">
        <f>ROWS($P$5:P40)</f>
        <v>36</v>
      </c>
      <c r="R40" s="90" t="str">
        <f t="shared" si="0"/>
        <v/>
      </c>
      <c r="S40" s="90" t="str">
        <f>IFERROR(SMALL($R$5:$R$234,ROWS(P$5:$P40)),"")</f>
        <v/>
      </c>
      <c r="U40" s="90" t="s">
        <v>334</v>
      </c>
      <c r="V40" s="90">
        <v>15</v>
      </c>
      <c r="W40" s="90">
        <v>770</v>
      </c>
      <c r="X40" s="90">
        <v>85</v>
      </c>
      <c r="Y40" s="90">
        <v>5</v>
      </c>
      <c r="Z40" s="90">
        <v>10</v>
      </c>
      <c r="AA40" s="90">
        <v>45</v>
      </c>
      <c r="AB40" s="90">
        <v>5</v>
      </c>
      <c r="AC40" s="206" t="s">
        <v>72</v>
      </c>
      <c r="AD40" s="206">
        <v>10</v>
      </c>
      <c r="AE40" s="931" t="s">
        <v>71</v>
      </c>
      <c r="AF40" s="206">
        <v>75</v>
      </c>
      <c r="AG40" s="206">
        <v>245</v>
      </c>
      <c r="AH40" s="206" t="s">
        <v>45</v>
      </c>
      <c r="AI40" s="206">
        <f>ROWS($AH$5:AH40)</f>
        <v>36</v>
      </c>
      <c r="AJ40" s="90" t="str">
        <f t="shared" si="1"/>
        <v/>
      </c>
      <c r="AK40" s="90" t="str">
        <f>IFERROR(SMALL($AJ$5:$AJ$234,ROWS($AH$5:AH40)),"")</f>
        <v/>
      </c>
    </row>
    <row r="41" spans="3:55" hidden="1" x14ac:dyDescent="0.3">
      <c r="C41" s="90" t="s">
        <v>335</v>
      </c>
      <c r="D41" s="69">
        <v>1.4E-2</v>
      </c>
      <c r="E41" s="100">
        <v>0.77900000000000003</v>
      </c>
      <c r="F41" s="100">
        <v>0.04</v>
      </c>
      <c r="G41" s="100">
        <v>6.0000000000000001E-3</v>
      </c>
      <c r="H41" s="100">
        <v>2.3E-2</v>
      </c>
      <c r="I41" s="100">
        <v>6.0999999999999999E-2</v>
      </c>
      <c r="J41" s="100">
        <v>2E-3</v>
      </c>
      <c r="K41" s="100">
        <v>4.0000000000000001E-3</v>
      </c>
      <c r="L41" s="69">
        <v>1.3000000000000001E-2</v>
      </c>
      <c r="M41" s="164" t="s">
        <v>71</v>
      </c>
      <c r="N41" s="69">
        <v>5.7000000000000002E-2</v>
      </c>
      <c r="O41" s="69">
        <v>0.221</v>
      </c>
      <c r="P41" s="90" t="s">
        <v>45</v>
      </c>
      <c r="Q41" s="206">
        <f>ROWS($P$5:P41)</f>
        <v>37</v>
      </c>
      <c r="R41" s="90" t="str">
        <f t="shared" si="0"/>
        <v/>
      </c>
      <c r="S41" s="90" t="str">
        <f>IFERROR(SMALL($R$5:$R$234,ROWS(P$5:$P41)),"")</f>
        <v/>
      </c>
      <c r="U41" s="90" t="s">
        <v>335</v>
      </c>
      <c r="V41" s="90">
        <v>90</v>
      </c>
      <c r="W41" s="90">
        <v>5010</v>
      </c>
      <c r="X41" s="90">
        <v>255</v>
      </c>
      <c r="Y41" s="90">
        <v>40</v>
      </c>
      <c r="Z41" s="90">
        <v>150</v>
      </c>
      <c r="AA41" s="90">
        <v>390</v>
      </c>
      <c r="AB41" s="90">
        <v>15</v>
      </c>
      <c r="AC41" s="206">
        <v>25</v>
      </c>
      <c r="AD41" s="206">
        <v>80</v>
      </c>
      <c r="AE41" s="931" t="s">
        <v>71</v>
      </c>
      <c r="AF41" s="206">
        <v>370</v>
      </c>
      <c r="AG41" s="206">
        <v>1420</v>
      </c>
      <c r="AH41" s="206" t="s">
        <v>45</v>
      </c>
      <c r="AI41" s="206">
        <f>ROWS($AH$5:AH41)</f>
        <v>37</v>
      </c>
      <c r="AJ41" s="90" t="str">
        <f t="shared" si="1"/>
        <v/>
      </c>
      <c r="AK41" s="90" t="str">
        <f>IFERROR(SMALL($AJ$5:$AJ$234,ROWS($AH$5:AH41)),"")</f>
        <v/>
      </c>
    </row>
    <row r="42" spans="3:55" hidden="1" x14ac:dyDescent="0.3">
      <c r="C42" s="90" t="s">
        <v>336</v>
      </c>
      <c r="D42" s="69">
        <v>2.1999999999999999E-2</v>
      </c>
      <c r="E42" s="100">
        <v>0.78900000000000003</v>
      </c>
      <c r="F42" s="100">
        <v>2.6000000000000002E-2</v>
      </c>
      <c r="G42" s="100">
        <v>0</v>
      </c>
      <c r="H42" s="100">
        <v>1.4E-2</v>
      </c>
      <c r="I42" s="100">
        <v>0.10100000000000001</v>
      </c>
      <c r="J42" s="100">
        <v>3.0000000000000001E-3</v>
      </c>
      <c r="K42" s="100">
        <v>2E-3</v>
      </c>
      <c r="L42" s="69">
        <v>0.01</v>
      </c>
      <c r="M42" s="164" t="s">
        <v>71</v>
      </c>
      <c r="N42" s="69">
        <v>3.3000000000000002E-2</v>
      </c>
      <c r="O42" s="69">
        <v>0.21099999999999999</v>
      </c>
      <c r="P42" s="90" t="s">
        <v>45</v>
      </c>
      <c r="Q42" s="206">
        <f>ROWS($P$5:P42)</f>
        <v>38</v>
      </c>
      <c r="R42" s="90" t="str">
        <f t="shared" si="0"/>
        <v/>
      </c>
      <c r="S42" s="90" t="str">
        <f>IFERROR(SMALL($R$5:$R$234,ROWS(P$5:$P42)),"")</f>
        <v/>
      </c>
      <c r="U42" s="90" t="s">
        <v>336</v>
      </c>
      <c r="V42" s="90">
        <v>15</v>
      </c>
      <c r="W42" s="90">
        <v>460</v>
      </c>
      <c r="X42" s="90">
        <v>15</v>
      </c>
      <c r="Y42" s="204">
        <v>0</v>
      </c>
      <c r="Z42" s="90">
        <v>10</v>
      </c>
      <c r="AA42" s="90">
        <v>60</v>
      </c>
      <c r="AB42" s="90" t="s">
        <v>72</v>
      </c>
      <c r="AC42" s="206" t="s">
        <v>72</v>
      </c>
      <c r="AD42" s="206">
        <v>5</v>
      </c>
      <c r="AE42" s="931" t="s">
        <v>71</v>
      </c>
      <c r="AF42" s="206">
        <v>20</v>
      </c>
      <c r="AG42" s="206">
        <v>125</v>
      </c>
      <c r="AH42" s="206" t="s">
        <v>45</v>
      </c>
      <c r="AI42" s="206">
        <f>ROWS($AH$5:AH42)</f>
        <v>38</v>
      </c>
      <c r="AJ42" s="90" t="str">
        <f t="shared" si="1"/>
        <v/>
      </c>
      <c r="AK42" s="90" t="str">
        <f>IFERROR(SMALL($AJ$5:$AJ$234,ROWS($AH$5:AH42)),"")</f>
        <v/>
      </c>
    </row>
    <row r="43" spans="3:55" hidden="1" x14ac:dyDescent="0.3">
      <c r="C43" s="90" t="s">
        <v>337</v>
      </c>
      <c r="D43" s="69">
        <v>1.9E-2</v>
      </c>
      <c r="E43" s="100">
        <v>0.96199999999999997</v>
      </c>
      <c r="F43" s="100">
        <v>0</v>
      </c>
      <c r="G43" s="100">
        <v>0</v>
      </c>
      <c r="H43" s="100">
        <v>0</v>
      </c>
      <c r="I43" s="100">
        <v>0</v>
      </c>
      <c r="J43" s="100">
        <v>0</v>
      </c>
      <c r="K43" s="100">
        <v>0.01</v>
      </c>
      <c r="L43" s="69">
        <v>0.01</v>
      </c>
      <c r="M43" s="164" t="s">
        <v>71</v>
      </c>
      <c r="N43" s="69">
        <v>0</v>
      </c>
      <c r="O43" s="69">
        <v>3.7999999999999999E-2</v>
      </c>
      <c r="P43" s="90" t="s">
        <v>45</v>
      </c>
      <c r="Q43" s="206">
        <f>ROWS($P$5:P43)</f>
        <v>39</v>
      </c>
      <c r="R43" s="90" t="str">
        <f t="shared" si="0"/>
        <v/>
      </c>
      <c r="S43" s="90" t="str">
        <f>IFERROR(SMALL($R$5:$R$234,ROWS(P$5:$P43)),"")</f>
        <v/>
      </c>
      <c r="U43" s="90" t="s">
        <v>337</v>
      </c>
      <c r="V43" s="90" t="s">
        <v>72</v>
      </c>
      <c r="W43" s="90">
        <v>100</v>
      </c>
      <c r="X43" s="204">
        <v>0</v>
      </c>
      <c r="Y43" s="204">
        <v>0</v>
      </c>
      <c r="Z43" s="204">
        <v>0</v>
      </c>
      <c r="AA43" s="204">
        <v>0</v>
      </c>
      <c r="AB43" s="204">
        <v>0</v>
      </c>
      <c r="AC43" s="206" t="s">
        <v>72</v>
      </c>
      <c r="AD43" s="206" t="s">
        <v>72</v>
      </c>
      <c r="AE43" s="931" t="s">
        <v>71</v>
      </c>
      <c r="AF43" s="204">
        <v>0</v>
      </c>
      <c r="AG43" s="206">
        <v>5</v>
      </c>
      <c r="AH43" s="206" t="s">
        <v>45</v>
      </c>
      <c r="AI43" s="206">
        <f>ROWS($AH$5:AH43)</f>
        <v>39</v>
      </c>
      <c r="AJ43" s="90" t="str">
        <f t="shared" si="1"/>
        <v/>
      </c>
      <c r="AK43" s="90" t="str">
        <f>IFERROR(SMALL($AJ$5:$AJ$234,ROWS($AH$5:AH43)),"")</f>
        <v/>
      </c>
    </row>
    <row r="44" spans="3:55" hidden="1" x14ac:dyDescent="0.3">
      <c r="C44" s="90" t="s">
        <v>338</v>
      </c>
      <c r="D44" s="69">
        <v>7.0000000000000001E-3</v>
      </c>
      <c r="E44" s="100">
        <v>0.78500000000000003</v>
      </c>
      <c r="F44" s="100">
        <v>5.5E-2</v>
      </c>
      <c r="G44" s="100">
        <v>1E-3</v>
      </c>
      <c r="H44" s="100">
        <v>1.6E-2</v>
      </c>
      <c r="I44" s="100">
        <v>6.8000000000000005E-2</v>
      </c>
      <c r="J44" s="100">
        <v>3.0000000000000001E-3</v>
      </c>
      <c r="K44" s="100">
        <v>3.0000000000000001E-3</v>
      </c>
      <c r="L44" s="69">
        <v>1.6E-2</v>
      </c>
      <c r="M44" s="164" t="s">
        <v>71</v>
      </c>
      <c r="N44" s="69">
        <v>4.5999999999999999E-2</v>
      </c>
      <c r="O44" s="69">
        <v>0.215</v>
      </c>
      <c r="P44" s="90" t="s">
        <v>45</v>
      </c>
      <c r="Q44" s="206">
        <f>ROWS($P$5:P44)</f>
        <v>40</v>
      </c>
      <c r="R44" s="90" t="str">
        <f t="shared" si="0"/>
        <v/>
      </c>
      <c r="S44" s="90" t="str">
        <f>IFERROR(SMALL($R$5:$R$234,ROWS(P$5:$P44)),"")</f>
        <v/>
      </c>
      <c r="U44" s="90" t="s">
        <v>338</v>
      </c>
      <c r="V44" s="90">
        <v>15</v>
      </c>
      <c r="W44" s="90">
        <v>2045</v>
      </c>
      <c r="X44" s="90">
        <v>145</v>
      </c>
      <c r="Y44" s="90" t="s">
        <v>72</v>
      </c>
      <c r="Z44" s="90">
        <v>45</v>
      </c>
      <c r="AA44" s="90">
        <v>180</v>
      </c>
      <c r="AB44" s="90">
        <v>5</v>
      </c>
      <c r="AC44" s="206">
        <v>5</v>
      </c>
      <c r="AD44" s="206">
        <v>45</v>
      </c>
      <c r="AE44" s="931" t="s">
        <v>71</v>
      </c>
      <c r="AF44" s="206">
        <v>120</v>
      </c>
      <c r="AG44" s="206">
        <v>560</v>
      </c>
      <c r="AH44" s="206" t="s">
        <v>45</v>
      </c>
      <c r="AI44" s="206">
        <f>ROWS($AH$5:AH44)</f>
        <v>40</v>
      </c>
      <c r="AJ44" s="90" t="str">
        <f t="shared" si="1"/>
        <v/>
      </c>
      <c r="AK44" s="90" t="str">
        <f>IFERROR(SMALL($AJ$5:$AJ$234,ROWS($AH$5:AH44)),"")</f>
        <v/>
      </c>
    </row>
    <row r="45" spans="3:55" hidden="1" x14ac:dyDescent="0.3">
      <c r="C45" s="90" t="s">
        <v>339</v>
      </c>
      <c r="D45" s="69">
        <v>1.4E-2</v>
      </c>
      <c r="E45" s="100">
        <v>0.78700000000000003</v>
      </c>
      <c r="F45" s="100">
        <v>6.2E-2</v>
      </c>
      <c r="G45" s="100">
        <v>6.0000000000000001E-3</v>
      </c>
      <c r="H45" s="100">
        <v>9.0000000000000011E-3</v>
      </c>
      <c r="I45" s="100">
        <v>5.5E-2</v>
      </c>
      <c r="J45" s="100">
        <v>2E-3</v>
      </c>
      <c r="K45" s="100">
        <v>3.0000000000000001E-3</v>
      </c>
      <c r="L45" s="69">
        <v>1.4E-2</v>
      </c>
      <c r="M45" s="164" t="s">
        <v>71</v>
      </c>
      <c r="N45" s="69">
        <v>4.8000000000000001E-2</v>
      </c>
      <c r="O45" s="69">
        <v>0.21299999999999999</v>
      </c>
      <c r="P45" s="90" t="s">
        <v>45</v>
      </c>
      <c r="Q45" s="206">
        <f>ROWS($P$5:P45)</f>
        <v>41</v>
      </c>
      <c r="R45" s="90" t="str">
        <f t="shared" si="0"/>
        <v/>
      </c>
      <c r="S45" s="90" t="str">
        <f>IFERROR(SMALL($R$5:$R$234,ROWS(P$5:$P45)),"")</f>
        <v/>
      </c>
      <c r="U45" s="90" t="s">
        <v>339</v>
      </c>
      <c r="V45" s="90">
        <v>75</v>
      </c>
      <c r="W45" s="90">
        <v>4055</v>
      </c>
      <c r="X45" s="90">
        <v>320</v>
      </c>
      <c r="Y45" s="90">
        <v>30</v>
      </c>
      <c r="Z45" s="90">
        <v>45</v>
      </c>
      <c r="AA45" s="90">
        <v>285</v>
      </c>
      <c r="AB45" s="90">
        <v>10</v>
      </c>
      <c r="AC45" s="206">
        <v>15</v>
      </c>
      <c r="AD45" s="206">
        <v>70</v>
      </c>
      <c r="AE45" s="931" t="s">
        <v>71</v>
      </c>
      <c r="AF45" s="206">
        <v>245</v>
      </c>
      <c r="AG45" s="206">
        <v>1095</v>
      </c>
      <c r="AH45" s="206" t="s">
        <v>45</v>
      </c>
      <c r="AI45" s="206">
        <f>ROWS($AH$5:AH45)</f>
        <v>41</v>
      </c>
      <c r="AJ45" s="90" t="str">
        <f t="shared" si="1"/>
        <v/>
      </c>
      <c r="AK45" s="90" t="str">
        <f>IFERROR(SMALL($AJ$5:$AJ$234,ROWS($AH$5:AH45)),"")</f>
        <v/>
      </c>
    </row>
    <row r="46" spans="3:55" hidden="1" x14ac:dyDescent="0.3">
      <c r="C46" s="90" t="s">
        <v>340</v>
      </c>
      <c r="D46" s="69">
        <v>0.01</v>
      </c>
      <c r="E46" s="100">
        <v>0.85399999999999998</v>
      </c>
      <c r="F46" s="100">
        <v>2.5000000000000001E-2</v>
      </c>
      <c r="G46" s="100">
        <v>3.0000000000000001E-3</v>
      </c>
      <c r="H46" s="100">
        <v>7.0000000000000001E-3</v>
      </c>
      <c r="I46" s="100">
        <v>0.05</v>
      </c>
      <c r="J46" s="100">
        <v>5.0000000000000001E-3</v>
      </c>
      <c r="K46" s="100">
        <v>2E-3</v>
      </c>
      <c r="L46" s="69">
        <v>7.0000000000000001E-3</v>
      </c>
      <c r="M46" s="164" t="s">
        <v>71</v>
      </c>
      <c r="N46" s="69">
        <v>3.6000000000000004E-2</v>
      </c>
      <c r="O46" s="69">
        <v>0.14599999999999999</v>
      </c>
      <c r="P46" s="90" t="s">
        <v>45</v>
      </c>
      <c r="Q46" s="206">
        <f>ROWS($P$5:P46)</f>
        <v>42</v>
      </c>
      <c r="R46" s="90" t="str">
        <f t="shared" si="0"/>
        <v/>
      </c>
      <c r="S46" s="90" t="str">
        <f>IFERROR(SMALL($R$5:$R$234,ROWS(P$5:$P46)),"")</f>
        <v/>
      </c>
      <c r="U46" s="90" t="s">
        <v>340</v>
      </c>
      <c r="V46" s="90">
        <v>10</v>
      </c>
      <c r="W46" s="90">
        <v>750</v>
      </c>
      <c r="X46" s="90">
        <v>20</v>
      </c>
      <c r="Y46" s="90">
        <v>5</v>
      </c>
      <c r="Z46" s="90">
        <v>5</v>
      </c>
      <c r="AA46" s="90">
        <v>45</v>
      </c>
      <c r="AB46" s="90">
        <v>5</v>
      </c>
      <c r="AC46" s="206" t="s">
        <v>72</v>
      </c>
      <c r="AD46" s="206">
        <v>5</v>
      </c>
      <c r="AE46" s="931" t="s">
        <v>71</v>
      </c>
      <c r="AF46" s="206">
        <v>30</v>
      </c>
      <c r="AG46" s="206">
        <v>130</v>
      </c>
      <c r="AH46" s="206" t="s">
        <v>45</v>
      </c>
      <c r="AI46" s="206">
        <f>ROWS($AH$5:AH46)</f>
        <v>42</v>
      </c>
      <c r="AJ46" s="90" t="str">
        <f t="shared" si="1"/>
        <v/>
      </c>
      <c r="AK46" s="90" t="str">
        <f>IFERROR(SMALL($AJ$5:$AJ$234,ROWS($AH$5:AH46)),"")</f>
        <v/>
      </c>
    </row>
    <row r="47" spans="3:55" hidden="1" x14ac:dyDescent="0.3">
      <c r="C47" s="90" t="s">
        <v>341</v>
      </c>
      <c r="D47" s="69">
        <v>1.4999999999999999E-2</v>
      </c>
      <c r="E47" s="100">
        <v>0.80300000000000005</v>
      </c>
      <c r="F47" s="100">
        <v>4.7E-2</v>
      </c>
      <c r="G47" s="100">
        <v>5.0000000000000001E-3</v>
      </c>
      <c r="H47" s="100">
        <v>1.3000000000000001E-2</v>
      </c>
      <c r="I47" s="100">
        <v>0.05</v>
      </c>
      <c r="J47" s="100">
        <v>3.0000000000000001E-3</v>
      </c>
      <c r="K47" s="100">
        <v>5.0000000000000001E-3</v>
      </c>
      <c r="L47" s="69">
        <v>1.2E-2</v>
      </c>
      <c r="M47" s="164" t="s">
        <v>71</v>
      </c>
      <c r="N47" s="69">
        <v>4.7E-2</v>
      </c>
      <c r="O47" s="69">
        <v>0.19700000000000001</v>
      </c>
      <c r="P47" s="90" t="s">
        <v>45</v>
      </c>
      <c r="Q47" s="206">
        <f>ROWS($P$5:P47)</f>
        <v>43</v>
      </c>
      <c r="R47" s="90" t="str">
        <f t="shared" si="0"/>
        <v/>
      </c>
      <c r="S47" s="90" t="str">
        <f>IFERROR(SMALL($R$5:$R$234,ROWS(P$5:$P47)),"")</f>
        <v/>
      </c>
      <c r="U47" s="90" t="s">
        <v>341</v>
      </c>
      <c r="V47" s="90">
        <v>55</v>
      </c>
      <c r="W47" s="90">
        <v>3085</v>
      </c>
      <c r="X47" s="90">
        <v>180</v>
      </c>
      <c r="Y47" s="90">
        <v>20</v>
      </c>
      <c r="Z47" s="90">
        <v>50</v>
      </c>
      <c r="AA47" s="90">
        <v>190</v>
      </c>
      <c r="AB47" s="90">
        <v>10</v>
      </c>
      <c r="AC47" s="206">
        <v>20</v>
      </c>
      <c r="AD47" s="206">
        <v>45</v>
      </c>
      <c r="AE47" s="931" t="s">
        <v>71</v>
      </c>
      <c r="AF47" s="206">
        <v>180</v>
      </c>
      <c r="AG47" s="206">
        <v>755</v>
      </c>
      <c r="AH47" s="206" t="s">
        <v>45</v>
      </c>
      <c r="AI47" s="206">
        <f>ROWS($AH$5:AH47)</f>
        <v>43</v>
      </c>
      <c r="AJ47" s="90" t="str">
        <f t="shared" si="1"/>
        <v/>
      </c>
      <c r="AK47" s="90" t="str">
        <f>IFERROR(SMALL($AJ$5:$AJ$234,ROWS($AH$5:AH47)),"")</f>
        <v/>
      </c>
    </row>
    <row r="48" spans="3:55" hidden="1" x14ac:dyDescent="0.3">
      <c r="C48" s="90" t="s">
        <v>342</v>
      </c>
      <c r="D48" s="69">
        <v>1.2E-2</v>
      </c>
      <c r="E48" s="100">
        <v>0.85299999999999998</v>
      </c>
      <c r="F48" s="100">
        <v>1.2E-2</v>
      </c>
      <c r="G48" s="100">
        <v>5.0000000000000001E-3</v>
      </c>
      <c r="H48" s="100">
        <v>6.0000000000000001E-3</v>
      </c>
      <c r="I48" s="100">
        <v>7.2999999999999995E-2</v>
      </c>
      <c r="J48" s="100">
        <v>2E-3</v>
      </c>
      <c r="K48" s="100">
        <v>3.0000000000000001E-3</v>
      </c>
      <c r="L48" s="69">
        <v>1.0999999999999999E-2</v>
      </c>
      <c r="M48" s="164" t="s">
        <v>71</v>
      </c>
      <c r="N48" s="69">
        <v>2.4E-2</v>
      </c>
      <c r="O48" s="69">
        <v>0.14699999999999999</v>
      </c>
      <c r="P48" s="90" t="s">
        <v>45</v>
      </c>
      <c r="Q48" s="206">
        <f>ROWS($P$5:P48)</f>
        <v>44</v>
      </c>
      <c r="R48" s="90" t="str">
        <f t="shared" si="0"/>
        <v/>
      </c>
      <c r="S48" s="90" t="str">
        <f>IFERROR(SMALL($R$5:$R$234,ROWS(P$5:$P48)),"")</f>
        <v/>
      </c>
      <c r="U48" s="90" t="s">
        <v>342</v>
      </c>
      <c r="V48" s="90">
        <v>10</v>
      </c>
      <c r="W48" s="90">
        <v>565</v>
      </c>
      <c r="X48" s="90">
        <v>10</v>
      </c>
      <c r="Y48" s="90">
        <v>5</v>
      </c>
      <c r="Z48" s="90">
        <v>5</v>
      </c>
      <c r="AA48" s="90">
        <v>50</v>
      </c>
      <c r="AB48" s="90" t="s">
        <v>72</v>
      </c>
      <c r="AC48" s="206" t="s">
        <v>72</v>
      </c>
      <c r="AD48" s="206">
        <v>5</v>
      </c>
      <c r="AE48" s="931" t="s">
        <v>71</v>
      </c>
      <c r="AF48" s="206">
        <v>15</v>
      </c>
      <c r="AG48" s="206">
        <v>95</v>
      </c>
      <c r="AH48" s="206" t="s">
        <v>45</v>
      </c>
      <c r="AI48" s="206">
        <f>ROWS($AH$5:AH48)</f>
        <v>44</v>
      </c>
      <c r="AJ48" s="90" t="str">
        <f t="shared" si="1"/>
        <v/>
      </c>
      <c r="AK48" s="90" t="str">
        <f>IFERROR(SMALL($AJ$5:$AJ$234,ROWS($AH$5:AH48)),"")</f>
        <v/>
      </c>
    </row>
    <row r="49" spans="3:37" hidden="1" x14ac:dyDescent="0.3">
      <c r="C49" s="90" t="s">
        <v>343</v>
      </c>
      <c r="D49" s="69">
        <v>5.0000000000000001E-3</v>
      </c>
      <c r="E49" s="100">
        <v>0.84299999999999997</v>
      </c>
      <c r="F49" s="100">
        <v>1.7000000000000001E-2</v>
      </c>
      <c r="G49" s="100">
        <v>2E-3</v>
      </c>
      <c r="H49" s="100">
        <v>6.0000000000000001E-3</v>
      </c>
      <c r="I49" s="100">
        <v>0.09</v>
      </c>
      <c r="J49" s="100">
        <v>0</v>
      </c>
      <c r="K49" s="100">
        <v>4.0000000000000001E-3</v>
      </c>
      <c r="L49" s="69">
        <v>7.0000000000000001E-3</v>
      </c>
      <c r="M49" s="164" t="s">
        <v>71</v>
      </c>
      <c r="N49" s="69">
        <v>2.6000000000000002E-2</v>
      </c>
      <c r="O49" s="69">
        <v>0.157</v>
      </c>
      <c r="P49" s="90" t="s">
        <v>45</v>
      </c>
      <c r="Q49" s="206">
        <f>ROWS($P$5:P49)</f>
        <v>45</v>
      </c>
      <c r="R49" s="90" t="str">
        <f t="shared" si="0"/>
        <v/>
      </c>
      <c r="S49" s="90" t="str">
        <f>IFERROR(SMALL($R$5:$R$234,ROWS(P$5:$P49)),"")</f>
        <v/>
      </c>
      <c r="U49" s="90" t="s">
        <v>343</v>
      </c>
      <c r="V49" s="90">
        <v>20</v>
      </c>
      <c r="W49" s="90">
        <v>3525</v>
      </c>
      <c r="X49" s="90">
        <v>70</v>
      </c>
      <c r="Y49" s="90">
        <v>5</v>
      </c>
      <c r="Z49" s="90">
        <v>25</v>
      </c>
      <c r="AA49" s="90">
        <v>375</v>
      </c>
      <c r="AB49" s="90" t="s">
        <v>72</v>
      </c>
      <c r="AC49" s="206">
        <v>15</v>
      </c>
      <c r="AD49" s="206">
        <v>30</v>
      </c>
      <c r="AE49" s="931" t="s">
        <v>71</v>
      </c>
      <c r="AF49" s="206">
        <v>110</v>
      </c>
      <c r="AG49" s="206">
        <v>660</v>
      </c>
      <c r="AH49" s="206" t="s">
        <v>45</v>
      </c>
      <c r="AI49" s="206">
        <f>ROWS($AH$5:AH49)</f>
        <v>45</v>
      </c>
      <c r="AJ49" s="90" t="str">
        <f t="shared" si="1"/>
        <v/>
      </c>
      <c r="AK49" s="90" t="str">
        <f>IFERROR(SMALL($AJ$5:$AJ$234,ROWS($AH$5:AH49)),"")</f>
        <v/>
      </c>
    </row>
    <row r="50" spans="3:37" hidden="1" x14ac:dyDescent="0.3">
      <c r="C50" s="90" t="s">
        <v>344</v>
      </c>
      <c r="D50" s="69">
        <v>6.0000000000000001E-3</v>
      </c>
      <c r="E50" s="100">
        <v>0.84099999999999997</v>
      </c>
      <c r="F50" s="100">
        <v>1.8000000000000002E-2</v>
      </c>
      <c r="G50" s="100">
        <v>1E-3</v>
      </c>
      <c r="H50" s="100">
        <v>8.0000000000000002E-3</v>
      </c>
      <c r="I50" s="100">
        <v>8.6000000000000007E-2</v>
      </c>
      <c r="J50" s="100">
        <v>0</v>
      </c>
      <c r="K50" s="100">
        <v>1E-3</v>
      </c>
      <c r="L50" s="69">
        <v>1.0999999999999999E-2</v>
      </c>
      <c r="M50" s="164" t="s">
        <v>71</v>
      </c>
      <c r="N50" s="69">
        <v>2.8000000000000001E-2</v>
      </c>
      <c r="O50" s="69">
        <v>0.159</v>
      </c>
      <c r="P50" s="90" t="s">
        <v>45</v>
      </c>
      <c r="Q50" s="206">
        <f>ROWS($P$5:P50)</f>
        <v>46</v>
      </c>
      <c r="R50" s="90" t="str">
        <f t="shared" si="0"/>
        <v/>
      </c>
      <c r="S50" s="90" t="str">
        <f>IFERROR(SMALL($R$5:$R$234,ROWS(P$5:$P50)),"")</f>
        <v/>
      </c>
      <c r="U50" s="90" t="s">
        <v>344</v>
      </c>
      <c r="V50" s="90">
        <v>5</v>
      </c>
      <c r="W50" s="90">
        <v>670</v>
      </c>
      <c r="X50" s="90">
        <v>15</v>
      </c>
      <c r="Y50" s="90" t="s">
        <v>72</v>
      </c>
      <c r="Z50" s="90">
        <v>5</v>
      </c>
      <c r="AA50" s="90">
        <v>70</v>
      </c>
      <c r="AB50" s="204">
        <v>0</v>
      </c>
      <c r="AC50" s="206" t="s">
        <v>72</v>
      </c>
      <c r="AD50" s="206">
        <v>10</v>
      </c>
      <c r="AE50" s="931" t="s">
        <v>71</v>
      </c>
      <c r="AF50" s="206">
        <v>20</v>
      </c>
      <c r="AG50" s="206">
        <v>125</v>
      </c>
      <c r="AH50" s="206" t="s">
        <v>45</v>
      </c>
      <c r="AI50" s="206">
        <f>ROWS($AH$5:AH50)</f>
        <v>46</v>
      </c>
      <c r="AJ50" s="90" t="str">
        <f t="shared" si="1"/>
        <v/>
      </c>
      <c r="AK50" s="90" t="str">
        <f>IFERROR(SMALL($AJ$5:$AJ$234,ROWS($AH$5:AH50)),"")</f>
        <v/>
      </c>
    </row>
    <row r="51" spans="3:37" hidden="1" x14ac:dyDescent="0.3">
      <c r="C51" s="90" t="s">
        <v>320</v>
      </c>
      <c r="D51" s="69">
        <v>1.0999999999999999E-2</v>
      </c>
      <c r="E51" s="100">
        <v>0.74</v>
      </c>
      <c r="F51" s="100">
        <v>3.4000000000000002E-2</v>
      </c>
      <c r="G51" s="100">
        <v>2E-3</v>
      </c>
      <c r="H51" s="100">
        <v>3.7999999999999999E-2</v>
      </c>
      <c r="I51" s="100">
        <v>0.108</v>
      </c>
      <c r="J51" s="100">
        <v>1E-3</v>
      </c>
      <c r="K51" s="100">
        <v>3.0000000000000001E-3</v>
      </c>
      <c r="L51" s="69">
        <v>1E-3</v>
      </c>
      <c r="M51" s="164" t="s">
        <v>71</v>
      </c>
      <c r="N51" s="69">
        <v>6.2E-2</v>
      </c>
      <c r="O51" s="69">
        <v>0.26</v>
      </c>
      <c r="P51" s="90" t="s">
        <v>44</v>
      </c>
      <c r="Q51" s="206">
        <f>ROWS($P$5:P51)</f>
        <v>47</v>
      </c>
      <c r="R51" s="90" t="str">
        <f t="shared" si="0"/>
        <v/>
      </c>
      <c r="S51" s="90" t="str">
        <f>IFERROR(SMALL($R$5:$R$234,ROWS(P$5:$P51)),"")</f>
        <v/>
      </c>
      <c r="U51" s="90" t="s">
        <v>320</v>
      </c>
      <c r="V51" s="90">
        <v>30</v>
      </c>
      <c r="W51" s="90">
        <v>1910</v>
      </c>
      <c r="X51" s="90">
        <v>85</v>
      </c>
      <c r="Y51" s="90">
        <v>5</v>
      </c>
      <c r="Z51" s="90">
        <v>100</v>
      </c>
      <c r="AA51" s="90">
        <v>280</v>
      </c>
      <c r="AB51" s="90">
        <v>5</v>
      </c>
      <c r="AC51" s="206">
        <v>10</v>
      </c>
      <c r="AD51" s="206" t="s">
        <v>72</v>
      </c>
      <c r="AE51" s="931" t="s">
        <v>71</v>
      </c>
      <c r="AF51" s="206">
        <v>160</v>
      </c>
      <c r="AG51" s="206">
        <v>670</v>
      </c>
      <c r="AH51" s="206" t="s">
        <v>44</v>
      </c>
      <c r="AI51" s="206">
        <f>ROWS($AH$5:AH51)</f>
        <v>47</v>
      </c>
      <c r="AJ51" s="90" t="str">
        <f t="shared" si="1"/>
        <v/>
      </c>
      <c r="AK51" s="90" t="str">
        <f>IFERROR(SMALL($AJ$5:$AJ$234,ROWS($AH$5:AH51)),"")</f>
        <v/>
      </c>
    </row>
    <row r="52" spans="3:37" hidden="1" x14ac:dyDescent="0.3">
      <c r="C52" s="90" t="s">
        <v>322</v>
      </c>
      <c r="D52" s="69">
        <v>7.0000000000000001E-3</v>
      </c>
      <c r="E52" s="100">
        <v>0.94200000000000006</v>
      </c>
      <c r="F52" s="100">
        <v>1.2E-2</v>
      </c>
      <c r="G52" s="100">
        <v>8.0000000000000002E-3</v>
      </c>
      <c r="H52" s="100">
        <v>8.0000000000000002E-3</v>
      </c>
      <c r="I52" s="100">
        <v>7.0000000000000001E-3</v>
      </c>
      <c r="J52" s="100">
        <v>2E-3</v>
      </c>
      <c r="K52" s="100">
        <v>4.0000000000000001E-3</v>
      </c>
      <c r="L52" s="69">
        <v>1E-3</v>
      </c>
      <c r="M52" s="164" t="s">
        <v>71</v>
      </c>
      <c r="N52" s="69">
        <v>0.01</v>
      </c>
      <c r="O52" s="69">
        <v>5.8000000000000003E-2</v>
      </c>
      <c r="P52" s="90" t="s">
        <v>44</v>
      </c>
      <c r="Q52" s="206">
        <f>ROWS($P$5:P52)</f>
        <v>48</v>
      </c>
      <c r="R52" s="90" t="str">
        <f t="shared" si="0"/>
        <v/>
      </c>
      <c r="S52" s="90" t="str">
        <f>IFERROR(SMALL($R$5:$R$234,ROWS(P$5:$P52)),"")</f>
        <v/>
      </c>
      <c r="U52" s="90" t="s">
        <v>322</v>
      </c>
      <c r="V52" s="90">
        <v>45</v>
      </c>
      <c r="W52" s="90">
        <v>6145</v>
      </c>
      <c r="X52" s="90">
        <v>75</v>
      </c>
      <c r="Y52" s="90">
        <v>50</v>
      </c>
      <c r="Z52" s="90">
        <v>55</v>
      </c>
      <c r="AA52" s="90">
        <v>45</v>
      </c>
      <c r="AB52" s="90">
        <v>10</v>
      </c>
      <c r="AC52" s="206">
        <v>25</v>
      </c>
      <c r="AD52" s="206">
        <v>5</v>
      </c>
      <c r="AE52" s="931" t="s">
        <v>71</v>
      </c>
      <c r="AF52" s="206">
        <v>65</v>
      </c>
      <c r="AG52" s="206">
        <v>375</v>
      </c>
      <c r="AH52" s="206" t="s">
        <v>44</v>
      </c>
      <c r="AI52" s="206">
        <f>ROWS($AH$5:AH52)</f>
        <v>48</v>
      </c>
      <c r="AJ52" s="90" t="str">
        <f t="shared" si="1"/>
        <v/>
      </c>
      <c r="AK52" s="90" t="str">
        <f>IFERROR(SMALL($AJ$5:$AJ$234,ROWS($AH$5:AH52)),"")</f>
        <v/>
      </c>
    </row>
    <row r="53" spans="3:37" hidden="1" x14ac:dyDescent="0.3">
      <c r="C53" s="90" t="s">
        <v>323</v>
      </c>
      <c r="D53" s="69">
        <v>9.0000000000000011E-3</v>
      </c>
      <c r="E53" s="100">
        <v>0.77100000000000002</v>
      </c>
      <c r="F53" s="100">
        <v>5.3999999999999999E-2</v>
      </c>
      <c r="G53" s="100">
        <v>3.0000000000000001E-3</v>
      </c>
      <c r="H53" s="100">
        <v>0.03</v>
      </c>
      <c r="I53" s="100">
        <v>6.5000000000000002E-2</v>
      </c>
      <c r="J53" s="100">
        <v>3.0000000000000001E-3</v>
      </c>
      <c r="K53" s="100">
        <v>4.0000000000000001E-3</v>
      </c>
      <c r="L53" s="69">
        <v>0</v>
      </c>
      <c r="M53" s="164" t="s">
        <v>71</v>
      </c>
      <c r="N53" s="69">
        <v>6.2E-2</v>
      </c>
      <c r="O53" s="69">
        <v>0.22900000000000001</v>
      </c>
      <c r="P53" s="90" t="s">
        <v>44</v>
      </c>
      <c r="Q53" s="206">
        <f>ROWS($P$5:P53)</f>
        <v>49</v>
      </c>
      <c r="R53" s="90" t="str">
        <f t="shared" si="0"/>
        <v/>
      </c>
      <c r="S53" s="90" t="str">
        <f>IFERROR(SMALL($R$5:$R$234,ROWS(P$5:$P53)),"")</f>
        <v/>
      </c>
      <c r="U53" s="90" t="s">
        <v>323</v>
      </c>
      <c r="V53" s="90">
        <v>30</v>
      </c>
      <c r="W53" s="90">
        <v>2610</v>
      </c>
      <c r="X53" s="90">
        <v>185</v>
      </c>
      <c r="Y53" s="90">
        <v>10</v>
      </c>
      <c r="Z53" s="90">
        <v>100</v>
      </c>
      <c r="AA53" s="90">
        <v>220</v>
      </c>
      <c r="AB53" s="90">
        <v>10</v>
      </c>
      <c r="AC53" s="206">
        <v>15</v>
      </c>
      <c r="AD53" s="204">
        <v>0</v>
      </c>
      <c r="AE53" s="931" t="s">
        <v>71</v>
      </c>
      <c r="AF53" s="206">
        <v>210</v>
      </c>
      <c r="AG53" s="206">
        <v>775</v>
      </c>
      <c r="AH53" s="206" t="s">
        <v>44</v>
      </c>
      <c r="AI53" s="206">
        <f>ROWS($AH$5:AH53)</f>
        <v>49</v>
      </c>
      <c r="AJ53" s="90" t="str">
        <f t="shared" si="1"/>
        <v/>
      </c>
      <c r="AK53" s="90" t="str">
        <f>IFERROR(SMALL($AJ$5:$AJ$234,ROWS($AH$5:AH53)),"")</f>
        <v/>
      </c>
    </row>
    <row r="54" spans="3:37" hidden="1" x14ac:dyDescent="0.3">
      <c r="C54" s="90" t="s">
        <v>325</v>
      </c>
      <c r="D54" s="69">
        <v>1.6E-2</v>
      </c>
      <c r="E54" s="100">
        <v>0.79800000000000004</v>
      </c>
      <c r="F54" s="100">
        <v>4.1000000000000002E-2</v>
      </c>
      <c r="G54" s="100">
        <v>7.0000000000000001E-3</v>
      </c>
      <c r="H54" s="100">
        <v>2.8000000000000001E-2</v>
      </c>
      <c r="I54" s="100">
        <v>6.2E-2</v>
      </c>
      <c r="J54" s="100">
        <v>3.0000000000000001E-3</v>
      </c>
      <c r="K54" s="100">
        <v>4.0000000000000001E-3</v>
      </c>
      <c r="L54" s="69">
        <v>1E-3</v>
      </c>
      <c r="M54" s="164" t="s">
        <v>71</v>
      </c>
      <c r="N54" s="69">
        <v>4.2000000000000003E-2</v>
      </c>
      <c r="O54" s="69">
        <v>0.20200000000000001</v>
      </c>
      <c r="P54" s="90" t="s">
        <v>44</v>
      </c>
      <c r="Q54" s="206">
        <f>ROWS($P$5:P54)</f>
        <v>50</v>
      </c>
      <c r="R54" s="90" t="str">
        <f t="shared" si="0"/>
        <v/>
      </c>
      <c r="S54" s="90" t="str">
        <f>IFERROR(SMALL($R$5:$R$234,ROWS(P$5:$P54)),"")</f>
        <v/>
      </c>
      <c r="U54" s="90" t="s">
        <v>325</v>
      </c>
      <c r="V54" s="90">
        <v>55</v>
      </c>
      <c r="W54" s="90">
        <v>2785</v>
      </c>
      <c r="X54" s="90">
        <v>140</v>
      </c>
      <c r="Y54" s="90">
        <v>25</v>
      </c>
      <c r="Z54" s="90">
        <v>95</v>
      </c>
      <c r="AA54" s="90">
        <v>215</v>
      </c>
      <c r="AB54" s="90">
        <v>10</v>
      </c>
      <c r="AC54" s="206">
        <v>15</v>
      </c>
      <c r="AD54" s="206" t="s">
        <v>72</v>
      </c>
      <c r="AE54" s="931" t="s">
        <v>71</v>
      </c>
      <c r="AF54" s="206">
        <v>150</v>
      </c>
      <c r="AG54" s="206">
        <v>705</v>
      </c>
      <c r="AH54" s="206" t="s">
        <v>44</v>
      </c>
      <c r="AI54" s="206">
        <f>ROWS($AH$5:AH54)</f>
        <v>50</v>
      </c>
      <c r="AJ54" s="90" t="str">
        <f t="shared" si="1"/>
        <v/>
      </c>
      <c r="AK54" s="90" t="str">
        <f>IFERROR(SMALL($AJ$5:$AJ$234,ROWS($AH$5:AH54)),"")</f>
        <v/>
      </c>
    </row>
    <row r="55" spans="3:37" hidden="1" x14ac:dyDescent="0.3">
      <c r="C55" s="90" t="s">
        <v>326</v>
      </c>
      <c r="D55" s="69">
        <v>1.2E-2</v>
      </c>
      <c r="E55" s="100">
        <v>0.89700000000000002</v>
      </c>
      <c r="F55" s="100">
        <v>1.8000000000000002E-2</v>
      </c>
      <c r="G55" s="100">
        <v>6.0000000000000001E-3</v>
      </c>
      <c r="H55" s="100">
        <v>1.2E-2</v>
      </c>
      <c r="I55" s="100">
        <v>2.5000000000000001E-2</v>
      </c>
      <c r="J55" s="100">
        <v>2E-3</v>
      </c>
      <c r="K55" s="100">
        <v>4.0000000000000001E-3</v>
      </c>
      <c r="L55" s="69">
        <v>0</v>
      </c>
      <c r="M55" s="164" t="s">
        <v>71</v>
      </c>
      <c r="N55" s="69">
        <v>2.3E-2</v>
      </c>
      <c r="O55" s="69">
        <v>0.10300000000000001</v>
      </c>
      <c r="P55" s="90" t="s">
        <v>44</v>
      </c>
      <c r="Q55" s="206">
        <f>ROWS($P$5:P55)</f>
        <v>51</v>
      </c>
      <c r="R55" s="90" t="str">
        <f t="shared" si="0"/>
        <v/>
      </c>
      <c r="S55" s="90" t="str">
        <f>IFERROR(SMALL($R$5:$R$234,ROWS(P$5:$P55)),"")</f>
        <v/>
      </c>
      <c r="U55" s="90" t="s">
        <v>326</v>
      </c>
      <c r="V55" s="90">
        <v>100</v>
      </c>
      <c r="W55" s="90">
        <v>7610</v>
      </c>
      <c r="X55" s="90">
        <v>155</v>
      </c>
      <c r="Y55" s="90">
        <v>50</v>
      </c>
      <c r="Z55" s="90">
        <v>105</v>
      </c>
      <c r="AA55" s="90">
        <v>215</v>
      </c>
      <c r="AB55" s="90">
        <v>15</v>
      </c>
      <c r="AC55" s="206">
        <v>30</v>
      </c>
      <c r="AD55" s="206">
        <v>5</v>
      </c>
      <c r="AE55" s="931" t="s">
        <v>71</v>
      </c>
      <c r="AF55" s="206">
        <v>195</v>
      </c>
      <c r="AG55" s="206">
        <v>875</v>
      </c>
      <c r="AH55" s="206" t="s">
        <v>44</v>
      </c>
      <c r="AI55" s="206">
        <f>ROWS($AH$5:AH55)</f>
        <v>51</v>
      </c>
      <c r="AJ55" s="90" t="str">
        <f t="shared" si="1"/>
        <v/>
      </c>
      <c r="AK55" s="90" t="str">
        <f>IFERROR(SMALL($AJ$5:$AJ$234,ROWS($AH$5:AH55)),"")</f>
        <v/>
      </c>
    </row>
    <row r="56" spans="3:37" hidden="1" x14ac:dyDescent="0.3">
      <c r="C56" s="90" t="s">
        <v>327</v>
      </c>
      <c r="D56" s="69">
        <v>1.2E-2</v>
      </c>
      <c r="E56" s="100">
        <v>0.80500000000000005</v>
      </c>
      <c r="F56" s="100">
        <v>2.5000000000000001E-2</v>
      </c>
      <c r="G56" s="100">
        <v>3.0000000000000001E-3</v>
      </c>
      <c r="H56" s="100">
        <v>2.6000000000000002E-2</v>
      </c>
      <c r="I56" s="100">
        <v>7.3999999999999996E-2</v>
      </c>
      <c r="J56" s="100">
        <v>2E-3</v>
      </c>
      <c r="K56" s="100">
        <v>5.0000000000000001E-3</v>
      </c>
      <c r="L56" s="69">
        <v>1E-3</v>
      </c>
      <c r="M56" s="164" t="s">
        <v>71</v>
      </c>
      <c r="N56" s="69">
        <v>4.9000000000000002E-2</v>
      </c>
      <c r="O56" s="69">
        <v>0.19500000000000001</v>
      </c>
      <c r="P56" s="90" t="s">
        <v>44</v>
      </c>
      <c r="Q56" s="206">
        <f>ROWS($P$5:P56)</f>
        <v>52</v>
      </c>
      <c r="R56" s="90" t="str">
        <f t="shared" si="0"/>
        <v/>
      </c>
      <c r="S56" s="90" t="str">
        <f>IFERROR(SMALL($R$5:$R$234,ROWS(P$5:$P56)),"")</f>
        <v/>
      </c>
      <c r="U56" s="90" t="s">
        <v>327</v>
      </c>
      <c r="V56" s="90">
        <v>70</v>
      </c>
      <c r="W56" s="90">
        <v>4745</v>
      </c>
      <c r="X56" s="90">
        <v>145</v>
      </c>
      <c r="Y56" s="90">
        <v>15</v>
      </c>
      <c r="Z56" s="90">
        <v>150</v>
      </c>
      <c r="AA56" s="90">
        <v>435</v>
      </c>
      <c r="AB56" s="90">
        <v>15</v>
      </c>
      <c r="AC56" s="206">
        <v>25</v>
      </c>
      <c r="AD56" s="206">
        <v>5</v>
      </c>
      <c r="AE56" s="931" t="s">
        <v>71</v>
      </c>
      <c r="AF56" s="206">
        <v>290</v>
      </c>
      <c r="AG56" s="206">
        <v>1150</v>
      </c>
      <c r="AH56" s="206" t="s">
        <v>44</v>
      </c>
      <c r="AI56" s="206">
        <f>ROWS($AH$5:AH56)</f>
        <v>52</v>
      </c>
      <c r="AJ56" s="90" t="str">
        <f t="shared" si="1"/>
        <v/>
      </c>
      <c r="AK56" s="90" t="str">
        <f>IFERROR(SMALL($AJ$5:$AJ$234,ROWS($AH$5:AH56)),"")</f>
        <v/>
      </c>
    </row>
    <row r="57" spans="3:37" hidden="1" x14ac:dyDescent="0.3">
      <c r="C57" s="90" t="s">
        <v>328</v>
      </c>
      <c r="D57" s="69">
        <v>8.0000000000000002E-3</v>
      </c>
      <c r="E57" s="100">
        <v>0.88900000000000001</v>
      </c>
      <c r="F57" s="100">
        <v>8.0000000000000002E-3</v>
      </c>
      <c r="G57" s="100">
        <v>1E-3</v>
      </c>
      <c r="H57" s="100">
        <v>1.4E-2</v>
      </c>
      <c r="I57" s="100">
        <v>6.0999999999999999E-2</v>
      </c>
      <c r="J57" s="100">
        <v>1E-3</v>
      </c>
      <c r="K57" s="100">
        <v>3.0000000000000001E-3</v>
      </c>
      <c r="L57" s="69">
        <v>0</v>
      </c>
      <c r="M57" s="164" t="s">
        <v>71</v>
      </c>
      <c r="N57" s="69">
        <v>1.4999999999999999E-2</v>
      </c>
      <c r="O57" s="69">
        <v>0.111</v>
      </c>
      <c r="P57" s="90" t="s">
        <v>44</v>
      </c>
      <c r="Q57" s="206">
        <f>ROWS($P$5:P57)</f>
        <v>53</v>
      </c>
      <c r="R57" s="90" t="str">
        <f t="shared" si="0"/>
        <v/>
      </c>
      <c r="S57" s="90" t="str">
        <f>IFERROR(SMALL($R$5:$R$234,ROWS(P$5:$P57)),"")</f>
        <v/>
      </c>
      <c r="U57" s="90" t="s">
        <v>328</v>
      </c>
      <c r="V57" s="90">
        <v>65</v>
      </c>
      <c r="W57" s="90">
        <v>7775</v>
      </c>
      <c r="X57" s="90">
        <v>70</v>
      </c>
      <c r="Y57" s="90">
        <v>5</v>
      </c>
      <c r="Z57" s="90">
        <v>120</v>
      </c>
      <c r="AA57" s="90">
        <v>535</v>
      </c>
      <c r="AB57" s="90">
        <v>10</v>
      </c>
      <c r="AC57" s="206">
        <v>25</v>
      </c>
      <c r="AD57" s="206" t="s">
        <v>72</v>
      </c>
      <c r="AE57" s="931" t="s">
        <v>71</v>
      </c>
      <c r="AF57" s="206">
        <v>130</v>
      </c>
      <c r="AG57" s="206">
        <v>970</v>
      </c>
      <c r="AH57" s="206" t="s">
        <v>44</v>
      </c>
      <c r="AI57" s="206">
        <f>ROWS($AH$5:AH57)</f>
        <v>53</v>
      </c>
      <c r="AJ57" s="90" t="str">
        <f t="shared" si="1"/>
        <v/>
      </c>
      <c r="AK57" s="90" t="str">
        <f>IFERROR(SMALL($AJ$5:$AJ$234,ROWS($AH$5:AH57)),"")</f>
        <v/>
      </c>
    </row>
    <row r="58" spans="3:37" hidden="1" x14ac:dyDescent="0.3">
      <c r="C58" s="90" t="s">
        <v>329</v>
      </c>
      <c r="D58" s="69">
        <v>0.01</v>
      </c>
      <c r="E58" s="100">
        <v>0.85099999999999998</v>
      </c>
      <c r="F58" s="100">
        <v>2.9000000000000001E-2</v>
      </c>
      <c r="G58" s="100">
        <v>5.0000000000000001E-3</v>
      </c>
      <c r="H58" s="100">
        <v>2.9000000000000001E-2</v>
      </c>
      <c r="I58" s="100">
        <v>3.7999999999999999E-2</v>
      </c>
      <c r="J58" s="100">
        <v>3.0000000000000001E-3</v>
      </c>
      <c r="K58" s="100">
        <v>5.0000000000000001E-3</v>
      </c>
      <c r="L58" s="69">
        <v>1E-3</v>
      </c>
      <c r="M58" s="164" t="s">
        <v>71</v>
      </c>
      <c r="N58" s="69">
        <v>2.9000000000000001E-2</v>
      </c>
      <c r="O58" s="69">
        <v>0.14899999999999999</v>
      </c>
      <c r="P58" s="90" t="s">
        <v>44</v>
      </c>
      <c r="Q58" s="206">
        <f>ROWS($P$5:P58)</f>
        <v>54</v>
      </c>
      <c r="R58" s="90" t="str">
        <f t="shared" si="0"/>
        <v/>
      </c>
      <c r="S58" s="90" t="str">
        <f>IFERROR(SMALL($R$5:$R$234,ROWS(P$5:$P58)),"")</f>
        <v/>
      </c>
      <c r="U58" s="90" t="s">
        <v>329</v>
      </c>
      <c r="V58" s="90">
        <v>20</v>
      </c>
      <c r="W58" s="90">
        <v>1470</v>
      </c>
      <c r="X58" s="90">
        <v>50</v>
      </c>
      <c r="Y58" s="90">
        <v>10</v>
      </c>
      <c r="Z58" s="90">
        <v>50</v>
      </c>
      <c r="AA58" s="90">
        <v>65</v>
      </c>
      <c r="AB58" s="90">
        <v>5</v>
      </c>
      <c r="AC58" s="206">
        <v>10</v>
      </c>
      <c r="AD58" s="206" t="s">
        <v>72</v>
      </c>
      <c r="AE58" s="931" t="s">
        <v>71</v>
      </c>
      <c r="AF58" s="206">
        <v>50</v>
      </c>
      <c r="AG58" s="206">
        <v>255</v>
      </c>
      <c r="AH58" s="206" t="s">
        <v>44</v>
      </c>
      <c r="AI58" s="206">
        <f>ROWS($AH$5:AH58)</f>
        <v>54</v>
      </c>
      <c r="AJ58" s="90" t="str">
        <f t="shared" si="1"/>
        <v/>
      </c>
      <c r="AK58" s="90" t="str">
        <f>IFERROR(SMALL($AJ$5:$AJ$234,ROWS($AH$5:AH58)),"")</f>
        <v/>
      </c>
    </row>
    <row r="59" spans="3:37" hidden="1" x14ac:dyDescent="0.3">
      <c r="C59" s="90" t="s">
        <v>330</v>
      </c>
      <c r="D59" s="69">
        <v>9.0000000000000011E-3</v>
      </c>
      <c r="E59" s="100">
        <v>0.90100000000000002</v>
      </c>
      <c r="F59" s="100">
        <v>9.0000000000000011E-3</v>
      </c>
      <c r="G59" s="100">
        <v>1E-3</v>
      </c>
      <c r="H59" s="100">
        <v>1.0999999999999999E-2</v>
      </c>
      <c r="I59" s="100">
        <v>5.2000000000000005E-2</v>
      </c>
      <c r="J59" s="100">
        <v>2E-3</v>
      </c>
      <c r="K59" s="100">
        <v>2E-3</v>
      </c>
      <c r="L59" s="69">
        <v>0</v>
      </c>
      <c r="M59" s="164" t="s">
        <v>71</v>
      </c>
      <c r="N59" s="69">
        <v>1.2E-2</v>
      </c>
      <c r="O59" s="69">
        <v>9.9000000000000005E-2</v>
      </c>
      <c r="P59" s="90" t="s">
        <v>44</v>
      </c>
      <c r="Q59" s="206">
        <f>ROWS($P$5:P59)</f>
        <v>55</v>
      </c>
      <c r="R59" s="90" t="str">
        <f t="shared" si="0"/>
        <v/>
      </c>
      <c r="S59" s="90" t="str">
        <f>IFERROR(SMALL($R$5:$R$234,ROWS(P$5:$P59)),"")</f>
        <v/>
      </c>
      <c r="U59" s="90" t="s">
        <v>330</v>
      </c>
      <c r="V59" s="90">
        <v>115</v>
      </c>
      <c r="W59" s="90">
        <v>11435</v>
      </c>
      <c r="X59" s="90">
        <v>115</v>
      </c>
      <c r="Y59" s="90">
        <v>15</v>
      </c>
      <c r="Z59" s="90">
        <v>145</v>
      </c>
      <c r="AA59" s="90">
        <v>660</v>
      </c>
      <c r="AB59" s="90">
        <v>30</v>
      </c>
      <c r="AC59" s="206">
        <v>30</v>
      </c>
      <c r="AD59" s="206">
        <v>5</v>
      </c>
      <c r="AE59" s="931" t="s">
        <v>71</v>
      </c>
      <c r="AF59" s="206">
        <v>150</v>
      </c>
      <c r="AG59" s="206">
        <v>1260</v>
      </c>
      <c r="AH59" s="206" t="s">
        <v>44</v>
      </c>
      <c r="AI59" s="206">
        <f>ROWS($AH$5:AH59)</f>
        <v>55</v>
      </c>
      <c r="AJ59" s="90" t="str">
        <f t="shared" si="1"/>
        <v/>
      </c>
      <c r="AK59" s="90" t="str">
        <f>IFERROR(SMALL($AJ$5:$AJ$234,ROWS($AH$5:AH59)),"")</f>
        <v/>
      </c>
    </row>
    <row r="60" spans="3:37" hidden="1" x14ac:dyDescent="0.3">
      <c r="C60" s="90" t="s">
        <v>331</v>
      </c>
      <c r="D60" s="69">
        <v>1.4999999999999999E-2</v>
      </c>
      <c r="E60" s="100">
        <v>0.75800000000000001</v>
      </c>
      <c r="F60" s="100">
        <v>0.03</v>
      </c>
      <c r="G60" s="100">
        <v>0</v>
      </c>
      <c r="H60" s="100">
        <v>1.4999999999999999E-2</v>
      </c>
      <c r="I60" s="100">
        <v>0.152</v>
      </c>
      <c r="J60" s="100">
        <v>0</v>
      </c>
      <c r="K60" s="100">
        <v>0</v>
      </c>
      <c r="L60" s="69">
        <v>0</v>
      </c>
      <c r="M60" s="164" t="s">
        <v>71</v>
      </c>
      <c r="N60" s="69">
        <v>0.03</v>
      </c>
      <c r="O60" s="69">
        <v>0.24199999999999999</v>
      </c>
      <c r="P60" s="90" t="s">
        <v>44</v>
      </c>
      <c r="Q60" s="206">
        <f>ROWS($P$5:P60)</f>
        <v>56</v>
      </c>
      <c r="R60" s="90" t="str">
        <f t="shared" si="0"/>
        <v/>
      </c>
      <c r="S60" s="90" t="str">
        <f>IFERROR(SMALL($R$5:$R$234,ROWS(P$5:$P60)),"")</f>
        <v/>
      </c>
      <c r="U60" s="90" t="s">
        <v>331</v>
      </c>
      <c r="V60" s="90" t="s">
        <v>72</v>
      </c>
      <c r="W60" s="90">
        <v>50</v>
      </c>
      <c r="X60" s="90" t="s">
        <v>72</v>
      </c>
      <c r="Y60" s="204">
        <v>0</v>
      </c>
      <c r="Z60" s="90" t="s">
        <v>72</v>
      </c>
      <c r="AA60" s="90">
        <v>10</v>
      </c>
      <c r="AB60" s="204">
        <v>0</v>
      </c>
      <c r="AC60" s="204">
        <v>0</v>
      </c>
      <c r="AD60" s="204">
        <v>0</v>
      </c>
      <c r="AE60" s="931" t="s">
        <v>71</v>
      </c>
      <c r="AF60" s="206" t="s">
        <v>72</v>
      </c>
      <c r="AG60" s="206">
        <v>15</v>
      </c>
      <c r="AH60" s="206" t="s">
        <v>44</v>
      </c>
      <c r="AI60" s="206">
        <f>ROWS($AH$5:AH60)</f>
        <v>56</v>
      </c>
      <c r="AJ60" s="90" t="str">
        <f t="shared" si="1"/>
        <v/>
      </c>
      <c r="AK60" s="90" t="str">
        <f>IFERROR(SMALL($AJ$5:$AJ$234,ROWS($AH$5:AH60)),"")</f>
        <v/>
      </c>
    </row>
    <row r="61" spans="3:37" hidden="1" x14ac:dyDescent="0.3">
      <c r="C61" s="90" t="s">
        <v>332</v>
      </c>
      <c r="D61" s="69">
        <v>1.4E-2</v>
      </c>
      <c r="E61" s="100">
        <v>0.67400000000000004</v>
      </c>
      <c r="F61" s="100">
        <v>4.3999999999999997E-2</v>
      </c>
      <c r="G61" s="100">
        <v>7.0000000000000001E-3</v>
      </c>
      <c r="H61" s="100">
        <v>6.7000000000000004E-2</v>
      </c>
      <c r="I61" s="100">
        <v>8.5000000000000006E-2</v>
      </c>
      <c r="J61" s="100">
        <v>3.0000000000000001E-3</v>
      </c>
      <c r="K61" s="100">
        <v>4.0000000000000001E-3</v>
      </c>
      <c r="L61" s="69">
        <v>3.0000000000000001E-3</v>
      </c>
      <c r="M61" s="164" t="s">
        <v>71</v>
      </c>
      <c r="N61" s="69">
        <v>0.1</v>
      </c>
      <c r="O61" s="69">
        <v>0.32600000000000001</v>
      </c>
      <c r="P61" s="90" t="s">
        <v>44</v>
      </c>
      <c r="Q61" s="206">
        <f>ROWS($P$5:P61)</f>
        <v>57</v>
      </c>
      <c r="R61" s="90" t="str">
        <f t="shared" si="0"/>
        <v/>
      </c>
      <c r="S61" s="90" t="str">
        <f>IFERROR(SMALL($R$5:$R$234,ROWS(P$5:$P61)),"")</f>
        <v/>
      </c>
      <c r="U61" s="90" t="s">
        <v>332</v>
      </c>
      <c r="V61" s="90">
        <v>220</v>
      </c>
      <c r="W61" s="90">
        <v>10800</v>
      </c>
      <c r="X61" s="90">
        <v>710</v>
      </c>
      <c r="Y61" s="90">
        <v>105</v>
      </c>
      <c r="Z61" s="90">
        <v>1070</v>
      </c>
      <c r="AA61" s="90">
        <v>1360</v>
      </c>
      <c r="AB61" s="90">
        <v>55</v>
      </c>
      <c r="AC61" s="206">
        <v>70</v>
      </c>
      <c r="AD61" s="206">
        <v>40</v>
      </c>
      <c r="AE61" s="931" t="s">
        <v>71</v>
      </c>
      <c r="AF61" s="206">
        <v>1600</v>
      </c>
      <c r="AG61" s="206">
        <v>5230</v>
      </c>
      <c r="AH61" s="206" t="s">
        <v>44</v>
      </c>
      <c r="AI61" s="206">
        <f>ROWS($AH$5:AH61)</f>
        <v>57</v>
      </c>
      <c r="AJ61" s="90" t="str">
        <f t="shared" si="1"/>
        <v/>
      </c>
      <c r="AK61" s="90" t="str">
        <f>IFERROR(SMALL($AJ$5:$AJ$234,ROWS($AH$5:AH61)),"")</f>
        <v/>
      </c>
    </row>
    <row r="62" spans="3:37" hidden="1" x14ac:dyDescent="0.3">
      <c r="C62" s="90" t="s">
        <v>333</v>
      </c>
      <c r="D62" s="69">
        <v>1.0999999999999999E-2</v>
      </c>
      <c r="E62" s="100">
        <v>0.873</v>
      </c>
      <c r="F62" s="100">
        <v>2.8000000000000001E-2</v>
      </c>
      <c r="G62" s="100">
        <v>4.0000000000000001E-3</v>
      </c>
      <c r="H62" s="100">
        <v>1.3000000000000001E-2</v>
      </c>
      <c r="I62" s="100">
        <v>4.2000000000000003E-2</v>
      </c>
      <c r="J62" s="100">
        <v>2E-3</v>
      </c>
      <c r="K62" s="100">
        <v>4.0000000000000001E-3</v>
      </c>
      <c r="L62" s="69">
        <v>0</v>
      </c>
      <c r="M62" s="164" t="s">
        <v>71</v>
      </c>
      <c r="N62" s="69">
        <v>2.1999999999999999E-2</v>
      </c>
      <c r="O62" s="69">
        <v>0.127</v>
      </c>
      <c r="P62" s="90" t="s">
        <v>44</v>
      </c>
      <c r="Q62" s="206">
        <f>ROWS($P$5:P62)</f>
        <v>58</v>
      </c>
      <c r="R62" s="90" t="str">
        <f t="shared" si="0"/>
        <v/>
      </c>
      <c r="S62" s="90" t="str">
        <f>IFERROR(SMALL($R$5:$R$234,ROWS(P$5:$P62)),"")</f>
        <v/>
      </c>
      <c r="U62" s="90" t="s">
        <v>333</v>
      </c>
      <c r="V62" s="90">
        <v>225</v>
      </c>
      <c r="W62" s="90">
        <v>17275</v>
      </c>
      <c r="X62" s="90">
        <v>560</v>
      </c>
      <c r="Y62" s="90">
        <v>85</v>
      </c>
      <c r="Z62" s="90">
        <v>250</v>
      </c>
      <c r="AA62" s="90">
        <v>830</v>
      </c>
      <c r="AB62" s="90">
        <v>40</v>
      </c>
      <c r="AC62" s="206">
        <v>70</v>
      </c>
      <c r="AD62" s="206">
        <v>5</v>
      </c>
      <c r="AE62" s="931" t="s">
        <v>71</v>
      </c>
      <c r="AF62" s="206">
        <v>435</v>
      </c>
      <c r="AG62" s="206">
        <v>2505</v>
      </c>
      <c r="AH62" s="206" t="s">
        <v>44</v>
      </c>
      <c r="AI62" s="206">
        <f>ROWS($AH$5:AH62)</f>
        <v>58</v>
      </c>
      <c r="AJ62" s="90" t="str">
        <f t="shared" si="1"/>
        <v/>
      </c>
      <c r="AK62" s="90" t="str">
        <f>IFERROR(SMALL($AJ$5:$AJ$234,ROWS($AH$5:AH62)),"")</f>
        <v/>
      </c>
    </row>
    <row r="63" spans="3:37" hidden="1" x14ac:dyDescent="0.3">
      <c r="C63" s="90" t="s">
        <v>334</v>
      </c>
      <c r="D63" s="69">
        <v>9.0000000000000011E-3</v>
      </c>
      <c r="E63" s="100">
        <v>0.80800000000000005</v>
      </c>
      <c r="F63" s="100">
        <v>5.7000000000000002E-2</v>
      </c>
      <c r="G63" s="100">
        <v>5.0000000000000001E-3</v>
      </c>
      <c r="H63" s="100">
        <v>2.1999999999999999E-2</v>
      </c>
      <c r="I63" s="100">
        <v>3.9E-2</v>
      </c>
      <c r="J63" s="100">
        <v>1E-3</v>
      </c>
      <c r="K63" s="100">
        <v>4.0000000000000001E-3</v>
      </c>
      <c r="L63" s="69">
        <v>0</v>
      </c>
      <c r="M63" s="164" t="s">
        <v>71</v>
      </c>
      <c r="N63" s="69">
        <v>5.3999999999999999E-2</v>
      </c>
      <c r="O63" s="69">
        <v>0.192</v>
      </c>
      <c r="P63" s="90" t="s">
        <v>44</v>
      </c>
      <c r="Q63" s="206">
        <f>ROWS($P$5:P63)</f>
        <v>59</v>
      </c>
      <c r="R63" s="90" t="str">
        <f t="shared" si="0"/>
        <v/>
      </c>
      <c r="S63" s="90" t="str">
        <f>IFERROR(SMALL($R$5:$R$234,ROWS(P$5:$P63)),"")</f>
        <v/>
      </c>
      <c r="U63" s="90" t="s">
        <v>334</v>
      </c>
      <c r="V63" s="90">
        <v>10</v>
      </c>
      <c r="W63" s="90">
        <v>795</v>
      </c>
      <c r="X63" s="90">
        <v>55</v>
      </c>
      <c r="Y63" s="90">
        <v>5</v>
      </c>
      <c r="Z63" s="90">
        <v>20</v>
      </c>
      <c r="AA63" s="90">
        <v>40</v>
      </c>
      <c r="AB63" s="90" t="s">
        <v>72</v>
      </c>
      <c r="AC63" s="206">
        <v>5</v>
      </c>
      <c r="AD63" s="204">
        <v>0</v>
      </c>
      <c r="AE63" s="931" t="s">
        <v>71</v>
      </c>
      <c r="AF63" s="206">
        <v>55</v>
      </c>
      <c r="AG63" s="206">
        <v>190</v>
      </c>
      <c r="AH63" s="206" t="s">
        <v>44</v>
      </c>
      <c r="AI63" s="206">
        <f>ROWS($AH$5:AH63)</f>
        <v>59</v>
      </c>
      <c r="AJ63" s="90" t="str">
        <f t="shared" si="1"/>
        <v/>
      </c>
      <c r="AK63" s="90" t="str">
        <f>IFERROR(SMALL($AJ$5:$AJ$234,ROWS($AH$5:AH63)),"")</f>
        <v/>
      </c>
    </row>
    <row r="64" spans="3:37" hidden="1" x14ac:dyDescent="0.3">
      <c r="C64" s="90" t="s">
        <v>335</v>
      </c>
      <c r="D64" s="69">
        <v>1.2E-2</v>
      </c>
      <c r="E64" s="100">
        <v>0.79500000000000004</v>
      </c>
      <c r="F64" s="100">
        <v>4.5999999999999999E-2</v>
      </c>
      <c r="G64" s="100">
        <v>7.0000000000000001E-3</v>
      </c>
      <c r="H64" s="100">
        <v>3.4000000000000002E-2</v>
      </c>
      <c r="I64" s="100">
        <v>0.05</v>
      </c>
      <c r="J64" s="100">
        <v>2E-3</v>
      </c>
      <c r="K64" s="100">
        <v>3.0000000000000001E-3</v>
      </c>
      <c r="L64" s="69">
        <v>0</v>
      </c>
      <c r="M64" s="164" t="s">
        <v>71</v>
      </c>
      <c r="N64" s="69">
        <v>5.1000000000000004E-2</v>
      </c>
      <c r="O64" s="69">
        <v>0.20500000000000002</v>
      </c>
      <c r="P64" s="90" t="s">
        <v>44</v>
      </c>
      <c r="Q64" s="206">
        <f>ROWS($P$5:P64)</f>
        <v>60</v>
      </c>
      <c r="R64" s="90" t="str">
        <f t="shared" si="0"/>
        <v/>
      </c>
      <c r="S64" s="90" t="str">
        <f>IFERROR(SMALL($R$5:$R$234,ROWS(P$5:$P64)),"")</f>
        <v/>
      </c>
      <c r="U64" s="90" t="s">
        <v>335</v>
      </c>
      <c r="V64" s="90">
        <v>80</v>
      </c>
      <c r="W64" s="90">
        <v>5365</v>
      </c>
      <c r="X64" s="90">
        <v>310</v>
      </c>
      <c r="Y64" s="90">
        <v>50</v>
      </c>
      <c r="Z64" s="90">
        <v>230</v>
      </c>
      <c r="AA64" s="90">
        <v>335</v>
      </c>
      <c r="AB64" s="90">
        <v>15</v>
      </c>
      <c r="AC64" s="206">
        <v>20</v>
      </c>
      <c r="AD64" s="206" t="s">
        <v>72</v>
      </c>
      <c r="AE64" s="931" t="s">
        <v>71</v>
      </c>
      <c r="AF64" s="206">
        <v>340</v>
      </c>
      <c r="AG64" s="206">
        <v>1380</v>
      </c>
      <c r="AH64" s="206" t="s">
        <v>44</v>
      </c>
      <c r="AI64" s="206">
        <f>ROWS($AH$5:AH64)</f>
        <v>60</v>
      </c>
      <c r="AJ64" s="90" t="str">
        <f t="shared" si="1"/>
        <v/>
      </c>
      <c r="AK64" s="90" t="str">
        <f>IFERROR(SMALL($AJ$5:$AJ$234,ROWS($AH$5:AH64)),"")</f>
        <v/>
      </c>
    </row>
    <row r="65" spans="3:37" hidden="1" x14ac:dyDescent="0.3">
      <c r="C65" s="90" t="s">
        <v>336</v>
      </c>
      <c r="D65" s="69">
        <v>1.6E-2</v>
      </c>
      <c r="E65" s="100">
        <v>0.83000000000000007</v>
      </c>
      <c r="F65" s="100">
        <v>1.6E-2</v>
      </c>
      <c r="G65" s="100">
        <v>0</v>
      </c>
      <c r="H65" s="100">
        <v>3.5000000000000003E-2</v>
      </c>
      <c r="I65" s="100">
        <v>6.7000000000000004E-2</v>
      </c>
      <c r="J65" s="100">
        <v>2E-3</v>
      </c>
      <c r="K65" s="100">
        <v>5.0000000000000001E-3</v>
      </c>
      <c r="L65" s="69">
        <v>0</v>
      </c>
      <c r="M65" s="164" t="s">
        <v>71</v>
      </c>
      <c r="N65" s="69">
        <v>0.03</v>
      </c>
      <c r="O65" s="69">
        <v>0.17</v>
      </c>
      <c r="P65" s="90" t="s">
        <v>44</v>
      </c>
      <c r="Q65" s="206">
        <f>ROWS($P$5:P65)</f>
        <v>61</v>
      </c>
      <c r="R65" s="90" t="str">
        <f t="shared" si="0"/>
        <v/>
      </c>
      <c r="S65" s="90" t="str">
        <f>IFERROR(SMALL($R$5:$R$234,ROWS(P$5:$P65)),"")</f>
        <v/>
      </c>
      <c r="U65" s="90" t="s">
        <v>336</v>
      </c>
      <c r="V65" s="90">
        <v>10</v>
      </c>
      <c r="W65" s="90">
        <v>475</v>
      </c>
      <c r="X65" s="90">
        <v>10</v>
      </c>
      <c r="Y65" s="204">
        <v>0</v>
      </c>
      <c r="Z65" s="90">
        <v>20</v>
      </c>
      <c r="AA65" s="90">
        <v>40</v>
      </c>
      <c r="AB65" s="90" t="s">
        <v>72</v>
      </c>
      <c r="AC65" s="206">
        <v>5</v>
      </c>
      <c r="AD65" s="204">
        <v>0</v>
      </c>
      <c r="AE65" s="931" t="s">
        <v>71</v>
      </c>
      <c r="AF65" s="206">
        <v>15</v>
      </c>
      <c r="AG65" s="206">
        <v>95</v>
      </c>
      <c r="AH65" s="206" t="s">
        <v>44</v>
      </c>
      <c r="AI65" s="206">
        <f>ROWS($AH$5:AH65)</f>
        <v>61</v>
      </c>
      <c r="AJ65" s="90" t="str">
        <f t="shared" si="1"/>
        <v/>
      </c>
      <c r="AK65" s="90" t="str">
        <f>IFERROR(SMALL($AJ$5:$AJ$234,ROWS($AH$5:AH65)),"")</f>
        <v/>
      </c>
    </row>
    <row r="66" spans="3:37" hidden="1" x14ac:dyDescent="0.3">
      <c r="C66" s="90" t="s">
        <v>337</v>
      </c>
      <c r="D66" s="69">
        <v>0</v>
      </c>
      <c r="E66" s="100">
        <v>0.98399999999999999</v>
      </c>
      <c r="F66" s="100">
        <v>5.0000000000000001E-3</v>
      </c>
      <c r="G66" s="100">
        <v>0</v>
      </c>
      <c r="H66" s="100">
        <v>0</v>
      </c>
      <c r="I66" s="100">
        <v>5.0000000000000001E-3</v>
      </c>
      <c r="J66" s="100">
        <v>0</v>
      </c>
      <c r="K66" s="100">
        <v>0</v>
      </c>
      <c r="L66" s="69">
        <v>0</v>
      </c>
      <c r="M66" s="164" t="s">
        <v>71</v>
      </c>
      <c r="N66" s="69">
        <v>5.0000000000000001E-3</v>
      </c>
      <c r="O66" s="69">
        <v>1.6E-2</v>
      </c>
      <c r="P66" s="90" t="s">
        <v>44</v>
      </c>
      <c r="Q66" s="206">
        <f>ROWS($P$5:P66)</f>
        <v>62</v>
      </c>
      <c r="R66" s="90" t="str">
        <f t="shared" si="0"/>
        <v/>
      </c>
      <c r="S66" s="90" t="str">
        <f>IFERROR(SMALL($R$5:$R$234,ROWS(P$5:$P66)),"")</f>
        <v/>
      </c>
      <c r="U66" s="90" t="s">
        <v>337</v>
      </c>
      <c r="V66" s="204">
        <v>0</v>
      </c>
      <c r="W66" s="90">
        <v>185</v>
      </c>
      <c r="X66" s="90" t="s">
        <v>72</v>
      </c>
      <c r="Y66" s="204">
        <v>0</v>
      </c>
      <c r="Z66" s="204">
        <v>0</v>
      </c>
      <c r="AA66" s="90" t="s">
        <v>72</v>
      </c>
      <c r="AB66" s="204">
        <v>0</v>
      </c>
      <c r="AC66" s="204">
        <v>0</v>
      </c>
      <c r="AD66" s="204">
        <v>0</v>
      </c>
      <c r="AE66" s="931" t="s">
        <v>71</v>
      </c>
      <c r="AF66" s="206" t="s">
        <v>72</v>
      </c>
      <c r="AG66" s="206">
        <v>5</v>
      </c>
      <c r="AH66" s="206" t="s">
        <v>44</v>
      </c>
      <c r="AI66" s="206">
        <f>ROWS($AH$5:AH66)</f>
        <v>62</v>
      </c>
      <c r="AJ66" s="90" t="str">
        <f t="shared" si="1"/>
        <v/>
      </c>
      <c r="AK66" s="90" t="str">
        <f>IFERROR(SMALL($AJ$5:$AJ$234,ROWS($AH$5:AH66)),"")</f>
        <v/>
      </c>
    </row>
    <row r="67" spans="3:37" hidden="1" x14ac:dyDescent="0.3">
      <c r="C67" s="90" t="s">
        <v>338</v>
      </c>
      <c r="D67" s="69">
        <v>7.0000000000000001E-3</v>
      </c>
      <c r="E67" s="100">
        <v>0.81</v>
      </c>
      <c r="F67" s="100">
        <v>5.5E-2</v>
      </c>
      <c r="G67" s="100">
        <v>3.0000000000000001E-3</v>
      </c>
      <c r="H67" s="100">
        <v>2.1000000000000001E-2</v>
      </c>
      <c r="I67" s="100">
        <v>6.0999999999999999E-2</v>
      </c>
      <c r="J67" s="100">
        <v>3.0000000000000001E-3</v>
      </c>
      <c r="K67" s="100">
        <v>3.0000000000000001E-3</v>
      </c>
      <c r="L67" s="69">
        <v>0</v>
      </c>
      <c r="M67" s="164" t="s">
        <v>71</v>
      </c>
      <c r="N67" s="69">
        <v>3.7999999999999999E-2</v>
      </c>
      <c r="O67" s="69">
        <v>0.19</v>
      </c>
      <c r="P67" s="90" t="s">
        <v>44</v>
      </c>
      <c r="Q67" s="206">
        <f>ROWS($P$5:P67)</f>
        <v>63</v>
      </c>
      <c r="R67" s="90" t="str">
        <f t="shared" si="0"/>
        <v/>
      </c>
      <c r="S67" s="90" t="str">
        <f>IFERROR(SMALL($R$5:$R$234,ROWS(P$5:$P67)),"")</f>
        <v/>
      </c>
      <c r="U67" s="90" t="s">
        <v>338</v>
      </c>
      <c r="V67" s="90">
        <v>20</v>
      </c>
      <c r="W67" s="90">
        <v>2260</v>
      </c>
      <c r="X67" s="90">
        <v>155</v>
      </c>
      <c r="Y67" s="90">
        <v>10</v>
      </c>
      <c r="Z67" s="90">
        <v>60</v>
      </c>
      <c r="AA67" s="90">
        <v>170</v>
      </c>
      <c r="AB67" s="90">
        <v>10</v>
      </c>
      <c r="AC67" s="206">
        <v>10</v>
      </c>
      <c r="AD67" s="204">
        <v>0</v>
      </c>
      <c r="AE67" s="931" t="s">
        <v>71</v>
      </c>
      <c r="AF67" s="206">
        <v>105</v>
      </c>
      <c r="AG67" s="206">
        <v>530</v>
      </c>
      <c r="AH67" s="206" t="s">
        <v>44</v>
      </c>
      <c r="AI67" s="206">
        <f>ROWS($AH$5:AH67)</f>
        <v>63</v>
      </c>
      <c r="AJ67" s="90" t="str">
        <f t="shared" si="1"/>
        <v/>
      </c>
      <c r="AK67" s="90" t="str">
        <f>IFERROR(SMALL($AJ$5:$AJ$234,ROWS($AH$5:AH67)),"")</f>
        <v/>
      </c>
    </row>
    <row r="68" spans="3:37" hidden="1" x14ac:dyDescent="0.3">
      <c r="C68" s="90" t="s">
        <v>339</v>
      </c>
      <c r="D68" s="69">
        <v>1.4999999999999999E-2</v>
      </c>
      <c r="E68" s="100">
        <v>0.81500000000000006</v>
      </c>
      <c r="F68" s="100">
        <v>5.8000000000000003E-2</v>
      </c>
      <c r="G68" s="100">
        <v>6.0000000000000001E-3</v>
      </c>
      <c r="H68" s="100">
        <v>1.4999999999999999E-2</v>
      </c>
      <c r="I68" s="100">
        <v>4.4999999999999998E-2</v>
      </c>
      <c r="J68" s="100">
        <v>3.0000000000000001E-3</v>
      </c>
      <c r="K68" s="100">
        <v>3.0000000000000001E-3</v>
      </c>
      <c r="L68" s="69">
        <v>0</v>
      </c>
      <c r="M68" s="164" t="s">
        <v>71</v>
      </c>
      <c r="N68" s="69">
        <v>4.1000000000000002E-2</v>
      </c>
      <c r="O68" s="69">
        <v>0.185</v>
      </c>
      <c r="P68" s="90" t="s">
        <v>44</v>
      </c>
      <c r="Q68" s="206">
        <f>ROWS($P$5:P68)</f>
        <v>64</v>
      </c>
      <c r="R68" s="90" t="str">
        <f t="shared" si="0"/>
        <v/>
      </c>
      <c r="S68" s="90" t="str">
        <f>IFERROR(SMALL($R$5:$R$234,ROWS(P$5:$P68)),"")</f>
        <v/>
      </c>
      <c r="U68" s="90" t="s">
        <v>339</v>
      </c>
      <c r="V68" s="90">
        <v>80</v>
      </c>
      <c r="W68" s="90">
        <v>4370</v>
      </c>
      <c r="X68" s="90">
        <v>310</v>
      </c>
      <c r="Y68" s="90">
        <v>30</v>
      </c>
      <c r="Z68" s="90">
        <v>80</v>
      </c>
      <c r="AA68" s="90">
        <v>240</v>
      </c>
      <c r="AB68" s="90">
        <v>15</v>
      </c>
      <c r="AC68" s="206">
        <v>15</v>
      </c>
      <c r="AD68" s="204">
        <v>0</v>
      </c>
      <c r="AE68" s="931" t="s">
        <v>71</v>
      </c>
      <c r="AF68" s="206">
        <v>220</v>
      </c>
      <c r="AG68" s="206">
        <v>995</v>
      </c>
      <c r="AH68" s="206" t="s">
        <v>44</v>
      </c>
      <c r="AI68" s="206">
        <f>ROWS($AH$5:AH68)</f>
        <v>64</v>
      </c>
      <c r="AJ68" s="90" t="str">
        <f t="shared" si="1"/>
        <v/>
      </c>
      <c r="AK68" s="90" t="str">
        <f>IFERROR(SMALL($AJ$5:$AJ$234,ROWS($AH$5:AH68)),"")</f>
        <v/>
      </c>
    </row>
    <row r="69" spans="3:37" hidden="1" x14ac:dyDescent="0.3">
      <c r="C69" s="90" t="s">
        <v>340</v>
      </c>
      <c r="D69" s="69">
        <v>0.03</v>
      </c>
      <c r="E69" s="100">
        <v>0.86599999999999999</v>
      </c>
      <c r="F69" s="100">
        <v>0.02</v>
      </c>
      <c r="G69" s="100">
        <v>5.0000000000000001E-3</v>
      </c>
      <c r="H69" s="100">
        <v>8.0000000000000002E-3</v>
      </c>
      <c r="I69" s="100">
        <v>4.1000000000000002E-2</v>
      </c>
      <c r="J69" s="100">
        <v>0</v>
      </c>
      <c r="K69" s="100">
        <v>2E-3</v>
      </c>
      <c r="L69" s="69">
        <v>0</v>
      </c>
      <c r="M69" s="164" t="s">
        <v>71</v>
      </c>
      <c r="N69" s="69">
        <v>0.03</v>
      </c>
      <c r="O69" s="69">
        <v>0.13400000000000001</v>
      </c>
      <c r="P69" s="90" t="s">
        <v>44</v>
      </c>
      <c r="Q69" s="206">
        <f>ROWS($P$5:P69)</f>
        <v>65</v>
      </c>
      <c r="R69" s="90" t="str">
        <f t="shared" si="0"/>
        <v/>
      </c>
      <c r="S69" s="90" t="str">
        <f>IFERROR(SMALL($R$5:$R$234,ROWS(P$5:$P69)),"")</f>
        <v/>
      </c>
      <c r="U69" s="90" t="s">
        <v>340</v>
      </c>
      <c r="V69" s="90">
        <v>20</v>
      </c>
      <c r="W69" s="90">
        <v>575</v>
      </c>
      <c r="X69" s="90">
        <v>15</v>
      </c>
      <c r="Y69" s="90">
        <v>5</v>
      </c>
      <c r="Z69" s="90">
        <v>5</v>
      </c>
      <c r="AA69" s="90">
        <v>25</v>
      </c>
      <c r="AB69" s="204">
        <v>0</v>
      </c>
      <c r="AC69" s="206" t="s">
        <v>72</v>
      </c>
      <c r="AD69" s="204">
        <v>0</v>
      </c>
      <c r="AE69" s="931" t="s">
        <v>71</v>
      </c>
      <c r="AF69" s="206">
        <v>20</v>
      </c>
      <c r="AG69" s="206">
        <v>90</v>
      </c>
      <c r="AH69" s="206" t="s">
        <v>44</v>
      </c>
      <c r="AI69" s="206">
        <f>ROWS($AH$5:AH69)</f>
        <v>65</v>
      </c>
      <c r="AJ69" s="90" t="str">
        <f t="shared" si="1"/>
        <v/>
      </c>
      <c r="AK69" s="90" t="str">
        <f>IFERROR(SMALL($AJ$5:$AJ$234,ROWS($AH$5:AH69)),"")</f>
        <v/>
      </c>
    </row>
    <row r="70" spans="3:37" hidden="1" x14ac:dyDescent="0.3">
      <c r="C70" s="90" t="s">
        <v>341</v>
      </c>
      <c r="D70" s="69">
        <v>1.4999999999999999E-2</v>
      </c>
      <c r="E70" s="100">
        <v>0.83499999999999996</v>
      </c>
      <c r="F70" s="100">
        <v>3.7999999999999999E-2</v>
      </c>
      <c r="G70" s="100">
        <v>5.0000000000000001E-3</v>
      </c>
      <c r="H70" s="100">
        <v>0.02</v>
      </c>
      <c r="I70" s="100">
        <v>4.4999999999999998E-2</v>
      </c>
      <c r="J70" s="100">
        <v>1E-3</v>
      </c>
      <c r="K70" s="100">
        <v>4.0000000000000001E-3</v>
      </c>
      <c r="L70" s="69">
        <v>1E-3</v>
      </c>
      <c r="M70" s="164" t="s">
        <v>71</v>
      </c>
      <c r="N70" s="69">
        <v>3.6999999999999998E-2</v>
      </c>
      <c r="O70" s="69">
        <v>0.16500000000000001</v>
      </c>
      <c r="P70" s="90" t="s">
        <v>44</v>
      </c>
      <c r="Q70" s="206">
        <f>ROWS($P$5:P70)</f>
        <v>66</v>
      </c>
      <c r="R70" s="90" t="str">
        <f t="shared" ref="R70:R133" si="2">IF($AR$4=P70,Q70,"")</f>
        <v/>
      </c>
      <c r="S70" s="90" t="str">
        <f>IFERROR(SMALL($R$5:$R$234,ROWS(P$5:$P70)),"")</f>
        <v/>
      </c>
      <c r="U70" s="90" t="s">
        <v>341</v>
      </c>
      <c r="V70" s="90">
        <v>55</v>
      </c>
      <c r="W70" s="90">
        <v>3090</v>
      </c>
      <c r="X70" s="90">
        <v>140</v>
      </c>
      <c r="Y70" s="90">
        <v>20</v>
      </c>
      <c r="Z70" s="90">
        <v>75</v>
      </c>
      <c r="AA70" s="90">
        <v>165</v>
      </c>
      <c r="AB70" s="90">
        <v>5</v>
      </c>
      <c r="AC70" s="206">
        <v>15</v>
      </c>
      <c r="AD70" s="206">
        <v>5</v>
      </c>
      <c r="AE70" s="931" t="s">
        <v>71</v>
      </c>
      <c r="AF70" s="206">
        <v>135</v>
      </c>
      <c r="AG70" s="206">
        <v>610</v>
      </c>
      <c r="AH70" s="206" t="s">
        <v>44</v>
      </c>
      <c r="AI70" s="206">
        <f>ROWS($AH$5:AH70)</f>
        <v>66</v>
      </c>
      <c r="AJ70" s="90" t="str">
        <f t="shared" ref="AJ70:AJ133" si="3">IF($AR$4=AH70,AI70,"")</f>
        <v/>
      </c>
      <c r="AK70" s="90" t="str">
        <f>IFERROR(SMALL($AJ$5:$AJ$234,ROWS($AH$5:AH70)),"")</f>
        <v/>
      </c>
    </row>
    <row r="71" spans="3:37" hidden="1" x14ac:dyDescent="0.3">
      <c r="C71" s="90" t="s">
        <v>342</v>
      </c>
      <c r="D71" s="69">
        <v>2E-3</v>
      </c>
      <c r="E71" s="100">
        <v>0.93300000000000005</v>
      </c>
      <c r="F71" s="100">
        <v>5.0000000000000001E-3</v>
      </c>
      <c r="G71" s="100">
        <v>0</v>
      </c>
      <c r="H71" s="100">
        <v>2E-3</v>
      </c>
      <c r="I71" s="100">
        <v>4.9000000000000002E-2</v>
      </c>
      <c r="J71" s="100">
        <v>0</v>
      </c>
      <c r="K71" s="100">
        <v>2E-3</v>
      </c>
      <c r="L71" s="69">
        <v>0</v>
      </c>
      <c r="M71" s="164" t="s">
        <v>71</v>
      </c>
      <c r="N71" s="69">
        <v>5.0000000000000001E-3</v>
      </c>
      <c r="O71" s="69">
        <v>6.7000000000000004E-2</v>
      </c>
      <c r="P71" s="90" t="s">
        <v>44</v>
      </c>
      <c r="Q71" s="206">
        <f>ROWS($P$5:P71)</f>
        <v>67</v>
      </c>
      <c r="R71" s="90" t="str">
        <f t="shared" si="2"/>
        <v/>
      </c>
      <c r="S71" s="90" t="str">
        <f>IFERROR(SMALL($R$5:$R$234,ROWS(P$5:$P71)),"")</f>
        <v/>
      </c>
      <c r="U71" s="90" t="s">
        <v>342</v>
      </c>
      <c r="V71" s="90" t="s">
        <v>72</v>
      </c>
      <c r="W71" s="90">
        <v>380</v>
      </c>
      <c r="X71" s="90" t="s">
        <v>72</v>
      </c>
      <c r="Y71" s="204">
        <v>0</v>
      </c>
      <c r="Z71" s="90" t="s">
        <v>72</v>
      </c>
      <c r="AA71" s="90">
        <v>20</v>
      </c>
      <c r="AB71" s="204">
        <v>0</v>
      </c>
      <c r="AC71" s="206" t="s">
        <v>72</v>
      </c>
      <c r="AD71" s="204">
        <v>0</v>
      </c>
      <c r="AE71" s="931" t="s">
        <v>71</v>
      </c>
      <c r="AF71" s="206" t="s">
        <v>72</v>
      </c>
      <c r="AG71" s="206">
        <v>25</v>
      </c>
      <c r="AH71" s="206" t="s">
        <v>44</v>
      </c>
      <c r="AI71" s="206">
        <f>ROWS($AH$5:AH71)</f>
        <v>67</v>
      </c>
      <c r="AJ71" s="90" t="str">
        <f t="shared" si="3"/>
        <v/>
      </c>
      <c r="AK71" s="90" t="str">
        <f>IFERROR(SMALL($AJ$5:$AJ$234,ROWS($AH$5:AH71)),"")</f>
        <v/>
      </c>
    </row>
    <row r="72" spans="3:37" hidden="1" x14ac:dyDescent="0.3">
      <c r="C72" s="90" t="s">
        <v>343</v>
      </c>
      <c r="D72" s="69">
        <v>9.0000000000000011E-3</v>
      </c>
      <c r="E72" s="100">
        <v>0.85399999999999998</v>
      </c>
      <c r="F72" s="100">
        <v>1.2E-2</v>
      </c>
      <c r="G72" s="100">
        <v>3.0000000000000001E-3</v>
      </c>
      <c r="H72" s="100">
        <v>1.9E-2</v>
      </c>
      <c r="I72" s="100">
        <v>7.5999999999999998E-2</v>
      </c>
      <c r="J72" s="100">
        <v>2E-3</v>
      </c>
      <c r="K72" s="100">
        <v>3.0000000000000001E-3</v>
      </c>
      <c r="L72" s="69">
        <v>0</v>
      </c>
      <c r="M72" s="164" t="s">
        <v>71</v>
      </c>
      <c r="N72" s="69">
        <v>2.1999999999999999E-2</v>
      </c>
      <c r="O72" s="69">
        <v>0.14599999999999999</v>
      </c>
      <c r="P72" s="90" t="s">
        <v>44</v>
      </c>
      <c r="Q72" s="206">
        <f>ROWS($P$5:P72)</f>
        <v>68</v>
      </c>
      <c r="R72" s="90" t="str">
        <f t="shared" si="2"/>
        <v/>
      </c>
      <c r="S72" s="90" t="str">
        <f>IFERROR(SMALL($R$5:$R$234,ROWS(P$5:$P72)),"")</f>
        <v/>
      </c>
      <c r="U72" s="90" t="s">
        <v>343</v>
      </c>
      <c r="V72" s="90">
        <v>35</v>
      </c>
      <c r="W72" s="90">
        <v>3435</v>
      </c>
      <c r="X72" s="90">
        <v>45</v>
      </c>
      <c r="Y72" s="90">
        <v>10</v>
      </c>
      <c r="Z72" s="90">
        <v>75</v>
      </c>
      <c r="AA72" s="90">
        <v>305</v>
      </c>
      <c r="AB72" s="90">
        <v>10</v>
      </c>
      <c r="AC72" s="206">
        <v>10</v>
      </c>
      <c r="AD72" s="206" t="s">
        <v>72</v>
      </c>
      <c r="AE72" s="931" t="s">
        <v>71</v>
      </c>
      <c r="AF72" s="206">
        <v>90</v>
      </c>
      <c r="AG72" s="206">
        <v>585</v>
      </c>
      <c r="AH72" s="206" t="s">
        <v>44</v>
      </c>
      <c r="AI72" s="206">
        <f>ROWS($AH$5:AH72)</f>
        <v>68</v>
      </c>
      <c r="AJ72" s="90" t="str">
        <f t="shared" si="3"/>
        <v/>
      </c>
      <c r="AK72" s="90" t="str">
        <f>IFERROR(SMALL($AJ$5:$AJ$234,ROWS($AH$5:AH72)),"")</f>
        <v/>
      </c>
    </row>
    <row r="73" spans="3:37" hidden="1" x14ac:dyDescent="0.3">
      <c r="C73" s="90" t="s">
        <v>344</v>
      </c>
      <c r="D73" s="69">
        <v>1.4999999999999999E-2</v>
      </c>
      <c r="E73" s="100">
        <v>0.84299999999999997</v>
      </c>
      <c r="F73" s="100">
        <v>1.3000000000000001E-2</v>
      </c>
      <c r="G73" s="100">
        <v>3.0000000000000001E-3</v>
      </c>
      <c r="H73" s="100">
        <v>1.3000000000000001E-2</v>
      </c>
      <c r="I73" s="100">
        <v>8.4000000000000005E-2</v>
      </c>
      <c r="J73" s="100">
        <v>1E-3</v>
      </c>
      <c r="K73" s="100">
        <v>1E-3</v>
      </c>
      <c r="L73" s="69">
        <v>0</v>
      </c>
      <c r="M73" s="164" t="s">
        <v>71</v>
      </c>
      <c r="N73" s="69">
        <v>2.6000000000000002E-2</v>
      </c>
      <c r="O73" s="69">
        <v>0.157</v>
      </c>
      <c r="P73" s="90" t="s">
        <v>44</v>
      </c>
      <c r="Q73" s="206">
        <f>ROWS($P$5:P73)</f>
        <v>69</v>
      </c>
      <c r="R73" s="90" t="str">
        <f t="shared" si="2"/>
        <v/>
      </c>
      <c r="S73" s="90" t="str">
        <f>IFERROR(SMALL($R$5:$R$234,ROWS(P$5:$P73)),"")</f>
        <v/>
      </c>
      <c r="U73" s="90" t="s">
        <v>344</v>
      </c>
      <c r="V73" s="90">
        <v>15</v>
      </c>
      <c r="W73" s="90">
        <v>755</v>
      </c>
      <c r="X73" s="90">
        <v>10</v>
      </c>
      <c r="Y73" s="90">
        <v>5</v>
      </c>
      <c r="Z73" s="90">
        <v>10</v>
      </c>
      <c r="AA73" s="90">
        <v>75</v>
      </c>
      <c r="AB73" s="90" t="s">
        <v>72</v>
      </c>
      <c r="AC73" s="206" t="s">
        <v>72</v>
      </c>
      <c r="AD73" s="204">
        <v>0</v>
      </c>
      <c r="AE73" s="931" t="s">
        <v>71</v>
      </c>
      <c r="AF73" s="206">
        <v>25</v>
      </c>
      <c r="AG73" s="206">
        <v>140</v>
      </c>
      <c r="AH73" s="206" t="s">
        <v>44</v>
      </c>
      <c r="AI73" s="206">
        <f>ROWS($AH$5:AH73)</f>
        <v>69</v>
      </c>
      <c r="AJ73" s="90" t="str">
        <f t="shared" si="3"/>
        <v/>
      </c>
      <c r="AK73" s="90" t="str">
        <f>IFERROR(SMALL($AJ$5:$AJ$234,ROWS($AH$5:AH73)),"")</f>
        <v/>
      </c>
    </row>
    <row r="74" spans="3:37" hidden="1" x14ac:dyDescent="0.3">
      <c r="C74" s="90" t="s">
        <v>320</v>
      </c>
      <c r="D74" s="69">
        <v>1.4999999999999999E-2</v>
      </c>
      <c r="E74" s="100">
        <v>0.73299999999999998</v>
      </c>
      <c r="F74" s="100">
        <v>3.5000000000000003E-2</v>
      </c>
      <c r="G74" s="100">
        <v>3.0000000000000001E-3</v>
      </c>
      <c r="H74" s="100">
        <v>3.3000000000000002E-2</v>
      </c>
      <c r="I74" s="100">
        <v>0.12</v>
      </c>
      <c r="J74" s="100">
        <v>4.0000000000000001E-3</v>
      </c>
      <c r="K74" s="100">
        <v>4.0000000000000001E-3</v>
      </c>
      <c r="L74" s="69">
        <v>2E-3</v>
      </c>
      <c r="M74" s="164" t="s">
        <v>71</v>
      </c>
      <c r="N74" s="69">
        <v>0.05</v>
      </c>
      <c r="O74" s="69">
        <v>0.26700000000000002</v>
      </c>
      <c r="P74" s="90" t="s">
        <v>43</v>
      </c>
      <c r="Q74" s="206">
        <f>ROWS($P$5:P74)</f>
        <v>70</v>
      </c>
      <c r="R74" s="90" t="str">
        <f t="shared" si="2"/>
        <v/>
      </c>
      <c r="S74" s="90" t="str">
        <f>IFERROR(SMALL($R$5:$R$234,ROWS(P$5:$P74)),"")</f>
        <v/>
      </c>
      <c r="U74" s="90" t="s">
        <v>320</v>
      </c>
      <c r="V74" s="90">
        <v>40</v>
      </c>
      <c r="W74" s="90">
        <v>1960</v>
      </c>
      <c r="X74" s="90">
        <v>95</v>
      </c>
      <c r="Y74" s="90">
        <v>10</v>
      </c>
      <c r="Z74" s="90">
        <v>90</v>
      </c>
      <c r="AA74" s="90">
        <v>320</v>
      </c>
      <c r="AB74" s="90">
        <v>10</v>
      </c>
      <c r="AC74" s="206">
        <v>10</v>
      </c>
      <c r="AD74" s="206">
        <v>5</v>
      </c>
      <c r="AE74" s="931" t="s">
        <v>71</v>
      </c>
      <c r="AF74" s="206">
        <v>135</v>
      </c>
      <c r="AG74" s="206">
        <v>715</v>
      </c>
      <c r="AH74" s="206" t="s">
        <v>43</v>
      </c>
      <c r="AI74" s="206">
        <f>ROWS($AH$5:AH74)</f>
        <v>70</v>
      </c>
      <c r="AJ74" s="90" t="str">
        <f t="shared" si="3"/>
        <v/>
      </c>
      <c r="AK74" s="90" t="str">
        <f>IFERROR(SMALL($AJ$5:$AJ$234,ROWS($AH$5:AH74)),"")</f>
        <v/>
      </c>
    </row>
    <row r="75" spans="3:37" hidden="1" x14ac:dyDescent="0.3">
      <c r="C75" s="90" t="s">
        <v>322</v>
      </c>
      <c r="D75" s="69">
        <v>7.0000000000000001E-3</v>
      </c>
      <c r="E75" s="100">
        <v>0.94400000000000006</v>
      </c>
      <c r="F75" s="100">
        <v>8.0000000000000002E-3</v>
      </c>
      <c r="G75" s="100">
        <v>9.0000000000000011E-3</v>
      </c>
      <c r="H75" s="100">
        <v>1.0999999999999999E-2</v>
      </c>
      <c r="I75" s="100">
        <v>5.0000000000000001E-3</v>
      </c>
      <c r="J75" s="100">
        <v>1E-3</v>
      </c>
      <c r="K75" s="100">
        <v>3.0000000000000001E-3</v>
      </c>
      <c r="L75" s="69">
        <v>0</v>
      </c>
      <c r="M75" s="164" t="s">
        <v>71</v>
      </c>
      <c r="N75" s="69">
        <v>1.2E-2</v>
      </c>
      <c r="O75" s="69">
        <v>5.6000000000000001E-2</v>
      </c>
      <c r="P75" s="90" t="s">
        <v>43</v>
      </c>
      <c r="Q75" s="206">
        <f>ROWS($P$5:P75)</f>
        <v>71</v>
      </c>
      <c r="R75" s="90" t="str">
        <f t="shared" si="2"/>
        <v/>
      </c>
      <c r="S75" s="90" t="str">
        <f>IFERROR(SMALL($R$5:$R$234,ROWS(P$5:$P75)),"")</f>
        <v/>
      </c>
      <c r="U75" s="90" t="s">
        <v>322</v>
      </c>
      <c r="V75" s="90">
        <v>45</v>
      </c>
      <c r="W75" s="90">
        <v>6140</v>
      </c>
      <c r="X75" s="90">
        <v>50</v>
      </c>
      <c r="Y75" s="90">
        <v>55</v>
      </c>
      <c r="Z75" s="90">
        <v>70</v>
      </c>
      <c r="AA75" s="90">
        <v>35</v>
      </c>
      <c r="AB75" s="90">
        <v>10</v>
      </c>
      <c r="AC75" s="206">
        <v>20</v>
      </c>
      <c r="AD75" s="204">
        <v>0</v>
      </c>
      <c r="AE75" s="931" t="s">
        <v>71</v>
      </c>
      <c r="AF75" s="206">
        <v>75</v>
      </c>
      <c r="AG75" s="206">
        <v>360</v>
      </c>
      <c r="AH75" s="206" t="s">
        <v>43</v>
      </c>
      <c r="AI75" s="206">
        <f>ROWS($AH$5:AH75)</f>
        <v>71</v>
      </c>
      <c r="AJ75" s="90" t="str">
        <f t="shared" si="3"/>
        <v/>
      </c>
      <c r="AK75" s="90" t="str">
        <f>IFERROR(SMALL($AJ$5:$AJ$234,ROWS($AH$5:AH75)),"")</f>
        <v/>
      </c>
    </row>
    <row r="76" spans="3:37" hidden="1" x14ac:dyDescent="0.3">
      <c r="C76" s="90" t="s">
        <v>323</v>
      </c>
      <c r="D76" s="69">
        <v>1.2E-2</v>
      </c>
      <c r="E76" s="100">
        <v>0.76600000000000001</v>
      </c>
      <c r="F76" s="100">
        <v>5.7000000000000002E-2</v>
      </c>
      <c r="G76" s="100">
        <v>4.0000000000000001E-3</v>
      </c>
      <c r="H76" s="100">
        <v>3.2000000000000001E-2</v>
      </c>
      <c r="I76" s="100">
        <v>6.3E-2</v>
      </c>
      <c r="J76" s="100">
        <v>3.0000000000000001E-3</v>
      </c>
      <c r="K76" s="100">
        <v>4.0000000000000001E-3</v>
      </c>
      <c r="L76" s="69">
        <v>0</v>
      </c>
      <c r="M76" s="164" t="s">
        <v>71</v>
      </c>
      <c r="N76" s="69">
        <v>5.9000000000000004E-2</v>
      </c>
      <c r="O76" s="69">
        <v>0.23400000000000001</v>
      </c>
      <c r="P76" s="90" t="s">
        <v>43</v>
      </c>
      <c r="Q76" s="206">
        <f>ROWS($P$5:P76)</f>
        <v>72</v>
      </c>
      <c r="R76" s="90" t="str">
        <f t="shared" si="2"/>
        <v/>
      </c>
      <c r="S76" s="90" t="str">
        <f>IFERROR(SMALL($R$5:$R$234,ROWS(P$5:$P76)),"")</f>
        <v/>
      </c>
      <c r="U76" s="90" t="s">
        <v>323</v>
      </c>
      <c r="V76" s="90">
        <v>40</v>
      </c>
      <c r="W76" s="90">
        <v>2590</v>
      </c>
      <c r="X76" s="90">
        <v>190</v>
      </c>
      <c r="Y76" s="90">
        <v>15</v>
      </c>
      <c r="Z76" s="90">
        <v>110</v>
      </c>
      <c r="AA76" s="90">
        <v>210</v>
      </c>
      <c r="AB76" s="90">
        <v>10</v>
      </c>
      <c r="AC76" s="206">
        <v>15</v>
      </c>
      <c r="AD76" s="204">
        <v>0</v>
      </c>
      <c r="AE76" s="931" t="s">
        <v>71</v>
      </c>
      <c r="AF76" s="206">
        <v>200</v>
      </c>
      <c r="AG76" s="206">
        <v>790</v>
      </c>
      <c r="AH76" s="206" t="s">
        <v>43</v>
      </c>
      <c r="AI76" s="206">
        <f>ROWS($AH$5:AH76)</f>
        <v>72</v>
      </c>
      <c r="AJ76" s="90" t="str">
        <f t="shared" si="3"/>
        <v/>
      </c>
      <c r="AK76" s="90" t="str">
        <f>IFERROR(SMALL($AJ$5:$AJ$234,ROWS($AH$5:AH76)),"")</f>
        <v/>
      </c>
    </row>
    <row r="77" spans="3:37" hidden="1" x14ac:dyDescent="0.3">
      <c r="C77" s="90" t="s">
        <v>325</v>
      </c>
      <c r="D77" s="69">
        <v>1.2E-2</v>
      </c>
      <c r="E77" s="100">
        <v>0.81200000000000006</v>
      </c>
      <c r="F77" s="100">
        <v>3.7999999999999999E-2</v>
      </c>
      <c r="G77" s="100">
        <v>8.0000000000000002E-3</v>
      </c>
      <c r="H77" s="100">
        <v>2.8000000000000001E-2</v>
      </c>
      <c r="I77" s="100">
        <v>6.0999999999999999E-2</v>
      </c>
      <c r="J77" s="100">
        <v>3.0000000000000001E-3</v>
      </c>
      <c r="K77" s="100">
        <v>4.0000000000000001E-3</v>
      </c>
      <c r="L77" s="69">
        <v>0</v>
      </c>
      <c r="M77" s="164" t="s">
        <v>71</v>
      </c>
      <c r="N77" s="69">
        <v>3.5000000000000003E-2</v>
      </c>
      <c r="O77" s="69">
        <v>0.188</v>
      </c>
      <c r="P77" s="90" t="s">
        <v>43</v>
      </c>
      <c r="Q77" s="206">
        <f>ROWS($P$5:P77)</f>
        <v>73</v>
      </c>
      <c r="R77" s="90" t="str">
        <f t="shared" si="2"/>
        <v/>
      </c>
      <c r="S77" s="90" t="str">
        <f>IFERROR(SMALL($R$5:$R$234,ROWS(P$5:$P77)),"")</f>
        <v/>
      </c>
      <c r="U77" s="90" t="s">
        <v>325</v>
      </c>
      <c r="V77" s="90">
        <v>45</v>
      </c>
      <c r="W77" s="90">
        <v>2925</v>
      </c>
      <c r="X77" s="90">
        <v>135</v>
      </c>
      <c r="Y77" s="90">
        <v>25</v>
      </c>
      <c r="Z77" s="90">
        <v>100</v>
      </c>
      <c r="AA77" s="90">
        <v>220</v>
      </c>
      <c r="AB77" s="90">
        <v>10</v>
      </c>
      <c r="AC77" s="206">
        <v>15</v>
      </c>
      <c r="AD77" s="206" t="s">
        <v>72</v>
      </c>
      <c r="AE77" s="931" t="s">
        <v>71</v>
      </c>
      <c r="AF77" s="206">
        <v>125</v>
      </c>
      <c r="AG77" s="206">
        <v>675</v>
      </c>
      <c r="AH77" s="206" t="s">
        <v>43</v>
      </c>
      <c r="AI77" s="206">
        <f>ROWS($AH$5:AH77)</f>
        <v>73</v>
      </c>
      <c r="AJ77" s="90" t="str">
        <f t="shared" si="3"/>
        <v/>
      </c>
      <c r="AK77" s="90" t="str">
        <f>IFERROR(SMALL($AJ$5:$AJ$234,ROWS($AH$5:AH77)),"")</f>
        <v/>
      </c>
    </row>
    <row r="78" spans="3:37" hidden="1" x14ac:dyDescent="0.3">
      <c r="C78" s="90" t="s">
        <v>326</v>
      </c>
      <c r="D78" s="69">
        <v>1.4E-2</v>
      </c>
      <c r="E78" s="100">
        <v>0.89500000000000002</v>
      </c>
      <c r="F78" s="100">
        <v>1.8000000000000002E-2</v>
      </c>
      <c r="G78" s="100">
        <v>7.0000000000000001E-3</v>
      </c>
      <c r="H78" s="100">
        <v>1.4999999999999999E-2</v>
      </c>
      <c r="I78" s="100">
        <v>2.5000000000000001E-2</v>
      </c>
      <c r="J78" s="100">
        <v>1E-3</v>
      </c>
      <c r="K78" s="100">
        <v>3.0000000000000001E-3</v>
      </c>
      <c r="L78" s="69">
        <v>0</v>
      </c>
      <c r="M78" s="164" t="s">
        <v>71</v>
      </c>
      <c r="N78" s="69">
        <v>2.1000000000000001E-2</v>
      </c>
      <c r="O78" s="69">
        <v>0.105</v>
      </c>
      <c r="P78" s="90" t="s">
        <v>43</v>
      </c>
      <c r="Q78" s="206">
        <f>ROWS($P$5:P78)</f>
        <v>74</v>
      </c>
      <c r="R78" s="90" t="str">
        <f t="shared" si="2"/>
        <v/>
      </c>
      <c r="S78" s="90" t="str">
        <f>IFERROR(SMALL($R$5:$R$234,ROWS(P$5:$P78)),"")</f>
        <v/>
      </c>
      <c r="U78" s="90" t="s">
        <v>326</v>
      </c>
      <c r="V78" s="90">
        <v>120</v>
      </c>
      <c r="W78" s="90">
        <v>7620</v>
      </c>
      <c r="X78" s="90">
        <v>155</v>
      </c>
      <c r="Y78" s="90">
        <v>55</v>
      </c>
      <c r="Z78" s="90">
        <v>125</v>
      </c>
      <c r="AA78" s="90">
        <v>215</v>
      </c>
      <c r="AB78" s="90">
        <v>10</v>
      </c>
      <c r="AC78" s="206">
        <v>25</v>
      </c>
      <c r="AD78" s="206" t="s">
        <v>72</v>
      </c>
      <c r="AE78" s="931" t="s">
        <v>71</v>
      </c>
      <c r="AF78" s="206">
        <v>180</v>
      </c>
      <c r="AG78" s="206">
        <v>890</v>
      </c>
      <c r="AH78" s="206" t="s">
        <v>43</v>
      </c>
      <c r="AI78" s="206">
        <f>ROWS($AH$5:AH78)</f>
        <v>74</v>
      </c>
      <c r="AJ78" s="90" t="str">
        <f t="shared" si="3"/>
        <v/>
      </c>
      <c r="AK78" s="90" t="str">
        <f>IFERROR(SMALL($AJ$5:$AJ$234,ROWS($AH$5:AH78)),"")</f>
        <v/>
      </c>
    </row>
    <row r="79" spans="3:37" hidden="1" x14ac:dyDescent="0.3">
      <c r="C79" s="90" t="s">
        <v>327</v>
      </c>
      <c r="D79" s="69">
        <v>1.3000000000000001E-2</v>
      </c>
      <c r="E79" s="100">
        <v>0.81100000000000005</v>
      </c>
      <c r="F79" s="100">
        <v>2.1000000000000001E-2</v>
      </c>
      <c r="G79" s="100">
        <v>2E-3</v>
      </c>
      <c r="H79" s="100">
        <v>3.1E-2</v>
      </c>
      <c r="I79" s="100">
        <v>7.3999999999999996E-2</v>
      </c>
      <c r="J79" s="100">
        <v>2E-3</v>
      </c>
      <c r="K79" s="100">
        <v>4.0000000000000001E-3</v>
      </c>
      <c r="L79" s="69">
        <v>0</v>
      </c>
      <c r="M79" s="164" t="s">
        <v>71</v>
      </c>
      <c r="N79" s="69">
        <v>4.1000000000000002E-2</v>
      </c>
      <c r="O79" s="69">
        <v>0.189</v>
      </c>
      <c r="P79" s="90" t="s">
        <v>43</v>
      </c>
      <c r="Q79" s="206">
        <f>ROWS($P$5:P79)</f>
        <v>75</v>
      </c>
      <c r="R79" s="90" t="str">
        <f t="shared" si="2"/>
        <v/>
      </c>
      <c r="S79" s="90" t="str">
        <f>IFERROR(SMALL($R$5:$R$234,ROWS(P$5:$P79)),"")</f>
        <v/>
      </c>
      <c r="U79" s="90" t="s">
        <v>327</v>
      </c>
      <c r="V79" s="90">
        <v>80</v>
      </c>
      <c r="W79" s="90">
        <v>4895</v>
      </c>
      <c r="X79" s="90">
        <v>125</v>
      </c>
      <c r="Y79" s="90">
        <v>10</v>
      </c>
      <c r="Z79" s="90">
        <v>190</v>
      </c>
      <c r="AA79" s="90">
        <v>450</v>
      </c>
      <c r="AB79" s="90">
        <v>15</v>
      </c>
      <c r="AC79" s="206">
        <v>25</v>
      </c>
      <c r="AD79" s="206">
        <v>5</v>
      </c>
      <c r="AE79" s="931" t="s">
        <v>71</v>
      </c>
      <c r="AF79" s="206">
        <v>250</v>
      </c>
      <c r="AG79" s="206">
        <v>1145</v>
      </c>
      <c r="AH79" s="206" t="s">
        <v>43</v>
      </c>
      <c r="AI79" s="206">
        <f>ROWS($AH$5:AH79)</f>
        <v>75</v>
      </c>
      <c r="AJ79" s="90" t="str">
        <f t="shared" si="3"/>
        <v/>
      </c>
      <c r="AK79" s="90" t="str">
        <f>IFERROR(SMALL($AJ$5:$AJ$234,ROWS($AH$5:AH79)),"")</f>
        <v/>
      </c>
    </row>
    <row r="80" spans="3:37" hidden="1" x14ac:dyDescent="0.3">
      <c r="C80" s="90" t="s">
        <v>328</v>
      </c>
      <c r="D80" s="69">
        <v>7.0000000000000001E-3</v>
      </c>
      <c r="E80" s="100">
        <v>0.878</v>
      </c>
      <c r="F80" s="100">
        <v>1.0999999999999999E-2</v>
      </c>
      <c r="G80" s="100">
        <v>1E-3</v>
      </c>
      <c r="H80" s="100">
        <v>1.4E-2</v>
      </c>
      <c r="I80" s="100">
        <v>6.9000000000000006E-2</v>
      </c>
      <c r="J80" s="100">
        <v>1E-3</v>
      </c>
      <c r="K80" s="100">
        <v>4.0000000000000001E-3</v>
      </c>
      <c r="L80" s="69">
        <v>0</v>
      </c>
      <c r="M80" s="164" t="s">
        <v>71</v>
      </c>
      <c r="N80" s="69">
        <v>1.4999999999999999E-2</v>
      </c>
      <c r="O80" s="69">
        <v>0.122</v>
      </c>
      <c r="P80" s="90" t="s">
        <v>43</v>
      </c>
      <c r="Q80" s="206">
        <f>ROWS($P$5:P80)</f>
        <v>76</v>
      </c>
      <c r="R80" s="90" t="str">
        <f t="shared" si="2"/>
        <v/>
      </c>
      <c r="S80" s="90" t="str">
        <f>IFERROR(SMALL($R$5:$R$234,ROWS(P$5:$P80)),"")</f>
        <v/>
      </c>
      <c r="U80" s="90" t="s">
        <v>328</v>
      </c>
      <c r="V80" s="90">
        <v>60</v>
      </c>
      <c r="W80" s="90">
        <v>7240</v>
      </c>
      <c r="X80" s="90">
        <v>90</v>
      </c>
      <c r="Y80" s="90">
        <v>10</v>
      </c>
      <c r="Z80" s="90">
        <v>115</v>
      </c>
      <c r="AA80" s="90">
        <v>565</v>
      </c>
      <c r="AB80" s="90">
        <v>10</v>
      </c>
      <c r="AC80" s="206">
        <v>30</v>
      </c>
      <c r="AD80" s="206">
        <v>5</v>
      </c>
      <c r="AE80" s="931" t="s">
        <v>71</v>
      </c>
      <c r="AF80" s="206">
        <v>125</v>
      </c>
      <c r="AG80" s="206">
        <v>1005</v>
      </c>
      <c r="AH80" s="206" t="s">
        <v>43</v>
      </c>
      <c r="AI80" s="206">
        <f>ROWS($AH$5:AH80)</f>
        <v>76</v>
      </c>
      <c r="AJ80" s="90" t="str">
        <f t="shared" si="3"/>
        <v/>
      </c>
      <c r="AK80" s="90" t="str">
        <f>IFERROR(SMALL($AJ$5:$AJ$234,ROWS($AH$5:AH80)),"")</f>
        <v/>
      </c>
    </row>
    <row r="81" spans="3:37" hidden="1" x14ac:dyDescent="0.3">
      <c r="C81" s="90" t="s">
        <v>329</v>
      </c>
      <c r="D81" s="69">
        <v>1.2E-2</v>
      </c>
      <c r="E81" s="100">
        <v>0.83499999999999996</v>
      </c>
      <c r="F81" s="100">
        <v>0.03</v>
      </c>
      <c r="G81" s="100">
        <v>2E-3</v>
      </c>
      <c r="H81" s="100">
        <v>2.7E-2</v>
      </c>
      <c r="I81" s="100">
        <v>0.05</v>
      </c>
      <c r="J81" s="100">
        <v>2E-3</v>
      </c>
      <c r="K81" s="100">
        <v>4.0000000000000001E-3</v>
      </c>
      <c r="L81" s="69">
        <v>1E-3</v>
      </c>
      <c r="M81" s="164" t="s">
        <v>71</v>
      </c>
      <c r="N81" s="69">
        <v>3.5000000000000003E-2</v>
      </c>
      <c r="O81" s="69">
        <v>0.16500000000000001</v>
      </c>
      <c r="P81" s="90" t="s">
        <v>43</v>
      </c>
      <c r="Q81" s="206">
        <f>ROWS($P$5:P81)</f>
        <v>77</v>
      </c>
      <c r="R81" s="90" t="str">
        <f t="shared" si="2"/>
        <v/>
      </c>
      <c r="S81" s="90" t="str">
        <f>IFERROR(SMALL($R$5:$R$234,ROWS(P$5:$P81)),"")</f>
        <v/>
      </c>
      <c r="U81" s="90" t="s">
        <v>329</v>
      </c>
      <c r="V81" s="90">
        <v>35</v>
      </c>
      <c r="W81" s="90">
        <v>2445</v>
      </c>
      <c r="X81" s="90">
        <v>90</v>
      </c>
      <c r="Y81" s="90">
        <v>5</v>
      </c>
      <c r="Z81" s="90">
        <v>80</v>
      </c>
      <c r="AA81" s="90">
        <v>145</v>
      </c>
      <c r="AB81" s="90">
        <v>5</v>
      </c>
      <c r="AC81" s="206">
        <v>15</v>
      </c>
      <c r="AD81" s="206">
        <v>5</v>
      </c>
      <c r="AE81" s="931" t="s">
        <v>71</v>
      </c>
      <c r="AF81" s="206">
        <v>105</v>
      </c>
      <c r="AG81" s="206">
        <v>480</v>
      </c>
      <c r="AH81" s="206" t="s">
        <v>43</v>
      </c>
      <c r="AI81" s="206">
        <f>ROWS($AH$5:AH81)</f>
        <v>77</v>
      </c>
      <c r="AJ81" s="90" t="str">
        <f t="shared" si="3"/>
        <v/>
      </c>
      <c r="AK81" s="90" t="str">
        <f>IFERROR(SMALL($AJ$5:$AJ$234,ROWS($AH$5:AH81)),"")</f>
        <v/>
      </c>
    </row>
    <row r="82" spans="3:37" hidden="1" x14ac:dyDescent="0.3">
      <c r="C82" s="90" t="s">
        <v>330</v>
      </c>
      <c r="D82" s="69">
        <v>8.0000000000000002E-3</v>
      </c>
      <c r="E82" s="100">
        <v>0.90600000000000003</v>
      </c>
      <c r="F82" s="100">
        <v>8.0000000000000002E-3</v>
      </c>
      <c r="G82" s="100">
        <v>2E-3</v>
      </c>
      <c r="H82" s="100">
        <v>1.0999999999999999E-2</v>
      </c>
      <c r="I82" s="100">
        <v>4.7E-2</v>
      </c>
      <c r="J82" s="100">
        <v>2E-3</v>
      </c>
      <c r="K82" s="100">
        <v>3.0000000000000001E-3</v>
      </c>
      <c r="L82" s="69">
        <v>0</v>
      </c>
      <c r="M82" s="164" t="s">
        <v>71</v>
      </c>
      <c r="N82" s="69">
        <v>1.2E-2</v>
      </c>
      <c r="O82" s="69">
        <v>9.4E-2</v>
      </c>
      <c r="P82" s="90" t="s">
        <v>43</v>
      </c>
      <c r="Q82" s="206">
        <f>ROWS($P$5:P82)</f>
        <v>78</v>
      </c>
      <c r="R82" s="90" t="str">
        <f t="shared" si="2"/>
        <v/>
      </c>
      <c r="S82" s="90" t="str">
        <f>IFERROR(SMALL($R$5:$R$234,ROWS(P$5:$P82)),"")</f>
        <v/>
      </c>
      <c r="U82" s="90" t="s">
        <v>330</v>
      </c>
      <c r="V82" s="90">
        <v>115</v>
      </c>
      <c r="W82" s="90">
        <v>12100</v>
      </c>
      <c r="X82" s="90">
        <v>105</v>
      </c>
      <c r="Y82" s="90">
        <v>25</v>
      </c>
      <c r="Z82" s="90">
        <v>155</v>
      </c>
      <c r="AA82" s="90">
        <v>630</v>
      </c>
      <c r="AB82" s="90">
        <v>25</v>
      </c>
      <c r="AC82" s="206">
        <v>40</v>
      </c>
      <c r="AD82" s="206" t="s">
        <v>72</v>
      </c>
      <c r="AE82" s="931" t="s">
        <v>71</v>
      </c>
      <c r="AF82" s="206">
        <v>155</v>
      </c>
      <c r="AG82" s="206">
        <v>1250</v>
      </c>
      <c r="AH82" s="206" t="s">
        <v>43</v>
      </c>
      <c r="AI82" s="206">
        <f>ROWS($AH$5:AH82)</f>
        <v>78</v>
      </c>
      <c r="AJ82" s="90" t="str">
        <f t="shared" si="3"/>
        <v/>
      </c>
      <c r="AK82" s="90" t="str">
        <f>IFERROR(SMALL($AJ$5:$AJ$234,ROWS($AH$5:AH82)),"")</f>
        <v/>
      </c>
    </row>
    <row r="83" spans="3:37" hidden="1" x14ac:dyDescent="0.3">
      <c r="C83" s="90" t="s">
        <v>331</v>
      </c>
      <c r="D83" s="69">
        <v>8.0000000000000002E-3</v>
      </c>
      <c r="E83" s="100">
        <v>0.84</v>
      </c>
      <c r="F83" s="100">
        <v>3.1E-2</v>
      </c>
      <c r="G83" s="100">
        <v>0</v>
      </c>
      <c r="H83" s="100">
        <v>8.0000000000000002E-3</v>
      </c>
      <c r="I83" s="100">
        <v>9.9000000000000005E-2</v>
      </c>
      <c r="J83" s="100">
        <v>8.0000000000000002E-3</v>
      </c>
      <c r="K83" s="100">
        <v>0</v>
      </c>
      <c r="L83" s="69">
        <v>0</v>
      </c>
      <c r="M83" s="164" t="s">
        <v>71</v>
      </c>
      <c r="N83" s="69">
        <v>8.0000000000000002E-3</v>
      </c>
      <c r="O83" s="69">
        <v>0.16</v>
      </c>
      <c r="P83" s="90" t="s">
        <v>43</v>
      </c>
      <c r="Q83" s="206">
        <f>ROWS($P$5:P83)</f>
        <v>79</v>
      </c>
      <c r="R83" s="90" t="str">
        <f t="shared" si="2"/>
        <v/>
      </c>
      <c r="S83" s="90" t="str">
        <f>IFERROR(SMALL($R$5:$R$234,ROWS(P$5:$P83)),"")</f>
        <v/>
      </c>
      <c r="U83" s="90" t="s">
        <v>331</v>
      </c>
      <c r="V83" s="90" t="s">
        <v>72</v>
      </c>
      <c r="W83" s="90">
        <v>110</v>
      </c>
      <c r="X83" s="90">
        <v>5</v>
      </c>
      <c r="Y83" s="204">
        <v>0</v>
      </c>
      <c r="Z83" s="90" t="s">
        <v>72</v>
      </c>
      <c r="AA83" s="90">
        <v>15</v>
      </c>
      <c r="AB83" s="90" t="s">
        <v>72</v>
      </c>
      <c r="AC83" s="204">
        <v>0</v>
      </c>
      <c r="AD83" s="204">
        <v>0</v>
      </c>
      <c r="AE83" s="931" t="s">
        <v>71</v>
      </c>
      <c r="AF83" s="206" t="s">
        <v>72</v>
      </c>
      <c r="AG83" s="206">
        <v>20</v>
      </c>
      <c r="AH83" s="206" t="s">
        <v>43</v>
      </c>
      <c r="AI83" s="206">
        <f>ROWS($AH$5:AH83)</f>
        <v>79</v>
      </c>
      <c r="AJ83" s="90" t="str">
        <f t="shared" si="3"/>
        <v/>
      </c>
      <c r="AK83" s="90" t="str">
        <f>IFERROR(SMALL($AJ$5:$AJ$234,ROWS($AH$5:AH83)),"")</f>
        <v/>
      </c>
    </row>
    <row r="84" spans="3:37" hidden="1" x14ac:dyDescent="0.3">
      <c r="C84" s="90" t="s">
        <v>332</v>
      </c>
      <c r="D84" s="69">
        <v>1.6E-2</v>
      </c>
      <c r="E84" s="100">
        <v>0.68400000000000005</v>
      </c>
      <c r="F84" s="100">
        <v>3.9E-2</v>
      </c>
      <c r="G84" s="100">
        <v>7.0000000000000001E-3</v>
      </c>
      <c r="H84" s="100">
        <v>7.2999999999999995E-2</v>
      </c>
      <c r="I84" s="100">
        <v>8.5000000000000006E-2</v>
      </c>
      <c r="J84" s="100">
        <v>4.0000000000000001E-3</v>
      </c>
      <c r="K84" s="100">
        <v>4.0000000000000001E-3</v>
      </c>
      <c r="L84" s="69">
        <v>2E-3</v>
      </c>
      <c r="M84" s="164" t="s">
        <v>71</v>
      </c>
      <c r="N84" s="69">
        <v>8.6000000000000007E-2</v>
      </c>
      <c r="O84" s="69">
        <v>0.316</v>
      </c>
      <c r="P84" s="90" t="s">
        <v>43</v>
      </c>
      <c r="Q84" s="206">
        <f>ROWS($P$5:P84)</f>
        <v>80</v>
      </c>
      <c r="R84" s="90" t="str">
        <f t="shared" si="2"/>
        <v/>
      </c>
      <c r="S84" s="90" t="str">
        <f>IFERROR(SMALL($R$5:$R$234,ROWS(P$5:$P84)),"")</f>
        <v/>
      </c>
      <c r="U84" s="90" t="s">
        <v>332</v>
      </c>
      <c r="V84" s="90">
        <v>250</v>
      </c>
      <c r="W84" s="90">
        <v>10435</v>
      </c>
      <c r="X84" s="90">
        <v>595</v>
      </c>
      <c r="Y84" s="90">
        <v>100</v>
      </c>
      <c r="Z84" s="90">
        <v>1120</v>
      </c>
      <c r="AA84" s="90">
        <v>1290</v>
      </c>
      <c r="AB84" s="90">
        <v>60</v>
      </c>
      <c r="AC84" s="206">
        <v>65</v>
      </c>
      <c r="AD84" s="206">
        <v>30</v>
      </c>
      <c r="AE84" s="931" t="s">
        <v>71</v>
      </c>
      <c r="AF84" s="206">
        <v>1310</v>
      </c>
      <c r="AG84" s="206">
        <v>4820</v>
      </c>
      <c r="AH84" s="206" t="s">
        <v>43</v>
      </c>
      <c r="AI84" s="206">
        <f>ROWS($AH$5:AH84)</f>
        <v>80</v>
      </c>
      <c r="AJ84" s="90" t="str">
        <f t="shared" si="3"/>
        <v/>
      </c>
      <c r="AK84" s="90" t="str">
        <f>IFERROR(SMALL($AJ$5:$AJ$234,ROWS($AH$5:AH84)),"")</f>
        <v/>
      </c>
    </row>
    <row r="85" spans="3:37" hidden="1" x14ac:dyDescent="0.3">
      <c r="C85" s="90" t="s">
        <v>333</v>
      </c>
      <c r="D85" s="69">
        <v>1.4E-2</v>
      </c>
      <c r="E85" s="100">
        <v>0.87</v>
      </c>
      <c r="F85" s="100">
        <v>2.8000000000000001E-2</v>
      </c>
      <c r="G85" s="100">
        <v>4.0000000000000001E-3</v>
      </c>
      <c r="H85" s="100">
        <v>1.4999999999999999E-2</v>
      </c>
      <c r="I85" s="100">
        <v>4.3000000000000003E-2</v>
      </c>
      <c r="J85" s="100">
        <v>2E-3</v>
      </c>
      <c r="K85" s="100">
        <v>4.0000000000000001E-3</v>
      </c>
      <c r="L85" s="69">
        <v>0</v>
      </c>
      <c r="M85" s="164" t="s">
        <v>71</v>
      </c>
      <c r="N85" s="69">
        <v>1.9E-2</v>
      </c>
      <c r="O85" s="69">
        <v>0.13</v>
      </c>
      <c r="P85" s="90" t="s">
        <v>43</v>
      </c>
      <c r="Q85" s="206">
        <f>ROWS($P$5:P85)</f>
        <v>81</v>
      </c>
      <c r="R85" s="90" t="str">
        <f t="shared" si="2"/>
        <v/>
      </c>
      <c r="S85" s="90" t="str">
        <f>IFERROR(SMALL($R$5:$R$234,ROWS(P$5:$P85)),"")</f>
        <v/>
      </c>
      <c r="U85" s="90" t="s">
        <v>333</v>
      </c>
      <c r="V85" s="90">
        <v>250</v>
      </c>
      <c r="W85" s="90">
        <v>15580</v>
      </c>
      <c r="X85" s="90">
        <v>510</v>
      </c>
      <c r="Y85" s="90">
        <v>70</v>
      </c>
      <c r="Z85" s="90">
        <v>270</v>
      </c>
      <c r="AA85" s="90">
        <v>775</v>
      </c>
      <c r="AB85" s="90">
        <v>40</v>
      </c>
      <c r="AC85" s="206">
        <v>75</v>
      </c>
      <c r="AD85" s="206" t="s">
        <v>72</v>
      </c>
      <c r="AE85" s="931" t="s">
        <v>71</v>
      </c>
      <c r="AF85" s="206">
        <v>335</v>
      </c>
      <c r="AG85" s="206">
        <v>2325</v>
      </c>
      <c r="AH85" s="206" t="s">
        <v>43</v>
      </c>
      <c r="AI85" s="206">
        <f>ROWS($AH$5:AH85)</f>
        <v>81</v>
      </c>
      <c r="AJ85" s="90" t="str">
        <f t="shared" si="3"/>
        <v/>
      </c>
      <c r="AK85" s="90" t="str">
        <f>IFERROR(SMALL($AJ$5:$AJ$234,ROWS($AH$5:AH85)),"")</f>
        <v/>
      </c>
    </row>
    <row r="86" spans="3:37" hidden="1" x14ac:dyDescent="0.3">
      <c r="C86" s="90" t="s">
        <v>334</v>
      </c>
      <c r="D86" s="69">
        <v>0.01</v>
      </c>
      <c r="E86" s="100">
        <v>0.77300000000000002</v>
      </c>
      <c r="F86" s="100">
        <v>5.7000000000000002E-2</v>
      </c>
      <c r="G86" s="100">
        <v>0.01</v>
      </c>
      <c r="H86" s="100">
        <v>2.1000000000000001E-2</v>
      </c>
      <c r="I86" s="100">
        <v>5.7000000000000002E-2</v>
      </c>
      <c r="J86" s="100">
        <v>2E-3</v>
      </c>
      <c r="K86" s="100">
        <v>7.0000000000000001E-3</v>
      </c>
      <c r="L86" s="69">
        <v>0</v>
      </c>
      <c r="M86" s="164" t="s">
        <v>71</v>
      </c>
      <c r="N86" s="69">
        <v>6.2E-2</v>
      </c>
      <c r="O86" s="69">
        <v>0.22700000000000001</v>
      </c>
      <c r="P86" s="90" t="s">
        <v>43</v>
      </c>
      <c r="Q86" s="206">
        <f>ROWS($P$5:P86)</f>
        <v>82</v>
      </c>
      <c r="R86" s="90" t="str">
        <f t="shared" si="2"/>
        <v/>
      </c>
      <c r="S86" s="90" t="str">
        <f>IFERROR(SMALL($R$5:$R$234,ROWS(P$5:$P86)),"")</f>
        <v/>
      </c>
      <c r="U86" s="90" t="s">
        <v>334</v>
      </c>
      <c r="V86" s="90">
        <v>10</v>
      </c>
      <c r="W86" s="90">
        <v>770</v>
      </c>
      <c r="X86" s="90">
        <v>55</v>
      </c>
      <c r="Y86" s="90">
        <v>10</v>
      </c>
      <c r="Z86" s="90">
        <v>20</v>
      </c>
      <c r="AA86" s="90">
        <v>55</v>
      </c>
      <c r="AB86" s="90" t="s">
        <v>72</v>
      </c>
      <c r="AC86" s="206">
        <v>5</v>
      </c>
      <c r="AD86" s="204">
        <v>0</v>
      </c>
      <c r="AE86" s="931" t="s">
        <v>71</v>
      </c>
      <c r="AF86" s="206">
        <v>60</v>
      </c>
      <c r="AG86" s="206">
        <v>225</v>
      </c>
      <c r="AH86" s="206" t="s">
        <v>43</v>
      </c>
      <c r="AI86" s="206">
        <f>ROWS($AH$5:AH86)</f>
        <v>82</v>
      </c>
      <c r="AJ86" s="90" t="str">
        <f t="shared" si="3"/>
        <v/>
      </c>
      <c r="AK86" s="90" t="str">
        <f>IFERROR(SMALL($AJ$5:$AJ$234,ROWS($AH$5:AH86)),"")</f>
        <v/>
      </c>
    </row>
    <row r="87" spans="3:37" hidden="1" x14ac:dyDescent="0.3">
      <c r="C87" s="90" t="s">
        <v>335</v>
      </c>
      <c r="D87" s="69">
        <v>1.4999999999999999E-2</v>
      </c>
      <c r="E87" s="100">
        <v>0.79600000000000004</v>
      </c>
      <c r="F87" s="100">
        <v>4.3999999999999997E-2</v>
      </c>
      <c r="G87" s="100">
        <v>9.0000000000000011E-3</v>
      </c>
      <c r="H87" s="100">
        <v>3.5000000000000003E-2</v>
      </c>
      <c r="I87" s="100">
        <v>5.1000000000000004E-2</v>
      </c>
      <c r="J87" s="100">
        <v>4.0000000000000001E-3</v>
      </c>
      <c r="K87" s="100">
        <v>3.0000000000000001E-3</v>
      </c>
      <c r="L87" s="69">
        <v>0</v>
      </c>
      <c r="M87" s="164" t="s">
        <v>71</v>
      </c>
      <c r="N87" s="69">
        <v>4.3999999999999997E-2</v>
      </c>
      <c r="O87" s="69">
        <v>0.20400000000000001</v>
      </c>
      <c r="P87" s="90" t="s">
        <v>43</v>
      </c>
      <c r="Q87" s="206">
        <f>ROWS($P$5:P87)</f>
        <v>83</v>
      </c>
      <c r="R87" s="90" t="str">
        <f t="shared" si="2"/>
        <v/>
      </c>
      <c r="S87" s="90" t="str">
        <f>IFERROR(SMALL($R$5:$R$234,ROWS(P$5:$P87)),"")</f>
        <v/>
      </c>
      <c r="U87" s="90" t="s">
        <v>335</v>
      </c>
      <c r="V87" s="90">
        <v>105</v>
      </c>
      <c r="W87" s="90">
        <v>5525</v>
      </c>
      <c r="X87" s="90">
        <v>305</v>
      </c>
      <c r="Y87" s="90">
        <v>60</v>
      </c>
      <c r="Z87" s="90">
        <v>240</v>
      </c>
      <c r="AA87" s="90">
        <v>355</v>
      </c>
      <c r="AB87" s="90">
        <v>25</v>
      </c>
      <c r="AC87" s="206">
        <v>20</v>
      </c>
      <c r="AD87" s="206" t="s">
        <v>72</v>
      </c>
      <c r="AE87" s="931" t="s">
        <v>71</v>
      </c>
      <c r="AF87" s="206">
        <v>305</v>
      </c>
      <c r="AG87" s="206">
        <v>1420</v>
      </c>
      <c r="AH87" s="206" t="s">
        <v>43</v>
      </c>
      <c r="AI87" s="206">
        <f>ROWS($AH$5:AH87)</f>
        <v>83</v>
      </c>
      <c r="AJ87" s="90" t="str">
        <f t="shared" si="3"/>
        <v/>
      </c>
      <c r="AK87" s="90" t="str">
        <f>IFERROR(SMALL($AJ$5:$AJ$234,ROWS($AH$5:AH87)),"")</f>
        <v/>
      </c>
    </row>
    <row r="88" spans="3:37" hidden="1" x14ac:dyDescent="0.3">
      <c r="C88" s="90" t="s">
        <v>336</v>
      </c>
      <c r="D88" s="69">
        <v>9.0000000000000011E-3</v>
      </c>
      <c r="E88" s="100">
        <v>0.86199999999999999</v>
      </c>
      <c r="F88" s="100">
        <v>9.0000000000000011E-3</v>
      </c>
      <c r="G88" s="100">
        <v>0</v>
      </c>
      <c r="H88" s="100">
        <v>9.0000000000000011E-3</v>
      </c>
      <c r="I88" s="100">
        <v>8.3000000000000004E-2</v>
      </c>
      <c r="J88" s="100">
        <v>7.0000000000000001E-3</v>
      </c>
      <c r="K88" s="100">
        <v>5.0000000000000001E-3</v>
      </c>
      <c r="L88" s="69">
        <v>0</v>
      </c>
      <c r="M88" s="164" t="s">
        <v>71</v>
      </c>
      <c r="N88" s="69">
        <v>1.6E-2</v>
      </c>
      <c r="O88" s="69">
        <v>0.13800000000000001</v>
      </c>
      <c r="P88" s="90" t="s">
        <v>43</v>
      </c>
      <c r="Q88" s="206">
        <f>ROWS($P$5:P88)</f>
        <v>84</v>
      </c>
      <c r="R88" s="90" t="str">
        <f t="shared" si="2"/>
        <v/>
      </c>
      <c r="S88" s="90" t="str">
        <f>IFERROR(SMALL($R$5:$R$234,ROWS(P$5:$P88)),"")</f>
        <v/>
      </c>
      <c r="U88" s="90" t="s">
        <v>336</v>
      </c>
      <c r="V88" s="90">
        <v>5</v>
      </c>
      <c r="W88" s="90">
        <v>480</v>
      </c>
      <c r="X88" s="90">
        <v>5</v>
      </c>
      <c r="Y88" s="204">
        <v>0</v>
      </c>
      <c r="Z88" s="90">
        <v>5</v>
      </c>
      <c r="AA88" s="90">
        <v>45</v>
      </c>
      <c r="AB88" s="90">
        <v>5</v>
      </c>
      <c r="AC88" s="206">
        <v>5</v>
      </c>
      <c r="AD88" s="204">
        <v>0</v>
      </c>
      <c r="AE88" s="931" t="s">
        <v>71</v>
      </c>
      <c r="AF88" s="206">
        <v>10</v>
      </c>
      <c r="AG88" s="206">
        <v>75</v>
      </c>
      <c r="AH88" s="206" t="s">
        <v>43</v>
      </c>
      <c r="AI88" s="206">
        <f>ROWS($AH$5:AH88)</f>
        <v>84</v>
      </c>
      <c r="AJ88" s="90" t="str">
        <f t="shared" si="3"/>
        <v/>
      </c>
      <c r="AK88" s="90" t="str">
        <f>IFERROR(SMALL($AJ$5:$AJ$234,ROWS($AH$5:AH88)),"")</f>
        <v/>
      </c>
    </row>
    <row r="89" spans="3:37" hidden="1" x14ac:dyDescent="0.3">
      <c r="C89" s="90" t="s">
        <v>337</v>
      </c>
      <c r="D89" s="69">
        <v>7.0000000000000001E-3</v>
      </c>
      <c r="E89" s="100">
        <v>0.95300000000000007</v>
      </c>
      <c r="F89" s="100">
        <v>4.0000000000000001E-3</v>
      </c>
      <c r="G89" s="100">
        <v>0</v>
      </c>
      <c r="H89" s="100">
        <v>7.0000000000000001E-3</v>
      </c>
      <c r="I89" s="100">
        <v>2.1999999999999999E-2</v>
      </c>
      <c r="J89" s="100">
        <v>0</v>
      </c>
      <c r="K89" s="100">
        <v>0</v>
      </c>
      <c r="L89" s="69">
        <v>0</v>
      </c>
      <c r="M89" s="164" t="s">
        <v>71</v>
      </c>
      <c r="N89" s="69">
        <v>7.0000000000000001E-3</v>
      </c>
      <c r="O89" s="69">
        <v>4.7E-2</v>
      </c>
      <c r="P89" s="90" t="s">
        <v>43</v>
      </c>
      <c r="Q89" s="206">
        <f>ROWS($P$5:P89)</f>
        <v>85</v>
      </c>
      <c r="R89" s="90" t="str">
        <f t="shared" si="2"/>
        <v/>
      </c>
      <c r="S89" s="90" t="str">
        <f>IFERROR(SMALL($R$5:$R$234,ROWS(P$5:$P89)),"")</f>
        <v/>
      </c>
      <c r="U89" s="90" t="s">
        <v>337</v>
      </c>
      <c r="V89" s="90" t="s">
        <v>72</v>
      </c>
      <c r="W89" s="90">
        <v>265</v>
      </c>
      <c r="X89" s="90" t="s">
        <v>72</v>
      </c>
      <c r="Y89" s="204">
        <v>0</v>
      </c>
      <c r="Z89" s="90" t="s">
        <v>72</v>
      </c>
      <c r="AA89" s="90">
        <v>5</v>
      </c>
      <c r="AB89" s="204">
        <v>0</v>
      </c>
      <c r="AC89" s="204">
        <v>0</v>
      </c>
      <c r="AD89" s="204">
        <v>0</v>
      </c>
      <c r="AE89" s="931" t="s">
        <v>71</v>
      </c>
      <c r="AF89" s="206" t="s">
        <v>72</v>
      </c>
      <c r="AG89" s="206">
        <v>15</v>
      </c>
      <c r="AH89" s="206" t="s">
        <v>43</v>
      </c>
      <c r="AI89" s="206">
        <f>ROWS($AH$5:AH89)</f>
        <v>85</v>
      </c>
      <c r="AJ89" s="90" t="str">
        <f t="shared" si="3"/>
        <v/>
      </c>
      <c r="AK89" s="90" t="str">
        <f>IFERROR(SMALL($AJ$5:$AJ$234,ROWS($AH$5:AH89)),"")</f>
        <v/>
      </c>
    </row>
    <row r="90" spans="3:37" hidden="1" x14ac:dyDescent="0.3">
      <c r="C90" s="90" t="s">
        <v>338</v>
      </c>
      <c r="D90" s="69">
        <v>9.0000000000000011E-3</v>
      </c>
      <c r="E90" s="100">
        <v>0.80300000000000005</v>
      </c>
      <c r="F90" s="100">
        <v>4.5999999999999999E-2</v>
      </c>
      <c r="G90" s="100">
        <v>4.0000000000000001E-3</v>
      </c>
      <c r="H90" s="100">
        <v>2.8000000000000001E-2</v>
      </c>
      <c r="I90" s="100">
        <v>6.6000000000000003E-2</v>
      </c>
      <c r="J90" s="100">
        <v>3.0000000000000001E-3</v>
      </c>
      <c r="K90" s="100">
        <v>2E-3</v>
      </c>
      <c r="L90" s="69">
        <v>0</v>
      </c>
      <c r="M90" s="164" t="s">
        <v>71</v>
      </c>
      <c r="N90" s="69">
        <v>3.7999999999999999E-2</v>
      </c>
      <c r="O90" s="69">
        <v>0.19700000000000001</v>
      </c>
      <c r="P90" s="90" t="s">
        <v>43</v>
      </c>
      <c r="Q90" s="206">
        <f>ROWS($P$5:P90)</f>
        <v>86</v>
      </c>
      <c r="R90" s="90" t="str">
        <f t="shared" si="2"/>
        <v/>
      </c>
      <c r="S90" s="90" t="str">
        <f>IFERROR(SMALL($R$5:$R$234,ROWS(P$5:$P90)),"")</f>
        <v/>
      </c>
      <c r="U90" s="90" t="s">
        <v>338</v>
      </c>
      <c r="V90" s="90">
        <v>25</v>
      </c>
      <c r="W90" s="90">
        <v>2040</v>
      </c>
      <c r="X90" s="90">
        <v>115</v>
      </c>
      <c r="Y90" s="90">
        <v>10</v>
      </c>
      <c r="Z90" s="90">
        <v>70</v>
      </c>
      <c r="AA90" s="90">
        <v>170</v>
      </c>
      <c r="AB90" s="90">
        <v>10</v>
      </c>
      <c r="AC90" s="206">
        <v>5</v>
      </c>
      <c r="AD90" s="206" t="s">
        <v>72</v>
      </c>
      <c r="AE90" s="931" t="s">
        <v>71</v>
      </c>
      <c r="AF90" s="206">
        <v>95</v>
      </c>
      <c r="AG90" s="206">
        <v>500</v>
      </c>
      <c r="AH90" s="206" t="s">
        <v>43</v>
      </c>
      <c r="AI90" s="206">
        <f>ROWS($AH$5:AH90)</f>
        <v>86</v>
      </c>
      <c r="AJ90" s="90" t="str">
        <f t="shared" si="3"/>
        <v/>
      </c>
      <c r="AK90" s="90" t="str">
        <f>IFERROR(SMALL($AJ$5:$AJ$234,ROWS($AH$5:AH90)),"")</f>
        <v/>
      </c>
    </row>
    <row r="91" spans="3:37" hidden="1" x14ac:dyDescent="0.3">
      <c r="C91" s="90" t="s">
        <v>339</v>
      </c>
      <c r="D91" s="69">
        <v>0.01</v>
      </c>
      <c r="E91" s="100">
        <v>0.83499999999999996</v>
      </c>
      <c r="F91" s="100">
        <v>4.8000000000000001E-2</v>
      </c>
      <c r="G91" s="100">
        <v>6.0000000000000001E-3</v>
      </c>
      <c r="H91" s="100">
        <v>1.6E-2</v>
      </c>
      <c r="I91" s="100">
        <v>4.3999999999999997E-2</v>
      </c>
      <c r="J91" s="100">
        <v>1E-3</v>
      </c>
      <c r="K91" s="100">
        <v>3.0000000000000001E-3</v>
      </c>
      <c r="L91" s="69">
        <v>0</v>
      </c>
      <c r="M91" s="164" t="s">
        <v>71</v>
      </c>
      <c r="N91" s="69">
        <v>3.6000000000000004E-2</v>
      </c>
      <c r="O91" s="69">
        <v>0.16500000000000001</v>
      </c>
      <c r="P91" s="90" t="s">
        <v>43</v>
      </c>
      <c r="Q91" s="206">
        <f>ROWS($P$5:P91)</f>
        <v>87</v>
      </c>
      <c r="R91" s="90" t="str">
        <f t="shared" si="2"/>
        <v/>
      </c>
      <c r="S91" s="90" t="str">
        <f>IFERROR(SMALL($R$5:$R$234,ROWS(P$5:$P91)),"")</f>
        <v/>
      </c>
      <c r="U91" s="90" t="s">
        <v>339</v>
      </c>
      <c r="V91" s="90">
        <v>50</v>
      </c>
      <c r="W91" s="90">
        <v>3925</v>
      </c>
      <c r="X91" s="90">
        <v>225</v>
      </c>
      <c r="Y91" s="90">
        <v>30</v>
      </c>
      <c r="Z91" s="90">
        <v>75</v>
      </c>
      <c r="AA91" s="90">
        <v>205</v>
      </c>
      <c r="AB91" s="90">
        <v>5</v>
      </c>
      <c r="AC91" s="206">
        <v>15</v>
      </c>
      <c r="AD91" s="206" t="s">
        <v>72</v>
      </c>
      <c r="AE91" s="931" t="s">
        <v>71</v>
      </c>
      <c r="AF91" s="206">
        <v>165</v>
      </c>
      <c r="AG91" s="206">
        <v>775</v>
      </c>
      <c r="AH91" s="206" t="s">
        <v>43</v>
      </c>
      <c r="AI91" s="206">
        <f>ROWS($AH$5:AH91)</f>
        <v>87</v>
      </c>
      <c r="AJ91" s="90" t="str">
        <f t="shared" si="3"/>
        <v/>
      </c>
      <c r="AK91" s="90" t="str">
        <f>IFERROR(SMALL($AJ$5:$AJ$234,ROWS($AH$5:AH91)),"")</f>
        <v/>
      </c>
    </row>
    <row r="92" spans="3:37" hidden="1" x14ac:dyDescent="0.3">
      <c r="C92" s="90" t="s">
        <v>340</v>
      </c>
      <c r="D92" s="69">
        <v>7.0000000000000001E-3</v>
      </c>
      <c r="E92" s="100">
        <v>0.90200000000000002</v>
      </c>
      <c r="F92" s="100">
        <v>9.0000000000000011E-3</v>
      </c>
      <c r="G92" s="100">
        <v>9.0000000000000011E-3</v>
      </c>
      <c r="H92" s="100">
        <v>7.0000000000000001E-3</v>
      </c>
      <c r="I92" s="100">
        <v>3.7999999999999999E-2</v>
      </c>
      <c r="J92" s="100">
        <v>9.0000000000000011E-3</v>
      </c>
      <c r="K92" s="100">
        <v>0</v>
      </c>
      <c r="L92" s="69">
        <v>0</v>
      </c>
      <c r="M92" s="164" t="s">
        <v>71</v>
      </c>
      <c r="N92" s="69">
        <v>0.02</v>
      </c>
      <c r="O92" s="69">
        <v>9.8000000000000004E-2</v>
      </c>
      <c r="P92" s="90" t="s">
        <v>43</v>
      </c>
      <c r="Q92" s="206">
        <f>ROWS($P$5:P92)</f>
        <v>88</v>
      </c>
      <c r="R92" s="90" t="str">
        <f t="shared" si="2"/>
        <v/>
      </c>
      <c r="S92" s="90" t="str">
        <f>IFERROR(SMALL($R$5:$R$234,ROWS(P$5:$P92)),"")</f>
        <v/>
      </c>
      <c r="U92" s="90" t="s">
        <v>340</v>
      </c>
      <c r="V92" s="90">
        <v>5</v>
      </c>
      <c r="W92" s="90">
        <v>505</v>
      </c>
      <c r="X92" s="90">
        <v>5</v>
      </c>
      <c r="Y92" s="90">
        <v>5</v>
      </c>
      <c r="Z92" s="90">
        <v>5</v>
      </c>
      <c r="AA92" s="90">
        <v>20</v>
      </c>
      <c r="AB92" s="90">
        <v>5</v>
      </c>
      <c r="AC92" s="204">
        <v>0</v>
      </c>
      <c r="AD92" s="204">
        <v>0</v>
      </c>
      <c r="AE92" s="931" t="s">
        <v>71</v>
      </c>
      <c r="AF92" s="206">
        <v>10</v>
      </c>
      <c r="AG92" s="206">
        <v>55</v>
      </c>
      <c r="AH92" s="206" t="s">
        <v>43</v>
      </c>
      <c r="AI92" s="206">
        <f>ROWS($AH$5:AH92)</f>
        <v>88</v>
      </c>
      <c r="AJ92" s="90" t="str">
        <f t="shared" si="3"/>
        <v/>
      </c>
      <c r="AK92" s="90" t="str">
        <f>IFERROR(SMALL($AJ$5:$AJ$234,ROWS($AH$5:AH92)),"")</f>
        <v/>
      </c>
    </row>
    <row r="93" spans="3:37" hidden="1" x14ac:dyDescent="0.3">
      <c r="C93" s="90" t="s">
        <v>341</v>
      </c>
      <c r="D93" s="69">
        <v>1.0999999999999999E-2</v>
      </c>
      <c r="E93" s="100">
        <v>0.84199999999999997</v>
      </c>
      <c r="F93" s="100">
        <v>3.6999999999999998E-2</v>
      </c>
      <c r="G93" s="100">
        <v>3.0000000000000001E-3</v>
      </c>
      <c r="H93" s="100">
        <v>2.1999999999999999E-2</v>
      </c>
      <c r="I93" s="100">
        <v>4.1000000000000002E-2</v>
      </c>
      <c r="J93" s="100">
        <v>3.0000000000000001E-3</v>
      </c>
      <c r="K93" s="100">
        <v>4.0000000000000001E-3</v>
      </c>
      <c r="L93" s="69">
        <v>0</v>
      </c>
      <c r="M93" s="164" t="s">
        <v>71</v>
      </c>
      <c r="N93" s="69">
        <v>3.6999999999999998E-2</v>
      </c>
      <c r="O93" s="69">
        <v>0.158</v>
      </c>
      <c r="P93" s="90" t="s">
        <v>43</v>
      </c>
      <c r="Q93" s="206">
        <f>ROWS($P$5:P93)</f>
        <v>89</v>
      </c>
      <c r="R93" s="90" t="str">
        <f t="shared" si="2"/>
        <v/>
      </c>
      <c r="S93" s="90" t="str">
        <f>IFERROR(SMALL($R$5:$R$234,ROWS(P$5:$P93)),"")</f>
        <v/>
      </c>
      <c r="U93" s="90" t="s">
        <v>341</v>
      </c>
      <c r="V93" s="90">
        <v>40</v>
      </c>
      <c r="W93" s="90">
        <v>3130</v>
      </c>
      <c r="X93" s="90">
        <v>135</v>
      </c>
      <c r="Y93" s="90">
        <v>10</v>
      </c>
      <c r="Z93" s="90">
        <v>80</v>
      </c>
      <c r="AA93" s="90">
        <v>150</v>
      </c>
      <c r="AB93" s="90">
        <v>10</v>
      </c>
      <c r="AC93" s="206">
        <v>15</v>
      </c>
      <c r="AD93" s="206" t="s">
        <v>72</v>
      </c>
      <c r="AE93" s="931" t="s">
        <v>71</v>
      </c>
      <c r="AF93" s="206">
        <v>135</v>
      </c>
      <c r="AG93" s="206">
        <v>590</v>
      </c>
      <c r="AH93" s="206" t="s">
        <v>43</v>
      </c>
      <c r="AI93" s="206">
        <f>ROWS($AH$5:AH93)</f>
        <v>89</v>
      </c>
      <c r="AJ93" s="90" t="str">
        <f t="shared" si="3"/>
        <v/>
      </c>
      <c r="AK93" s="90" t="str">
        <f>IFERROR(SMALL($AJ$5:$AJ$234,ROWS($AH$5:AH93)),"")</f>
        <v/>
      </c>
    </row>
    <row r="94" spans="3:37" hidden="1" x14ac:dyDescent="0.3">
      <c r="C94" s="90" t="s">
        <v>342</v>
      </c>
      <c r="D94" s="69">
        <v>8.0000000000000002E-3</v>
      </c>
      <c r="E94" s="100">
        <v>0.92800000000000005</v>
      </c>
      <c r="F94" s="100">
        <v>0</v>
      </c>
      <c r="G94" s="100">
        <v>0</v>
      </c>
      <c r="H94" s="100">
        <v>1.0999999999999999E-2</v>
      </c>
      <c r="I94" s="100">
        <v>3.6000000000000004E-2</v>
      </c>
      <c r="J94" s="100">
        <v>0</v>
      </c>
      <c r="K94" s="100">
        <v>3.0000000000000001E-3</v>
      </c>
      <c r="L94" s="69">
        <v>3.0000000000000001E-3</v>
      </c>
      <c r="M94" s="164" t="s">
        <v>71</v>
      </c>
      <c r="N94" s="69">
        <v>1.0999999999999999E-2</v>
      </c>
      <c r="O94" s="69">
        <v>7.2000000000000008E-2</v>
      </c>
      <c r="P94" s="90" t="s">
        <v>43</v>
      </c>
      <c r="Q94" s="206">
        <f>ROWS($P$5:P94)</f>
        <v>90</v>
      </c>
      <c r="R94" s="90" t="str">
        <f t="shared" si="2"/>
        <v/>
      </c>
      <c r="S94" s="90" t="str">
        <f>IFERROR(SMALL($R$5:$R$234,ROWS(P$5:$P94)),"")</f>
        <v/>
      </c>
      <c r="U94" s="90" t="s">
        <v>342</v>
      </c>
      <c r="V94" s="90">
        <v>5</v>
      </c>
      <c r="W94" s="90">
        <v>335</v>
      </c>
      <c r="X94" s="204">
        <v>0</v>
      </c>
      <c r="Y94" s="204">
        <v>0</v>
      </c>
      <c r="Z94" s="90">
        <v>5</v>
      </c>
      <c r="AA94" s="90">
        <v>15</v>
      </c>
      <c r="AB94" s="204">
        <v>0</v>
      </c>
      <c r="AC94" s="206" t="s">
        <v>72</v>
      </c>
      <c r="AD94" s="206" t="s">
        <v>72</v>
      </c>
      <c r="AE94" s="931" t="s">
        <v>71</v>
      </c>
      <c r="AF94" s="206">
        <v>5</v>
      </c>
      <c r="AG94" s="206">
        <v>25</v>
      </c>
      <c r="AH94" s="206" t="s">
        <v>43</v>
      </c>
      <c r="AI94" s="206">
        <f>ROWS($AH$5:AH94)</f>
        <v>90</v>
      </c>
      <c r="AJ94" s="90" t="str">
        <f t="shared" si="3"/>
        <v/>
      </c>
      <c r="AK94" s="90" t="str">
        <f>IFERROR(SMALL($AJ$5:$AJ$234,ROWS($AH$5:AH94)),"")</f>
        <v/>
      </c>
    </row>
    <row r="95" spans="3:37" hidden="1" x14ac:dyDescent="0.3">
      <c r="C95" s="90" t="s">
        <v>343</v>
      </c>
      <c r="D95" s="69">
        <v>0.01</v>
      </c>
      <c r="E95" s="100">
        <v>0.86799999999999999</v>
      </c>
      <c r="F95" s="100">
        <v>8.0000000000000002E-3</v>
      </c>
      <c r="G95" s="100">
        <v>1E-3</v>
      </c>
      <c r="H95" s="100">
        <v>1.9E-2</v>
      </c>
      <c r="I95" s="100">
        <v>7.2999999999999995E-2</v>
      </c>
      <c r="J95" s="100">
        <v>2E-3</v>
      </c>
      <c r="K95" s="100">
        <v>2E-3</v>
      </c>
      <c r="L95" s="69">
        <v>0</v>
      </c>
      <c r="M95" s="164" t="s">
        <v>71</v>
      </c>
      <c r="N95" s="69">
        <v>1.4999999999999999E-2</v>
      </c>
      <c r="O95" s="69">
        <v>0.13200000000000001</v>
      </c>
      <c r="P95" s="90" t="s">
        <v>43</v>
      </c>
      <c r="Q95" s="206">
        <f>ROWS($P$5:P95)</f>
        <v>91</v>
      </c>
      <c r="R95" s="90" t="str">
        <f t="shared" si="2"/>
        <v/>
      </c>
      <c r="S95" s="90" t="str">
        <f>IFERROR(SMALL($R$5:$R$234,ROWS(P$5:$P95)),"")</f>
        <v/>
      </c>
      <c r="U95" s="90" t="s">
        <v>343</v>
      </c>
      <c r="V95" s="90">
        <v>40</v>
      </c>
      <c r="W95" s="90">
        <v>3480</v>
      </c>
      <c r="X95" s="90">
        <v>35</v>
      </c>
      <c r="Y95" s="90">
        <v>5</v>
      </c>
      <c r="Z95" s="90">
        <v>75</v>
      </c>
      <c r="AA95" s="90">
        <v>295</v>
      </c>
      <c r="AB95" s="90">
        <v>10</v>
      </c>
      <c r="AC95" s="206">
        <v>10</v>
      </c>
      <c r="AD95" s="206" t="s">
        <v>72</v>
      </c>
      <c r="AE95" s="931" t="s">
        <v>71</v>
      </c>
      <c r="AF95" s="206">
        <v>60</v>
      </c>
      <c r="AG95" s="206">
        <v>530</v>
      </c>
      <c r="AH95" s="206" t="s">
        <v>43</v>
      </c>
      <c r="AI95" s="206">
        <f>ROWS($AH$5:AH95)</f>
        <v>91</v>
      </c>
      <c r="AJ95" s="90" t="str">
        <f t="shared" si="3"/>
        <v/>
      </c>
      <c r="AK95" s="90" t="str">
        <f>IFERROR(SMALL($AJ$5:$AJ$234,ROWS($AH$5:AH95)),"")</f>
        <v/>
      </c>
    </row>
    <row r="96" spans="3:37" hidden="1" x14ac:dyDescent="0.3">
      <c r="C96" s="90" t="s">
        <v>344</v>
      </c>
      <c r="D96" s="69">
        <v>5.0000000000000001E-3</v>
      </c>
      <c r="E96" s="100">
        <v>0.89100000000000001</v>
      </c>
      <c r="F96" s="100">
        <v>7.0000000000000001E-3</v>
      </c>
      <c r="G96" s="100">
        <v>2E-3</v>
      </c>
      <c r="H96" s="100">
        <v>0.01</v>
      </c>
      <c r="I96" s="100">
        <v>6.6000000000000003E-2</v>
      </c>
      <c r="J96" s="100">
        <v>3.0000000000000001E-3</v>
      </c>
      <c r="K96" s="100">
        <v>2E-3</v>
      </c>
      <c r="L96" s="69">
        <v>0</v>
      </c>
      <c r="M96" s="164" t="s">
        <v>71</v>
      </c>
      <c r="N96" s="69">
        <v>1.4E-2</v>
      </c>
      <c r="O96" s="69">
        <v>0.109</v>
      </c>
      <c r="P96" s="90" t="s">
        <v>43</v>
      </c>
      <c r="Q96" s="206">
        <f>ROWS($P$5:P96)</f>
        <v>92</v>
      </c>
      <c r="R96" s="90" t="str">
        <f t="shared" si="2"/>
        <v/>
      </c>
      <c r="S96" s="90" t="str">
        <f>IFERROR(SMALL($R$5:$R$234,ROWS(P$5:$P96)),"")</f>
        <v/>
      </c>
      <c r="U96" s="90" t="s">
        <v>344</v>
      </c>
      <c r="V96" s="90">
        <v>5</v>
      </c>
      <c r="W96" s="90">
        <v>975</v>
      </c>
      <c r="X96" s="90">
        <v>10</v>
      </c>
      <c r="Y96" s="90" t="s">
        <v>72</v>
      </c>
      <c r="Z96" s="90">
        <v>10</v>
      </c>
      <c r="AA96" s="90">
        <v>70</v>
      </c>
      <c r="AB96" s="90">
        <v>5</v>
      </c>
      <c r="AC96" s="206" t="s">
        <v>72</v>
      </c>
      <c r="AD96" s="204">
        <v>0</v>
      </c>
      <c r="AE96" s="931" t="s">
        <v>71</v>
      </c>
      <c r="AF96" s="206">
        <v>15</v>
      </c>
      <c r="AG96" s="206">
        <v>120</v>
      </c>
      <c r="AH96" s="206" t="s">
        <v>43</v>
      </c>
      <c r="AI96" s="206">
        <f>ROWS($AH$5:AH96)</f>
        <v>92</v>
      </c>
      <c r="AJ96" s="90" t="str">
        <f t="shared" si="3"/>
        <v/>
      </c>
      <c r="AK96" s="90" t="str">
        <f>IFERROR(SMALL($AJ$5:$AJ$234,ROWS($AH$5:AH96)),"")</f>
        <v/>
      </c>
    </row>
    <row r="97" spans="3:37" hidden="1" x14ac:dyDescent="0.3">
      <c r="C97" s="90" t="s">
        <v>320</v>
      </c>
      <c r="D97" s="164" t="s">
        <v>105</v>
      </c>
      <c r="E97" s="470">
        <v>0.74299999999999999</v>
      </c>
      <c r="F97" s="164" t="s">
        <v>105</v>
      </c>
      <c r="G97" s="164" t="s">
        <v>105</v>
      </c>
      <c r="H97" s="164" t="s">
        <v>105</v>
      </c>
      <c r="I97" s="164" t="s">
        <v>105</v>
      </c>
      <c r="J97" s="164" t="s">
        <v>105</v>
      </c>
      <c r="K97" s="164" t="s">
        <v>105</v>
      </c>
      <c r="L97" s="164" t="s">
        <v>105</v>
      </c>
      <c r="M97" s="164" t="s">
        <v>71</v>
      </c>
      <c r="N97" s="164" t="s">
        <v>105</v>
      </c>
      <c r="O97" s="69">
        <v>0.25700000000000001</v>
      </c>
      <c r="P97" s="90" t="s">
        <v>42</v>
      </c>
      <c r="Q97" s="206">
        <f>ROWS($P$5:P97)</f>
        <v>93</v>
      </c>
      <c r="R97" s="90" t="str">
        <f t="shared" si="2"/>
        <v/>
      </c>
      <c r="S97" s="90" t="str">
        <f>IFERROR(SMALL($R$5:$R$234,ROWS(P$5:$P97)),"")</f>
        <v/>
      </c>
      <c r="U97" s="90" t="s">
        <v>320</v>
      </c>
      <c r="V97" s="90">
        <v>35</v>
      </c>
      <c r="W97" s="90">
        <v>2040</v>
      </c>
      <c r="X97" s="90">
        <v>90</v>
      </c>
      <c r="Y97" s="90">
        <v>10</v>
      </c>
      <c r="Z97" s="90">
        <v>20</v>
      </c>
      <c r="AA97" s="90">
        <v>325</v>
      </c>
      <c r="AB97" s="90">
        <v>5</v>
      </c>
      <c r="AC97" s="206">
        <v>10</v>
      </c>
      <c r="AD97" s="206">
        <v>100</v>
      </c>
      <c r="AE97" s="931" t="s">
        <v>71</v>
      </c>
      <c r="AF97" s="206">
        <v>110</v>
      </c>
      <c r="AG97" s="206">
        <v>705</v>
      </c>
      <c r="AH97" s="206" t="s">
        <v>42</v>
      </c>
      <c r="AI97" s="206">
        <f>ROWS($AH$5:AH97)</f>
        <v>93</v>
      </c>
      <c r="AJ97" s="90" t="str">
        <f t="shared" si="3"/>
        <v/>
      </c>
      <c r="AK97" s="90" t="str">
        <f>IFERROR(SMALL($AJ$5:$AJ$234,ROWS($AH$5:AH97)),"")</f>
        <v/>
      </c>
    </row>
    <row r="98" spans="3:37" hidden="1" x14ac:dyDescent="0.3">
      <c r="C98" s="90" t="s">
        <v>322</v>
      </c>
      <c r="D98" s="164" t="s">
        <v>105</v>
      </c>
      <c r="E98" s="470">
        <v>0.93700000000000006</v>
      </c>
      <c r="F98" s="164" t="s">
        <v>105</v>
      </c>
      <c r="G98" s="164" t="s">
        <v>105</v>
      </c>
      <c r="H98" s="164" t="s">
        <v>105</v>
      </c>
      <c r="I98" s="164" t="s">
        <v>105</v>
      </c>
      <c r="J98" s="164" t="s">
        <v>105</v>
      </c>
      <c r="K98" s="164" t="s">
        <v>105</v>
      </c>
      <c r="L98" s="164" t="s">
        <v>105</v>
      </c>
      <c r="M98" s="164" t="s">
        <v>71</v>
      </c>
      <c r="N98" s="164" t="s">
        <v>105</v>
      </c>
      <c r="O98" s="69">
        <v>6.3E-2</v>
      </c>
      <c r="P98" s="90" t="s">
        <v>42</v>
      </c>
      <c r="Q98" s="206">
        <f>ROWS($P$5:P98)</f>
        <v>94</v>
      </c>
      <c r="R98" s="90" t="str">
        <f t="shared" si="2"/>
        <v/>
      </c>
      <c r="S98" s="90" t="str">
        <f>IFERROR(SMALL($R$5:$R$234,ROWS(P$5:$P98)),"")</f>
        <v/>
      </c>
      <c r="U98" s="90" t="s">
        <v>322</v>
      </c>
      <c r="V98" s="90">
        <v>40</v>
      </c>
      <c r="W98" s="90">
        <v>6010</v>
      </c>
      <c r="X98" s="90">
        <v>65</v>
      </c>
      <c r="Y98" s="90">
        <v>60</v>
      </c>
      <c r="Z98" s="90">
        <v>5</v>
      </c>
      <c r="AA98" s="90">
        <v>50</v>
      </c>
      <c r="AB98" s="90">
        <v>15</v>
      </c>
      <c r="AC98" s="206">
        <v>15</v>
      </c>
      <c r="AD98" s="206">
        <v>95</v>
      </c>
      <c r="AE98" s="931" t="s">
        <v>71</v>
      </c>
      <c r="AF98" s="206">
        <v>65</v>
      </c>
      <c r="AG98" s="206">
        <v>405</v>
      </c>
      <c r="AH98" s="206" t="s">
        <v>42</v>
      </c>
      <c r="AI98" s="206">
        <f>ROWS($AH$5:AH98)</f>
        <v>94</v>
      </c>
      <c r="AJ98" s="90" t="str">
        <f t="shared" si="3"/>
        <v/>
      </c>
      <c r="AK98" s="90" t="str">
        <f>IFERROR(SMALL($AJ$5:$AJ$234,ROWS($AH$5:AH98)),"")</f>
        <v/>
      </c>
    </row>
    <row r="99" spans="3:37" hidden="1" x14ac:dyDescent="0.3">
      <c r="C99" s="90" t="s">
        <v>323</v>
      </c>
      <c r="D99" s="164" t="s">
        <v>105</v>
      </c>
      <c r="E99" s="470">
        <v>0.78</v>
      </c>
      <c r="F99" s="164" t="s">
        <v>105</v>
      </c>
      <c r="G99" s="164" t="s">
        <v>105</v>
      </c>
      <c r="H99" s="164" t="s">
        <v>105</v>
      </c>
      <c r="I99" s="164" t="s">
        <v>105</v>
      </c>
      <c r="J99" s="164" t="s">
        <v>105</v>
      </c>
      <c r="K99" s="164" t="s">
        <v>105</v>
      </c>
      <c r="L99" s="164" t="s">
        <v>105</v>
      </c>
      <c r="M99" s="164" t="s">
        <v>71</v>
      </c>
      <c r="N99" s="164" t="s">
        <v>105</v>
      </c>
      <c r="O99" s="69">
        <v>0.22</v>
      </c>
      <c r="P99" s="90" t="s">
        <v>42</v>
      </c>
      <c r="Q99" s="206">
        <f>ROWS($P$5:P99)</f>
        <v>95</v>
      </c>
      <c r="R99" s="90" t="str">
        <f t="shared" si="2"/>
        <v/>
      </c>
      <c r="S99" s="90" t="str">
        <f>IFERROR(SMALL($R$5:$R$234,ROWS(P$5:$P99)),"")</f>
        <v/>
      </c>
      <c r="U99" s="90" t="s">
        <v>323</v>
      </c>
      <c r="V99" s="90">
        <v>35</v>
      </c>
      <c r="W99" s="90">
        <v>2830</v>
      </c>
      <c r="X99" s="90">
        <v>175</v>
      </c>
      <c r="Y99" s="90">
        <v>20</v>
      </c>
      <c r="Z99" s="90">
        <v>35</v>
      </c>
      <c r="AA99" s="90">
        <v>240</v>
      </c>
      <c r="AB99" s="90">
        <v>10</v>
      </c>
      <c r="AC99" s="206">
        <v>15</v>
      </c>
      <c r="AD99" s="206">
        <v>85</v>
      </c>
      <c r="AE99" s="931" t="s">
        <v>71</v>
      </c>
      <c r="AF99" s="206">
        <v>180</v>
      </c>
      <c r="AG99" s="206">
        <v>800</v>
      </c>
      <c r="AH99" s="206" t="s">
        <v>42</v>
      </c>
      <c r="AI99" s="206">
        <f>ROWS($AH$5:AH99)</f>
        <v>95</v>
      </c>
      <c r="AJ99" s="90" t="str">
        <f t="shared" si="3"/>
        <v/>
      </c>
      <c r="AK99" s="90" t="str">
        <f>IFERROR(SMALL($AJ$5:$AJ$234,ROWS($AH$5:AH99)),"")</f>
        <v/>
      </c>
    </row>
    <row r="100" spans="3:37" hidden="1" x14ac:dyDescent="0.3">
      <c r="C100" s="90" t="s">
        <v>325</v>
      </c>
      <c r="D100" s="164" t="s">
        <v>105</v>
      </c>
      <c r="E100" s="470">
        <v>0.82600000000000007</v>
      </c>
      <c r="F100" s="164" t="s">
        <v>105</v>
      </c>
      <c r="G100" s="164" t="s">
        <v>105</v>
      </c>
      <c r="H100" s="164" t="s">
        <v>105</v>
      </c>
      <c r="I100" s="164" t="s">
        <v>105</v>
      </c>
      <c r="J100" s="164" t="s">
        <v>105</v>
      </c>
      <c r="K100" s="164" t="s">
        <v>105</v>
      </c>
      <c r="L100" s="164" t="s">
        <v>105</v>
      </c>
      <c r="M100" s="164" t="s">
        <v>71</v>
      </c>
      <c r="N100" s="164" t="s">
        <v>105</v>
      </c>
      <c r="O100" s="69">
        <v>0.17400000000000002</v>
      </c>
      <c r="P100" s="90" t="s">
        <v>42</v>
      </c>
      <c r="Q100" s="206">
        <f>ROWS($P$5:P100)</f>
        <v>96</v>
      </c>
      <c r="R100" s="90" t="str">
        <f t="shared" si="2"/>
        <v/>
      </c>
      <c r="S100" s="90" t="str">
        <f>IFERROR(SMALL($R$5:$R$234,ROWS(P$5:$P100)),"")</f>
        <v/>
      </c>
      <c r="U100" s="90" t="s">
        <v>325</v>
      </c>
      <c r="V100" s="90">
        <v>45</v>
      </c>
      <c r="W100" s="90">
        <v>3065</v>
      </c>
      <c r="X100" s="90">
        <v>115</v>
      </c>
      <c r="Y100" s="90">
        <v>25</v>
      </c>
      <c r="Z100" s="90">
        <v>25</v>
      </c>
      <c r="AA100" s="90">
        <v>225</v>
      </c>
      <c r="AB100" s="90">
        <v>10</v>
      </c>
      <c r="AC100" s="206">
        <v>15</v>
      </c>
      <c r="AD100" s="206">
        <v>65</v>
      </c>
      <c r="AE100" s="931" t="s">
        <v>71</v>
      </c>
      <c r="AF100" s="206">
        <v>120</v>
      </c>
      <c r="AG100" s="206">
        <v>650</v>
      </c>
      <c r="AH100" s="206" t="s">
        <v>42</v>
      </c>
      <c r="AI100" s="206">
        <f>ROWS($AH$5:AH100)</f>
        <v>96</v>
      </c>
      <c r="AJ100" s="90" t="str">
        <f t="shared" si="3"/>
        <v/>
      </c>
      <c r="AK100" s="90" t="str">
        <f>IFERROR(SMALL($AJ$5:$AJ$234,ROWS($AH$5:AH100)),"")</f>
        <v/>
      </c>
    </row>
    <row r="101" spans="3:37" hidden="1" x14ac:dyDescent="0.3">
      <c r="C101" s="90" t="s">
        <v>326</v>
      </c>
      <c r="D101" s="164" t="s">
        <v>105</v>
      </c>
      <c r="E101" s="470">
        <v>0.89700000000000002</v>
      </c>
      <c r="F101" s="164" t="s">
        <v>105</v>
      </c>
      <c r="G101" s="164" t="s">
        <v>105</v>
      </c>
      <c r="H101" s="164" t="s">
        <v>105</v>
      </c>
      <c r="I101" s="164" t="s">
        <v>105</v>
      </c>
      <c r="J101" s="164" t="s">
        <v>105</v>
      </c>
      <c r="K101" s="164" t="s">
        <v>105</v>
      </c>
      <c r="L101" s="164" t="s">
        <v>105</v>
      </c>
      <c r="M101" s="164" t="s">
        <v>71</v>
      </c>
      <c r="N101" s="164" t="s">
        <v>105</v>
      </c>
      <c r="O101" s="69">
        <v>0.10300000000000001</v>
      </c>
      <c r="P101" s="90" t="s">
        <v>42</v>
      </c>
      <c r="Q101" s="206">
        <f>ROWS($P$5:P101)</f>
        <v>97</v>
      </c>
      <c r="R101" s="90" t="str">
        <f t="shared" si="2"/>
        <v/>
      </c>
      <c r="S101" s="90" t="str">
        <f>IFERROR(SMALL($R$5:$R$234,ROWS(P$5:$P101)),"")</f>
        <v/>
      </c>
      <c r="U101" s="90" t="s">
        <v>326</v>
      </c>
      <c r="V101" s="90">
        <v>110</v>
      </c>
      <c r="W101" s="90">
        <v>7325</v>
      </c>
      <c r="X101" s="90">
        <v>125</v>
      </c>
      <c r="Y101" s="90">
        <v>55</v>
      </c>
      <c r="Z101" s="90">
        <v>25</v>
      </c>
      <c r="AA101" s="90">
        <v>220</v>
      </c>
      <c r="AB101" s="90">
        <v>15</v>
      </c>
      <c r="AC101" s="206">
        <v>25</v>
      </c>
      <c r="AD101" s="206">
        <v>105</v>
      </c>
      <c r="AE101" s="931" t="s">
        <v>71</v>
      </c>
      <c r="AF101" s="206">
        <v>160</v>
      </c>
      <c r="AG101" s="206">
        <v>840</v>
      </c>
      <c r="AH101" s="206" t="s">
        <v>42</v>
      </c>
      <c r="AI101" s="206">
        <f>ROWS($AH$5:AH101)</f>
        <v>97</v>
      </c>
      <c r="AJ101" s="90" t="str">
        <f t="shared" si="3"/>
        <v/>
      </c>
      <c r="AK101" s="90" t="str">
        <f>IFERROR(SMALL($AJ$5:$AJ$234,ROWS($AH$5:AH101)),"")</f>
        <v/>
      </c>
    </row>
    <row r="102" spans="3:37" hidden="1" x14ac:dyDescent="0.3">
      <c r="C102" s="90" t="s">
        <v>327</v>
      </c>
      <c r="D102" s="164" t="s">
        <v>105</v>
      </c>
      <c r="E102" s="470">
        <v>0.82200000000000006</v>
      </c>
      <c r="F102" s="164" t="s">
        <v>105</v>
      </c>
      <c r="G102" s="164" t="s">
        <v>105</v>
      </c>
      <c r="H102" s="164" t="s">
        <v>105</v>
      </c>
      <c r="I102" s="164" t="s">
        <v>105</v>
      </c>
      <c r="J102" s="164" t="s">
        <v>105</v>
      </c>
      <c r="K102" s="164" t="s">
        <v>105</v>
      </c>
      <c r="L102" s="164" t="s">
        <v>105</v>
      </c>
      <c r="M102" s="164" t="s">
        <v>71</v>
      </c>
      <c r="N102" s="164" t="s">
        <v>105</v>
      </c>
      <c r="O102" s="69">
        <v>0.17799999999999999</v>
      </c>
      <c r="P102" s="90" t="s">
        <v>42</v>
      </c>
      <c r="Q102" s="206">
        <f>ROWS($P$5:P102)</f>
        <v>98</v>
      </c>
      <c r="R102" s="90" t="str">
        <f t="shared" si="2"/>
        <v/>
      </c>
      <c r="S102" s="90" t="str">
        <f>IFERROR(SMALL($R$5:$R$234,ROWS(P$5:$P102)),"")</f>
        <v/>
      </c>
      <c r="U102" s="90" t="s">
        <v>327</v>
      </c>
      <c r="V102" s="90">
        <v>95</v>
      </c>
      <c r="W102" s="90">
        <v>5175</v>
      </c>
      <c r="X102" s="90">
        <v>105</v>
      </c>
      <c r="Y102" s="90">
        <v>20</v>
      </c>
      <c r="Z102" s="90">
        <v>45</v>
      </c>
      <c r="AA102" s="90">
        <v>450</v>
      </c>
      <c r="AB102" s="90">
        <v>20</v>
      </c>
      <c r="AC102" s="206">
        <v>35</v>
      </c>
      <c r="AD102" s="206">
        <v>155</v>
      </c>
      <c r="AE102" s="931" t="s">
        <v>71</v>
      </c>
      <c r="AF102" s="206">
        <v>195</v>
      </c>
      <c r="AG102" s="206">
        <v>1120</v>
      </c>
      <c r="AH102" s="206" t="s">
        <v>42</v>
      </c>
      <c r="AI102" s="206">
        <f>ROWS($AH$5:AH102)</f>
        <v>98</v>
      </c>
      <c r="AJ102" s="90" t="str">
        <f t="shared" si="3"/>
        <v/>
      </c>
      <c r="AK102" s="90" t="str">
        <f>IFERROR(SMALL($AJ$5:$AJ$234,ROWS($AH$5:AH102)),"")</f>
        <v/>
      </c>
    </row>
    <row r="103" spans="3:37" hidden="1" x14ac:dyDescent="0.3">
      <c r="C103" s="90" t="s">
        <v>328</v>
      </c>
      <c r="D103" s="164" t="s">
        <v>105</v>
      </c>
      <c r="E103" s="470">
        <v>0.88500000000000001</v>
      </c>
      <c r="F103" s="164" t="s">
        <v>105</v>
      </c>
      <c r="G103" s="164" t="s">
        <v>105</v>
      </c>
      <c r="H103" s="164" t="s">
        <v>105</v>
      </c>
      <c r="I103" s="164" t="s">
        <v>105</v>
      </c>
      <c r="J103" s="164" t="s">
        <v>105</v>
      </c>
      <c r="K103" s="164" t="s">
        <v>105</v>
      </c>
      <c r="L103" s="164" t="s">
        <v>105</v>
      </c>
      <c r="M103" s="164" t="s">
        <v>71</v>
      </c>
      <c r="N103" s="164" t="s">
        <v>105</v>
      </c>
      <c r="O103" s="69">
        <v>0.115</v>
      </c>
      <c r="P103" s="90" t="s">
        <v>42</v>
      </c>
      <c r="Q103" s="206">
        <f>ROWS($P$5:P103)</f>
        <v>99</v>
      </c>
      <c r="R103" s="90" t="str">
        <f t="shared" si="2"/>
        <v/>
      </c>
      <c r="S103" s="90" t="str">
        <f>IFERROR(SMALL($R$5:$R$234,ROWS(P$5:$P103)),"")</f>
        <v/>
      </c>
      <c r="U103" s="90" t="s">
        <v>328</v>
      </c>
      <c r="V103" s="90">
        <v>70</v>
      </c>
      <c r="W103" s="90">
        <v>7035</v>
      </c>
      <c r="X103" s="90">
        <v>55</v>
      </c>
      <c r="Y103" s="90">
        <v>10</v>
      </c>
      <c r="Z103" s="90">
        <v>25</v>
      </c>
      <c r="AA103" s="90">
        <v>530</v>
      </c>
      <c r="AB103" s="90">
        <v>25</v>
      </c>
      <c r="AC103" s="206">
        <v>25</v>
      </c>
      <c r="AD103" s="206">
        <v>90</v>
      </c>
      <c r="AE103" s="931" t="s">
        <v>71</v>
      </c>
      <c r="AF103" s="206">
        <v>85</v>
      </c>
      <c r="AG103" s="206">
        <v>920</v>
      </c>
      <c r="AH103" s="206" t="s">
        <v>42</v>
      </c>
      <c r="AI103" s="206">
        <f>ROWS($AH$5:AH103)</f>
        <v>99</v>
      </c>
      <c r="AJ103" s="90" t="str">
        <f t="shared" si="3"/>
        <v/>
      </c>
      <c r="AK103" s="90" t="str">
        <f>IFERROR(SMALL($AJ$5:$AJ$234,ROWS($AH$5:AH103)),"")</f>
        <v/>
      </c>
    </row>
    <row r="104" spans="3:37" hidden="1" x14ac:dyDescent="0.3">
      <c r="C104" s="90" t="s">
        <v>329</v>
      </c>
      <c r="D104" s="164" t="s">
        <v>105</v>
      </c>
      <c r="E104" s="470">
        <v>0.76500000000000001</v>
      </c>
      <c r="F104" s="164" t="s">
        <v>105</v>
      </c>
      <c r="G104" s="164" t="s">
        <v>105</v>
      </c>
      <c r="H104" s="164" t="s">
        <v>105</v>
      </c>
      <c r="I104" s="164" t="s">
        <v>105</v>
      </c>
      <c r="J104" s="164" t="s">
        <v>105</v>
      </c>
      <c r="K104" s="164" t="s">
        <v>105</v>
      </c>
      <c r="L104" s="164" t="s">
        <v>105</v>
      </c>
      <c r="M104" s="164" t="s">
        <v>71</v>
      </c>
      <c r="N104" s="164" t="s">
        <v>105</v>
      </c>
      <c r="O104" s="69">
        <v>0.23500000000000001</v>
      </c>
      <c r="P104" s="90" t="s">
        <v>42</v>
      </c>
      <c r="Q104" s="206">
        <f>ROWS($P$5:P104)</f>
        <v>100</v>
      </c>
      <c r="R104" s="90" t="str">
        <f t="shared" si="2"/>
        <v/>
      </c>
      <c r="S104" s="90" t="str">
        <f>IFERROR(SMALL($R$5:$R$234,ROWS(P$5:$P104)),"")</f>
        <v/>
      </c>
      <c r="U104" s="90" t="s">
        <v>329</v>
      </c>
      <c r="V104" s="90">
        <v>25</v>
      </c>
      <c r="W104" s="90">
        <v>1620</v>
      </c>
      <c r="X104" s="90">
        <v>65</v>
      </c>
      <c r="Y104" s="90">
        <v>15</v>
      </c>
      <c r="Z104" s="90">
        <v>35</v>
      </c>
      <c r="AA104" s="90">
        <v>140</v>
      </c>
      <c r="AB104" s="90">
        <v>5</v>
      </c>
      <c r="AC104" s="206">
        <v>10</v>
      </c>
      <c r="AD104" s="206">
        <v>95</v>
      </c>
      <c r="AE104" s="931" t="s">
        <v>71</v>
      </c>
      <c r="AF104" s="206">
        <v>120</v>
      </c>
      <c r="AG104" s="206">
        <v>500</v>
      </c>
      <c r="AH104" s="206" t="s">
        <v>42</v>
      </c>
      <c r="AI104" s="206">
        <f>ROWS($AH$5:AH104)</f>
        <v>100</v>
      </c>
      <c r="AJ104" s="90" t="str">
        <f t="shared" si="3"/>
        <v/>
      </c>
      <c r="AK104" s="90" t="str">
        <f>IFERROR(SMALL($AJ$5:$AJ$234,ROWS($AH$5:AH104)),"")</f>
        <v/>
      </c>
    </row>
    <row r="105" spans="3:37" hidden="1" x14ac:dyDescent="0.3">
      <c r="C105" s="90" t="s">
        <v>330</v>
      </c>
      <c r="D105" s="164" t="s">
        <v>105</v>
      </c>
      <c r="E105" s="470">
        <v>0.91200000000000003</v>
      </c>
      <c r="F105" s="164" t="s">
        <v>105</v>
      </c>
      <c r="G105" s="164" t="s">
        <v>105</v>
      </c>
      <c r="H105" s="164" t="s">
        <v>105</v>
      </c>
      <c r="I105" s="164" t="s">
        <v>105</v>
      </c>
      <c r="J105" s="164" t="s">
        <v>105</v>
      </c>
      <c r="K105" s="164" t="s">
        <v>105</v>
      </c>
      <c r="L105" s="164" t="s">
        <v>105</v>
      </c>
      <c r="M105" s="164" t="s">
        <v>71</v>
      </c>
      <c r="N105" s="164" t="s">
        <v>105</v>
      </c>
      <c r="O105" s="69">
        <v>8.7999999999999995E-2</v>
      </c>
      <c r="P105" s="90" t="s">
        <v>42</v>
      </c>
      <c r="Q105" s="206">
        <f>ROWS($P$5:P105)</f>
        <v>101</v>
      </c>
      <c r="R105" s="90" t="str">
        <f t="shared" si="2"/>
        <v/>
      </c>
      <c r="S105" s="90" t="str">
        <f>IFERROR(SMALL($R$5:$R$234,ROWS(P$5:$P105)),"")</f>
        <v/>
      </c>
      <c r="U105" s="90" t="s">
        <v>330</v>
      </c>
      <c r="V105" s="90">
        <v>105</v>
      </c>
      <c r="W105" s="90">
        <v>12835</v>
      </c>
      <c r="X105" s="90">
        <v>85</v>
      </c>
      <c r="Y105" s="90">
        <v>10</v>
      </c>
      <c r="Z105" s="90">
        <v>30</v>
      </c>
      <c r="AA105" s="90">
        <v>650</v>
      </c>
      <c r="AB105" s="90">
        <v>20</v>
      </c>
      <c r="AC105" s="206">
        <v>35</v>
      </c>
      <c r="AD105" s="206">
        <v>165</v>
      </c>
      <c r="AE105" s="931" t="s">
        <v>71</v>
      </c>
      <c r="AF105" s="206">
        <v>135</v>
      </c>
      <c r="AG105" s="206">
        <v>1240</v>
      </c>
      <c r="AH105" s="206" t="s">
        <v>42</v>
      </c>
      <c r="AI105" s="206">
        <f>ROWS($AH$5:AH105)</f>
        <v>101</v>
      </c>
      <c r="AJ105" s="90" t="str">
        <f t="shared" si="3"/>
        <v/>
      </c>
      <c r="AK105" s="90" t="str">
        <f>IFERROR(SMALL($AJ$5:$AJ$234,ROWS($AH$5:AH105)),"")</f>
        <v/>
      </c>
    </row>
    <row r="106" spans="3:37" hidden="1" x14ac:dyDescent="0.3">
      <c r="C106" s="90" t="s">
        <v>331</v>
      </c>
      <c r="D106" s="164" t="s">
        <v>105</v>
      </c>
      <c r="E106" s="470">
        <v>0.93100000000000005</v>
      </c>
      <c r="F106" s="164" t="s">
        <v>105</v>
      </c>
      <c r="G106" s="164" t="s">
        <v>105</v>
      </c>
      <c r="H106" s="164" t="s">
        <v>105</v>
      </c>
      <c r="I106" s="164" t="s">
        <v>105</v>
      </c>
      <c r="J106" s="164" t="s">
        <v>105</v>
      </c>
      <c r="K106" s="164" t="s">
        <v>105</v>
      </c>
      <c r="L106" s="164" t="s">
        <v>105</v>
      </c>
      <c r="M106" s="164" t="s">
        <v>71</v>
      </c>
      <c r="N106" s="164" t="s">
        <v>105</v>
      </c>
      <c r="O106" s="69">
        <v>6.9000000000000006E-2</v>
      </c>
      <c r="P106" s="90" t="s">
        <v>42</v>
      </c>
      <c r="Q106" s="206">
        <f>ROWS($P$5:P106)</f>
        <v>102</v>
      </c>
      <c r="R106" s="90" t="str">
        <f t="shared" si="2"/>
        <v/>
      </c>
      <c r="S106" s="90" t="str">
        <f>IFERROR(SMALL($R$5:$R$234,ROWS(P$5:$P106)),"")</f>
        <v/>
      </c>
      <c r="U106" s="90" t="s">
        <v>331</v>
      </c>
      <c r="V106" s="90">
        <v>10</v>
      </c>
      <c r="W106" s="90">
        <v>375</v>
      </c>
      <c r="X106" s="204">
        <v>0</v>
      </c>
      <c r="Y106" s="90" t="s">
        <v>72</v>
      </c>
      <c r="Z106" s="204">
        <v>0</v>
      </c>
      <c r="AA106" s="90">
        <v>10</v>
      </c>
      <c r="AB106" s="204">
        <v>0</v>
      </c>
      <c r="AC106" s="206" t="s">
        <v>72</v>
      </c>
      <c r="AD106" s="206">
        <v>5</v>
      </c>
      <c r="AE106" s="931" t="s">
        <v>71</v>
      </c>
      <c r="AF106" s="206" t="s">
        <v>72</v>
      </c>
      <c r="AG106" s="206">
        <v>30</v>
      </c>
      <c r="AH106" s="206" t="s">
        <v>42</v>
      </c>
      <c r="AI106" s="206">
        <f>ROWS($AH$5:AH106)</f>
        <v>102</v>
      </c>
      <c r="AJ106" s="90" t="str">
        <f t="shared" si="3"/>
        <v/>
      </c>
      <c r="AK106" s="90" t="str">
        <f>IFERROR(SMALL($AJ$5:$AJ$234,ROWS($AH$5:AH106)),"")</f>
        <v/>
      </c>
    </row>
    <row r="107" spans="3:37" hidden="1" x14ac:dyDescent="0.3">
      <c r="C107" s="90" t="s">
        <v>332</v>
      </c>
      <c r="D107" s="164" t="s">
        <v>105</v>
      </c>
      <c r="E107" s="470">
        <v>0.72099999999999997</v>
      </c>
      <c r="F107" s="164" t="s">
        <v>105</v>
      </c>
      <c r="G107" s="164" t="s">
        <v>105</v>
      </c>
      <c r="H107" s="164" t="s">
        <v>105</v>
      </c>
      <c r="I107" s="164" t="s">
        <v>105</v>
      </c>
      <c r="J107" s="164" t="s">
        <v>105</v>
      </c>
      <c r="K107" s="164" t="s">
        <v>105</v>
      </c>
      <c r="L107" s="164" t="s">
        <v>105</v>
      </c>
      <c r="M107" s="164" t="s">
        <v>71</v>
      </c>
      <c r="N107" s="164" t="s">
        <v>105</v>
      </c>
      <c r="O107" s="69">
        <v>0.27900000000000003</v>
      </c>
      <c r="P107" s="90" t="s">
        <v>42</v>
      </c>
      <c r="Q107" s="206">
        <f>ROWS($P$5:P107)</f>
        <v>103</v>
      </c>
      <c r="R107" s="90" t="str">
        <f t="shared" si="2"/>
        <v/>
      </c>
      <c r="S107" s="90" t="str">
        <f>IFERROR(SMALL($R$5:$R$234,ROWS(P$5:$P107)),"")</f>
        <v/>
      </c>
      <c r="U107" s="90" t="s">
        <v>332</v>
      </c>
      <c r="V107" s="90">
        <v>240</v>
      </c>
      <c r="W107" s="90">
        <v>11250</v>
      </c>
      <c r="X107" s="90">
        <v>510</v>
      </c>
      <c r="Y107" s="90">
        <v>95</v>
      </c>
      <c r="Z107" s="90">
        <v>190</v>
      </c>
      <c r="AA107" s="90">
        <v>1240</v>
      </c>
      <c r="AB107" s="90">
        <v>55</v>
      </c>
      <c r="AC107" s="206">
        <v>70</v>
      </c>
      <c r="AD107" s="206">
        <v>985</v>
      </c>
      <c r="AE107" s="931" t="s">
        <v>71</v>
      </c>
      <c r="AF107" s="206">
        <v>955</v>
      </c>
      <c r="AG107" s="206">
        <v>4345</v>
      </c>
      <c r="AH107" s="206" t="s">
        <v>42</v>
      </c>
      <c r="AI107" s="206">
        <f>ROWS($AH$5:AH107)</f>
        <v>103</v>
      </c>
      <c r="AJ107" s="90" t="str">
        <f t="shared" si="3"/>
        <v/>
      </c>
      <c r="AK107" s="90" t="str">
        <f>IFERROR(SMALL($AJ$5:$AJ$234,ROWS($AH$5:AH107)),"")</f>
        <v/>
      </c>
    </row>
    <row r="108" spans="3:37" hidden="1" x14ac:dyDescent="0.3">
      <c r="C108" s="90" t="s">
        <v>333</v>
      </c>
      <c r="D108" s="164" t="s">
        <v>105</v>
      </c>
      <c r="E108" s="470">
        <v>0.86799999999999999</v>
      </c>
      <c r="F108" s="164" t="s">
        <v>105</v>
      </c>
      <c r="G108" s="164" t="s">
        <v>105</v>
      </c>
      <c r="H108" s="164" t="s">
        <v>105</v>
      </c>
      <c r="I108" s="164" t="s">
        <v>105</v>
      </c>
      <c r="J108" s="164" t="s">
        <v>105</v>
      </c>
      <c r="K108" s="164" t="s">
        <v>105</v>
      </c>
      <c r="L108" s="164" t="s">
        <v>105</v>
      </c>
      <c r="M108" s="164" t="s">
        <v>71</v>
      </c>
      <c r="N108" s="164" t="s">
        <v>105</v>
      </c>
      <c r="O108" s="69">
        <v>0.13200000000000001</v>
      </c>
      <c r="P108" s="90" t="s">
        <v>42</v>
      </c>
      <c r="Q108" s="206">
        <f>ROWS($P$5:P108)</f>
        <v>104</v>
      </c>
      <c r="R108" s="90" t="str">
        <f t="shared" si="2"/>
        <v/>
      </c>
      <c r="S108" s="90" t="str">
        <f>IFERROR(SMALL($R$5:$R$234,ROWS(P$5:$P108)),"")</f>
        <v/>
      </c>
      <c r="U108" s="90" t="s">
        <v>333</v>
      </c>
      <c r="V108" s="90">
        <v>265</v>
      </c>
      <c r="W108" s="90">
        <v>16610</v>
      </c>
      <c r="X108" s="90">
        <v>445</v>
      </c>
      <c r="Y108" s="90">
        <v>55</v>
      </c>
      <c r="Z108" s="90">
        <v>45</v>
      </c>
      <c r="AA108" s="90">
        <v>875</v>
      </c>
      <c r="AB108" s="90">
        <v>50</v>
      </c>
      <c r="AC108" s="206">
        <v>80</v>
      </c>
      <c r="AD108" s="206">
        <v>340</v>
      </c>
      <c r="AE108" s="931" t="s">
        <v>71</v>
      </c>
      <c r="AF108" s="206">
        <v>370</v>
      </c>
      <c r="AG108" s="206">
        <v>2535</v>
      </c>
      <c r="AH108" s="206" t="s">
        <v>42</v>
      </c>
      <c r="AI108" s="206">
        <f>ROWS($AH$5:AH108)</f>
        <v>104</v>
      </c>
      <c r="AJ108" s="90" t="str">
        <f t="shared" si="3"/>
        <v/>
      </c>
      <c r="AK108" s="90" t="str">
        <f>IFERROR(SMALL($AJ$5:$AJ$234,ROWS($AH$5:AH108)),"")</f>
        <v/>
      </c>
    </row>
    <row r="109" spans="3:37" hidden="1" x14ac:dyDescent="0.3">
      <c r="C109" s="90" t="s">
        <v>334</v>
      </c>
      <c r="D109" s="164" t="s">
        <v>105</v>
      </c>
      <c r="E109" s="470">
        <v>0.78500000000000003</v>
      </c>
      <c r="F109" s="164" t="s">
        <v>105</v>
      </c>
      <c r="G109" s="164" t="s">
        <v>105</v>
      </c>
      <c r="H109" s="164" t="s">
        <v>105</v>
      </c>
      <c r="I109" s="164" t="s">
        <v>105</v>
      </c>
      <c r="J109" s="164" t="s">
        <v>105</v>
      </c>
      <c r="K109" s="164" t="s">
        <v>105</v>
      </c>
      <c r="L109" s="164" t="s">
        <v>105</v>
      </c>
      <c r="M109" s="164" t="s">
        <v>71</v>
      </c>
      <c r="N109" s="164" t="s">
        <v>105</v>
      </c>
      <c r="O109" s="69">
        <v>0.215</v>
      </c>
      <c r="P109" s="90" t="s">
        <v>42</v>
      </c>
      <c r="Q109" s="206">
        <f>ROWS($P$5:P109)</f>
        <v>105</v>
      </c>
      <c r="R109" s="90" t="str">
        <f t="shared" si="2"/>
        <v/>
      </c>
      <c r="S109" s="90" t="str">
        <f>IFERROR(SMALL($R$5:$R$234,ROWS(P$5:$P109)),"")</f>
        <v/>
      </c>
      <c r="U109" s="90" t="s">
        <v>334</v>
      </c>
      <c r="V109" s="90">
        <v>30</v>
      </c>
      <c r="W109" s="90">
        <v>675</v>
      </c>
      <c r="X109" s="90">
        <v>40</v>
      </c>
      <c r="Y109" s="90">
        <v>5</v>
      </c>
      <c r="Z109" s="90">
        <v>5</v>
      </c>
      <c r="AA109" s="90">
        <v>45</v>
      </c>
      <c r="AB109" s="90" t="s">
        <v>72</v>
      </c>
      <c r="AC109" s="206">
        <v>5</v>
      </c>
      <c r="AD109" s="206">
        <v>25</v>
      </c>
      <c r="AE109" s="931" t="s">
        <v>71</v>
      </c>
      <c r="AF109" s="206">
        <v>30</v>
      </c>
      <c r="AG109" s="206">
        <v>185</v>
      </c>
      <c r="AH109" s="206" t="s">
        <v>42</v>
      </c>
      <c r="AI109" s="206">
        <f>ROWS($AH$5:AH109)</f>
        <v>105</v>
      </c>
      <c r="AJ109" s="90" t="str">
        <f t="shared" si="3"/>
        <v/>
      </c>
      <c r="AK109" s="90" t="str">
        <f>IFERROR(SMALL($AJ$5:$AJ$234,ROWS($AH$5:AH109)),"")</f>
        <v/>
      </c>
    </row>
    <row r="110" spans="3:37" hidden="1" x14ac:dyDescent="0.3">
      <c r="C110" s="90" t="s">
        <v>335</v>
      </c>
      <c r="D110" s="164" t="s">
        <v>105</v>
      </c>
      <c r="E110" s="470">
        <v>0.79900000000000004</v>
      </c>
      <c r="F110" s="164" t="s">
        <v>105</v>
      </c>
      <c r="G110" s="164" t="s">
        <v>105</v>
      </c>
      <c r="H110" s="164" t="s">
        <v>105</v>
      </c>
      <c r="I110" s="164" t="s">
        <v>105</v>
      </c>
      <c r="J110" s="164" t="s">
        <v>105</v>
      </c>
      <c r="K110" s="164" t="s">
        <v>105</v>
      </c>
      <c r="L110" s="164" t="s">
        <v>105</v>
      </c>
      <c r="M110" s="164" t="s">
        <v>71</v>
      </c>
      <c r="N110" s="164" t="s">
        <v>105</v>
      </c>
      <c r="O110" s="69">
        <v>0.20100000000000001</v>
      </c>
      <c r="P110" s="90" t="s">
        <v>42</v>
      </c>
      <c r="Q110" s="206">
        <f>ROWS($P$5:P110)</f>
        <v>106</v>
      </c>
      <c r="R110" s="90" t="str">
        <f t="shared" si="2"/>
        <v/>
      </c>
      <c r="S110" s="90" t="str">
        <f>IFERROR(SMALL($R$5:$R$234,ROWS(P$5:$P110)),"")</f>
        <v/>
      </c>
      <c r="U110" s="90" t="s">
        <v>335</v>
      </c>
      <c r="V110" s="90">
        <v>95</v>
      </c>
      <c r="W110" s="90">
        <v>5465</v>
      </c>
      <c r="X110" s="90">
        <v>260</v>
      </c>
      <c r="Y110" s="90">
        <v>60</v>
      </c>
      <c r="Z110" s="90">
        <v>85</v>
      </c>
      <c r="AA110" s="90">
        <v>390</v>
      </c>
      <c r="AB110" s="90">
        <v>25</v>
      </c>
      <c r="AC110" s="206">
        <v>35</v>
      </c>
      <c r="AD110" s="206">
        <v>170</v>
      </c>
      <c r="AE110" s="931" t="s">
        <v>71</v>
      </c>
      <c r="AF110" s="206">
        <v>255</v>
      </c>
      <c r="AG110" s="206">
        <v>1375</v>
      </c>
      <c r="AH110" s="206" t="s">
        <v>42</v>
      </c>
      <c r="AI110" s="206">
        <f>ROWS($AH$5:AH110)</f>
        <v>106</v>
      </c>
      <c r="AJ110" s="90" t="str">
        <f t="shared" si="3"/>
        <v/>
      </c>
      <c r="AK110" s="90" t="str">
        <f>IFERROR(SMALL($AJ$5:$AJ$234,ROWS($AH$5:AH110)),"")</f>
        <v/>
      </c>
    </row>
    <row r="111" spans="3:37" hidden="1" x14ac:dyDescent="0.3">
      <c r="C111" s="90" t="s">
        <v>336</v>
      </c>
      <c r="D111" s="164" t="s">
        <v>105</v>
      </c>
      <c r="E111" s="470">
        <v>0.83399999999999996</v>
      </c>
      <c r="F111" s="164" t="s">
        <v>105</v>
      </c>
      <c r="G111" s="164" t="s">
        <v>105</v>
      </c>
      <c r="H111" s="164" t="s">
        <v>105</v>
      </c>
      <c r="I111" s="164" t="s">
        <v>105</v>
      </c>
      <c r="J111" s="164" t="s">
        <v>105</v>
      </c>
      <c r="K111" s="164" t="s">
        <v>105</v>
      </c>
      <c r="L111" s="164" t="s">
        <v>105</v>
      </c>
      <c r="M111" s="164" t="s">
        <v>71</v>
      </c>
      <c r="N111" s="164" t="s">
        <v>105</v>
      </c>
      <c r="O111" s="69">
        <v>0.16600000000000001</v>
      </c>
      <c r="P111" s="90" t="s">
        <v>42</v>
      </c>
      <c r="Q111" s="206">
        <f>ROWS($P$5:P111)</f>
        <v>107</v>
      </c>
      <c r="R111" s="90" t="str">
        <f t="shared" si="2"/>
        <v/>
      </c>
      <c r="S111" s="90" t="str">
        <f>IFERROR(SMALL($R$5:$R$234,ROWS(P$5:$P111)),"")</f>
        <v/>
      </c>
      <c r="U111" s="90" t="s">
        <v>336</v>
      </c>
      <c r="V111" s="90">
        <v>5</v>
      </c>
      <c r="W111" s="90">
        <v>455</v>
      </c>
      <c r="X111" s="90">
        <v>5</v>
      </c>
      <c r="Y111" s="90" t="s">
        <v>72</v>
      </c>
      <c r="Z111" s="90">
        <v>10</v>
      </c>
      <c r="AA111" s="90">
        <v>35</v>
      </c>
      <c r="AB111" s="90">
        <v>5</v>
      </c>
      <c r="AC111" s="206">
        <v>5</v>
      </c>
      <c r="AD111" s="206">
        <v>5</v>
      </c>
      <c r="AE111" s="931" t="s">
        <v>71</v>
      </c>
      <c r="AF111" s="206">
        <v>20</v>
      </c>
      <c r="AG111" s="206">
        <v>90</v>
      </c>
      <c r="AH111" s="206" t="s">
        <v>42</v>
      </c>
      <c r="AI111" s="206">
        <f>ROWS($AH$5:AH111)</f>
        <v>107</v>
      </c>
      <c r="AJ111" s="90" t="str">
        <f t="shared" si="3"/>
        <v/>
      </c>
      <c r="AK111" s="90" t="str">
        <f>IFERROR(SMALL($AJ$5:$AJ$234,ROWS($AH$5:AH111)),"")</f>
        <v/>
      </c>
    </row>
    <row r="112" spans="3:37" hidden="1" x14ac:dyDescent="0.3">
      <c r="C112" s="90" t="s">
        <v>337</v>
      </c>
      <c r="D112" s="164" t="s">
        <v>105</v>
      </c>
      <c r="E112" s="470">
        <v>0.94900000000000007</v>
      </c>
      <c r="F112" s="164" t="s">
        <v>105</v>
      </c>
      <c r="G112" s="164" t="s">
        <v>105</v>
      </c>
      <c r="H112" s="164" t="s">
        <v>105</v>
      </c>
      <c r="I112" s="164" t="s">
        <v>105</v>
      </c>
      <c r="J112" s="164" t="s">
        <v>105</v>
      </c>
      <c r="K112" s="164" t="s">
        <v>105</v>
      </c>
      <c r="L112" s="164" t="s">
        <v>105</v>
      </c>
      <c r="M112" s="164" t="s">
        <v>71</v>
      </c>
      <c r="N112" s="164" t="s">
        <v>105</v>
      </c>
      <c r="O112" s="69">
        <v>5.1000000000000004E-2</v>
      </c>
      <c r="P112" s="90" t="s">
        <v>42</v>
      </c>
      <c r="Q112" s="206">
        <f>ROWS($P$5:P112)</f>
        <v>108</v>
      </c>
      <c r="R112" s="90" t="str">
        <f t="shared" si="2"/>
        <v/>
      </c>
      <c r="S112" s="90" t="str">
        <f>IFERROR(SMALL($R$5:$R$234,ROWS(P$5:$P112)),"")</f>
        <v/>
      </c>
      <c r="U112" s="90" t="s">
        <v>337</v>
      </c>
      <c r="V112" s="90" t="s">
        <v>72</v>
      </c>
      <c r="W112" s="90">
        <v>150</v>
      </c>
      <c r="X112" s="204">
        <v>0</v>
      </c>
      <c r="Y112" s="204">
        <v>0</v>
      </c>
      <c r="Z112" s="204">
        <v>0</v>
      </c>
      <c r="AA112" s="90">
        <v>5</v>
      </c>
      <c r="AB112" s="204">
        <v>0</v>
      </c>
      <c r="AC112" s="206" t="s">
        <v>72</v>
      </c>
      <c r="AD112" s="206" t="s">
        <v>72</v>
      </c>
      <c r="AE112" s="931" t="s">
        <v>71</v>
      </c>
      <c r="AF112" s="206" t="s">
        <v>72</v>
      </c>
      <c r="AG112" s="206">
        <v>10</v>
      </c>
      <c r="AH112" s="206" t="s">
        <v>42</v>
      </c>
      <c r="AI112" s="206">
        <f>ROWS($AH$5:AH112)</f>
        <v>108</v>
      </c>
      <c r="AJ112" s="90" t="str">
        <f t="shared" si="3"/>
        <v/>
      </c>
      <c r="AK112" s="90" t="str">
        <f>IFERROR(SMALL($AJ$5:$AJ$234,ROWS($AH$5:AH112)),"")</f>
        <v/>
      </c>
    </row>
    <row r="113" spans="3:37" hidden="1" x14ac:dyDescent="0.3">
      <c r="C113" s="90" t="s">
        <v>338</v>
      </c>
      <c r="D113" s="164" t="s">
        <v>105</v>
      </c>
      <c r="E113" s="470">
        <v>0.83200000000000007</v>
      </c>
      <c r="F113" s="164" t="s">
        <v>105</v>
      </c>
      <c r="G113" s="164" t="s">
        <v>105</v>
      </c>
      <c r="H113" s="164" t="s">
        <v>105</v>
      </c>
      <c r="I113" s="164" t="s">
        <v>105</v>
      </c>
      <c r="J113" s="164" t="s">
        <v>105</v>
      </c>
      <c r="K113" s="164" t="s">
        <v>105</v>
      </c>
      <c r="L113" s="164" t="s">
        <v>105</v>
      </c>
      <c r="M113" s="164" t="s">
        <v>71</v>
      </c>
      <c r="N113" s="164" t="s">
        <v>105</v>
      </c>
      <c r="O113" s="69">
        <v>0.16800000000000001</v>
      </c>
      <c r="P113" s="90" t="s">
        <v>42</v>
      </c>
      <c r="Q113" s="206">
        <f>ROWS($P$5:P113)</f>
        <v>109</v>
      </c>
      <c r="R113" s="90" t="str">
        <f t="shared" si="2"/>
        <v/>
      </c>
      <c r="S113" s="90" t="str">
        <f>IFERROR(SMALL($R$5:$R$234,ROWS(P$5:$P113)),"")</f>
        <v/>
      </c>
      <c r="U113" s="90" t="s">
        <v>338</v>
      </c>
      <c r="V113" s="90">
        <v>20</v>
      </c>
      <c r="W113" s="90">
        <v>2565</v>
      </c>
      <c r="X113" s="90">
        <v>95</v>
      </c>
      <c r="Y113" s="90">
        <v>5</v>
      </c>
      <c r="Z113" s="90">
        <v>25</v>
      </c>
      <c r="AA113" s="90">
        <v>185</v>
      </c>
      <c r="AB113" s="90">
        <v>5</v>
      </c>
      <c r="AC113" s="206">
        <v>5</v>
      </c>
      <c r="AD113" s="206">
        <v>85</v>
      </c>
      <c r="AE113" s="931" t="s">
        <v>71</v>
      </c>
      <c r="AF113" s="206">
        <v>80</v>
      </c>
      <c r="AG113" s="206">
        <v>520</v>
      </c>
      <c r="AH113" s="206" t="s">
        <v>42</v>
      </c>
      <c r="AI113" s="206">
        <f>ROWS($AH$5:AH113)</f>
        <v>109</v>
      </c>
      <c r="AJ113" s="90" t="str">
        <f t="shared" si="3"/>
        <v/>
      </c>
      <c r="AK113" s="90" t="str">
        <f>IFERROR(SMALL($AJ$5:$AJ$234,ROWS($AH$5:AH113)),"")</f>
        <v/>
      </c>
    </row>
    <row r="114" spans="3:37" hidden="1" x14ac:dyDescent="0.3">
      <c r="C114" s="90" t="s">
        <v>339</v>
      </c>
      <c r="D114" s="164" t="s">
        <v>105</v>
      </c>
      <c r="E114" s="470">
        <v>0.84799999999999998</v>
      </c>
      <c r="F114" s="164" t="s">
        <v>105</v>
      </c>
      <c r="G114" s="164" t="s">
        <v>105</v>
      </c>
      <c r="H114" s="164" t="s">
        <v>105</v>
      </c>
      <c r="I114" s="164" t="s">
        <v>105</v>
      </c>
      <c r="J114" s="164" t="s">
        <v>105</v>
      </c>
      <c r="K114" s="164" t="s">
        <v>105</v>
      </c>
      <c r="L114" s="164" t="s">
        <v>105</v>
      </c>
      <c r="M114" s="164" t="s">
        <v>71</v>
      </c>
      <c r="N114" s="164" t="s">
        <v>105</v>
      </c>
      <c r="O114" s="69">
        <v>0.152</v>
      </c>
      <c r="P114" s="90" t="s">
        <v>42</v>
      </c>
      <c r="Q114" s="206">
        <f>ROWS($P$5:P114)</f>
        <v>110</v>
      </c>
      <c r="R114" s="90" t="str">
        <f t="shared" si="2"/>
        <v/>
      </c>
      <c r="S114" s="90" t="str">
        <f>IFERROR(SMALL($R$5:$R$234,ROWS(P$5:$P114)),"")</f>
        <v/>
      </c>
      <c r="U114" s="90" t="s">
        <v>339</v>
      </c>
      <c r="V114" s="90">
        <v>45</v>
      </c>
      <c r="W114" s="90">
        <v>2885</v>
      </c>
      <c r="X114" s="90">
        <v>130</v>
      </c>
      <c r="Y114" s="90">
        <v>20</v>
      </c>
      <c r="Z114" s="90">
        <v>15</v>
      </c>
      <c r="AA114" s="90">
        <v>150</v>
      </c>
      <c r="AB114" s="90">
        <v>10</v>
      </c>
      <c r="AC114" s="206">
        <v>15</v>
      </c>
      <c r="AD114" s="206">
        <v>55</v>
      </c>
      <c r="AE114" s="931" t="s">
        <v>71</v>
      </c>
      <c r="AF114" s="206">
        <v>85</v>
      </c>
      <c r="AG114" s="206">
        <v>520</v>
      </c>
      <c r="AH114" s="206" t="s">
        <v>42</v>
      </c>
      <c r="AI114" s="206">
        <f>ROWS($AH$5:AH114)</f>
        <v>110</v>
      </c>
      <c r="AJ114" s="90" t="str">
        <f t="shared" si="3"/>
        <v/>
      </c>
      <c r="AK114" s="90" t="str">
        <f>IFERROR(SMALL($AJ$5:$AJ$234,ROWS($AH$5:AH114)),"")</f>
        <v/>
      </c>
    </row>
    <row r="115" spans="3:37" hidden="1" x14ac:dyDescent="0.3">
      <c r="C115" s="90" t="s">
        <v>340</v>
      </c>
      <c r="D115" s="164" t="s">
        <v>105</v>
      </c>
      <c r="E115" s="470">
        <v>0.9</v>
      </c>
      <c r="F115" s="164" t="s">
        <v>105</v>
      </c>
      <c r="G115" s="164" t="s">
        <v>105</v>
      </c>
      <c r="H115" s="164" t="s">
        <v>105</v>
      </c>
      <c r="I115" s="164" t="s">
        <v>105</v>
      </c>
      <c r="J115" s="164" t="s">
        <v>105</v>
      </c>
      <c r="K115" s="164" t="s">
        <v>105</v>
      </c>
      <c r="L115" s="164" t="s">
        <v>105</v>
      </c>
      <c r="M115" s="164" t="s">
        <v>71</v>
      </c>
      <c r="N115" s="164" t="s">
        <v>105</v>
      </c>
      <c r="O115" s="69">
        <v>0.1</v>
      </c>
      <c r="P115" s="90" t="s">
        <v>42</v>
      </c>
      <c r="Q115" s="206">
        <f>ROWS($P$5:P115)</f>
        <v>111</v>
      </c>
      <c r="R115" s="90" t="str">
        <f t="shared" si="2"/>
        <v/>
      </c>
      <c r="S115" s="90" t="str">
        <f>IFERROR(SMALL($R$5:$R$234,ROWS(P$5:$P115)),"")</f>
        <v/>
      </c>
      <c r="U115" s="90" t="s">
        <v>340</v>
      </c>
      <c r="V115" s="90">
        <v>5</v>
      </c>
      <c r="W115" s="90">
        <v>630</v>
      </c>
      <c r="X115" s="90">
        <v>15</v>
      </c>
      <c r="Y115" s="90" t="s">
        <v>72</v>
      </c>
      <c r="Z115" s="90" t="s">
        <v>72</v>
      </c>
      <c r="AA115" s="90">
        <v>20</v>
      </c>
      <c r="AB115" s="90">
        <v>5</v>
      </c>
      <c r="AC115" s="204">
        <v>0</v>
      </c>
      <c r="AD115" s="206">
        <v>15</v>
      </c>
      <c r="AE115" s="931" t="s">
        <v>71</v>
      </c>
      <c r="AF115" s="206">
        <v>10</v>
      </c>
      <c r="AG115" s="206">
        <v>70</v>
      </c>
      <c r="AH115" s="206" t="s">
        <v>42</v>
      </c>
      <c r="AI115" s="206">
        <f>ROWS($AH$5:AH115)</f>
        <v>111</v>
      </c>
      <c r="AJ115" s="90" t="str">
        <f t="shared" si="3"/>
        <v/>
      </c>
      <c r="AK115" s="90" t="str">
        <f>IFERROR(SMALL($AJ$5:$AJ$234,ROWS($AH$5:AH115)),"")</f>
        <v/>
      </c>
    </row>
    <row r="116" spans="3:37" hidden="1" x14ac:dyDescent="0.3">
      <c r="C116" s="90" t="s">
        <v>341</v>
      </c>
      <c r="D116" s="164" t="s">
        <v>105</v>
      </c>
      <c r="E116" s="470">
        <v>0.85</v>
      </c>
      <c r="F116" s="164" t="s">
        <v>105</v>
      </c>
      <c r="G116" s="164" t="s">
        <v>105</v>
      </c>
      <c r="H116" s="164" t="s">
        <v>105</v>
      </c>
      <c r="I116" s="164" t="s">
        <v>105</v>
      </c>
      <c r="J116" s="164" t="s">
        <v>105</v>
      </c>
      <c r="K116" s="164" t="s">
        <v>105</v>
      </c>
      <c r="L116" s="164" t="s">
        <v>105</v>
      </c>
      <c r="M116" s="164" t="s">
        <v>71</v>
      </c>
      <c r="N116" s="164" t="s">
        <v>105</v>
      </c>
      <c r="O116" s="69">
        <v>0.15</v>
      </c>
      <c r="P116" s="90" t="s">
        <v>42</v>
      </c>
      <c r="Q116" s="206">
        <f>ROWS($P$5:P116)</f>
        <v>112</v>
      </c>
      <c r="R116" s="90" t="str">
        <f t="shared" si="2"/>
        <v/>
      </c>
      <c r="S116" s="90" t="str">
        <f>IFERROR(SMALL($R$5:$R$234,ROWS(P$5:$P116)),"")</f>
        <v/>
      </c>
      <c r="U116" s="90" t="s">
        <v>341</v>
      </c>
      <c r="V116" s="90">
        <v>60</v>
      </c>
      <c r="W116" s="90">
        <v>3390</v>
      </c>
      <c r="X116" s="90">
        <v>110</v>
      </c>
      <c r="Y116" s="90">
        <v>20</v>
      </c>
      <c r="Z116" s="90">
        <v>25</v>
      </c>
      <c r="AA116" s="90">
        <v>190</v>
      </c>
      <c r="AB116" s="90">
        <v>5</v>
      </c>
      <c r="AC116" s="206">
        <v>15</v>
      </c>
      <c r="AD116" s="206">
        <v>70</v>
      </c>
      <c r="AE116" s="931" t="s">
        <v>71</v>
      </c>
      <c r="AF116" s="206">
        <v>105</v>
      </c>
      <c r="AG116" s="206">
        <v>595</v>
      </c>
      <c r="AH116" s="206" t="s">
        <v>42</v>
      </c>
      <c r="AI116" s="206">
        <f>ROWS($AH$5:AH116)</f>
        <v>112</v>
      </c>
      <c r="AJ116" s="90" t="str">
        <f t="shared" si="3"/>
        <v/>
      </c>
      <c r="AK116" s="90" t="str">
        <f>IFERROR(SMALL($AJ$5:$AJ$234,ROWS($AH$5:AH116)),"")</f>
        <v/>
      </c>
    </row>
    <row r="117" spans="3:37" hidden="1" x14ac:dyDescent="0.3">
      <c r="C117" s="90" t="s">
        <v>342</v>
      </c>
      <c r="D117" s="164" t="s">
        <v>105</v>
      </c>
      <c r="E117" s="470">
        <v>0.89800000000000002</v>
      </c>
      <c r="F117" s="164" t="s">
        <v>105</v>
      </c>
      <c r="G117" s="164" t="s">
        <v>105</v>
      </c>
      <c r="H117" s="164" t="s">
        <v>105</v>
      </c>
      <c r="I117" s="164" t="s">
        <v>105</v>
      </c>
      <c r="J117" s="164" t="s">
        <v>105</v>
      </c>
      <c r="K117" s="164" t="s">
        <v>105</v>
      </c>
      <c r="L117" s="164" t="s">
        <v>105</v>
      </c>
      <c r="M117" s="164" t="s">
        <v>71</v>
      </c>
      <c r="N117" s="164" t="s">
        <v>105</v>
      </c>
      <c r="O117" s="69">
        <v>0.10200000000000001</v>
      </c>
      <c r="P117" s="90" t="s">
        <v>42</v>
      </c>
      <c r="Q117" s="206">
        <f>ROWS($P$5:P117)</f>
        <v>113</v>
      </c>
      <c r="R117" s="90" t="str">
        <f t="shared" si="2"/>
        <v/>
      </c>
      <c r="S117" s="90" t="str">
        <f>IFERROR(SMALL($R$5:$R$234,ROWS(P$5:$P117)),"")</f>
        <v/>
      </c>
      <c r="U117" s="90" t="s">
        <v>342</v>
      </c>
      <c r="V117" s="90">
        <v>5</v>
      </c>
      <c r="W117" s="90">
        <v>425</v>
      </c>
      <c r="X117" s="90">
        <v>5</v>
      </c>
      <c r="Y117" s="204">
        <v>0</v>
      </c>
      <c r="Z117" s="90" t="s">
        <v>72</v>
      </c>
      <c r="AA117" s="90">
        <v>15</v>
      </c>
      <c r="AB117" s="90" t="s">
        <v>72</v>
      </c>
      <c r="AC117" s="204">
        <v>0</v>
      </c>
      <c r="AD117" s="206">
        <v>10</v>
      </c>
      <c r="AE117" s="931" t="s">
        <v>71</v>
      </c>
      <c r="AF117" s="206">
        <v>10</v>
      </c>
      <c r="AG117" s="206">
        <v>50</v>
      </c>
      <c r="AH117" s="206" t="s">
        <v>42</v>
      </c>
      <c r="AI117" s="206">
        <f>ROWS($AH$5:AH117)</f>
        <v>113</v>
      </c>
      <c r="AJ117" s="90" t="str">
        <f t="shared" si="3"/>
        <v/>
      </c>
      <c r="AK117" s="90" t="str">
        <f>IFERROR(SMALL($AJ$5:$AJ$234,ROWS($AH$5:AH117)),"")</f>
        <v/>
      </c>
    </row>
    <row r="118" spans="3:37" hidden="1" x14ac:dyDescent="0.3">
      <c r="C118" s="90" t="s">
        <v>343</v>
      </c>
      <c r="D118" s="164" t="s">
        <v>105</v>
      </c>
      <c r="E118" s="470">
        <v>0.878</v>
      </c>
      <c r="F118" s="164" t="s">
        <v>105</v>
      </c>
      <c r="G118" s="164" t="s">
        <v>105</v>
      </c>
      <c r="H118" s="164" t="s">
        <v>105</v>
      </c>
      <c r="I118" s="164" t="s">
        <v>105</v>
      </c>
      <c r="J118" s="164" t="s">
        <v>105</v>
      </c>
      <c r="K118" s="164" t="s">
        <v>105</v>
      </c>
      <c r="L118" s="164" t="s">
        <v>105</v>
      </c>
      <c r="M118" s="164" t="s">
        <v>71</v>
      </c>
      <c r="N118" s="164" t="s">
        <v>105</v>
      </c>
      <c r="O118" s="69">
        <v>0.122</v>
      </c>
      <c r="P118" s="90" t="s">
        <v>42</v>
      </c>
      <c r="Q118" s="206">
        <f>ROWS($P$5:P118)</f>
        <v>114</v>
      </c>
      <c r="R118" s="90" t="str">
        <f t="shared" si="2"/>
        <v/>
      </c>
      <c r="S118" s="90" t="str">
        <f>IFERROR(SMALL($R$5:$R$234,ROWS(P$5:$P118)),"")</f>
        <v/>
      </c>
      <c r="U118" s="90" t="s">
        <v>343</v>
      </c>
      <c r="V118" s="90">
        <v>40</v>
      </c>
      <c r="W118" s="90">
        <v>3630</v>
      </c>
      <c r="X118" s="90">
        <v>40</v>
      </c>
      <c r="Y118" s="90">
        <v>5</v>
      </c>
      <c r="Z118" s="90">
        <v>15</v>
      </c>
      <c r="AA118" s="90">
        <v>250</v>
      </c>
      <c r="AB118" s="90">
        <v>10</v>
      </c>
      <c r="AC118" s="206">
        <v>15</v>
      </c>
      <c r="AD118" s="206">
        <v>85</v>
      </c>
      <c r="AE118" s="931" t="s">
        <v>71</v>
      </c>
      <c r="AF118" s="206">
        <v>50</v>
      </c>
      <c r="AG118" s="206">
        <v>505</v>
      </c>
      <c r="AH118" s="206" t="s">
        <v>42</v>
      </c>
      <c r="AI118" s="206">
        <f>ROWS($AH$5:AH118)</f>
        <v>114</v>
      </c>
      <c r="AJ118" s="90" t="str">
        <f t="shared" si="3"/>
        <v/>
      </c>
      <c r="AK118" s="90" t="str">
        <f>IFERROR(SMALL($AJ$5:$AJ$234,ROWS($AH$5:AH118)),"")</f>
        <v/>
      </c>
    </row>
    <row r="119" spans="3:37" hidden="1" x14ac:dyDescent="0.3">
      <c r="C119" s="90" t="s">
        <v>344</v>
      </c>
      <c r="D119" s="164" t="s">
        <v>105</v>
      </c>
      <c r="E119" s="470">
        <v>0.89400000000000002</v>
      </c>
      <c r="F119" s="164" t="s">
        <v>105</v>
      </c>
      <c r="G119" s="164" t="s">
        <v>105</v>
      </c>
      <c r="H119" s="164" t="s">
        <v>105</v>
      </c>
      <c r="I119" s="164" t="s">
        <v>105</v>
      </c>
      <c r="J119" s="164" t="s">
        <v>105</v>
      </c>
      <c r="K119" s="164" t="s">
        <v>105</v>
      </c>
      <c r="L119" s="164" t="s">
        <v>105</v>
      </c>
      <c r="M119" s="164" t="s">
        <v>71</v>
      </c>
      <c r="N119" s="164" t="s">
        <v>105</v>
      </c>
      <c r="O119" s="69">
        <v>0.106</v>
      </c>
      <c r="P119" s="90" t="s">
        <v>42</v>
      </c>
      <c r="Q119" s="206">
        <f>ROWS($P$5:P119)</f>
        <v>115</v>
      </c>
      <c r="R119" s="90" t="str">
        <f t="shared" si="2"/>
        <v/>
      </c>
      <c r="S119" s="90" t="str">
        <f>IFERROR(SMALL($R$5:$R$234,ROWS(P$5:$P119)),"")</f>
        <v/>
      </c>
      <c r="U119" s="90" t="s">
        <v>344</v>
      </c>
      <c r="V119" s="90">
        <v>5</v>
      </c>
      <c r="W119" s="90">
        <v>670</v>
      </c>
      <c r="X119" s="90">
        <v>5</v>
      </c>
      <c r="Y119" s="90" t="s">
        <v>72</v>
      </c>
      <c r="Z119" s="90">
        <v>5</v>
      </c>
      <c r="AA119" s="90">
        <v>40</v>
      </c>
      <c r="AB119" s="90" t="s">
        <v>72</v>
      </c>
      <c r="AC119" s="206" t="s">
        <v>72</v>
      </c>
      <c r="AD119" s="206">
        <v>10</v>
      </c>
      <c r="AE119" s="931" t="s">
        <v>71</v>
      </c>
      <c r="AF119" s="206">
        <v>15</v>
      </c>
      <c r="AG119" s="206">
        <v>80</v>
      </c>
      <c r="AH119" s="206" t="s">
        <v>42</v>
      </c>
      <c r="AI119" s="206">
        <f>ROWS($AH$5:AH119)</f>
        <v>115</v>
      </c>
      <c r="AJ119" s="90" t="str">
        <f t="shared" si="3"/>
        <v/>
      </c>
      <c r="AK119" s="90" t="str">
        <f>IFERROR(SMALL($AJ$5:$AJ$234,ROWS($AH$5:AH119)),"")</f>
        <v/>
      </c>
    </row>
    <row r="120" spans="3:37" hidden="1" x14ac:dyDescent="0.3">
      <c r="C120" s="90" t="s">
        <v>320</v>
      </c>
      <c r="D120" s="69">
        <v>1.2E-2</v>
      </c>
      <c r="E120" s="69">
        <v>0.69400000000000006</v>
      </c>
      <c r="F120" s="69">
        <v>4.8000000000000001E-2</v>
      </c>
      <c r="G120" s="69">
        <v>4.0000000000000001E-3</v>
      </c>
      <c r="H120" s="69">
        <v>0.02</v>
      </c>
      <c r="I120" s="69">
        <v>7.8E-2</v>
      </c>
      <c r="J120" s="69">
        <v>1E-3</v>
      </c>
      <c r="K120" s="69">
        <v>6.0000000000000001E-3</v>
      </c>
      <c r="L120" s="69">
        <v>3.6000000000000004E-2</v>
      </c>
      <c r="M120" s="164" t="s">
        <v>71</v>
      </c>
      <c r="N120" s="69">
        <v>0.10100000000000001</v>
      </c>
      <c r="O120" s="69">
        <v>0.30599999999999999</v>
      </c>
      <c r="P120" s="204" t="s">
        <v>47</v>
      </c>
      <c r="Q120" s="206">
        <f>ROWS($P$5:P120)</f>
        <v>116</v>
      </c>
      <c r="R120" s="90" t="str">
        <f t="shared" si="2"/>
        <v/>
      </c>
      <c r="S120" s="90" t="str">
        <f>IFERROR(SMALL($R$5:$R$234,ROWS(P$5:$P120)),"")</f>
        <v/>
      </c>
      <c r="U120" s="90" t="s">
        <v>320</v>
      </c>
      <c r="V120" s="90">
        <v>30</v>
      </c>
      <c r="W120" s="90">
        <v>1815</v>
      </c>
      <c r="X120" s="90">
        <v>125</v>
      </c>
      <c r="Y120" s="90">
        <v>10</v>
      </c>
      <c r="Z120" s="90">
        <v>50</v>
      </c>
      <c r="AA120" s="90">
        <v>205</v>
      </c>
      <c r="AB120" s="90">
        <v>5</v>
      </c>
      <c r="AC120" s="90">
        <v>15</v>
      </c>
      <c r="AD120" s="90">
        <v>95</v>
      </c>
      <c r="AE120" s="931" t="s">
        <v>71</v>
      </c>
      <c r="AF120" s="90">
        <v>265</v>
      </c>
      <c r="AG120" s="90">
        <v>800</v>
      </c>
      <c r="AH120" s="204" t="s">
        <v>47</v>
      </c>
      <c r="AI120" s="206">
        <f>ROWS($AH$5:AH120)</f>
        <v>116</v>
      </c>
      <c r="AJ120" s="90" t="str">
        <f t="shared" si="3"/>
        <v/>
      </c>
      <c r="AK120" s="90" t="str">
        <f>IFERROR(SMALL($AJ$5:$AJ$234,ROWS($AH$5:AH120)),"")</f>
        <v/>
      </c>
    </row>
    <row r="121" spans="3:37" hidden="1" x14ac:dyDescent="0.3">
      <c r="C121" s="90" t="s">
        <v>322</v>
      </c>
      <c r="D121" s="69">
        <v>9.0000000000000011E-3</v>
      </c>
      <c r="E121" s="69">
        <v>0.92800000000000005</v>
      </c>
      <c r="F121" s="69">
        <v>1.0999999999999999E-2</v>
      </c>
      <c r="G121" s="69">
        <v>8.0000000000000002E-3</v>
      </c>
      <c r="H121" s="69">
        <v>2E-3</v>
      </c>
      <c r="I121" s="69">
        <v>9.0000000000000011E-3</v>
      </c>
      <c r="J121" s="69">
        <v>3.0000000000000001E-3</v>
      </c>
      <c r="K121" s="69">
        <v>4.0000000000000001E-3</v>
      </c>
      <c r="L121" s="69">
        <v>1.2E-2</v>
      </c>
      <c r="M121" s="164" t="s">
        <v>71</v>
      </c>
      <c r="N121" s="69">
        <v>1.3000000000000001E-2</v>
      </c>
      <c r="O121" s="69">
        <v>7.2000000000000008E-2</v>
      </c>
      <c r="P121" s="204" t="s">
        <v>47</v>
      </c>
      <c r="Q121" s="206">
        <f>ROWS($P$5:P121)</f>
        <v>117</v>
      </c>
      <c r="R121" s="90" t="str">
        <f t="shared" si="2"/>
        <v/>
      </c>
      <c r="S121" s="90" t="str">
        <f>IFERROR(SMALL($R$5:$R$234,ROWS(P$5:$P121)),"")</f>
        <v/>
      </c>
      <c r="U121" s="90" t="s">
        <v>322</v>
      </c>
      <c r="V121" s="90">
        <v>65</v>
      </c>
      <c r="W121" s="90">
        <v>6485</v>
      </c>
      <c r="X121" s="90">
        <v>80</v>
      </c>
      <c r="Y121" s="90">
        <v>55</v>
      </c>
      <c r="Z121" s="90">
        <v>15</v>
      </c>
      <c r="AA121" s="90">
        <v>65</v>
      </c>
      <c r="AB121" s="90">
        <v>20</v>
      </c>
      <c r="AC121" s="90">
        <v>30</v>
      </c>
      <c r="AD121" s="90">
        <v>80</v>
      </c>
      <c r="AE121" s="931" t="s">
        <v>71</v>
      </c>
      <c r="AF121" s="90">
        <v>90</v>
      </c>
      <c r="AG121" s="90">
        <v>500</v>
      </c>
      <c r="AH121" s="204" t="s">
        <v>47</v>
      </c>
      <c r="AI121" s="206">
        <f>ROWS($AH$5:AH121)</f>
        <v>117</v>
      </c>
      <c r="AJ121" s="90" t="str">
        <f t="shared" si="3"/>
        <v/>
      </c>
      <c r="AK121" s="90" t="str">
        <f>IFERROR(SMALL($AJ$5:$AJ$234,ROWS($AH$5:AH121)),"")</f>
        <v/>
      </c>
    </row>
    <row r="122" spans="3:37" hidden="1" x14ac:dyDescent="0.3">
      <c r="C122" s="90" t="s">
        <v>323</v>
      </c>
      <c r="D122" s="69">
        <v>1.3000000000000001E-2</v>
      </c>
      <c r="E122" s="69">
        <v>0.70899999999999996</v>
      </c>
      <c r="F122" s="69">
        <v>7.1000000000000008E-2</v>
      </c>
      <c r="G122" s="69">
        <v>1.9E-2</v>
      </c>
      <c r="H122" s="69">
        <v>2.4E-2</v>
      </c>
      <c r="I122" s="69">
        <v>4.8000000000000001E-2</v>
      </c>
      <c r="J122" s="69">
        <v>1E-3</v>
      </c>
      <c r="K122" s="69">
        <v>2E-3</v>
      </c>
      <c r="L122" s="69">
        <v>1.4E-2</v>
      </c>
      <c r="M122" s="164" t="s">
        <v>71</v>
      </c>
      <c r="N122" s="69">
        <v>9.9000000000000005E-2</v>
      </c>
      <c r="O122" s="69">
        <v>0.29099999999999998</v>
      </c>
      <c r="P122" s="204" t="s">
        <v>47</v>
      </c>
      <c r="Q122" s="206">
        <f>ROWS($P$5:P122)</f>
        <v>118</v>
      </c>
      <c r="R122" s="90" t="str">
        <f t="shared" si="2"/>
        <v/>
      </c>
      <c r="S122" s="90" t="str">
        <f>IFERROR(SMALL($R$5:$R$234,ROWS(P$5:$P122)),"")</f>
        <v/>
      </c>
      <c r="U122" s="90" t="s">
        <v>323</v>
      </c>
      <c r="V122" s="90">
        <v>45</v>
      </c>
      <c r="W122" s="90">
        <v>2270</v>
      </c>
      <c r="X122" s="90">
        <v>230</v>
      </c>
      <c r="Y122" s="90">
        <v>60</v>
      </c>
      <c r="Z122" s="90">
        <v>75</v>
      </c>
      <c r="AA122" s="90">
        <v>155</v>
      </c>
      <c r="AB122" s="90">
        <v>5</v>
      </c>
      <c r="AC122" s="90">
        <v>5</v>
      </c>
      <c r="AD122" s="90">
        <v>45</v>
      </c>
      <c r="AE122" s="931" t="s">
        <v>71</v>
      </c>
      <c r="AF122" s="90">
        <v>315</v>
      </c>
      <c r="AG122" s="90">
        <v>935</v>
      </c>
      <c r="AH122" s="204" t="s">
        <v>47</v>
      </c>
      <c r="AI122" s="206">
        <f>ROWS($AH$5:AH122)</f>
        <v>118</v>
      </c>
      <c r="AJ122" s="90" t="str">
        <f t="shared" si="3"/>
        <v/>
      </c>
      <c r="AK122" s="90" t="str">
        <f>IFERROR(SMALL($AJ$5:$AJ$234,ROWS($AH$5:AH122)),"")</f>
        <v/>
      </c>
    </row>
    <row r="123" spans="3:37" hidden="1" x14ac:dyDescent="0.3">
      <c r="C123" s="90" t="s">
        <v>325</v>
      </c>
      <c r="D123" s="69">
        <v>1.4E-2</v>
      </c>
      <c r="E123" s="69">
        <v>0.71599999999999997</v>
      </c>
      <c r="F123" s="69">
        <v>5.8000000000000003E-2</v>
      </c>
      <c r="G123" s="69">
        <v>1.6E-2</v>
      </c>
      <c r="H123" s="69">
        <v>2.7E-2</v>
      </c>
      <c r="I123" s="69">
        <v>5.5E-2</v>
      </c>
      <c r="J123" s="69">
        <v>2E-3</v>
      </c>
      <c r="K123" s="69">
        <v>4.0000000000000001E-3</v>
      </c>
      <c r="L123" s="69">
        <v>0.02</v>
      </c>
      <c r="M123" s="164" t="s">
        <v>71</v>
      </c>
      <c r="N123" s="69">
        <v>8.7999999999999995E-2</v>
      </c>
      <c r="O123" s="69">
        <v>0.28400000000000003</v>
      </c>
      <c r="P123" s="204" t="s">
        <v>47</v>
      </c>
      <c r="Q123" s="206">
        <f>ROWS($P$5:P123)</f>
        <v>119</v>
      </c>
      <c r="R123" s="90" t="str">
        <f t="shared" si="2"/>
        <v/>
      </c>
      <c r="S123" s="90" t="str">
        <f>IFERROR(SMALL($R$5:$R$234,ROWS(P$5:$P123)),"")</f>
        <v/>
      </c>
      <c r="U123" s="90" t="s">
        <v>325</v>
      </c>
      <c r="V123" s="90">
        <v>45</v>
      </c>
      <c r="W123" s="90">
        <v>2490</v>
      </c>
      <c r="X123" s="90">
        <v>200</v>
      </c>
      <c r="Y123" s="90">
        <v>55</v>
      </c>
      <c r="Z123" s="90">
        <v>95</v>
      </c>
      <c r="AA123" s="90">
        <v>190</v>
      </c>
      <c r="AB123" s="90">
        <v>5</v>
      </c>
      <c r="AC123" s="90">
        <v>15</v>
      </c>
      <c r="AD123" s="90">
        <v>70</v>
      </c>
      <c r="AE123" s="931" t="s">
        <v>71</v>
      </c>
      <c r="AF123" s="90">
        <v>305</v>
      </c>
      <c r="AG123" s="90">
        <v>985</v>
      </c>
      <c r="AH123" s="204" t="s">
        <v>47</v>
      </c>
      <c r="AI123" s="206">
        <f>ROWS($AH$5:AH123)</f>
        <v>119</v>
      </c>
      <c r="AJ123" s="90" t="str">
        <f t="shared" si="3"/>
        <v/>
      </c>
      <c r="AK123" s="90" t="str">
        <f>IFERROR(SMALL($AJ$5:$AJ$234,ROWS($AH$5:AH123)),"")</f>
        <v/>
      </c>
    </row>
    <row r="124" spans="3:37" hidden="1" x14ac:dyDescent="0.3">
      <c r="C124" s="90" t="s">
        <v>326</v>
      </c>
      <c r="D124" s="69">
        <v>1.4E-2</v>
      </c>
      <c r="E124" s="69">
        <v>0.84099999999999997</v>
      </c>
      <c r="F124" s="69">
        <v>3.6000000000000004E-2</v>
      </c>
      <c r="G124" s="69">
        <v>9.0000000000000011E-3</v>
      </c>
      <c r="H124" s="69">
        <v>1.0999999999999999E-2</v>
      </c>
      <c r="I124" s="69">
        <v>2.8000000000000001E-2</v>
      </c>
      <c r="J124" s="69">
        <v>2E-3</v>
      </c>
      <c r="K124" s="69">
        <v>5.0000000000000001E-3</v>
      </c>
      <c r="L124" s="69">
        <v>1.2E-2</v>
      </c>
      <c r="M124" s="164" t="s">
        <v>71</v>
      </c>
      <c r="N124" s="69">
        <v>4.3000000000000003E-2</v>
      </c>
      <c r="O124" s="69">
        <v>0.159</v>
      </c>
      <c r="P124" s="204" t="s">
        <v>47</v>
      </c>
      <c r="Q124" s="206">
        <f>ROWS($P$5:P124)</f>
        <v>120</v>
      </c>
      <c r="R124" s="90" t="str">
        <f t="shared" si="2"/>
        <v/>
      </c>
      <c r="S124" s="90" t="str">
        <f>IFERROR(SMALL($R$5:$R$234,ROWS(P$5:$P124)),"")</f>
        <v/>
      </c>
      <c r="U124" s="90" t="s">
        <v>326</v>
      </c>
      <c r="V124" s="90">
        <v>90</v>
      </c>
      <c r="W124" s="90">
        <v>5515</v>
      </c>
      <c r="X124" s="90">
        <v>235</v>
      </c>
      <c r="Y124" s="90">
        <v>60</v>
      </c>
      <c r="Z124" s="90">
        <v>70</v>
      </c>
      <c r="AA124" s="90">
        <v>185</v>
      </c>
      <c r="AB124" s="90">
        <v>15</v>
      </c>
      <c r="AC124" s="90">
        <v>30</v>
      </c>
      <c r="AD124" s="90">
        <v>75</v>
      </c>
      <c r="AE124" s="931" t="s">
        <v>71</v>
      </c>
      <c r="AF124" s="90">
        <v>280</v>
      </c>
      <c r="AG124" s="90">
        <v>1045</v>
      </c>
      <c r="AH124" s="204" t="s">
        <v>47</v>
      </c>
      <c r="AI124" s="206">
        <f>ROWS($AH$5:AH124)</f>
        <v>120</v>
      </c>
      <c r="AJ124" s="90" t="str">
        <f t="shared" si="3"/>
        <v/>
      </c>
      <c r="AK124" s="90" t="str">
        <f>IFERROR(SMALL($AJ$5:$AJ$234,ROWS($AH$5:AH124)),"")</f>
        <v/>
      </c>
    </row>
    <row r="125" spans="3:37" hidden="1" x14ac:dyDescent="0.3">
      <c r="C125" s="90" t="s">
        <v>327</v>
      </c>
      <c r="D125" s="69">
        <v>9.0000000000000011E-3</v>
      </c>
      <c r="E125" s="69">
        <v>0.74199999999999999</v>
      </c>
      <c r="F125" s="69">
        <v>3.7999999999999999E-2</v>
      </c>
      <c r="G125" s="69">
        <v>6.0000000000000001E-3</v>
      </c>
      <c r="H125" s="69">
        <v>2.6000000000000002E-2</v>
      </c>
      <c r="I125" s="69">
        <v>6.8000000000000005E-2</v>
      </c>
      <c r="J125" s="69">
        <v>1E-3</v>
      </c>
      <c r="K125" s="69">
        <v>7.0000000000000001E-3</v>
      </c>
      <c r="L125" s="69">
        <v>2.6000000000000002E-2</v>
      </c>
      <c r="M125" s="164" t="s">
        <v>71</v>
      </c>
      <c r="N125" s="69">
        <v>7.6999999999999999E-2</v>
      </c>
      <c r="O125" s="69">
        <v>0.25800000000000001</v>
      </c>
      <c r="P125" s="204" t="s">
        <v>47</v>
      </c>
      <c r="Q125" s="206">
        <f>ROWS($P$5:P125)</f>
        <v>121</v>
      </c>
      <c r="R125" s="90" t="str">
        <f t="shared" si="2"/>
        <v/>
      </c>
      <c r="S125" s="90" t="str">
        <f>IFERROR(SMALL($R$5:$R$234,ROWS(P$5:$P125)),"")</f>
        <v/>
      </c>
      <c r="U125" s="90" t="s">
        <v>327</v>
      </c>
      <c r="V125" s="90">
        <v>50</v>
      </c>
      <c r="W125" s="90">
        <v>4260</v>
      </c>
      <c r="X125" s="90">
        <v>215</v>
      </c>
      <c r="Y125" s="90">
        <v>35</v>
      </c>
      <c r="Z125" s="90">
        <v>150</v>
      </c>
      <c r="AA125" s="90">
        <v>390</v>
      </c>
      <c r="AB125" s="90">
        <v>5</v>
      </c>
      <c r="AC125" s="90">
        <v>40</v>
      </c>
      <c r="AD125" s="90">
        <v>150</v>
      </c>
      <c r="AE125" s="931" t="s">
        <v>71</v>
      </c>
      <c r="AF125" s="90">
        <v>445</v>
      </c>
      <c r="AG125" s="90">
        <v>1480</v>
      </c>
      <c r="AH125" s="204" t="s">
        <v>47</v>
      </c>
      <c r="AI125" s="206">
        <f>ROWS($AH$5:AH125)</f>
        <v>121</v>
      </c>
      <c r="AJ125" s="90" t="str">
        <f t="shared" si="3"/>
        <v/>
      </c>
      <c r="AK125" s="90" t="str">
        <f>IFERROR(SMALL($AJ$5:$AJ$234,ROWS($AH$5:AH125)),"")</f>
        <v/>
      </c>
    </row>
    <row r="126" spans="3:37" hidden="1" x14ac:dyDescent="0.3">
      <c r="C126" s="90" t="s">
        <v>328</v>
      </c>
      <c r="D126" s="69">
        <v>8.0000000000000002E-3</v>
      </c>
      <c r="E126" s="69">
        <v>0.84799999999999998</v>
      </c>
      <c r="F126" s="69">
        <v>1.3000000000000001E-2</v>
      </c>
      <c r="G126" s="69">
        <v>3.0000000000000001E-3</v>
      </c>
      <c r="H126" s="69">
        <v>1.0999999999999999E-2</v>
      </c>
      <c r="I126" s="69">
        <v>6.7000000000000004E-2</v>
      </c>
      <c r="J126" s="69">
        <v>2E-3</v>
      </c>
      <c r="K126" s="69">
        <v>3.0000000000000001E-3</v>
      </c>
      <c r="L126" s="69">
        <v>2.1999999999999999E-2</v>
      </c>
      <c r="M126" s="164" t="s">
        <v>71</v>
      </c>
      <c r="N126" s="69">
        <v>2.4E-2</v>
      </c>
      <c r="O126" s="69">
        <v>0.152</v>
      </c>
      <c r="P126" s="204" t="s">
        <v>47</v>
      </c>
      <c r="Q126" s="206">
        <f>ROWS($P$5:P126)</f>
        <v>122</v>
      </c>
      <c r="R126" s="90" t="str">
        <f t="shared" si="2"/>
        <v/>
      </c>
      <c r="S126" s="90" t="str">
        <f>IFERROR(SMALL($R$5:$R$234,ROWS(P$5:$P126)),"")</f>
        <v/>
      </c>
      <c r="U126" s="90" t="s">
        <v>328</v>
      </c>
      <c r="V126" s="90">
        <v>70</v>
      </c>
      <c r="W126" s="90">
        <v>7725</v>
      </c>
      <c r="X126" s="90">
        <v>115</v>
      </c>
      <c r="Y126" s="90">
        <v>25</v>
      </c>
      <c r="Z126" s="90">
        <v>95</v>
      </c>
      <c r="AA126" s="90">
        <v>615</v>
      </c>
      <c r="AB126" s="90">
        <v>15</v>
      </c>
      <c r="AC126" s="90">
        <v>30</v>
      </c>
      <c r="AD126" s="90">
        <v>200</v>
      </c>
      <c r="AE126" s="931" t="s">
        <v>71</v>
      </c>
      <c r="AF126" s="90">
        <v>220</v>
      </c>
      <c r="AG126" s="90">
        <v>1390</v>
      </c>
      <c r="AH126" s="204" t="s">
        <v>47</v>
      </c>
      <c r="AI126" s="206">
        <f>ROWS($AH$5:AH126)</f>
        <v>122</v>
      </c>
      <c r="AJ126" s="90" t="str">
        <f t="shared" si="3"/>
        <v/>
      </c>
      <c r="AK126" s="90" t="str">
        <f>IFERROR(SMALL($AJ$5:$AJ$234,ROWS($AH$5:AH126)),"")</f>
        <v/>
      </c>
    </row>
    <row r="127" spans="3:37" hidden="1" x14ac:dyDescent="0.3">
      <c r="C127" s="90" t="s">
        <v>329</v>
      </c>
      <c r="D127" s="69">
        <v>9.0000000000000011E-3</v>
      </c>
      <c r="E127" s="69">
        <v>0.81200000000000006</v>
      </c>
      <c r="F127" s="69">
        <v>4.4999999999999998E-2</v>
      </c>
      <c r="G127" s="69">
        <v>4.0000000000000001E-3</v>
      </c>
      <c r="H127" s="69">
        <v>3.0000000000000001E-3</v>
      </c>
      <c r="I127" s="69">
        <v>4.8000000000000001E-2</v>
      </c>
      <c r="J127" s="69">
        <v>4.0000000000000001E-3</v>
      </c>
      <c r="K127" s="69">
        <v>3.0000000000000001E-3</v>
      </c>
      <c r="L127" s="69">
        <v>1.9E-2</v>
      </c>
      <c r="M127" s="164" t="s">
        <v>71</v>
      </c>
      <c r="N127" s="69">
        <v>5.2000000000000005E-2</v>
      </c>
      <c r="O127" s="69">
        <v>0.188</v>
      </c>
      <c r="P127" s="204" t="s">
        <v>47</v>
      </c>
      <c r="Q127" s="206">
        <f>ROWS($P$5:P127)</f>
        <v>123</v>
      </c>
      <c r="R127" s="90" t="str">
        <f t="shared" si="2"/>
        <v/>
      </c>
      <c r="S127" s="90" t="str">
        <f>IFERROR(SMALL($R$5:$R$234,ROWS(P$5:$P127)),"")</f>
        <v/>
      </c>
      <c r="U127" s="90" t="s">
        <v>329</v>
      </c>
      <c r="V127" s="90">
        <v>10</v>
      </c>
      <c r="W127" s="90">
        <v>965</v>
      </c>
      <c r="X127" s="90">
        <v>55</v>
      </c>
      <c r="Y127" s="90">
        <v>5</v>
      </c>
      <c r="Z127" s="90">
        <v>5</v>
      </c>
      <c r="AA127" s="90">
        <v>55</v>
      </c>
      <c r="AB127" s="90">
        <v>5</v>
      </c>
      <c r="AC127" s="90">
        <v>5</v>
      </c>
      <c r="AD127" s="90">
        <v>25</v>
      </c>
      <c r="AE127" s="931" t="s">
        <v>71</v>
      </c>
      <c r="AF127" s="90">
        <v>60</v>
      </c>
      <c r="AG127" s="90">
        <v>225</v>
      </c>
      <c r="AH127" s="204" t="s">
        <v>47</v>
      </c>
      <c r="AI127" s="206">
        <f>ROWS($AH$5:AH127)</f>
        <v>123</v>
      </c>
      <c r="AJ127" s="90" t="str">
        <f t="shared" si="3"/>
        <v/>
      </c>
      <c r="AK127" s="90" t="str">
        <f>IFERROR(SMALL($AJ$5:$AJ$234,ROWS($AH$5:AH127)),"")</f>
        <v/>
      </c>
    </row>
    <row r="128" spans="3:37" hidden="1" x14ac:dyDescent="0.3">
      <c r="C128" s="90" t="s">
        <v>330</v>
      </c>
      <c r="D128" s="69">
        <v>8.0000000000000002E-3</v>
      </c>
      <c r="E128" s="69">
        <v>0.86</v>
      </c>
      <c r="F128" s="69">
        <v>1.4999999999999999E-2</v>
      </c>
      <c r="G128" s="69">
        <v>3.0000000000000001E-3</v>
      </c>
      <c r="H128" s="69">
        <v>1.7000000000000001E-2</v>
      </c>
      <c r="I128" s="69">
        <v>5.2000000000000005E-2</v>
      </c>
      <c r="J128" s="69">
        <v>1E-3</v>
      </c>
      <c r="K128" s="69">
        <v>3.0000000000000001E-3</v>
      </c>
      <c r="L128" s="69">
        <v>1.6E-2</v>
      </c>
      <c r="M128" s="164" t="s">
        <v>71</v>
      </c>
      <c r="N128" s="69">
        <v>2.4E-2</v>
      </c>
      <c r="O128" s="69">
        <v>0.14000000000000001</v>
      </c>
      <c r="P128" s="204" t="s">
        <v>47</v>
      </c>
      <c r="Q128" s="206">
        <f>ROWS($P$5:P128)</f>
        <v>124</v>
      </c>
      <c r="R128" s="90" t="str">
        <f t="shared" si="2"/>
        <v/>
      </c>
      <c r="S128" s="90" t="str">
        <f>IFERROR(SMALL($R$5:$R$234,ROWS(P$5:$P128)),"")</f>
        <v/>
      </c>
      <c r="U128" s="90" t="s">
        <v>330</v>
      </c>
      <c r="V128" s="90">
        <v>90</v>
      </c>
      <c r="W128" s="90">
        <v>10055</v>
      </c>
      <c r="X128" s="90">
        <v>175</v>
      </c>
      <c r="Y128" s="90">
        <v>40</v>
      </c>
      <c r="Z128" s="90">
        <v>200</v>
      </c>
      <c r="AA128" s="90">
        <v>610</v>
      </c>
      <c r="AB128" s="90">
        <v>15</v>
      </c>
      <c r="AC128" s="90">
        <v>30</v>
      </c>
      <c r="AD128" s="90">
        <v>190</v>
      </c>
      <c r="AE128" s="931" t="s">
        <v>71</v>
      </c>
      <c r="AF128" s="90">
        <v>280</v>
      </c>
      <c r="AG128" s="90">
        <v>1630</v>
      </c>
      <c r="AH128" s="204" t="s">
        <v>47</v>
      </c>
      <c r="AI128" s="206">
        <f>ROWS($AH$5:AH128)</f>
        <v>124</v>
      </c>
      <c r="AJ128" s="90" t="str">
        <f t="shared" si="3"/>
        <v/>
      </c>
      <c r="AK128" s="90" t="str">
        <f>IFERROR(SMALL($AJ$5:$AJ$234,ROWS($AH$5:AH128)),"")</f>
        <v/>
      </c>
    </row>
    <row r="129" spans="3:37" hidden="1" x14ac:dyDescent="0.3">
      <c r="C129" s="90" t="s">
        <v>331</v>
      </c>
      <c r="D129" s="69">
        <v>8.0000000000000002E-3</v>
      </c>
      <c r="E129" s="69">
        <v>0.79200000000000004</v>
      </c>
      <c r="F129" s="69">
        <v>1.6E-2</v>
      </c>
      <c r="G129" s="69">
        <v>0</v>
      </c>
      <c r="H129" s="69">
        <v>1.6E-2</v>
      </c>
      <c r="I129" s="69">
        <v>0.10400000000000001</v>
      </c>
      <c r="J129" s="69">
        <v>0</v>
      </c>
      <c r="K129" s="69">
        <v>1.6E-2</v>
      </c>
      <c r="L129" s="69">
        <v>3.2000000000000001E-2</v>
      </c>
      <c r="M129" s="164" t="s">
        <v>71</v>
      </c>
      <c r="N129" s="69">
        <v>1.6E-2</v>
      </c>
      <c r="O129" s="69">
        <v>0.20800000000000002</v>
      </c>
      <c r="P129" s="204" t="s">
        <v>47</v>
      </c>
      <c r="Q129" s="206">
        <f>ROWS($P$5:P129)</f>
        <v>125</v>
      </c>
      <c r="R129" s="90" t="str">
        <f t="shared" si="2"/>
        <v/>
      </c>
      <c r="S129" s="90" t="str">
        <f>IFERROR(SMALL($R$5:$R$234,ROWS(P$5:$P129)),"")</f>
        <v/>
      </c>
      <c r="U129" s="90" t="s">
        <v>331</v>
      </c>
      <c r="V129" s="90">
        <v>0</v>
      </c>
      <c r="W129" s="90">
        <v>100</v>
      </c>
      <c r="X129" s="90">
        <v>0</v>
      </c>
      <c r="Y129" s="90">
        <v>0</v>
      </c>
      <c r="Z129" s="90">
        <v>0</v>
      </c>
      <c r="AA129" s="90">
        <v>15</v>
      </c>
      <c r="AB129" s="90">
        <v>0</v>
      </c>
      <c r="AC129" s="90">
        <v>0</v>
      </c>
      <c r="AD129" s="90">
        <v>5</v>
      </c>
      <c r="AE129" s="931" t="s">
        <v>71</v>
      </c>
      <c r="AF129" s="90">
        <v>0</v>
      </c>
      <c r="AG129" s="90">
        <v>25</v>
      </c>
      <c r="AH129" s="204" t="s">
        <v>47</v>
      </c>
      <c r="AI129" s="206">
        <f>ROWS($AH$5:AH129)</f>
        <v>125</v>
      </c>
      <c r="AJ129" s="90" t="str">
        <f t="shared" si="3"/>
        <v/>
      </c>
      <c r="AK129" s="90" t="str">
        <f>IFERROR(SMALL($AJ$5:$AJ$234,ROWS($AH$5:AH129)),"")</f>
        <v/>
      </c>
    </row>
    <row r="130" spans="3:37" hidden="1" x14ac:dyDescent="0.3">
      <c r="C130" s="90" t="s">
        <v>332</v>
      </c>
      <c r="D130" s="69">
        <v>1.0999999999999999E-2</v>
      </c>
      <c r="E130" s="69">
        <v>0.59199999999999997</v>
      </c>
      <c r="F130" s="69">
        <v>5.3999999999999999E-2</v>
      </c>
      <c r="G130" s="69">
        <v>0.01</v>
      </c>
      <c r="H130" s="69">
        <v>0.04</v>
      </c>
      <c r="I130" s="69">
        <v>8.1000000000000003E-2</v>
      </c>
      <c r="J130" s="69">
        <v>3.0000000000000001E-3</v>
      </c>
      <c r="K130" s="69">
        <v>5.0000000000000001E-3</v>
      </c>
      <c r="L130" s="69">
        <v>5.1000000000000004E-2</v>
      </c>
      <c r="M130" s="164" t="s">
        <v>71</v>
      </c>
      <c r="N130" s="69">
        <v>0.154</v>
      </c>
      <c r="O130" s="69">
        <v>0.40800000000000003</v>
      </c>
      <c r="P130" s="204" t="s">
        <v>47</v>
      </c>
      <c r="Q130" s="206">
        <f>ROWS($P$5:P130)</f>
        <v>126</v>
      </c>
      <c r="R130" s="90" t="str">
        <f t="shared" si="2"/>
        <v/>
      </c>
      <c r="S130" s="90" t="str">
        <f>IFERROR(SMALL($R$5:$R$234,ROWS(P$5:$P130)),"")</f>
        <v/>
      </c>
      <c r="U130" s="90" t="s">
        <v>332</v>
      </c>
      <c r="V130" s="90">
        <v>165</v>
      </c>
      <c r="W130" s="90">
        <v>9050</v>
      </c>
      <c r="X130" s="90">
        <v>830</v>
      </c>
      <c r="Y130" s="90">
        <v>160</v>
      </c>
      <c r="Z130" s="90">
        <v>615</v>
      </c>
      <c r="AA130" s="90">
        <v>1230</v>
      </c>
      <c r="AB130" s="90">
        <v>40</v>
      </c>
      <c r="AC130" s="90">
        <v>70</v>
      </c>
      <c r="AD130" s="90">
        <v>775</v>
      </c>
      <c r="AE130" s="931" t="s">
        <v>71</v>
      </c>
      <c r="AF130" s="90">
        <v>2345</v>
      </c>
      <c r="AG130" s="90">
        <v>6230</v>
      </c>
      <c r="AH130" s="204" t="s">
        <v>47</v>
      </c>
      <c r="AI130" s="206">
        <f>ROWS($AH$5:AH130)</f>
        <v>126</v>
      </c>
      <c r="AJ130" s="90" t="str">
        <f t="shared" si="3"/>
        <v/>
      </c>
      <c r="AK130" s="90" t="str">
        <f>IFERROR(SMALL($AJ$5:$AJ$234,ROWS($AH$5:AH130)),"")</f>
        <v/>
      </c>
    </row>
    <row r="131" spans="3:37" hidden="1" x14ac:dyDescent="0.3">
      <c r="C131" s="90" t="s">
        <v>333</v>
      </c>
      <c r="D131" s="69">
        <v>1.2E-2</v>
      </c>
      <c r="E131" s="69">
        <v>0.80400000000000005</v>
      </c>
      <c r="F131" s="69">
        <v>5.5E-2</v>
      </c>
      <c r="G131" s="69">
        <v>9.0000000000000011E-3</v>
      </c>
      <c r="H131" s="69">
        <v>7.0000000000000001E-3</v>
      </c>
      <c r="I131" s="69">
        <v>4.1000000000000002E-2</v>
      </c>
      <c r="J131" s="69">
        <v>1E-3</v>
      </c>
      <c r="K131" s="69">
        <v>6.0000000000000001E-3</v>
      </c>
      <c r="L131" s="69">
        <v>1.8000000000000002E-2</v>
      </c>
      <c r="M131" s="164" t="s">
        <v>71</v>
      </c>
      <c r="N131" s="69">
        <v>4.5999999999999999E-2</v>
      </c>
      <c r="O131" s="69">
        <v>0.19600000000000001</v>
      </c>
      <c r="P131" s="204" t="s">
        <v>47</v>
      </c>
      <c r="Q131" s="206">
        <f>ROWS($P$5:P131)</f>
        <v>127</v>
      </c>
      <c r="R131" s="90" t="str">
        <f t="shared" si="2"/>
        <v/>
      </c>
      <c r="S131" s="90" t="str">
        <f>IFERROR(SMALL($R$5:$R$234,ROWS(P$5:$P131)),"")</f>
        <v/>
      </c>
      <c r="U131" s="90" t="s">
        <v>333</v>
      </c>
      <c r="V131" s="90">
        <v>245</v>
      </c>
      <c r="W131" s="90">
        <v>16760</v>
      </c>
      <c r="X131" s="90">
        <v>1145</v>
      </c>
      <c r="Y131" s="90">
        <v>190</v>
      </c>
      <c r="Z131" s="90">
        <v>155</v>
      </c>
      <c r="AA131" s="90">
        <v>855</v>
      </c>
      <c r="AB131" s="90">
        <v>30</v>
      </c>
      <c r="AC131" s="90">
        <v>120</v>
      </c>
      <c r="AD131" s="90">
        <v>385</v>
      </c>
      <c r="AE131" s="931" t="s">
        <v>71</v>
      </c>
      <c r="AF131" s="90">
        <v>965</v>
      </c>
      <c r="AG131" s="90">
        <v>4090</v>
      </c>
      <c r="AH131" s="204" t="s">
        <v>47</v>
      </c>
      <c r="AI131" s="206">
        <f>ROWS($AH$5:AH131)</f>
        <v>127</v>
      </c>
      <c r="AJ131" s="90" t="str">
        <f t="shared" si="3"/>
        <v/>
      </c>
      <c r="AK131" s="90" t="str">
        <f>IFERROR(SMALL($AJ$5:$AJ$234,ROWS($AH$5:AH131)),"")</f>
        <v/>
      </c>
    </row>
    <row r="132" spans="3:37" hidden="1" x14ac:dyDescent="0.3">
      <c r="C132" s="90" t="s">
        <v>334</v>
      </c>
      <c r="D132" s="69">
        <v>9.0000000000000011E-3</v>
      </c>
      <c r="E132" s="69">
        <v>0.71099999999999997</v>
      </c>
      <c r="F132" s="69">
        <v>7.2000000000000008E-2</v>
      </c>
      <c r="G132" s="69">
        <v>5.0000000000000001E-3</v>
      </c>
      <c r="H132" s="69">
        <v>1.0999999999999999E-2</v>
      </c>
      <c r="I132" s="69">
        <v>0.05</v>
      </c>
      <c r="J132" s="69">
        <v>4.0000000000000001E-3</v>
      </c>
      <c r="K132" s="69">
        <v>3.0000000000000001E-3</v>
      </c>
      <c r="L132" s="69">
        <v>0.03</v>
      </c>
      <c r="M132" s="164" t="s">
        <v>71</v>
      </c>
      <c r="N132" s="69">
        <v>0.105</v>
      </c>
      <c r="O132" s="69">
        <v>0.28899999999999998</v>
      </c>
      <c r="P132" s="204" t="s">
        <v>47</v>
      </c>
      <c r="Q132" s="206">
        <f>ROWS($P$5:P132)</f>
        <v>128</v>
      </c>
      <c r="R132" s="90" t="str">
        <f t="shared" si="2"/>
        <v/>
      </c>
      <c r="S132" s="90" t="str">
        <f>IFERROR(SMALL($R$5:$R$234,ROWS(P$5:$P132)),"")</f>
        <v/>
      </c>
      <c r="U132" s="90" t="s">
        <v>334</v>
      </c>
      <c r="V132" s="90">
        <v>5</v>
      </c>
      <c r="W132" s="90">
        <v>530</v>
      </c>
      <c r="X132" s="90">
        <v>55</v>
      </c>
      <c r="Y132" s="90">
        <v>5</v>
      </c>
      <c r="Z132" s="90">
        <v>10</v>
      </c>
      <c r="AA132" s="90">
        <v>35</v>
      </c>
      <c r="AB132" s="90">
        <v>5</v>
      </c>
      <c r="AC132" s="90">
        <v>0</v>
      </c>
      <c r="AD132" s="90">
        <v>20</v>
      </c>
      <c r="AE132" s="931" t="s">
        <v>71</v>
      </c>
      <c r="AF132" s="90">
        <v>80</v>
      </c>
      <c r="AG132" s="90">
        <v>215</v>
      </c>
      <c r="AH132" s="204" t="s">
        <v>47</v>
      </c>
      <c r="AI132" s="206">
        <f>ROWS($AH$5:AH132)</f>
        <v>128</v>
      </c>
      <c r="AJ132" s="90" t="str">
        <f t="shared" si="3"/>
        <v/>
      </c>
      <c r="AK132" s="90" t="str">
        <f>IFERROR(SMALL($AJ$5:$AJ$234,ROWS($AH$5:AH132)),"")</f>
        <v/>
      </c>
    </row>
    <row r="133" spans="3:37" hidden="1" x14ac:dyDescent="0.3">
      <c r="C133" s="90" t="s">
        <v>335</v>
      </c>
      <c r="D133" s="69">
        <v>1.4999999999999999E-2</v>
      </c>
      <c r="E133" s="69">
        <v>0.72399999999999998</v>
      </c>
      <c r="F133" s="69">
        <v>0.04</v>
      </c>
      <c r="G133" s="69">
        <v>1.3000000000000001E-2</v>
      </c>
      <c r="H133" s="69">
        <v>4.1000000000000002E-2</v>
      </c>
      <c r="I133" s="69">
        <v>5.6000000000000001E-2</v>
      </c>
      <c r="J133" s="69">
        <v>5.0000000000000001E-3</v>
      </c>
      <c r="K133" s="69">
        <v>5.0000000000000001E-3</v>
      </c>
      <c r="L133" s="69">
        <v>1.4E-2</v>
      </c>
      <c r="M133" s="164" t="s">
        <v>71</v>
      </c>
      <c r="N133" s="69">
        <v>8.5000000000000006E-2</v>
      </c>
      <c r="O133" s="69">
        <v>0.27600000000000002</v>
      </c>
      <c r="P133" s="204" t="s">
        <v>47</v>
      </c>
      <c r="Q133" s="206">
        <f>ROWS($P$5:P133)</f>
        <v>129</v>
      </c>
      <c r="R133" s="90" t="str">
        <f t="shared" si="2"/>
        <v/>
      </c>
      <c r="S133" s="90" t="str">
        <f>IFERROR(SMALL($R$5:$R$234,ROWS(P$5:$P133)),"")</f>
        <v/>
      </c>
      <c r="U133" s="90" t="s">
        <v>335</v>
      </c>
      <c r="V133" s="90">
        <v>80</v>
      </c>
      <c r="W133" s="90">
        <v>3650</v>
      </c>
      <c r="X133" s="90">
        <v>200</v>
      </c>
      <c r="Y133" s="90">
        <v>70</v>
      </c>
      <c r="Z133" s="90">
        <v>205</v>
      </c>
      <c r="AA133" s="90">
        <v>285</v>
      </c>
      <c r="AB133" s="90">
        <v>25</v>
      </c>
      <c r="AC133" s="90">
        <v>25</v>
      </c>
      <c r="AD133" s="90">
        <v>75</v>
      </c>
      <c r="AE133" s="931" t="s">
        <v>71</v>
      </c>
      <c r="AF133" s="90">
        <v>425</v>
      </c>
      <c r="AG133" s="90">
        <v>1390</v>
      </c>
      <c r="AH133" s="204" t="s">
        <v>47</v>
      </c>
      <c r="AI133" s="206">
        <f>ROWS($AH$5:AH133)</f>
        <v>129</v>
      </c>
      <c r="AJ133" s="90" t="str">
        <f t="shared" si="3"/>
        <v/>
      </c>
      <c r="AK133" s="90" t="str">
        <f>IFERROR(SMALL($AJ$5:$AJ$234,ROWS($AH$5:AH133)),"")</f>
        <v/>
      </c>
    </row>
    <row r="134" spans="3:37" hidden="1" x14ac:dyDescent="0.3">
      <c r="C134" s="90" t="s">
        <v>336</v>
      </c>
      <c r="D134" s="69">
        <v>9.0000000000000011E-3</v>
      </c>
      <c r="E134" s="69">
        <v>0.75600000000000001</v>
      </c>
      <c r="F134" s="69">
        <v>3.2000000000000001E-2</v>
      </c>
      <c r="G134" s="69">
        <v>7.0000000000000001E-3</v>
      </c>
      <c r="H134" s="69">
        <v>1.6E-2</v>
      </c>
      <c r="I134" s="69">
        <v>7.8E-2</v>
      </c>
      <c r="J134" s="69">
        <v>0</v>
      </c>
      <c r="K134" s="69">
        <v>1.4E-2</v>
      </c>
      <c r="L134" s="69">
        <v>4.1000000000000002E-2</v>
      </c>
      <c r="M134" s="164" t="s">
        <v>71</v>
      </c>
      <c r="N134" s="69">
        <v>4.8000000000000001E-2</v>
      </c>
      <c r="O134" s="69">
        <v>0.24399999999999999</v>
      </c>
      <c r="P134" s="204" t="s">
        <v>47</v>
      </c>
      <c r="Q134" s="206">
        <f>ROWS($P$5:P134)</f>
        <v>130</v>
      </c>
      <c r="R134" s="90" t="str">
        <f t="shared" ref="R134:R197" si="4">IF($AR$4=P134,Q134,"")</f>
        <v/>
      </c>
      <c r="S134" s="90" t="str">
        <f>IFERROR(SMALL($R$5:$R$234,ROWS(P$5:$P134)),"")</f>
        <v/>
      </c>
      <c r="U134" s="90" t="s">
        <v>336</v>
      </c>
      <c r="V134" s="90">
        <v>5</v>
      </c>
      <c r="W134" s="90">
        <v>330</v>
      </c>
      <c r="X134" s="90">
        <v>15</v>
      </c>
      <c r="Y134" s="90">
        <v>5</v>
      </c>
      <c r="Z134" s="90">
        <v>5</v>
      </c>
      <c r="AA134" s="90">
        <v>35</v>
      </c>
      <c r="AB134" s="90">
        <v>0</v>
      </c>
      <c r="AC134" s="90">
        <v>5</v>
      </c>
      <c r="AD134" s="90">
        <v>20</v>
      </c>
      <c r="AE134" s="931" t="s">
        <v>71</v>
      </c>
      <c r="AF134" s="90">
        <v>20</v>
      </c>
      <c r="AG134" s="90">
        <v>105</v>
      </c>
      <c r="AH134" s="204" t="s">
        <v>47</v>
      </c>
      <c r="AI134" s="206">
        <f>ROWS($AH$5:AH134)</f>
        <v>130</v>
      </c>
      <c r="AJ134" s="90" t="str">
        <f t="shared" ref="AJ134:AJ197" si="5">IF($AR$4=AH134,AI134,"")</f>
        <v/>
      </c>
      <c r="AK134" s="90" t="str">
        <f>IFERROR(SMALL($AJ$5:$AJ$234,ROWS($AH$5:AH134)),"")</f>
        <v/>
      </c>
    </row>
    <row r="135" spans="3:37" hidden="1" x14ac:dyDescent="0.3">
      <c r="C135" s="90" t="s">
        <v>337</v>
      </c>
      <c r="D135" s="69">
        <v>9.0000000000000011E-3</v>
      </c>
      <c r="E135" s="69">
        <v>0.94700000000000006</v>
      </c>
      <c r="F135" s="69">
        <v>9.0000000000000011E-3</v>
      </c>
      <c r="G135" s="69">
        <v>0</v>
      </c>
      <c r="H135" s="69">
        <v>0</v>
      </c>
      <c r="I135" s="69">
        <v>9.0000000000000011E-3</v>
      </c>
      <c r="J135" s="69">
        <v>0</v>
      </c>
      <c r="K135" s="69">
        <v>0</v>
      </c>
      <c r="L135" s="69">
        <v>9.0000000000000011E-3</v>
      </c>
      <c r="M135" s="164" t="s">
        <v>71</v>
      </c>
      <c r="N135" s="69">
        <v>1.8000000000000002E-2</v>
      </c>
      <c r="O135" s="69">
        <v>5.2999999999999999E-2</v>
      </c>
      <c r="P135" s="204" t="s">
        <v>47</v>
      </c>
      <c r="Q135" s="206">
        <f>ROWS($P$5:P135)</f>
        <v>131</v>
      </c>
      <c r="R135" s="90" t="str">
        <f t="shared" si="4"/>
        <v/>
      </c>
      <c r="S135" s="90" t="str">
        <f>IFERROR(SMALL($R$5:$R$234,ROWS(P$5:$P135)),"")</f>
        <v/>
      </c>
      <c r="U135" s="90" t="s">
        <v>337</v>
      </c>
      <c r="V135" s="90">
        <v>0</v>
      </c>
      <c r="W135" s="90">
        <v>110</v>
      </c>
      <c r="X135" s="90">
        <v>0</v>
      </c>
      <c r="Y135" s="90">
        <v>0</v>
      </c>
      <c r="Z135" s="90">
        <v>0</v>
      </c>
      <c r="AA135" s="90">
        <v>0</v>
      </c>
      <c r="AB135" s="90">
        <v>0</v>
      </c>
      <c r="AC135" s="90">
        <v>0</v>
      </c>
      <c r="AD135" s="90">
        <v>0</v>
      </c>
      <c r="AE135" s="931" t="s">
        <v>71</v>
      </c>
      <c r="AF135" s="90">
        <v>0</v>
      </c>
      <c r="AG135" s="90">
        <v>5</v>
      </c>
      <c r="AH135" s="204" t="s">
        <v>47</v>
      </c>
      <c r="AI135" s="206">
        <f>ROWS($AH$5:AH135)</f>
        <v>131</v>
      </c>
      <c r="AJ135" s="90" t="str">
        <f t="shared" si="5"/>
        <v/>
      </c>
      <c r="AK135" s="90" t="str">
        <f>IFERROR(SMALL($AJ$5:$AJ$234,ROWS($AH$5:AH135)),"")</f>
        <v/>
      </c>
    </row>
    <row r="136" spans="3:37" hidden="1" x14ac:dyDescent="0.3">
      <c r="C136" s="90" t="s">
        <v>338</v>
      </c>
      <c r="D136" s="69">
        <v>0.01</v>
      </c>
      <c r="E136" s="69">
        <v>0.72299999999999998</v>
      </c>
      <c r="F136" s="69">
        <v>6.9000000000000006E-2</v>
      </c>
      <c r="G136" s="69">
        <v>1.0999999999999999E-2</v>
      </c>
      <c r="H136" s="69">
        <v>2.4E-2</v>
      </c>
      <c r="I136" s="69">
        <v>6.8000000000000005E-2</v>
      </c>
      <c r="J136" s="69">
        <v>1E-3</v>
      </c>
      <c r="K136" s="69">
        <v>4.0000000000000001E-3</v>
      </c>
      <c r="L136" s="69">
        <v>1.3000000000000001E-2</v>
      </c>
      <c r="M136" s="164" t="s">
        <v>71</v>
      </c>
      <c r="N136" s="69">
        <v>7.6999999999999999E-2</v>
      </c>
      <c r="O136" s="69">
        <v>0.27700000000000002</v>
      </c>
      <c r="P136" s="204" t="s">
        <v>47</v>
      </c>
      <c r="Q136" s="206">
        <f>ROWS($P$5:P136)</f>
        <v>132</v>
      </c>
      <c r="R136" s="90" t="str">
        <f t="shared" si="4"/>
        <v/>
      </c>
      <c r="S136" s="90" t="str">
        <f>IFERROR(SMALL($R$5:$R$234,ROWS(P$5:$P136)),"")</f>
        <v/>
      </c>
      <c r="U136" s="90" t="s">
        <v>338</v>
      </c>
      <c r="V136" s="90">
        <v>30</v>
      </c>
      <c r="W136" s="90">
        <v>1995</v>
      </c>
      <c r="X136" s="90">
        <v>190</v>
      </c>
      <c r="Y136" s="90">
        <v>30</v>
      </c>
      <c r="Z136" s="90">
        <v>65</v>
      </c>
      <c r="AA136" s="90">
        <v>185</v>
      </c>
      <c r="AB136" s="90">
        <v>5</v>
      </c>
      <c r="AC136" s="90">
        <v>10</v>
      </c>
      <c r="AD136" s="90">
        <v>35</v>
      </c>
      <c r="AE136" s="931" t="s">
        <v>71</v>
      </c>
      <c r="AF136" s="90">
        <v>210</v>
      </c>
      <c r="AG136" s="90">
        <v>765</v>
      </c>
      <c r="AH136" s="204" t="s">
        <v>47</v>
      </c>
      <c r="AI136" s="206">
        <f>ROWS($AH$5:AH136)</f>
        <v>132</v>
      </c>
      <c r="AJ136" s="90" t="str">
        <f t="shared" si="5"/>
        <v/>
      </c>
      <c r="AK136" s="90" t="str">
        <f>IFERROR(SMALL($AJ$5:$AJ$234,ROWS($AH$5:AH136)),"")</f>
        <v/>
      </c>
    </row>
    <row r="137" spans="3:37" hidden="1" x14ac:dyDescent="0.3">
      <c r="C137" s="90" t="s">
        <v>339</v>
      </c>
      <c r="D137" s="69">
        <v>1.4E-2</v>
      </c>
      <c r="E137" s="69">
        <v>0.73</v>
      </c>
      <c r="F137" s="69">
        <v>7.5999999999999998E-2</v>
      </c>
      <c r="G137" s="69">
        <v>0.02</v>
      </c>
      <c r="H137" s="69">
        <v>1.8000000000000002E-2</v>
      </c>
      <c r="I137" s="69">
        <v>4.2000000000000003E-2</v>
      </c>
      <c r="J137" s="69">
        <v>3.0000000000000001E-3</v>
      </c>
      <c r="K137" s="69">
        <v>4.0000000000000001E-3</v>
      </c>
      <c r="L137" s="69">
        <v>1.7000000000000001E-2</v>
      </c>
      <c r="M137" s="164" t="s">
        <v>71</v>
      </c>
      <c r="N137" s="69">
        <v>7.8E-2</v>
      </c>
      <c r="O137" s="69">
        <v>0.27</v>
      </c>
      <c r="P137" s="204" t="s">
        <v>47</v>
      </c>
      <c r="Q137" s="206">
        <f>ROWS($P$5:P137)</f>
        <v>133</v>
      </c>
      <c r="R137" s="90" t="str">
        <f t="shared" si="4"/>
        <v/>
      </c>
      <c r="S137" s="90" t="str">
        <f>IFERROR(SMALL($R$5:$R$234,ROWS(P$5:$P137)),"")</f>
        <v/>
      </c>
      <c r="U137" s="90" t="s">
        <v>339</v>
      </c>
      <c r="V137" s="90">
        <v>65</v>
      </c>
      <c r="W137" s="90">
        <v>3540</v>
      </c>
      <c r="X137" s="90">
        <v>370</v>
      </c>
      <c r="Y137" s="90">
        <v>95</v>
      </c>
      <c r="Z137" s="90">
        <v>90</v>
      </c>
      <c r="AA137" s="90">
        <v>200</v>
      </c>
      <c r="AB137" s="90">
        <v>15</v>
      </c>
      <c r="AC137" s="90">
        <v>15</v>
      </c>
      <c r="AD137" s="90">
        <v>85</v>
      </c>
      <c r="AE137" s="931" t="s">
        <v>71</v>
      </c>
      <c r="AF137" s="90">
        <v>380</v>
      </c>
      <c r="AG137" s="90">
        <v>1315</v>
      </c>
      <c r="AH137" s="204" t="s">
        <v>47</v>
      </c>
      <c r="AI137" s="206">
        <f>ROWS($AH$5:AH137)</f>
        <v>133</v>
      </c>
      <c r="AJ137" s="90" t="str">
        <f t="shared" si="5"/>
        <v/>
      </c>
      <c r="AK137" s="90" t="str">
        <f>IFERROR(SMALL($AJ$5:$AJ$234,ROWS($AH$5:AH137)),"")</f>
        <v/>
      </c>
    </row>
    <row r="138" spans="3:37" hidden="1" x14ac:dyDescent="0.3">
      <c r="C138" s="90" t="s">
        <v>340</v>
      </c>
      <c r="D138" s="69">
        <v>5.0000000000000001E-3</v>
      </c>
      <c r="E138" s="69">
        <v>0.84</v>
      </c>
      <c r="F138" s="69">
        <v>0.03</v>
      </c>
      <c r="G138" s="69">
        <v>5.0000000000000001E-3</v>
      </c>
      <c r="H138" s="69">
        <v>1.2E-2</v>
      </c>
      <c r="I138" s="69">
        <v>5.2000000000000005E-2</v>
      </c>
      <c r="J138" s="69">
        <v>3.0000000000000001E-3</v>
      </c>
      <c r="K138" s="69">
        <v>1E-3</v>
      </c>
      <c r="L138" s="69">
        <v>1.0999999999999999E-2</v>
      </c>
      <c r="M138" s="164" t="s">
        <v>71</v>
      </c>
      <c r="N138" s="69">
        <v>4.1000000000000002E-2</v>
      </c>
      <c r="O138" s="69">
        <v>0.16</v>
      </c>
      <c r="P138" s="204" t="s">
        <v>47</v>
      </c>
      <c r="Q138" s="206">
        <f>ROWS($P$5:P138)</f>
        <v>134</v>
      </c>
      <c r="R138" s="90" t="str">
        <f t="shared" si="4"/>
        <v/>
      </c>
      <c r="S138" s="90" t="str">
        <f>IFERROR(SMALL($R$5:$R$234,ROWS(P$5:$P138)),"")</f>
        <v/>
      </c>
      <c r="U138" s="90" t="s">
        <v>340</v>
      </c>
      <c r="V138" s="90">
        <v>5</v>
      </c>
      <c r="W138" s="90">
        <v>620</v>
      </c>
      <c r="X138" s="90">
        <v>20</v>
      </c>
      <c r="Y138" s="90">
        <v>5</v>
      </c>
      <c r="Z138" s="90">
        <v>10</v>
      </c>
      <c r="AA138" s="90">
        <v>40</v>
      </c>
      <c r="AB138" s="90">
        <v>0</v>
      </c>
      <c r="AC138" s="90">
        <v>0</v>
      </c>
      <c r="AD138" s="90">
        <v>10</v>
      </c>
      <c r="AE138" s="931" t="s">
        <v>71</v>
      </c>
      <c r="AF138" s="90">
        <v>30</v>
      </c>
      <c r="AG138" s="90">
        <v>120</v>
      </c>
      <c r="AH138" s="204" t="s">
        <v>47</v>
      </c>
      <c r="AI138" s="206">
        <f>ROWS($AH$5:AH138)</f>
        <v>134</v>
      </c>
      <c r="AJ138" s="90" t="str">
        <f t="shared" si="5"/>
        <v/>
      </c>
      <c r="AK138" s="90" t="str">
        <f>IFERROR(SMALL($AJ$5:$AJ$234,ROWS($AH$5:AH138)),"")</f>
        <v/>
      </c>
    </row>
    <row r="139" spans="3:37" hidden="1" x14ac:dyDescent="0.3">
      <c r="C139" s="90" t="s">
        <v>341</v>
      </c>
      <c r="D139" s="69">
        <v>1.3000000000000001E-2</v>
      </c>
      <c r="E139" s="69">
        <v>0.77500000000000002</v>
      </c>
      <c r="F139" s="69">
        <v>0.06</v>
      </c>
      <c r="G139" s="69">
        <v>1.2E-2</v>
      </c>
      <c r="H139" s="69">
        <v>1.7000000000000001E-2</v>
      </c>
      <c r="I139" s="69">
        <v>3.6999999999999998E-2</v>
      </c>
      <c r="J139" s="69">
        <v>3.0000000000000001E-3</v>
      </c>
      <c r="K139" s="69">
        <v>7.0000000000000001E-3</v>
      </c>
      <c r="L139" s="69">
        <v>1.8000000000000002E-2</v>
      </c>
      <c r="M139" s="164" t="s">
        <v>71</v>
      </c>
      <c r="N139" s="69">
        <v>5.9000000000000004E-2</v>
      </c>
      <c r="O139" s="69">
        <v>0.22500000000000001</v>
      </c>
      <c r="P139" s="204" t="s">
        <v>47</v>
      </c>
      <c r="Q139" s="206">
        <f>ROWS($P$5:P139)</f>
        <v>135</v>
      </c>
      <c r="R139" s="90" t="str">
        <f t="shared" si="4"/>
        <v/>
      </c>
      <c r="S139" s="90" t="str">
        <f>IFERROR(SMALL($R$5:$R$234,ROWS(P$5:$P139)),"")</f>
        <v/>
      </c>
      <c r="U139" s="90" t="s">
        <v>341</v>
      </c>
      <c r="V139" s="90">
        <v>45</v>
      </c>
      <c r="W139" s="90">
        <v>2740</v>
      </c>
      <c r="X139" s="90">
        <v>215</v>
      </c>
      <c r="Y139" s="90">
        <v>40</v>
      </c>
      <c r="Z139" s="90">
        <v>60</v>
      </c>
      <c r="AA139" s="90">
        <v>130</v>
      </c>
      <c r="AB139" s="90">
        <v>10</v>
      </c>
      <c r="AC139" s="90">
        <v>25</v>
      </c>
      <c r="AD139" s="90">
        <v>65</v>
      </c>
      <c r="AE139" s="931" t="s">
        <v>71</v>
      </c>
      <c r="AF139" s="90">
        <v>210</v>
      </c>
      <c r="AG139" s="90">
        <v>795</v>
      </c>
      <c r="AH139" s="204" t="s">
        <v>47</v>
      </c>
      <c r="AI139" s="206">
        <f>ROWS($AH$5:AH139)</f>
        <v>135</v>
      </c>
      <c r="AJ139" s="90" t="str">
        <f t="shared" si="5"/>
        <v/>
      </c>
      <c r="AK139" s="90" t="str">
        <f>IFERROR(SMALL($AJ$5:$AJ$234,ROWS($AH$5:AH139)),"")</f>
        <v/>
      </c>
    </row>
    <row r="140" spans="3:37" hidden="1" x14ac:dyDescent="0.3">
      <c r="C140" s="90" t="s">
        <v>342</v>
      </c>
      <c r="D140" s="69">
        <v>7.0000000000000001E-3</v>
      </c>
      <c r="E140" s="69">
        <v>0.89800000000000002</v>
      </c>
      <c r="F140" s="69">
        <v>0.01</v>
      </c>
      <c r="G140" s="69">
        <v>0</v>
      </c>
      <c r="H140" s="69">
        <v>5.0000000000000001E-3</v>
      </c>
      <c r="I140" s="69">
        <v>4.3000000000000003E-2</v>
      </c>
      <c r="J140" s="69">
        <v>5.0000000000000001E-3</v>
      </c>
      <c r="K140" s="69">
        <v>5.0000000000000001E-3</v>
      </c>
      <c r="L140" s="69">
        <v>1.2E-2</v>
      </c>
      <c r="M140" s="164" t="s">
        <v>71</v>
      </c>
      <c r="N140" s="69">
        <v>1.4999999999999999E-2</v>
      </c>
      <c r="O140" s="69">
        <v>0.10200000000000001</v>
      </c>
      <c r="P140" s="204" t="s">
        <v>47</v>
      </c>
      <c r="Q140" s="206">
        <f>ROWS($P$5:P140)</f>
        <v>136</v>
      </c>
      <c r="R140" s="90" t="str">
        <f t="shared" si="4"/>
        <v/>
      </c>
      <c r="S140" s="90" t="str">
        <f>IFERROR(SMALL($R$5:$R$234,ROWS(P$5:$P140)),"")</f>
        <v/>
      </c>
      <c r="U140" s="90" t="s">
        <v>342</v>
      </c>
      <c r="V140" s="90">
        <v>5</v>
      </c>
      <c r="W140" s="90">
        <v>525</v>
      </c>
      <c r="X140" s="90">
        <v>5</v>
      </c>
      <c r="Y140" s="90">
        <v>0</v>
      </c>
      <c r="Z140" s="90">
        <v>5</v>
      </c>
      <c r="AA140" s="90">
        <v>25</v>
      </c>
      <c r="AB140" s="90">
        <v>5</v>
      </c>
      <c r="AC140" s="90">
        <v>5</v>
      </c>
      <c r="AD140" s="90">
        <v>5</v>
      </c>
      <c r="AE140" s="931" t="s">
        <v>71</v>
      </c>
      <c r="AF140" s="90">
        <v>10</v>
      </c>
      <c r="AG140" s="90">
        <v>60</v>
      </c>
      <c r="AH140" s="204" t="s">
        <v>47</v>
      </c>
      <c r="AI140" s="206">
        <f>ROWS($AH$5:AH140)</f>
        <v>136</v>
      </c>
      <c r="AJ140" s="90" t="str">
        <f t="shared" si="5"/>
        <v/>
      </c>
      <c r="AK140" s="90" t="str">
        <f>IFERROR(SMALL($AJ$5:$AJ$234,ROWS($AH$5:AH140)),"")</f>
        <v/>
      </c>
    </row>
    <row r="141" spans="3:37" hidden="1" x14ac:dyDescent="0.3">
      <c r="C141" s="90" t="s">
        <v>343</v>
      </c>
      <c r="D141" s="69">
        <v>9.0000000000000011E-3</v>
      </c>
      <c r="E141" s="69">
        <v>0.82000000000000006</v>
      </c>
      <c r="F141" s="69">
        <v>0.02</v>
      </c>
      <c r="G141" s="69">
        <v>5.0000000000000001E-3</v>
      </c>
      <c r="H141" s="69">
        <v>1.4999999999999999E-2</v>
      </c>
      <c r="I141" s="69">
        <v>7.6999999999999999E-2</v>
      </c>
      <c r="J141" s="69">
        <v>2E-3</v>
      </c>
      <c r="K141" s="69">
        <v>2E-3</v>
      </c>
      <c r="L141" s="69">
        <v>1.7000000000000001E-2</v>
      </c>
      <c r="M141" s="164" t="s">
        <v>71</v>
      </c>
      <c r="N141" s="69">
        <v>3.5000000000000003E-2</v>
      </c>
      <c r="O141" s="69">
        <v>0.18</v>
      </c>
      <c r="P141" s="204" t="s">
        <v>47</v>
      </c>
      <c r="Q141" s="206">
        <f>ROWS($P$5:P141)</f>
        <v>137</v>
      </c>
      <c r="R141" s="90" t="str">
        <f t="shared" si="4"/>
        <v/>
      </c>
      <c r="S141" s="90" t="str">
        <f>IFERROR(SMALL($R$5:$R$234,ROWS(P$5:$P141)),"")</f>
        <v/>
      </c>
      <c r="U141" s="90" t="s">
        <v>343</v>
      </c>
      <c r="V141" s="90">
        <v>40</v>
      </c>
      <c r="W141" s="90">
        <v>3705</v>
      </c>
      <c r="X141" s="90">
        <v>90</v>
      </c>
      <c r="Y141" s="90">
        <v>20</v>
      </c>
      <c r="Z141" s="90">
        <v>65</v>
      </c>
      <c r="AA141" s="90">
        <v>345</v>
      </c>
      <c r="AB141" s="90">
        <v>10</v>
      </c>
      <c r="AC141" s="90">
        <v>5</v>
      </c>
      <c r="AD141" s="90">
        <v>75</v>
      </c>
      <c r="AE141" s="931" t="s">
        <v>71</v>
      </c>
      <c r="AF141" s="90">
        <v>160</v>
      </c>
      <c r="AG141" s="90">
        <v>815</v>
      </c>
      <c r="AH141" s="204" t="s">
        <v>47</v>
      </c>
      <c r="AI141" s="206">
        <f>ROWS($AH$5:AH141)</f>
        <v>137</v>
      </c>
      <c r="AJ141" s="90" t="str">
        <f t="shared" si="5"/>
        <v/>
      </c>
      <c r="AK141" s="90" t="str">
        <f>IFERROR(SMALL($AJ$5:$AJ$234,ROWS($AH$5:AH141)),"")</f>
        <v/>
      </c>
    </row>
    <row r="142" spans="3:37" hidden="1" x14ac:dyDescent="0.3">
      <c r="C142" s="90" t="s">
        <v>344</v>
      </c>
      <c r="D142" s="69">
        <v>4.0000000000000001E-3</v>
      </c>
      <c r="E142" s="69">
        <v>0.80600000000000005</v>
      </c>
      <c r="F142" s="69">
        <v>1.4999999999999999E-2</v>
      </c>
      <c r="G142" s="69">
        <v>2E-3</v>
      </c>
      <c r="H142" s="69">
        <v>1.2E-2</v>
      </c>
      <c r="I142" s="69">
        <v>8.2000000000000003E-2</v>
      </c>
      <c r="J142" s="69">
        <v>1E-3</v>
      </c>
      <c r="K142" s="69">
        <v>2E-3</v>
      </c>
      <c r="L142" s="69">
        <v>2.6000000000000002E-2</v>
      </c>
      <c r="M142" s="164" t="s">
        <v>71</v>
      </c>
      <c r="N142" s="69">
        <v>4.9000000000000002E-2</v>
      </c>
      <c r="O142" s="69">
        <v>0.19400000000000001</v>
      </c>
      <c r="P142" s="204" t="s">
        <v>47</v>
      </c>
      <c r="Q142" s="206">
        <f>ROWS($P$5:P142)</f>
        <v>138</v>
      </c>
      <c r="R142" s="90" t="str">
        <f t="shared" si="4"/>
        <v/>
      </c>
      <c r="S142" s="90" t="str">
        <f>IFERROR(SMALL($R$5:$R$234,ROWS(P$5:$P142)),"")</f>
        <v/>
      </c>
      <c r="U142" s="90" t="s">
        <v>344</v>
      </c>
      <c r="V142" s="90">
        <v>5</v>
      </c>
      <c r="W142" s="90">
        <v>740</v>
      </c>
      <c r="X142" s="90">
        <v>15</v>
      </c>
      <c r="Y142" s="90">
        <v>0</v>
      </c>
      <c r="Z142" s="90">
        <v>10</v>
      </c>
      <c r="AA142" s="90">
        <v>75</v>
      </c>
      <c r="AB142" s="90">
        <v>0</v>
      </c>
      <c r="AC142" s="90">
        <v>0</v>
      </c>
      <c r="AD142" s="90">
        <v>25</v>
      </c>
      <c r="AE142" s="931" t="s">
        <v>71</v>
      </c>
      <c r="AF142" s="90">
        <v>45</v>
      </c>
      <c r="AG142" s="90">
        <v>180</v>
      </c>
      <c r="AH142" s="204" t="s">
        <v>47</v>
      </c>
      <c r="AI142" s="206">
        <f>ROWS($AH$5:AH142)</f>
        <v>138</v>
      </c>
      <c r="AJ142" s="90" t="str">
        <f t="shared" si="5"/>
        <v/>
      </c>
      <c r="AK142" s="90" t="str">
        <f>IFERROR(SMALL($AJ$5:$AJ$234,ROWS($AH$5:AH142)),"")</f>
        <v/>
      </c>
    </row>
    <row r="143" spans="3:37" hidden="1" x14ac:dyDescent="0.3">
      <c r="C143" s="90" t="s">
        <v>320</v>
      </c>
      <c r="D143" s="69">
        <v>6.0000000000000001E-3</v>
      </c>
      <c r="E143" s="69">
        <v>0.73299999999999998</v>
      </c>
      <c r="F143" s="69">
        <v>4.7E-2</v>
      </c>
      <c r="G143" s="69">
        <v>4.0000000000000001E-3</v>
      </c>
      <c r="H143" s="69">
        <v>1.3000000000000001E-2</v>
      </c>
      <c r="I143" s="69">
        <v>6.7000000000000004E-2</v>
      </c>
      <c r="J143" s="69">
        <v>2E-3</v>
      </c>
      <c r="K143" s="69">
        <v>2E-3</v>
      </c>
      <c r="L143" s="69">
        <v>3.9E-2</v>
      </c>
      <c r="M143" s="164" t="s">
        <v>71</v>
      </c>
      <c r="N143" s="69">
        <v>8.7999999999999995E-2</v>
      </c>
      <c r="O143" s="69">
        <v>0.26700000000000002</v>
      </c>
      <c r="P143" s="204" t="s">
        <v>48</v>
      </c>
      <c r="Q143" s="206">
        <f>ROWS($P$5:P143)</f>
        <v>139</v>
      </c>
      <c r="R143" s="90" t="str">
        <f t="shared" si="4"/>
        <v/>
      </c>
      <c r="S143" s="90" t="str">
        <f>IFERROR(SMALL($R$5:$R$234,ROWS(P$5:$P143)),"")</f>
        <v/>
      </c>
      <c r="U143" s="90" t="s">
        <v>320</v>
      </c>
      <c r="V143" s="90">
        <v>15</v>
      </c>
      <c r="W143" s="90">
        <v>1800</v>
      </c>
      <c r="X143" s="90">
        <v>115</v>
      </c>
      <c r="Y143" s="90">
        <v>10</v>
      </c>
      <c r="Z143" s="90">
        <v>30</v>
      </c>
      <c r="AA143" s="90">
        <v>165</v>
      </c>
      <c r="AB143" s="90">
        <v>5</v>
      </c>
      <c r="AC143" s="90">
        <v>5</v>
      </c>
      <c r="AD143" s="90">
        <v>95</v>
      </c>
      <c r="AE143" s="931" t="s">
        <v>71</v>
      </c>
      <c r="AF143" s="90">
        <v>215</v>
      </c>
      <c r="AG143" s="90">
        <v>655</v>
      </c>
      <c r="AH143" s="204" t="s">
        <v>48</v>
      </c>
      <c r="AI143" s="206">
        <f>ROWS($AH$5:AH143)</f>
        <v>139</v>
      </c>
      <c r="AJ143" s="90" t="str">
        <f t="shared" si="5"/>
        <v/>
      </c>
      <c r="AK143" s="90" t="str">
        <f>IFERROR(SMALL($AJ$5:$AJ$234,ROWS($AH$5:AH143)),"")</f>
        <v/>
      </c>
    </row>
    <row r="144" spans="3:37" hidden="1" x14ac:dyDescent="0.3">
      <c r="C144" s="90" t="s">
        <v>322</v>
      </c>
      <c r="D144" s="69">
        <v>1.0999999999999999E-2</v>
      </c>
      <c r="E144" s="69">
        <v>0.91800000000000004</v>
      </c>
      <c r="F144" s="69">
        <v>1.8000000000000002E-2</v>
      </c>
      <c r="G144" s="69">
        <v>7.0000000000000001E-3</v>
      </c>
      <c r="H144" s="69">
        <v>3.0000000000000001E-3</v>
      </c>
      <c r="I144" s="69">
        <v>0.01</v>
      </c>
      <c r="J144" s="69">
        <v>2E-3</v>
      </c>
      <c r="K144" s="69">
        <v>4.0000000000000001E-3</v>
      </c>
      <c r="L144" s="69">
        <v>1.0999999999999999E-2</v>
      </c>
      <c r="M144" s="164" t="s">
        <v>71</v>
      </c>
      <c r="N144" s="69">
        <v>1.6E-2</v>
      </c>
      <c r="O144" s="69">
        <v>8.2000000000000003E-2</v>
      </c>
      <c r="P144" s="204" t="s">
        <v>48</v>
      </c>
      <c r="Q144" s="206">
        <f>ROWS($P$5:P144)</f>
        <v>140</v>
      </c>
      <c r="R144" s="90" t="str">
        <f t="shared" si="4"/>
        <v/>
      </c>
      <c r="S144" s="90" t="str">
        <f>IFERROR(SMALL($R$5:$R$234,ROWS(P$5:$P144)),"")</f>
        <v/>
      </c>
      <c r="U144" s="90" t="s">
        <v>322</v>
      </c>
      <c r="V144" s="90">
        <v>65</v>
      </c>
      <c r="W144" s="90">
        <v>5520</v>
      </c>
      <c r="X144" s="90">
        <v>110</v>
      </c>
      <c r="Y144" s="90">
        <v>40</v>
      </c>
      <c r="Z144" s="90">
        <v>20</v>
      </c>
      <c r="AA144" s="90">
        <v>60</v>
      </c>
      <c r="AB144" s="90">
        <v>10</v>
      </c>
      <c r="AC144" s="90">
        <v>25</v>
      </c>
      <c r="AD144" s="90">
        <v>70</v>
      </c>
      <c r="AE144" s="931" t="s">
        <v>71</v>
      </c>
      <c r="AF144" s="90">
        <v>95</v>
      </c>
      <c r="AG144" s="90">
        <v>495</v>
      </c>
      <c r="AH144" s="204" t="s">
        <v>48</v>
      </c>
      <c r="AI144" s="206">
        <f>ROWS($AH$5:AH144)</f>
        <v>140</v>
      </c>
      <c r="AJ144" s="90" t="str">
        <f t="shared" si="5"/>
        <v/>
      </c>
      <c r="AK144" s="90" t="str">
        <f>IFERROR(SMALL($AJ$5:$AJ$234,ROWS($AH$5:AH144)),"")</f>
        <v/>
      </c>
    </row>
    <row r="145" spans="3:37" hidden="1" x14ac:dyDescent="0.3">
      <c r="C145" s="90" t="s">
        <v>323</v>
      </c>
      <c r="D145" s="69">
        <v>1.2E-2</v>
      </c>
      <c r="E145" s="69">
        <v>0.69000000000000006</v>
      </c>
      <c r="F145" s="69">
        <v>7.6999999999999999E-2</v>
      </c>
      <c r="G145" s="69">
        <v>1.7000000000000001E-2</v>
      </c>
      <c r="H145" s="69">
        <v>2.9000000000000001E-2</v>
      </c>
      <c r="I145" s="69">
        <v>4.7E-2</v>
      </c>
      <c r="J145" s="69">
        <v>1E-3</v>
      </c>
      <c r="K145" s="69">
        <v>3.0000000000000001E-3</v>
      </c>
      <c r="L145" s="69">
        <v>1.3000000000000001E-2</v>
      </c>
      <c r="M145" s="164" t="s">
        <v>71</v>
      </c>
      <c r="N145" s="69">
        <v>0.11</v>
      </c>
      <c r="O145" s="69">
        <v>0.31</v>
      </c>
      <c r="P145" s="204" t="s">
        <v>48</v>
      </c>
      <c r="Q145" s="206">
        <f>ROWS($P$5:P145)</f>
        <v>141</v>
      </c>
      <c r="R145" s="90" t="str">
        <f t="shared" si="4"/>
        <v/>
      </c>
      <c r="S145" s="90" t="str">
        <f>IFERROR(SMALL($R$5:$R$234,ROWS(P$5:$P145)),"")</f>
        <v/>
      </c>
      <c r="U145" s="90" t="s">
        <v>323</v>
      </c>
      <c r="V145" s="90">
        <v>40</v>
      </c>
      <c r="W145" s="90">
        <v>2225</v>
      </c>
      <c r="X145" s="90">
        <v>250</v>
      </c>
      <c r="Y145" s="90">
        <v>55</v>
      </c>
      <c r="Z145" s="90">
        <v>95</v>
      </c>
      <c r="AA145" s="90">
        <v>150</v>
      </c>
      <c r="AB145" s="90">
        <v>5</v>
      </c>
      <c r="AC145" s="90">
        <v>10</v>
      </c>
      <c r="AD145" s="90">
        <v>40</v>
      </c>
      <c r="AE145" s="931" t="s">
        <v>71</v>
      </c>
      <c r="AF145" s="90">
        <v>355</v>
      </c>
      <c r="AG145" s="90">
        <v>1000</v>
      </c>
      <c r="AH145" s="204" t="s">
        <v>48</v>
      </c>
      <c r="AI145" s="206">
        <f>ROWS($AH$5:AH145)</f>
        <v>141</v>
      </c>
      <c r="AJ145" s="90" t="str">
        <f t="shared" si="5"/>
        <v/>
      </c>
      <c r="AK145" s="90" t="str">
        <f>IFERROR(SMALL($AJ$5:$AJ$234,ROWS($AH$5:AH145)),"")</f>
        <v/>
      </c>
    </row>
    <row r="146" spans="3:37" hidden="1" x14ac:dyDescent="0.3">
      <c r="C146" s="90" t="s">
        <v>325</v>
      </c>
      <c r="D146" s="69">
        <v>1.3000000000000001E-2</v>
      </c>
      <c r="E146" s="69">
        <v>0.70599999999999996</v>
      </c>
      <c r="F146" s="69">
        <v>7.0000000000000007E-2</v>
      </c>
      <c r="G146" s="69">
        <v>1.2E-2</v>
      </c>
      <c r="H146" s="69">
        <v>0.03</v>
      </c>
      <c r="I146" s="69">
        <v>0.06</v>
      </c>
      <c r="J146" s="69">
        <v>2E-3</v>
      </c>
      <c r="K146" s="69">
        <v>3.0000000000000001E-3</v>
      </c>
      <c r="L146" s="69">
        <v>1.3000000000000001E-2</v>
      </c>
      <c r="M146" s="164" t="s">
        <v>71</v>
      </c>
      <c r="N146" s="69">
        <v>0.09</v>
      </c>
      <c r="O146" s="69">
        <v>0.29399999999999998</v>
      </c>
      <c r="P146" s="204" t="s">
        <v>48</v>
      </c>
      <c r="Q146" s="206">
        <f>ROWS($P$5:P146)</f>
        <v>142</v>
      </c>
      <c r="R146" s="90" t="str">
        <f t="shared" si="4"/>
        <v/>
      </c>
      <c r="S146" s="90" t="str">
        <f>IFERROR(SMALL($R$5:$R$234,ROWS(P$5:$P146)),"")</f>
        <v/>
      </c>
      <c r="U146" s="90" t="s">
        <v>325</v>
      </c>
      <c r="V146" s="90">
        <v>45</v>
      </c>
      <c r="W146" s="90">
        <v>2420</v>
      </c>
      <c r="X146" s="90">
        <v>240</v>
      </c>
      <c r="Y146" s="90">
        <v>40</v>
      </c>
      <c r="Z146" s="90">
        <v>100</v>
      </c>
      <c r="AA146" s="90">
        <v>205</v>
      </c>
      <c r="AB146" s="90">
        <v>5</v>
      </c>
      <c r="AC146" s="90">
        <v>10</v>
      </c>
      <c r="AD146" s="90">
        <v>45</v>
      </c>
      <c r="AE146" s="931" t="s">
        <v>71</v>
      </c>
      <c r="AF146" s="90">
        <v>310</v>
      </c>
      <c r="AG146" s="90">
        <v>1010</v>
      </c>
      <c r="AH146" s="204" t="s">
        <v>48</v>
      </c>
      <c r="AI146" s="206">
        <f>ROWS($AH$5:AH146)</f>
        <v>142</v>
      </c>
      <c r="AJ146" s="90" t="str">
        <f t="shared" si="5"/>
        <v/>
      </c>
      <c r="AK146" s="90" t="str">
        <f>IFERROR(SMALL($AJ$5:$AJ$234,ROWS($AH$5:AH146)),"")</f>
        <v/>
      </c>
    </row>
    <row r="147" spans="3:37" hidden="1" x14ac:dyDescent="0.3">
      <c r="C147" s="90" t="s">
        <v>326</v>
      </c>
      <c r="D147" s="69">
        <v>1.2E-2</v>
      </c>
      <c r="E147" s="69">
        <v>0.84499999999999997</v>
      </c>
      <c r="F147" s="69">
        <v>3.7999999999999999E-2</v>
      </c>
      <c r="G147" s="69">
        <v>8.0000000000000002E-3</v>
      </c>
      <c r="H147" s="69">
        <v>1.0999999999999999E-2</v>
      </c>
      <c r="I147" s="69">
        <v>3.1E-2</v>
      </c>
      <c r="J147" s="69">
        <v>2E-3</v>
      </c>
      <c r="K147" s="69">
        <v>3.0000000000000001E-3</v>
      </c>
      <c r="L147" s="69">
        <v>0.01</v>
      </c>
      <c r="M147" s="164" t="s">
        <v>71</v>
      </c>
      <c r="N147" s="69">
        <v>4.1000000000000002E-2</v>
      </c>
      <c r="O147" s="69">
        <v>0.155</v>
      </c>
      <c r="P147" s="204" t="s">
        <v>48</v>
      </c>
      <c r="Q147" s="206">
        <f>ROWS($P$5:P147)</f>
        <v>143</v>
      </c>
      <c r="R147" s="90" t="str">
        <f t="shared" si="4"/>
        <v/>
      </c>
      <c r="S147" s="90" t="str">
        <f>IFERROR(SMALL($R$5:$R$234,ROWS(P$5:$P147)),"")</f>
        <v/>
      </c>
      <c r="U147" s="90" t="s">
        <v>326</v>
      </c>
      <c r="V147" s="90">
        <v>95</v>
      </c>
      <c r="W147" s="90">
        <v>6395</v>
      </c>
      <c r="X147" s="90">
        <v>285</v>
      </c>
      <c r="Y147" s="90">
        <v>60</v>
      </c>
      <c r="Z147" s="90">
        <v>80</v>
      </c>
      <c r="AA147" s="90">
        <v>235</v>
      </c>
      <c r="AB147" s="90">
        <v>10</v>
      </c>
      <c r="AC147" s="90">
        <v>25</v>
      </c>
      <c r="AD147" s="90">
        <v>80</v>
      </c>
      <c r="AE147" s="931" t="s">
        <v>71</v>
      </c>
      <c r="AF147" s="90">
        <v>310</v>
      </c>
      <c r="AG147" s="90">
        <v>1175</v>
      </c>
      <c r="AH147" s="204" t="s">
        <v>48</v>
      </c>
      <c r="AI147" s="206">
        <f>ROWS($AH$5:AH147)</f>
        <v>143</v>
      </c>
      <c r="AJ147" s="90" t="str">
        <f t="shared" si="5"/>
        <v/>
      </c>
      <c r="AK147" s="90" t="str">
        <f>IFERROR(SMALL($AJ$5:$AJ$234,ROWS($AH$5:AH147)),"")</f>
        <v/>
      </c>
    </row>
    <row r="148" spans="3:37" hidden="1" x14ac:dyDescent="0.3">
      <c r="C148" s="90" t="s">
        <v>327</v>
      </c>
      <c r="D148" s="69">
        <v>1.0999999999999999E-2</v>
      </c>
      <c r="E148" s="69">
        <v>0.73099999999999998</v>
      </c>
      <c r="F148" s="69">
        <v>4.2000000000000003E-2</v>
      </c>
      <c r="G148" s="69">
        <v>7.0000000000000001E-3</v>
      </c>
      <c r="H148" s="69">
        <v>2.4E-2</v>
      </c>
      <c r="I148" s="69">
        <v>7.3999999999999996E-2</v>
      </c>
      <c r="J148" s="69">
        <v>1E-3</v>
      </c>
      <c r="K148" s="69">
        <v>5.0000000000000001E-3</v>
      </c>
      <c r="L148" s="69">
        <v>2.1999999999999999E-2</v>
      </c>
      <c r="M148" s="164" t="s">
        <v>71</v>
      </c>
      <c r="N148" s="69">
        <v>8.3000000000000004E-2</v>
      </c>
      <c r="O148" s="69">
        <v>0.26900000000000002</v>
      </c>
      <c r="P148" s="204" t="s">
        <v>48</v>
      </c>
      <c r="Q148" s="206">
        <f>ROWS($P$5:P148)</f>
        <v>144</v>
      </c>
      <c r="R148" s="90" t="str">
        <f t="shared" si="4"/>
        <v/>
      </c>
      <c r="S148" s="90" t="str">
        <f>IFERROR(SMALL($R$5:$R$234,ROWS(P$5:$P148)),"")</f>
        <v/>
      </c>
      <c r="U148" s="90" t="s">
        <v>327</v>
      </c>
      <c r="V148" s="90">
        <v>55</v>
      </c>
      <c r="W148" s="90">
        <v>3715</v>
      </c>
      <c r="X148" s="90">
        <v>215</v>
      </c>
      <c r="Y148" s="90">
        <v>35</v>
      </c>
      <c r="Z148" s="90">
        <v>120</v>
      </c>
      <c r="AA148" s="90">
        <v>380</v>
      </c>
      <c r="AB148" s="90">
        <v>5</v>
      </c>
      <c r="AC148" s="90">
        <v>25</v>
      </c>
      <c r="AD148" s="90">
        <v>110</v>
      </c>
      <c r="AE148" s="931" t="s">
        <v>71</v>
      </c>
      <c r="AF148" s="90">
        <v>420</v>
      </c>
      <c r="AG148" s="90">
        <v>1365</v>
      </c>
      <c r="AH148" s="204" t="s">
        <v>48</v>
      </c>
      <c r="AI148" s="206">
        <f>ROWS($AH$5:AH148)</f>
        <v>144</v>
      </c>
      <c r="AJ148" s="90" t="str">
        <f t="shared" si="5"/>
        <v/>
      </c>
      <c r="AK148" s="90" t="str">
        <f>IFERROR(SMALL($AJ$5:$AJ$234,ROWS($AH$5:AH148)),"")</f>
        <v/>
      </c>
    </row>
    <row r="149" spans="3:37" hidden="1" x14ac:dyDescent="0.3">
      <c r="C149" s="90" t="s">
        <v>328</v>
      </c>
      <c r="D149" s="69">
        <v>7.0000000000000001E-3</v>
      </c>
      <c r="E149" s="69">
        <v>0.84199999999999997</v>
      </c>
      <c r="F149" s="69">
        <v>1.6E-2</v>
      </c>
      <c r="G149" s="69">
        <v>2E-3</v>
      </c>
      <c r="H149" s="69">
        <v>1.0999999999999999E-2</v>
      </c>
      <c r="I149" s="69">
        <v>7.4999999999999997E-2</v>
      </c>
      <c r="J149" s="69">
        <v>1E-3</v>
      </c>
      <c r="K149" s="69">
        <v>2E-3</v>
      </c>
      <c r="L149" s="69">
        <v>1.4999999999999999E-2</v>
      </c>
      <c r="M149" s="164" t="s">
        <v>71</v>
      </c>
      <c r="N149" s="69">
        <v>2.8000000000000001E-2</v>
      </c>
      <c r="O149" s="69">
        <v>0.158</v>
      </c>
      <c r="P149" s="204" t="s">
        <v>48</v>
      </c>
      <c r="Q149" s="206">
        <f>ROWS($P$5:P149)</f>
        <v>145</v>
      </c>
      <c r="R149" s="90" t="str">
        <f t="shared" si="4"/>
        <v/>
      </c>
      <c r="S149" s="90" t="str">
        <f>IFERROR(SMALL($R$5:$R$234,ROWS(P$5:$P149)),"")</f>
        <v/>
      </c>
      <c r="U149" s="90" t="s">
        <v>328</v>
      </c>
      <c r="V149" s="90">
        <v>55</v>
      </c>
      <c r="W149" s="90">
        <v>7140</v>
      </c>
      <c r="X149" s="90">
        <v>140</v>
      </c>
      <c r="Y149" s="90">
        <v>15</v>
      </c>
      <c r="Z149" s="90">
        <v>90</v>
      </c>
      <c r="AA149" s="90">
        <v>640</v>
      </c>
      <c r="AB149" s="90">
        <v>10</v>
      </c>
      <c r="AC149" s="90">
        <v>20</v>
      </c>
      <c r="AD149" s="90">
        <v>130</v>
      </c>
      <c r="AE149" s="931" t="s">
        <v>71</v>
      </c>
      <c r="AF149" s="90">
        <v>240</v>
      </c>
      <c r="AG149" s="90">
        <v>1340</v>
      </c>
      <c r="AH149" s="204" t="s">
        <v>48</v>
      </c>
      <c r="AI149" s="206">
        <f>ROWS($AH$5:AH149)</f>
        <v>145</v>
      </c>
      <c r="AJ149" s="90" t="str">
        <f t="shared" si="5"/>
        <v/>
      </c>
      <c r="AK149" s="90" t="str">
        <f>IFERROR(SMALL($AJ$5:$AJ$234,ROWS($AH$5:AH149)),"")</f>
        <v/>
      </c>
    </row>
    <row r="150" spans="3:37" hidden="1" x14ac:dyDescent="0.3">
      <c r="C150" s="90" t="s">
        <v>329</v>
      </c>
      <c r="D150" s="69">
        <v>9.0000000000000011E-3</v>
      </c>
      <c r="E150" s="69">
        <v>0.81100000000000005</v>
      </c>
      <c r="F150" s="69">
        <v>4.1000000000000002E-2</v>
      </c>
      <c r="G150" s="69">
        <v>2E-3</v>
      </c>
      <c r="H150" s="69">
        <v>2E-3</v>
      </c>
      <c r="I150" s="69">
        <v>5.6000000000000001E-2</v>
      </c>
      <c r="J150" s="69">
        <v>2E-3</v>
      </c>
      <c r="K150" s="69">
        <v>6.0000000000000001E-3</v>
      </c>
      <c r="L150" s="69">
        <v>1.8000000000000002E-2</v>
      </c>
      <c r="M150" s="164" t="s">
        <v>71</v>
      </c>
      <c r="N150" s="69">
        <v>5.2999999999999999E-2</v>
      </c>
      <c r="O150" s="69">
        <v>0.189</v>
      </c>
      <c r="P150" s="204" t="s">
        <v>48</v>
      </c>
      <c r="Q150" s="206">
        <f>ROWS($P$5:P150)</f>
        <v>146</v>
      </c>
      <c r="R150" s="90" t="str">
        <f t="shared" si="4"/>
        <v/>
      </c>
      <c r="S150" s="90" t="str">
        <f>IFERROR(SMALL($R$5:$R$234,ROWS(P$5:$P150)),"")</f>
        <v/>
      </c>
      <c r="U150" s="90" t="s">
        <v>329</v>
      </c>
      <c r="V150" s="90">
        <v>10</v>
      </c>
      <c r="W150" s="90">
        <v>730</v>
      </c>
      <c r="X150" s="90">
        <v>35</v>
      </c>
      <c r="Y150" s="90">
        <v>0</v>
      </c>
      <c r="Z150" s="90">
        <v>0</v>
      </c>
      <c r="AA150" s="90">
        <v>50</v>
      </c>
      <c r="AB150" s="90">
        <v>0</v>
      </c>
      <c r="AC150" s="90">
        <v>5</v>
      </c>
      <c r="AD150" s="90">
        <v>15</v>
      </c>
      <c r="AE150" s="931" t="s">
        <v>71</v>
      </c>
      <c r="AF150" s="90">
        <v>50</v>
      </c>
      <c r="AG150" s="90">
        <v>170</v>
      </c>
      <c r="AH150" s="204" t="s">
        <v>48</v>
      </c>
      <c r="AI150" s="206">
        <f>ROWS($AH$5:AH150)</f>
        <v>146</v>
      </c>
      <c r="AJ150" s="90" t="str">
        <f t="shared" si="5"/>
        <v/>
      </c>
      <c r="AK150" s="90" t="str">
        <f>IFERROR(SMALL($AJ$5:$AJ$234,ROWS($AH$5:AH150)),"")</f>
        <v/>
      </c>
    </row>
    <row r="151" spans="3:37" hidden="1" x14ac:dyDescent="0.3">
      <c r="C151" s="90" t="s">
        <v>330</v>
      </c>
      <c r="D151" s="69">
        <v>9.0000000000000011E-3</v>
      </c>
      <c r="E151" s="69">
        <v>0.85199999999999998</v>
      </c>
      <c r="F151" s="69">
        <v>1.6E-2</v>
      </c>
      <c r="G151" s="69">
        <v>3.0000000000000001E-3</v>
      </c>
      <c r="H151" s="69">
        <v>1.9E-2</v>
      </c>
      <c r="I151" s="69">
        <v>5.6000000000000001E-2</v>
      </c>
      <c r="J151" s="69">
        <v>2E-3</v>
      </c>
      <c r="K151" s="69">
        <v>2E-3</v>
      </c>
      <c r="L151" s="69">
        <v>1.3000000000000001E-2</v>
      </c>
      <c r="M151" s="164" t="s">
        <v>71</v>
      </c>
      <c r="N151" s="69">
        <v>2.8000000000000001E-2</v>
      </c>
      <c r="O151" s="69">
        <v>0.14799999999999999</v>
      </c>
      <c r="P151" s="204" t="s">
        <v>48</v>
      </c>
      <c r="Q151" s="206">
        <f>ROWS($P$5:P151)</f>
        <v>147</v>
      </c>
      <c r="R151" s="90" t="str">
        <f t="shared" si="4"/>
        <v/>
      </c>
      <c r="S151" s="90" t="str">
        <f>IFERROR(SMALL($R$5:$R$234,ROWS(P$5:$P151)),"")</f>
        <v/>
      </c>
      <c r="U151" s="90" t="s">
        <v>330</v>
      </c>
      <c r="V151" s="90">
        <v>105</v>
      </c>
      <c r="W151" s="90">
        <v>9765</v>
      </c>
      <c r="X151" s="90">
        <v>180</v>
      </c>
      <c r="Y151" s="90">
        <v>35</v>
      </c>
      <c r="Z151" s="90">
        <v>215</v>
      </c>
      <c r="AA151" s="90">
        <v>635</v>
      </c>
      <c r="AB151" s="90">
        <v>20</v>
      </c>
      <c r="AC151" s="90">
        <v>30</v>
      </c>
      <c r="AD151" s="90">
        <v>150</v>
      </c>
      <c r="AE151" s="931" t="s">
        <v>71</v>
      </c>
      <c r="AF151" s="90">
        <v>325</v>
      </c>
      <c r="AG151" s="90">
        <v>1690</v>
      </c>
      <c r="AH151" s="204" t="s">
        <v>48</v>
      </c>
      <c r="AI151" s="206">
        <f>ROWS($AH$5:AH151)</f>
        <v>147</v>
      </c>
      <c r="AJ151" s="90" t="str">
        <f t="shared" si="5"/>
        <v/>
      </c>
      <c r="AK151" s="90" t="str">
        <f>IFERROR(SMALL($AJ$5:$AJ$234,ROWS($AH$5:AH151)),"")</f>
        <v/>
      </c>
    </row>
    <row r="152" spans="3:37" hidden="1" x14ac:dyDescent="0.3">
      <c r="C152" s="90" t="s">
        <v>331</v>
      </c>
      <c r="D152" s="69">
        <v>5.0000000000000001E-3</v>
      </c>
      <c r="E152" s="69">
        <v>0.82100000000000006</v>
      </c>
      <c r="F152" s="69">
        <v>3.7999999999999999E-2</v>
      </c>
      <c r="G152" s="69">
        <v>0</v>
      </c>
      <c r="H152" s="69">
        <v>5.0000000000000001E-3</v>
      </c>
      <c r="I152" s="69">
        <v>5.7000000000000002E-2</v>
      </c>
      <c r="J152" s="69">
        <v>5.0000000000000001E-3</v>
      </c>
      <c r="K152" s="69">
        <v>5.0000000000000001E-3</v>
      </c>
      <c r="L152" s="69">
        <v>1.9E-2</v>
      </c>
      <c r="M152" s="164" t="s">
        <v>71</v>
      </c>
      <c r="N152" s="69">
        <v>4.7E-2</v>
      </c>
      <c r="O152" s="69">
        <v>0.17899999999999999</v>
      </c>
      <c r="P152" s="204" t="s">
        <v>48</v>
      </c>
      <c r="Q152" s="206">
        <f>ROWS($P$5:P152)</f>
        <v>148</v>
      </c>
      <c r="R152" s="90" t="str">
        <f t="shared" si="4"/>
        <v/>
      </c>
      <c r="S152" s="90" t="str">
        <f>IFERROR(SMALL($R$5:$R$234,ROWS(P$5:$P152)),"")</f>
        <v/>
      </c>
      <c r="U152" s="90" t="s">
        <v>331</v>
      </c>
      <c r="V152" s="90">
        <v>0</v>
      </c>
      <c r="W152" s="90">
        <v>175</v>
      </c>
      <c r="X152" s="90">
        <v>10</v>
      </c>
      <c r="Y152" s="90">
        <v>0</v>
      </c>
      <c r="Z152" s="90">
        <v>0</v>
      </c>
      <c r="AA152" s="90">
        <v>10</v>
      </c>
      <c r="AB152" s="90">
        <v>0</v>
      </c>
      <c r="AC152" s="90">
        <v>0</v>
      </c>
      <c r="AD152" s="90">
        <v>5</v>
      </c>
      <c r="AE152" s="931" t="s">
        <v>71</v>
      </c>
      <c r="AF152" s="90">
        <v>10</v>
      </c>
      <c r="AG152" s="90">
        <v>40</v>
      </c>
      <c r="AH152" s="204" t="s">
        <v>48</v>
      </c>
      <c r="AI152" s="206">
        <f>ROWS($AH$5:AH152)</f>
        <v>148</v>
      </c>
      <c r="AJ152" s="90" t="str">
        <f t="shared" si="5"/>
        <v/>
      </c>
      <c r="AK152" s="90" t="str">
        <f>IFERROR(SMALL($AJ$5:$AJ$234,ROWS($AH$5:AH152)),"")</f>
        <v/>
      </c>
    </row>
    <row r="153" spans="3:37" hidden="1" x14ac:dyDescent="0.3">
      <c r="C153" s="90" t="s">
        <v>332</v>
      </c>
      <c r="D153" s="69">
        <v>1.0999999999999999E-2</v>
      </c>
      <c r="E153" s="69">
        <v>0.62</v>
      </c>
      <c r="F153" s="69">
        <v>5.8000000000000003E-2</v>
      </c>
      <c r="G153" s="69">
        <v>9.0000000000000011E-3</v>
      </c>
      <c r="H153" s="69">
        <v>3.5000000000000003E-2</v>
      </c>
      <c r="I153" s="69">
        <v>7.5999999999999998E-2</v>
      </c>
      <c r="J153" s="69">
        <v>2E-3</v>
      </c>
      <c r="K153" s="69">
        <v>4.0000000000000001E-3</v>
      </c>
      <c r="L153" s="69">
        <v>3.6999999999999998E-2</v>
      </c>
      <c r="M153" s="164" t="s">
        <v>71</v>
      </c>
      <c r="N153" s="69">
        <v>0.14899999999999999</v>
      </c>
      <c r="O153" s="69">
        <v>0.38</v>
      </c>
      <c r="P153" s="204" t="s">
        <v>48</v>
      </c>
      <c r="Q153" s="206">
        <f>ROWS($P$5:P153)</f>
        <v>149</v>
      </c>
      <c r="R153" s="90" t="str">
        <f t="shared" si="4"/>
        <v/>
      </c>
      <c r="S153" s="90" t="str">
        <f>IFERROR(SMALL($R$5:$R$234,ROWS(P$5:$P153)),"")</f>
        <v/>
      </c>
      <c r="U153" s="90" t="s">
        <v>332</v>
      </c>
      <c r="V153" s="90">
        <v>155</v>
      </c>
      <c r="W153" s="90">
        <v>8560</v>
      </c>
      <c r="X153" s="90">
        <v>800</v>
      </c>
      <c r="Y153" s="90">
        <v>130</v>
      </c>
      <c r="Z153" s="90">
        <v>485</v>
      </c>
      <c r="AA153" s="90">
        <v>1040</v>
      </c>
      <c r="AB153" s="90">
        <v>20</v>
      </c>
      <c r="AC153" s="90">
        <v>55</v>
      </c>
      <c r="AD153" s="90">
        <v>505</v>
      </c>
      <c r="AE153" s="931" t="s">
        <v>71</v>
      </c>
      <c r="AF153" s="90">
        <v>2055</v>
      </c>
      <c r="AG153" s="90">
        <v>5240</v>
      </c>
      <c r="AH153" s="204" t="s">
        <v>48</v>
      </c>
      <c r="AI153" s="206">
        <f>ROWS($AH$5:AH153)</f>
        <v>149</v>
      </c>
      <c r="AJ153" s="90" t="str">
        <f t="shared" si="5"/>
        <v/>
      </c>
      <c r="AK153" s="90" t="str">
        <f>IFERROR(SMALL($AJ$5:$AJ$234,ROWS($AH$5:AH153)),"")</f>
        <v/>
      </c>
    </row>
    <row r="154" spans="3:37" hidden="1" x14ac:dyDescent="0.3">
      <c r="C154" s="90" t="s">
        <v>333</v>
      </c>
      <c r="D154" s="69">
        <v>1.2E-2</v>
      </c>
      <c r="E154" s="69">
        <v>0.79700000000000004</v>
      </c>
      <c r="F154" s="69">
        <v>6.0999999999999999E-2</v>
      </c>
      <c r="G154" s="69">
        <v>8.0000000000000002E-3</v>
      </c>
      <c r="H154" s="69">
        <v>7.0000000000000001E-3</v>
      </c>
      <c r="I154" s="69">
        <v>4.3999999999999997E-2</v>
      </c>
      <c r="J154" s="69">
        <v>2E-3</v>
      </c>
      <c r="K154" s="69">
        <v>5.0000000000000001E-3</v>
      </c>
      <c r="L154" s="69">
        <v>1.6E-2</v>
      </c>
      <c r="M154" s="164" t="s">
        <v>71</v>
      </c>
      <c r="N154" s="69">
        <v>4.9000000000000002E-2</v>
      </c>
      <c r="O154" s="69">
        <v>0.20300000000000001</v>
      </c>
      <c r="P154" s="204" t="s">
        <v>48</v>
      </c>
      <c r="Q154" s="206">
        <f>ROWS($P$5:P154)</f>
        <v>150</v>
      </c>
      <c r="R154" s="90" t="str">
        <f t="shared" si="4"/>
        <v/>
      </c>
      <c r="S154" s="90" t="str">
        <f>IFERROR(SMALL($R$5:$R$234,ROWS(P$5:$P154)),"")</f>
        <v/>
      </c>
      <c r="U154" s="90" t="s">
        <v>333</v>
      </c>
      <c r="V154" s="90">
        <v>260</v>
      </c>
      <c r="W154" s="90">
        <v>17510</v>
      </c>
      <c r="X154" s="90">
        <v>1335</v>
      </c>
      <c r="Y154" s="90">
        <v>185</v>
      </c>
      <c r="Z154" s="90">
        <v>160</v>
      </c>
      <c r="AA154" s="90">
        <v>960</v>
      </c>
      <c r="AB154" s="90">
        <v>35</v>
      </c>
      <c r="AC154" s="90">
        <v>115</v>
      </c>
      <c r="AD154" s="90">
        <v>350</v>
      </c>
      <c r="AE154" s="931" t="s">
        <v>71</v>
      </c>
      <c r="AF154" s="90">
        <v>1070</v>
      </c>
      <c r="AG154" s="90">
        <v>4460</v>
      </c>
      <c r="AH154" s="204" t="s">
        <v>48</v>
      </c>
      <c r="AI154" s="206">
        <f>ROWS($AH$5:AH154)</f>
        <v>150</v>
      </c>
      <c r="AJ154" s="90" t="str">
        <f t="shared" si="5"/>
        <v/>
      </c>
      <c r="AK154" s="90" t="str">
        <f>IFERROR(SMALL($AJ$5:$AJ$234,ROWS($AH$5:AH154)),"")</f>
        <v/>
      </c>
    </row>
    <row r="155" spans="3:37" hidden="1" x14ac:dyDescent="0.3">
      <c r="C155" s="90" t="s">
        <v>334</v>
      </c>
      <c r="D155" s="69">
        <v>1.4E-2</v>
      </c>
      <c r="E155" s="69">
        <v>0.72599999999999998</v>
      </c>
      <c r="F155" s="69">
        <v>9.2999999999999999E-2</v>
      </c>
      <c r="G155" s="69">
        <v>7.0000000000000001E-3</v>
      </c>
      <c r="H155" s="69">
        <v>5.0000000000000001E-3</v>
      </c>
      <c r="I155" s="69">
        <v>1.4E-2</v>
      </c>
      <c r="J155" s="69">
        <v>2E-3</v>
      </c>
      <c r="K155" s="69">
        <v>2E-3</v>
      </c>
      <c r="L155" s="69">
        <v>3.3000000000000002E-2</v>
      </c>
      <c r="M155" s="164" t="s">
        <v>71</v>
      </c>
      <c r="N155" s="69">
        <v>0.105</v>
      </c>
      <c r="O155" s="69">
        <v>0.27400000000000002</v>
      </c>
      <c r="P155" s="204" t="s">
        <v>48</v>
      </c>
      <c r="Q155" s="206">
        <f>ROWS($P$5:P155)</f>
        <v>151</v>
      </c>
      <c r="R155" s="90" t="str">
        <f t="shared" si="4"/>
        <v/>
      </c>
      <c r="S155" s="90" t="str">
        <f>IFERROR(SMALL($R$5:$R$234,ROWS(P$5:$P155)),"")</f>
        <v/>
      </c>
      <c r="U155" s="90" t="s">
        <v>334</v>
      </c>
      <c r="V155" s="90">
        <v>5</v>
      </c>
      <c r="W155" s="90">
        <v>310</v>
      </c>
      <c r="X155" s="90">
        <v>40</v>
      </c>
      <c r="Y155" s="90">
        <v>5</v>
      </c>
      <c r="Z155" s="90">
        <v>0</v>
      </c>
      <c r="AA155" s="90">
        <v>5</v>
      </c>
      <c r="AB155" s="90">
        <v>0</v>
      </c>
      <c r="AC155" s="90">
        <v>0</v>
      </c>
      <c r="AD155" s="90">
        <v>15</v>
      </c>
      <c r="AE155" s="931" t="s">
        <v>71</v>
      </c>
      <c r="AF155" s="90">
        <v>45</v>
      </c>
      <c r="AG155" s="90">
        <v>120</v>
      </c>
      <c r="AH155" s="204" t="s">
        <v>48</v>
      </c>
      <c r="AI155" s="206">
        <f>ROWS($AH$5:AH155)</f>
        <v>151</v>
      </c>
      <c r="AJ155" s="90" t="str">
        <f t="shared" si="5"/>
        <v/>
      </c>
      <c r="AK155" s="90" t="str">
        <f>IFERROR(SMALL($AJ$5:$AJ$234,ROWS($AH$5:AH155)),"")</f>
        <v/>
      </c>
    </row>
    <row r="156" spans="3:37" hidden="1" x14ac:dyDescent="0.3">
      <c r="C156" s="90" t="s">
        <v>335</v>
      </c>
      <c r="D156" s="69">
        <v>1.4E-2</v>
      </c>
      <c r="E156" s="69">
        <v>0.73</v>
      </c>
      <c r="F156" s="69">
        <v>4.9000000000000002E-2</v>
      </c>
      <c r="G156" s="69">
        <v>1.3000000000000001E-2</v>
      </c>
      <c r="H156" s="69">
        <v>0.04</v>
      </c>
      <c r="I156" s="69">
        <v>0.05</v>
      </c>
      <c r="J156" s="69">
        <v>3.0000000000000001E-3</v>
      </c>
      <c r="K156" s="69">
        <v>4.0000000000000001E-3</v>
      </c>
      <c r="L156" s="69">
        <v>1.0999999999999999E-2</v>
      </c>
      <c r="M156" s="164" t="s">
        <v>71</v>
      </c>
      <c r="N156" s="69">
        <v>8.4000000000000005E-2</v>
      </c>
      <c r="O156" s="69">
        <v>0.27</v>
      </c>
      <c r="P156" s="204" t="s">
        <v>48</v>
      </c>
      <c r="Q156" s="206">
        <f>ROWS($P$5:P156)</f>
        <v>152</v>
      </c>
      <c r="R156" s="90" t="str">
        <f t="shared" si="4"/>
        <v/>
      </c>
      <c r="S156" s="90" t="str">
        <f>IFERROR(SMALL($R$5:$R$234,ROWS(P$5:$P156)),"")</f>
        <v/>
      </c>
      <c r="U156" s="90" t="s">
        <v>335</v>
      </c>
      <c r="V156" s="90">
        <v>85</v>
      </c>
      <c r="W156" s="90">
        <v>4280</v>
      </c>
      <c r="X156" s="90">
        <v>285</v>
      </c>
      <c r="Y156" s="90">
        <v>75</v>
      </c>
      <c r="Z156" s="90">
        <v>235</v>
      </c>
      <c r="AA156" s="90">
        <v>295</v>
      </c>
      <c r="AB156" s="90">
        <v>20</v>
      </c>
      <c r="AC156" s="90">
        <v>25</v>
      </c>
      <c r="AD156" s="90">
        <v>65</v>
      </c>
      <c r="AE156" s="931" t="s">
        <v>71</v>
      </c>
      <c r="AF156" s="90">
        <v>495</v>
      </c>
      <c r="AG156" s="90">
        <v>1580</v>
      </c>
      <c r="AH156" s="204" t="s">
        <v>48</v>
      </c>
      <c r="AI156" s="206">
        <f>ROWS($AH$5:AH156)</f>
        <v>152</v>
      </c>
      <c r="AJ156" s="90" t="str">
        <f t="shared" si="5"/>
        <v/>
      </c>
      <c r="AK156" s="90" t="str">
        <f>IFERROR(SMALL($AJ$5:$AJ$234,ROWS($AH$5:AH156)),"")</f>
        <v/>
      </c>
    </row>
    <row r="157" spans="3:37" hidden="1" x14ac:dyDescent="0.3">
      <c r="C157" s="90" t="s">
        <v>336</v>
      </c>
      <c r="D157" s="69">
        <v>9.0000000000000011E-3</v>
      </c>
      <c r="E157" s="69">
        <v>0.80700000000000005</v>
      </c>
      <c r="F157" s="69">
        <v>2.7E-2</v>
      </c>
      <c r="G157" s="69">
        <v>3.0000000000000001E-3</v>
      </c>
      <c r="H157" s="69">
        <v>9.0000000000000011E-3</v>
      </c>
      <c r="I157" s="69">
        <v>8.5000000000000006E-2</v>
      </c>
      <c r="J157" s="69">
        <v>3.0000000000000001E-3</v>
      </c>
      <c r="K157" s="69">
        <v>9.0000000000000011E-3</v>
      </c>
      <c r="L157" s="69">
        <v>3.0000000000000001E-3</v>
      </c>
      <c r="M157" s="164" t="s">
        <v>71</v>
      </c>
      <c r="N157" s="69">
        <v>4.4999999999999998E-2</v>
      </c>
      <c r="O157" s="69">
        <v>0.193</v>
      </c>
      <c r="P157" s="204" t="s">
        <v>48</v>
      </c>
      <c r="Q157" s="206">
        <f>ROWS($P$5:P157)</f>
        <v>153</v>
      </c>
      <c r="R157" s="90" t="str">
        <f t="shared" si="4"/>
        <v/>
      </c>
      <c r="S157" s="90" t="str">
        <f>IFERROR(SMALL($R$5:$R$234,ROWS(P$5:$P157)),"")</f>
        <v/>
      </c>
      <c r="U157" s="90" t="s">
        <v>336</v>
      </c>
      <c r="V157" s="90">
        <v>5</v>
      </c>
      <c r="W157" s="90">
        <v>265</v>
      </c>
      <c r="X157" s="90">
        <v>10</v>
      </c>
      <c r="Y157" s="90">
        <v>0</v>
      </c>
      <c r="Z157" s="90">
        <v>5</v>
      </c>
      <c r="AA157" s="90">
        <v>30</v>
      </c>
      <c r="AB157" s="90">
        <v>0</v>
      </c>
      <c r="AC157" s="90">
        <v>5</v>
      </c>
      <c r="AD157" s="90">
        <v>0</v>
      </c>
      <c r="AE157" s="931" t="s">
        <v>71</v>
      </c>
      <c r="AF157" s="90">
        <v>15</v>
      </c>
      <c r="AG157" s="90">
        <v>65</v>
      </c>
      <c r="AH157" s="204" t="s">
        <v>48</v>
      </c>
      <c r="AI157" s="206">
        <f>ROWS($AH$5:AH157)</f>
        <v>153</v>
      </c>
      <c r="AJ157" s="90" t="str">
        <f t="shared" si="5"/>
        <v/>
      </c>
      <c r="AK157" s="90" t="str">
        <f>IFERROR(SMALL($AJ$5:$AJ$234,ROWS($AH$5:AH157)),"")</f>
        <v/>
      </c>
    </row>
    <row r="158" spans="3:37" hidden="1" x14ac:dyDescent="0.3">
      <c r="C158" s="90" t="s">
        <v>337</v>
      </c>
      <c r="D158" s="69">
        <v>7.0000000000000001E-3</v>
      </c>
      <c r="E158" s="69">
        <v>0.95200000000000007</v>
      </c>
      <c r="F158" s="69">
        <v>7.0000000000000001E-3</v>
      </c>
      <c r="G158" s="69">
        <v>0</v>
      </c>
      <c r="H158" s="69">
        <v>7.0000000000000001E-3</v>
      </c>
      <c r="I158" s="69">
        <v>0</v>
      </c>
      <c r="J158" s="69">
        <v>0</v>
      </c>
      <c r="K158" s="69">
        <v>0</v>
      </c>
      <c r="L158" s="69">
        <v>7.0000000000000001E-3</v>
      </c>
      <c r="M158" s="164" t="s">
        <v>71</v>
      </c>
      <c r="N158" s="69">
        <v>0.02</v>
      </c>
      <c r="O158" s="69">
        <v>4.8000000000000001E-2</v>
      </c>
      <c r="P158" s="204" t="s">
        <v>48</v>
      </c>
      <c r="Q158" s="206">
        <f>ROWS($P$5:P158)</f>
        <v>154</v>
      </c>
      <c r="R158" s="90" t="str">
        <f t="shared" si="4"/>
        <v/>
      </c>
      <c r="S158" s="90" t="str">
        <f>IFERROR(SMALL($R$5:$R$234,ROWS(P$5:$P158)),"")</f>
        <v/>
      </c>
      <c r="U158" s="90" t="s">
        <v>337</v>
      </c>
      <c r="V158" s="90">
        <v>0</v>
      </c>
      <c r="W158" s="90">
        <v>140</v>
      </c>
      <c r="X158" s="90">
        <v>0</v>
      </c>
      <c r="Y158" s="90">
        <v>0</v>
      </c>
      <c r="Z158" s="90">
        <v>0</v>
      </c>
      <c r="AA158" s="90">
        <v>0</v>
      </c>
      <c r="AB158" s="90">
        <v>0</v>
      </c>
      <c r="AC158" s="90">
        <v>0</v>
      </c>
      <c r="AD158" s="90">
        <v>0</v>
      </c>
      <c r="AE158" s="931" t="s">
        <v>71</v>
      </c>
      <c r="AF158" s="90">
        <v>5</v>
      </c>
      <c r="AG158" s="90">
        <v>5</v>
      </c>
      <c r="AH158" s="204" t="s">
        <v>48</v>
      </c>
      <c r="AI158" s="206">
        <f>ROWS($AH$5:AH158)</f>
        <v>154</v>
      </c>
      <c r="AJ158" s="90" t="str">
        <f t="shared" si="5"/>
        <v/>
      </c>
      <c r="AK158" s="90" t="str">
        <f>IFERROR(SMALL($AJ$5:$AJ$234,ROWS($AH$5:AH158)),"")</f>
        <v/>
      </c>
    </row>
    <row r="159" spans="3:37" hidden="1" x14ac:dyDescent="0.3">
      <c r="C159" s="90" t="s">
        <v>338</v>
      </c>
      <c r="D159" s="69">
        <v>0.01</v>
      </c>
      <c r="E159" s="69">
        <v>0.72699999999999998</v>
      </c>
      <c r="F159" s="69">
        <v>7.2999999999999995E-2</v>
      </c>
      <c r="G159" s="69">
        <v>9.0000000000000011E-3</v>
      </c>
      <c r="H159" s="69">
        <v>2.1000000000000001E-2</v>
      </c>
      <c r="I159" s="69">
        <v>7.0000000000000007E-2</v>
      </c>
      <c r="J159" s="69">
        <v>1E-3</v>
      </c>
      <c r="K159" s="69">
        <v>2E-3</v>
      </c>
      <c r="L159" s="69">
        <v>9.0000000000000011E-3</v>
      </c>
      <c r="M159" s="164" t="s">
        <v>71</v>
      </c>
      <c r="N159" s="69">
        <v>7.8E-2</v>
      </c>
      <c r="O159" s="69">
        <v>0.27300000000000002</v>
      </c>
      <c r="P159" s="204" t="s">
        <v>48</v>
      </c>
      <c r="Q159" s="206">
        <f>ROWS($P$5:P159)</f>
        <v>155</v>
      </c>
      <c r="R159" s="90" t="str">
        <f t="shared" si="4"/>
        <v/>
      </c>
      <c r="S159" s="90" t="str">
        <f>IFERROR(SMALL($R$5:$R$234,ROWS(P$5:$P159)),"")</f>
        <v/>
      </c>
      <c r="U159" s="90" t="s">
        <v>338</v>
      </c>
      <c r="V159" s="90">
        <v>30</v>
      </c>
      <c r="W159" s="90">
        <v>2295</v>
      </c>
      <c r="X159" s="90">
        <v>230</v>
      </c>
      <c r="Y159" s="90">
        <v>30</v>
      </c>
      <c r="Z159" s="90">
        <v>65</v>
      </c>
      <c r="AA159" s="90">
        <v>220</v>
      </c>
      <c r="AB159" s="90">
        <v>5</v>
      </c>
      <c r="AC159" s="90">
        <v>5</v>
      </c>
      <c r="AD159" s="90">
        <v>25</v>
      </c>
      <c r="AE159" s="931" t="s">
        <v>71</v>
      </c>
      <c r="AF159" s="90">
        <v>245</v>
      </c>
      <c r="AG159" s="90">
        <v>860</v>
      </c>
      <c r="AH159" s="204" t="s">
        <v>48</v>
      </c>
      <c r="AI159" s="206">
        <f>ROWS($AH$5:AH159)</f>
        <v>155</v>
      </c>
      <c r="AJ159" s="90" t="str">
        <f t="shared" si="5"/>
        <v/>
      </c>
      <c r="AK159" s="90" t="str">
        <f>IFERROR(SMALL($AJ$5:$AJ$234,ROWS($AH$5:AH159)),"")</f>
        <v/>
      </c>
    </row>
    <row r="160" spans="3:37" hidden="1" x14ac:dyDescent="0.3">
      <c r="C160" s="90" t="s">
        <v>339</v>
      </c>
      <c r="D160" s="69">
        <v>1.3000000000000001E-2</v>
      </c>
      <c r="E160" s="69">
        <v>0.72599999999999998</v>
      </c>
      <c r="F160" s="69">
        <v>8.6000000000000007E-2</v>
      </c>
      <c r="G160" s="69">
        <v>1.7000000000000001E-2</v>
      </c>
      <c r="H160" s="69">
        <v>1.4E-2</v>
      </c>
      <c r="I160" s="69">
        <v>4.2000000000000003E-2</v>
      </c>
      <c r="J160" s="69">
        <v>2E-3</v>
      </c>
      <c r="K160" s="69">
        <v>3.0000000000000001E-3</v>
      </c>
      <c r="L160" s="69">
        <v>1.0999999999999999E-2</v>
      </c>
      <c r="M160" s="164" t="s">
        <v>71</v>
      </c>
      <c r="N160" s="69">
        <v>8.6000000000000007E-2</v>
      </c>
      <c r="O160" s="69">
        <v>0.27400000000000002</v>
      </c>
      <c r="P160" s="204" t="s">
        <v>48</v>
      </c>
      <c r="Q160" s="206">
        <f>ROWS($P$5:P160)</f>
        <v>156</v>
      </c>
      <c r="R160" s="90" t="str">
        <f t="shared" si="4"/>
        <v/>
      </c>
      <c r="S160" s="90" t="str">
        <f>IFERROR(SMALL($R$5:$R$234,ROWS(P$5:$P160)),"")</f>
        <v/>
      </c>
      <c r="U160" s="90" t="s">
        <v>339</v>
      </c>
      <c r="V160" s="90">
        <v>70</v>
      </c>
      <c r="W160" s="90">
        <v>4105</v>
      </c>
      <c r="X160" s="90">
        <v>490</v>
      </c>
      <c r="Y160" s="90">
        <v>95</v>
      </c>
      <c r="Z160" s="90">
        <v>80</v>
      </c>
      <c r="AA160" s="90">
        <v>235</v>
      </c>
      <c r="AB160" s="90">
        <v>10</v>
      </c>
      <c r="AC160" s="90">
        <v>15</v>
      </c>
      <c r="AD160" s="90">
        <v>60</v>
      </c>
      <c r="AE160" s="931" t="s">
        <v>71</v>
      </c>
      <c r="AF160" s="90">
        <v>490</v>
      </c>
      <c r="AG160" s="90">
        <v>1550</v>
      </c>
      <c r="AH160" s="204" t="s">
        <v>48</v>
      </c>
      <c r="AI160" s="206">
        <f>ROWS($AH$5:AH160)</f>
        <v>156</v>
      </c>
      <c r="AJ160" s="90" t="str">
        <f t="shared" si="5"/>
        <v/>
      </c>
      <c r="AK160" s="90" t="str">
        <f>IFERROR(SMALL($AJ$5:$AJ$234,ROWS($AH$5:AH160)),"")</f>
        <v/>
      </c>
    </row>
    <row r="161" spans="3:37" hidden="1" x14ac:dyDescent="0.3">
      <c r="C161" s="90" t="s">
        <v>340</v>
      </c>
      <c r="D161" s="69">
        <v>9.0000000000000011E-3</v>
      </c>
      <c r="E161" s="69">
        <v>0.81200000000000006</v>
      </c>
      <c r="F161" s="69">
        <v>2.8000000000000001E-2</v>
      </c>
      <c r="G161" s="69">
        <v>1.0999999999999999E-2</v>
      </c>
      <c r="H161" s="69">
        <v>2.6000000000000002E-2</v>
      </c>
      <c r="I161" s="69">
        <v>5.2000000000000005E-2</v>
      </c>
      <c r="J161" s="69">
        <v>0</v>
      </c>
      <c r="K161" s="69">
        <v>3.0000000000000001E-3</v>
      </c>
      <c r="L161" s="69">
        <v>0.01</v>
      </c>
      <c r="M161" s="164" t="s">
        <v>71</v>
      </c>
      <c r="N161" s="69">
        <v>4.9000000000000002E-2</v>
      </c>
      <c r="O161" s="69">
        <v>0.188</v>
      </c>
      <c r="P161" s="204" t="s">
        <v>48</v>
      </c>
      <c r="Q161" s="206">
        <f>ROWS($P$5:P161)</f>
        <v>157</v>
      </c>
      <c r="R161" s="90" t="str">
        <f t="shared" si="4"/>
        <v/>
      </c>
      <c r="S161" s="90" t="str">
        <f>IFERROR(SMALL($R$5:$R$234,ROWS(P$5:$P161)),"")</f>
        <v/>
      </c>
      <c r="U161" s="90" t="s">
        <v>340</v>
      </c>
      <c r="V161" s="90">
        <v>5</v>
      </c>
      <c r="W161" s="90">
        <v>645</v>
      </c>
      <c r="X161" s="90">
        <v>20</v>
      </c>
      <c r="Y161" s="90">
        <v>10</v>
      </c>
      <c r="Z161" s="90">
        <v>20</v>
      </c>
      <c r="AA161" s="90">
        <v>40</v>
      </c>
      <c r="AB161" s="90">
        <v>0</v>
      </c>
      <c r="AC161" s="90">
        <v>0</v>
      </c>
      <c r="AD161" s="90">
        <v>10</v>
      </c>
      <c r="AE161" s="931" t="s">
        <v>71</v>
      </c>
      <c r="AF161" s="90">
        <v>40</v>
      </c>
      <c r="AG161" s="90">
        <v>150</v>
      </c>
      <c r="AH161" s="204" t="s">
        <v>48</v>
      </c>
      <c r="AI161" s="206">
        <f>ROWS($AH$5:AH161)</f>
        <v>157</v>
      </c>
      <c r="AJ161" s="90" t="str">
        <f t="shared" si="5"/>
        <v/>
      </c>
      <c r="AK161" s="90" t="str">
        <f>IFERROR(SMALL($AJ$5:$AJ$234,ROWS($AH$5:AH161)),"")</f>
        <v/>
      </c>
    </row>
    <row r="162" spans="3:37" hidden="1" x14ac:dyDescent="0.3">
      <c r="C162" s="90" t="s">
        <v>341</v>
      </c>
      <c r="D162" s="69">
        <v>1.6E-2</v>
      </c>
      <c r="E162" s="69">
        <v>0.77100000000000002</v>
      </c>
      <c r="F162" s="69">
        <v>6.2E-2</v>
      </c>
      <c r="G162" s="69">
        <v>0.01</v>
      </c>
      <c r="H162" s="69">
        <v>1.2E-2</v>
      </c>
      <c r="I162" s="69">
        <v>3.7999999999999999E-2</v>
      </c>
      <c r="J162" s="69">
        <v>1E-3</v>
      </c>
      <c r="K162" s="69">
        <v>5.0000000000000001E-3</v>
      </c>
      <c r="L162" s="69">
        <v>1.3000000000000001E-2</v>
      </c>
      <c r="M162" s="164" t="s">
        <v>71</v>
      </c>
      <c r="N162" s="69">
        <v>7.2000000000000008E-2</v>
      </c>
      <c r="O162" s="69">
        <v>0.22900000000000001</v>
      </c>
      <c r="P162" s="204" t="s">
        <v>48</v>
      </c>
      <c r="Q162" s="206">
        <f>ROWS($P$5:P162)</f>
        <v>158</v>
      </c>
      <c r="R162" s="90" t="str">
        <f t="shared" si="4"/>
        <v/>
      </c>
      <c r="S162" s="90" t="str">
        <f>IFERROR(SMALL($R$5:$R$234,ROWS(P$5:$P162)),"")</f>
        <v/>
      </c>
      <c r="U162" s="90" t="s">
        <v>341</v>
      </c>
      <c r="V162" s="90">
        <v>60</v>
      </c>
      <c r="W162" s="90">
        <v>3015</v>
      </c>
      <c r="X162" s="90">
        <v>245</v>
      </c>
      <c r="Y162" s="90">
        <v>40</v>
      </c>
      <c r="Z162" s="90">
        <v>50</v>
      </c>
      <c r="AA162" s="90">
        <v>150</v>
      </c>
      <c r="AB162" s="90">
        <v>5</v>
      </c>
      <c r="AC162" s="90">
        <v>20</v>
      </c>
      <c r="AD162" s="90">
        <v>50</v>
      </c>
      <c r="AE162" s="931" t="s">
        <v>71</v>
      </c>
      <c r="AF162" s="90">
        <v>280</v>
      </c>
      <c r="AG162" s="90">
        <v>895</v>
      </c>
      <c r="AH162" s="204" t="s">
        <v>48</v>
      </c>
      <c r="AI162" s="206">
        <f>ROWS($AH$5:AH162)</f>
        <v>158</v>
      </c>
      <c r="AJ162" s="90" t="str">
        <f t="shared" si="5"/>
        <v/>
      </c>
      <c r="AK162" s="90" t="str">
        <f>IFERROR(SMALL($AJ$5:$AJ$234,ROWS($AH$5:AH162)),"")</f>
        <v/>
      </c>
    </row>
    <row r="163" spans="3:37" hidden="1" x14ac:dyDescent="0.3">
      <c r="C163" s="90" t="s">
        <v>342</v>
      </c>
      <c r="D163" s="69">
        <v>1.2E-2</v>
      </c>
      <c r="E163" s="69">
        <v>0.91900000000000004</v>
      </c>
      <c r="F163" s="69">
        <v>1.2E-2</v>
      </c>
      <c r="G163" s="69">
        <v>0</v>
      </c>
      <c r="H163" s="69">
        <v>9.0000000000000011E-3</v>
      </c>
      <c r="I163" s="69">
        <v>2.1000000000000001E-2</v>
      </c>
      <c r="J163" s="69">
        <v>2E-3</v>
      </c>
      <c r="K163" s="69">
        <v>9.0000000000000011E-3</v>
      </c>
      <c r="L163" s="69">
        <v>7.0000000000000001E-3</v>
      </c>
      <c r="M163" s="164" t="s">
        <v>71</v>
      </c>
      <c r="N163" s="69">
        <v>7.0000000000000001E-3</v>
      </c>
      <c r="O163" s="69">
        <v>8.1000000000000003E-2</v>
      </c>
      <c r="P163" s="204" t="s">
        <v>48</v>
      </c>
      <c r="Q163" s="206">
        <f>ROWS($P$5:P163)</f>
        <v>159</v>
      </c>
      <c r="R163" s="90" t="str">
        <f t="shared" si="4"/>
        <v/>
      </c>
      <c r="S163" s="90" t="str">
        <f>IFERROR(SMALL($R$5:$R$234,ROWS(P$5:$P163)),"")</f>
        <v/>
      </c>
      <c r="U163" s="90" t="s">
        <v>342</v>
      </c>
      <c r="V163" s="90">
        <v>5</v>
      </c>
      <c r="W163" s="90">
        <v>390</v>
      </c>
      <c r="X163" s="90">
        <v>5</v>
      </c>
      <c r="Y163" s="90">
        <v>0</v>
      </c>
      <c r="Z163" s="90">
        <v>5</v>
      </c>
      <c r="AA163" s="90">
        <v>10</v>
      </c>
      <c r="AB163" s="90">
        <v>0</v>
      </c>
      <c r="AC163" s="90">
        <v>5</v>
      </c>
      <c r="AD163" s="90">
        <v>5</v>
      </c>
      <c r="AE163" s="931" t="s">
        <v>71</v>
      </c>
      <c r="AF163" s="90">
        <v>5</v>
      </c>
      <c r="AG163" s="90">
        <v>35</v>
      </c>
      <c r="AH163" s="204" t="s">
        <v>48</v>
      </c>
      <c r="AI163" s="206">
        <f>ROWS($AH$5:AH163)</f>
        <v>159</v>
      </c>
      <c r="AJ163" s="90" t="str">
        <f t="shared" si="5"/>
        <v/>
      </c>
      <c r="AK163" s="90" t="str">
        <f>IFERROR(SMALL($AJ$5:$AJ$234,ROWS($AH$5:AH163)),"")</f>
        <v/>
      </c>
    </row>
    <row r="164" spans="3:37" hidden="1" x14ac:dyDescent="0.3">
      <c r="C164" s="90" t="s">
        <v>343</v>
      </c>
      <c r="D164" s="69">
        <v>9.0000000000000011E-3</v>
      </c>
      <c r="E164" s="69">
        <v>0.80100000000000005</v>
      </c>
      <c r="F164" s="69">
        <v>2.4E-2</v>
      </c>
      <c r="G164" s="69">
        <v>5.0000000000000001E-3</v>
      </c>
      <c r="H164" s="69">
        <v>1.9E-2</v>
      </c>
      <c r="I164" s="69">
        <v>8.4000000000000005E-2</v>
      </c>
      <c r="J164" s="69">
        <v>2E-3</v>
      </c>
      <c r="K164" s="69">
        <v>2E-3</v>
      </c>
      <c r="L164" s="69">
        <v>1.3000000000000001E-2</v>
      </c>
      <c r="M164" s="164" t="s">
        <v>71</v>
      </c>
      <c r="N164" s="69">
        <v>4.1000000000000002E-2</v>
      </c>
      <c r="O164" s="69">
        <v>0.19900000000000001</v>
      </c>
      <c r="P164" s="204" t="s">
        <v>48</v>
      </c>
      <c r="Q164" s="206">
        <f>ROWS($P$5:P164)</f>
        <v>160</v>
      </c>
      <c r="R164" s="90" t="str">
        <f t="shared" si="4"/>
        <v/>
      </c>
      <c r="S164" s="90" t="str">
        <f>IFERROR(SMALL($R$5:$R$234,ROWS(P$5:$P164)),"")</f>
        <v/>
      </c>
      <c r="U164" s="90" t="s">
        <v>343</v>
      </c>
      <c r="V164" s="90">
        <v>45</v>
      </c>
      <c r="W164" s="90">
        <v>3945</v>
      </c>
      <c r="X164" s="90">
        <v>115</v>
      </c>
      <c r="Y164" s="90">
        <v>25</v>
      </c>
      <c r="Z164" s="90">
        <v>90</v>
      </c>
      <c r="AA164" s="90">
        <v>415</v>
      </c>
      <c r="AB164" s="90">
        <v>10</v>
      </c>
      <c r="AC164" s="90">
        <v>10</v>
      </c>
      <c r="AD164" s="90">
        <v>65</v>
      </c>
      <c r="AE164" s="931" t="s">
        <v>71</v>
      </c>
      <c r="AF164" s="90">
        <v>200</v>
      </c>
      <c r="AG164" s="90">
        <v>980</v>
      </c>
      <c r="AH164" s="204" t="s">
        <v>48</v>
      </c>
      <c r="AI164" s="206">
        <f>ROWS($AH$5:AH164)</f>
        <v>160</v>
      </c>
      <c r="AJ164" s="90" t="str">
        <f t="shared" si="5"/>
        <v/>
      </c>
      <c r="AK164" s="90" t="str">
        <f>IFERROR(SMALL($AJ$5:$AJ$234,ROWS($AH$5:AH164)),"")</f>
        <v/>
      </c>
    </row>
    <row r="165" spans="3:37" hidden="1" x14ac:dyDescent="0.3">
      <c r="C165" s="90" t="s">
        <v>344</v>
      </c>
      <c r="D165" s="69">
        <v>2E-3</v>
      </c>
      <c r="E165" s="69">
        <v>0.84299999999999997</v>
      </c>
      <c r="F165" s="69">
        <v>1.4E-2</v>
      </c>
      <c r="G165" s="69">
        <v>2E-3</v>
      </c>
      <c r="H165" s="69">
        <v>1.7000000000000001E-2</v>
      </c>
      <c r="I165" s="69">
        <v>5.2000000000000005E-2</v>
      </c>
      <c r="J165" s="69">
        <v>2E-3</v>
      </c>
      <c r="K165" s="69">
        <v>5.0000000000000001E-3</v>
      </c>
      <c r="L165" s="69">
        <v>3.1E-2</v>
      </c>
      <c r="M165" s="164" t="s">
        <v>71</v>
      </c>
      <c r="N165" s="69">
        <v>3.1E-2</v>
      </c>
      <c r="O165" s="69">
        <v>0.157</v>
      </c>
      <c r="P165" s="204" t="s">
        <v>48</v>
      </c>
      <c r="Q165" s="206">
        <f>ROWS($P$5:P165)</f>
        <v>161</v>
      </c>
      <c r="R165" s="90" t="str">
        <f t="shared" si="4"/>
        <v/>
      </c>
      <c r="S165" s="90" t="str">
        <f>IFERROR(SMALL($R$5:$R$234,ROWS(P$5:$P165)),"")</f>
        <v/>
      </c>
      <c r="U165" s="90" t="s">
        <v>344</v>
      </c>
      <c r="V165" s="90">
        <v>0</v>
      </c>
      <c r="W165" s="90">
        <v>685</v>
      </c>
      <c r="X165" s="90">
        <v>10</v>
      </c>
      <c r="Y165" s="90">
        <v>0</v>
      </c>
      <c r="Z165" s="90">
        <v>15</v>
      </c>
      <c r="AA165" s="90">
        <v>40</v>
      </c>
      <c r="AB165" s="90">
        <v>0</v>
      </c>
      <c r="AC165" s="90">
        <v>5</v>
      </c>
      <c r="AD165" s="90">
        <v>25</v>
      </c>
      <c r="AE165" s="931" t="s">
        <v>71</v>
      </c>
      <c r="AF165" s="90">
        <v>25</v>
      </c>
      <c r="AG165" s="90">
        <v>125</v>
      </c>
      <c r="AH165" s="204" t="s">
        <v>48</v>
      </c>
      <c r="AI165" s="206">
        <f>ROWS($AH$5:AH165)</f>
        <v>161</v>
      </c>
      <c r="AJ165" s="90" t="str">
        <f t="shared" si="5"/>
        <v/>
      </c>
      <c r="AK165" s="90" t="str">
        <f>IFERROR(SMALL($AJ$5:$AJ$234,ROWS($AH$5:AH165)),"")</f>
        <v/>
      </c>
    </row>
    <row r="166" spans="3:37" hidden="1" x14ac:dyDescent="0.3">
      <c r="C166" s="90" t="s">
        <v>320</v>
      </c>
      <c r="D166" s="69">
        <v>7.0000000000000001E-3</v>
      </c>
      <c r="E166" s="69">
        <v>0.71599999999999997</v>
      </c>
      <c r="F166" s="69">
        <v>3.7999999999999999E-2</v>
      </c>
      <c r="G166" s="69">
        <v>4.0000000000000001E-3</v>
      </c>
      <c r="H166" s="69">
        <v>2.5000000000000001E-2</v>
      </c>
      <c r="I166" s="69">
        <v>6.9000000000000006E-2</v>
      </c>
      <c r="J166" s="69">
        <v>2E-3</v>
      </c>
      <c r="K166" s="69">
        <v>2E-3</v>
      </c>
      <c r="L166" s="69">
        <v>4.3000000000000003E-2</v>
      </c>
      <c r="M166" s="164" t="s">
        <v>71</v>
      </c>
      <c r="N166" s="69">
        <v>9.4E-2</v>
      </c>
      <c r="O166" s="69">
        <v>0.28400000000000003</v>
      </c>
      <c r="P166" s="204" t="s">
        <v>49</v>
      </c>
      <c r="Q166" s="206">
        <f>ROWS($P$5:P166)</f>
        <v>162</v>
      </c>
      <c r="R166" s="90" t="str">
        <f t="shared" si="4"/>
        <v/>
      </c>
      <c r="S166" s="90" t="str">
        <f>IFERROR(SMALL($R$5:$R$234,ROWS(P$5:$P166)),"")</f>
        <v/>
      </c>
      <c r="U166" s="90" t="s">
        <v>320</v>
      </c>
      <c r="V166" s="90">
        <v>20</v>
      </c>
      <c r="W166" s="90">
        <v>2115</v>
      </c>
      <c r="X166" s="90">
        <v>110</v>
      </c>
      <c r="Y166" s="90">
        <v>15</v>
      </c>
      <c r="Z166" s="90">
        <v>75</v>
      </c>
      <c r="AA166" s="90">
        <v>205</v>
      </c>
      <c r="AB166" s="90">
        <v>5</v>
      </c>
      <c r="AC166" s="90">
        <v>5</v>
      </c>
      <c r="AD166" s="90">
        <v>125</v>
      </c>
      <c r="AE166" s="931" t="s">
        <v>71</v>
      </c>
      <c r="AF166" s="90">
        <v>280</v>
      </c>
      <c r="AG166" s="90">
        <v>840</v>
      </c>
      <c r="AH166" s="204" t="s">
        <v>49</v>
      </c>
      <c r="AI166" s="206">
        <f>ROWS($AH$5:AH166)</f>
        <v>162</v>
      </c>
      <c r="AJ166" s="90" t="str">
        <f t="shared" si="5"/>
        <v/>
      </c>
      <c r="AK166" s="90" t="str">
        <f>IFERROR(SMALL($AJ$5:$AJ$234,ROWS($AH$5:AH166)),"")</f>
        <v/>
      </c>
    </row>
    <row r="167" spans="3:37" hidden="1" x14ac:dyDescent="0.3">
      <c r="C167" s="90" t="s">
        <v>322</v>
      </c>
      <c r="D167" s="69">
        <v>9.0000000000000011E-3</v>
      </c>
      <c r="E167" s="69">
        <v>0.91800000000000004</v>
      </c>
      <c r="F167" s="69">
        <v>1.8000000000000002E-2</v>
      </c>
      <c r="G167" s="69">
        <v>9.0000000000000011E-3</v>
      </c>
      <c r="H167" s="69">
        <v>2E-3</v>
      </c>
      <c r="I167" s="69">
        <v>0.01</v>
      </c>
      <c r="J167" s="69">
        <v>3.0000000000000001E-3</v>
      </c>
      <c r="K167" s="69">
        <v>4.0000000000000001E-3</v>
      </c>
      <c r="L167" s="69">
        <v>1.0999999999999999E-2</v>
      </c>
      <c r="M167" s="164" t="s">
        <v>71</v>
      </c>
      <c r="N167" s="69">
        <v>1.7000000000000001E-2</v>
      </c>
      <c r="O167" s="69">
        <v>8.2000000000000003E-2</v>
      </c>
      <c r="P167" s="204" t="s">
        <v>49</v>
      </c>
      <c r="Q167" s="206">
        <f>ROWS($P$5:P167)</f>
        <v>163</v>
      </c>
      <c r="R167" s="90" t="str">
        <f t="shared" si="4"/>
        <v/>
      </c>
      <c r="S167" s="90" t="str">
        <f>IFERROR(SMALL($R$5:$R$234,ROWS(P$5:$P167)),"")</f>
        <v/>
      </c>
      <c r="U167" s="90" t="s">
        <v>322</v>
      </c>
      <c r="V167" s="90">
        <v>75</v>
      </c>
      <c r="W167" s="90">
        <v>7935</v>
      </c>
      <c r="X167" s="90">
        <v>155</v>
      </c>
      <c r="Y167" s="90">
        <v>80</v>
      </c>
      <c r="Z167" s="90">
        <v>15</v>
      </c>
      <c r="AA167" s="90">
        <v>85</v>
      </c>
      <c r="AB167" s="90">
        <v>25</v>
      </c>
      <c r="AC167" s="90">
        <v>30</v>
      </c>
      <c r="AD167" s="90">
        <v>90</v>
      </c>
      <c r="AE167" s="931" t="s">
        <v>71</v>
      </c>
      <c r="AF167" s="90">
        <v>150</v>
      </c>
      <c r="AG167" s="90">
        <v>710</v>
      </c>
      <c r="AH167" s="204" t="s">
        <v>49</v>
      </c>
      <c r="AI167" s="206">
        <f>ROWS($AH$5:AH167)</f>
        <v>163</v>
      </c>
      <c r="AJ167" s="90" t="str">
        <f t="shared" si="5"/>
        <v/>
      </c>
      <c r="AK167" s="90" t="str">
        <f>IFERROR(SMALL($AJ$5:$AJ$234,ROWS($AH$5:AH167)),"")</f>
        <v/>
      </c>
    </row>
    <row r="168" spans="3:37" hidden="1" x14ac:dyDescent="0.3">
      <c r="C168" s="90" t="s">
        <v>323</v>
      </c>
      <c r="D168" s="69">
        <v>9.0000000000000011E-3</v>
      </c>
      <c r="E168" s="69">
        <v>0.64300000000000002</v>
      </c>
      <c r="F168" s="69">
        <v>8.8999999999999996E-2</v>
      </c>
      <c r="G168" s="69">
        <v>1.4E-2</v>
      </c>
      <c r="H168" s="69">
        <v>3.1E-2</v>
      </c>
      <c r="I168" s="69">
        <v>5.2999999999999999E-2</v>
      </c>
      <c r="J168" s="69">
        <v>1E-3</v>
      </c>
      <c r="K168" s="69">
        <v>4.0000000000000001E-3</v>
      </c>
      <c r="L168" s="69">
        <v>1.2E-2</v>
      </c>
      <c r="M168" s="164" t="s">
        <v>71</v>
      </c>
      <c r="N168" s="69">
        <v>0.14300000000000002</v>
      </c>
      <c r="O168" s="69">
        <v>0.35699999999999998</v>
      </c>
      <c r="P168" s="204" t="s">
        <v>49</v>
      </c>
      <c r="Q168" s="206">
        <f>ROWS($P$5:P168)</f>
        <v>164</v>
      </c>
      <c r="R168" s="90" t="str">
        <f t="shared" si="4"/>
        <v/>
      </c>
      <c r="S168" s="90" t="str">
        <f>IFERROR(SMALL($R$5:$R$234,ROWS(P$5:$P168)),"")</f>
        <v/>
      </c>
      <c r="U168" s="90" t="s">
        <v>323</v>
      </c>
      <c r="V168" s="90">
        <v>30</v>
      </c>
      <c r="W168" s="90">
        <v>1960</v>
      </c>
      <c r="X168" s="90">
        <v>270</v>
      </c>
      <c r="Y168" s="90">
        <v>45</v>
      </c>
      <c r="Z168" s="90">
        <v>95</v>
      </c>
      <c r="AA168" s="90">
        <v>165</v>
      </c>
      <c r="AB168" s="90">
        <v>5</v>
      </c>
      <c r="AC168" s="90">
        <v>10</v>
      </c>
      <c r="AD168" s="90">
        <v>35</v>
      </c>
      <c r="AE168" s="931" t="s">
        <v>71</v>
      </c>
      <c r="AF168" s="90">
        <v>435</v>
      </c>
      <c r="AG168" s="90">
        <v>1090</v>
      </c>
      <c r="AH168" s="204" t="s">
        <v>49</v>
      </c>
      <c r="AI168" s="206">
        <f>ROWS($AH$5:AH168)</f>
        <v>164</v>
      </c>
      <c r="AJ168" s="90" t="str">
        <f t="shared" si="5"/>
        <v/>
      </c>
      <c r="AK168" s="90" t="str">
        <f>IFERROR(SMALL($AJ$5:$AJ$234,ROWS($AH$5:AH168)),"")</f>
        <v/>
      </c>
    </row>
    <row r="169" spans="3:37" hidden="1" x14ac:dyDescent="0.3">
      <c r="C169" s="90" t="s">
        <v>325</v>
      </c>
      <c r="D169" s="69">
        <v>1.0999999999999999E-2</v>
      </c>
      <c r="E169" s="69">
        <v>0.64900000000000002</v>
      </c>
      <c r="F169" s="69">
        <v>7.9000000000000001E-2</v>
      </c>
      <c r="G169" s="69">
        <v>1.4999999999999999E-2</v>
      </c>
      <c r="H169" s="69">
        <v>2.6000000000000002E-2</v>
      </c>
      <c r="I169" s="69">
        <v>8.7000000000000008E-2</v>
      </c>
      <c r="J169" s="69">
        <v>3.0000000000000001E-3</v>
      </c>
      <c r="K169" s="69">
        <v>4.0000000000000001E-3</v>
      </c>
      <c r="L169" s="69">
        <v>1.4999999999999999E-2</v>
      </c>
      <c r="M169" s="164" t="s">
        <v>71</v>
      </c>
      <c r="N169" s="69">
        <v>0.112</v>
      </c>
      <c r="O169" s="69">
        <v>0.35100000000000003</v>
      </c>
      <c r="P169" s="204" t="s">
        <v>49</v>
      </c>
      <c r="Q169" s="206">
        <f>ROWS($P$5:P169)</f>
        <v>165</v>
      </c>
      <c r="R169" s="90" t="str">
        <f t="shared" si="4"/>
        <v/>
      </c>
      <c r="S169" s="90" t="str">
        <f>IFERROR(SMALL($R$5:$R$234,ROWS(P$5:$P169)),"")</f>
        <v/>
      </c>
      <c r="U169" s="90" t="s">
        <v>325</v>
      </c>
      <c r="V169" s="90">
        <v>35</v>
      </c>
      <c r="W169" s="90">
        <v>2015</v>
      </c>
      <c r="X169" s="90">
        <v>245</v>
      </c>
      <c r="Y169" s="90">
        <v>45</v>
      </c>
      <c r="Z169" s="90">
        <v>80</v>
      </c>
      <c r="AA169" s="90">
        <v>270</v>
      </c>
      <c r="AB169" s="90">
        <v>10</v>
      </c>
      <c r="AC169" s="90">
        <v>10</v>
      </c>
      <c r="AD169" s="90">
        <v>45</v>
      </c>
      <c r="AE169" s="931" t="s">
        <v>71</v>
      </c>
      <c r="AF169" s="90">
        <v>345</v>
      </c>
      <c r="AG169" s="90">
        <v>1090</v>
      </c>
      <c r="AH169" s="204" t="s">
        <v>49</v>
      </c>
      <c r="AI169" s="206">
        <f>ROWS($AH$5:AH169)</f>
        <v>165</v>
      </c>
      <c r="AJ169" s="90" t="str">
        <f t="shared" si="5"/>
        <v/>
      </c>
      <c r="AK169" s="90" t="str">
        <f>IFERROR(SMALL($AJ$5:$AJ$234,ROWS($AH$5:AH169)),"")</f>
        <v/>
      </c>
    </row>
    <row r="170" spans="3:37" hidden="1" x14ac:dyDescent="0.3">
      <c r="C170" s="90" t="s">
        <v>326</v>
      </c>
      <c r="D170" s="69">
        <v>1.2E-2</v>
      </c>
      <c r="E170" s="69">
        <v>0.83799999999999997</v>
      </c>
      <c r="F170" s="69">
        <v>3.9E-2</v>
      </c>
      <c r="G170" s="69">
        <v>9.0000000000000011E-3</v>
      </c>
      <c r="H170" s="69">
        <v>1.2E-2</v>
      </c>
      <c r="I170" s="69">
        <v>2.8000000000000001E-2</v>
      </c>
      <c r="J170" s="69">
        <v>1E-3</v>
      </c>
      <c r="K170" s="69">
        <v>4.0000000000000001E-3</v>
      </c>
      <c r="L170" s="69">
        <v>0.01</v>
      </c>
      <c r="M170" s="164" t="s">
        <v>71</v>
      </c>
      <c r="N170" s="69">
        <v>4.7E-2</v>
      </c>
      <c r="O170" s="69">
        <v>0.16200000000000001</v>
      </c>
      <c r="P170" s="204" t="s">
        <v>49</v>
      </c>
      <c r="Q170" s="206">
        <f>ROWS($P$5:P170)</f>
        <v>166</v>
      </c>
      <c r="R170" s="90" t="str">
        <f t="shared" si="4"/>
        <v/>
      </c>
      <c r="S170" s="90" t="str">
        <f>IFERROR(SMALL($R$5:$R$234,ROWS(P$5:$P170)),"")</f>
        <v/>
      </c>
      <c r="U170" s="90" t="s">
        <v>326</v>
      </c>
      <c r="V170" s="90">
        <v>80</v>
      </c>
      <c r="W170" s="90">
        <v>5550</v>
      </c>
      <c r="X170" s="90">
        <v>255</v>
      </c>
      <c r="Y170" s="90">
        <v>60</v>
      </c>
      <c r="Z170" s="90">
        <v>80</v>
      </c>
      <c r="AA170" s="90">
        <v>185</v>
      </c>
      <c r="AB170" s="90">
        <v>10</v>
      </c>
      <c r="AC170" s="90">
        <v>25</v>
      </c>
      <c r="AD170" s="90">
        <v>65</v>
      </c>
      <c r="AE170" s="931" t="s">
        <v>71</v>
      </c>
      <c r="AF170" s="90">
        <v>315</v>
      </c>
      <c r="AG170" s="90">
        <v>1075</v>
      </c>
      <c r="AH170" s="204" t="s">
        <v>49</v>
      </c>
      <c r="AI170" s="206">
        <f>ROWS($AH$5:AH170)</f>
        <v>166</v>
      </c>
      <c r="AJ170" s="90" t="str">
        <f t="shared" si="5"/>
        <v/>
      </c>
      <c r="AK170" s="90" t="str">
        <f>IFERROR(SMALL($AJ$5:$AJ$234,ROWS($AH$5:AH170)),"")</f>
        <v/>
      </c>
    </row>
    <row r="171" spans="3:37" hidden="1" x14ac:dyDescent="0.3">
      <c r="C171" s="90" t="s">
        <v>327</v>
      </c>
      <c r="D171" s="69">
        <v>9.0000000000000011E-3</v>
      </c>
      <c r="E171" s="69">
        <v>0.68600000000000005</v>
      </c>
      <c r="F171" s="69">
        <v>4.5999999999999999E-2</v>
      </c>
      <c r="G171" s="69">
        <v>6.0000000000000001E-3</v>
      </c>
      <c r="H171" s="69">
        <v>2.6000000000000002E-2</v>
      </c>
      <c r="I171" s="69">
        <v>9.0999999999999998E-2</v>
      </c>
      <c r="J171" s="69">
        <v>2E-3</v>
      </c>
      <c r="K171" s="69">
        <v>6.0000000000000001E-3</v>
      </c>
      <c r="L171" s="69">
        <v>1.9E-2</v>
      </c>
      <c r="M171" s="164" t="s">
        <v>71</v>
      </c>
      <c r="N171" s="69">
        <v>0.108</v>
      </c>
      <c r="O171" s="69">
        <v>0.314</v>
      </c>
      <c r="P171" s="204" t="s">
        <v>49</v>
      </c>
      <c r="Q171" s="206">
        <f>ROWS($P$5:P171)</f>
        <v>167</v>
      </c>
      <c r="R171" s="90" t="str">
        <f t="shared" si="4"/>
        <v/>
      </c>
      <c r="S171" s="90" t="str">
        <f>IFERROR(SMALL($R$5:$R$234,ROWS(P$5:$P171)),"")</f>
        <v/>
      </c>
      <c r="U171" s="90" t="s">
        <v>327</v>
      </c>
      <c r="V171" s="90">
        <v>45</v>
      </c>
      <c r="W171" s="90">
        <v>3415</v>
      </c>
      <c r="X171" s="90">
        <v>230</v>
      </c>
      <c r="Y171" s="90">
        <v>30</v>
      </c>
      <c r="Z171" s="90">
        <v>130</v>
      </c>
      <c r="AA171" s="90">
        <v>455</v>
      </c>
      <c r="AB171" s="90">
        <v>10</v>
      </c>
      <c r="AC171" s="90">
        <v>30</v>
      </c>
      <c r="AD171" s="90">
        <v>95</v>
      </c>
      <c r="AE171" s="931" t="s">
        <v>71</v>
      </c>
      <c r="AF171" s="90">
        <v>535</v>
      </c>
      <c r="AG171" s="90">
        <v>1560</v>
      </c>
      <c r="AH171" s="204" t="s">
        <v>49</v>
      </c>
      <c r="AI171" s="206">
        <f>ROWS($AH$5:AH171)</f>
        <v>167</v>
      </c>
      <c r="AJ171" s="90" t="str">
        <f t="shared" si="5"/>
        <v/>
      </c>
      <c r="AK171" s="90" t="str">
        <f>IFERROR(SMALL($AJ$5:$AJ$234,ROWS($AH$5:AH171)),"")</f>
        <v/>
      </c>
    </row>
    <row r="172" spans="3:37" hidden="1" x14ac:dyDescent="0.3">
      <c r="C172" s="90" t="s">
        <v>328</v>
      </c>
      <c r="D172" s="69">
        <v>7.0000000000000001E-3</v>
      </c>
      <c r="E172" s="69">
        <v>0.83499999999999996</v>
      </c>
      <c r="F172" s="69">
        <v>1.3000000000000001E-2</v>
      </c>
      <c r="G172" s="69">
        <v>1E-3</v>
      </c>
      <c r="H172" s="69">
        <v>1.3000000000000001E-2</v>
      </c>
      <c r="I172" s="69">
        <v>8.5000000000000006E-2</v>
      </c>
      <c r="J172" s="69">
        <v>1E-3</v>
      </c>
      <c r="K172" s="69">
        <v>2E-3</v>
      </c>
      <c r="L172" s="69">
        <v>1.2E-2</v>
      </c>
      <c r="M172" s="164" t="s">
        <v>71</v>
      </c>
      <c r="N172" s="69">
        <v>3.1E-2</v>
      </c>
      <c r="O172" s="69">
        <v>0.16500000000000001</v>
      </c>
      <c r="P172" s="204" t="s">
        <v>49</v>
      </c>
      <c r="Q172" s="206">
        <f>ROWS($P$5:P172)</f>
        <v>168</v>
      </c>
      <c r="R172" s="90" t="str">
        <f t="shared" si="4"/>
        <v/>
      </c>
      <c r="S172" s="90" t="str">
        <f>IFERROR(SMALL($R$5:$R$234,ROWS(P$5:$P172)),"")</f>
        <v/>
      </c>
      <c r="U172" s="90" t="s">
        <v>328</v>
      </c>
      <c r="V172" s="90">
        <v>70</v>
      </c>
      <c r="W172" s="90">
        <v>8955</v>
      </c>
      <c r="X172" s="90">
        <v>140</v>
      </c>
      <c r="Y172" s="90">
        <v>15</v>
      </c>
      <c r="Z172" s="90">
        <v>140</v>
      </c>
      <c r="AA172" s="90">
        <v>910</v>
      </c>
      <c r="AB172" s="90">
        <v>10</v>
      </c>
      <c r="AC172" s="90">
        <v>25</v>
      </c>
      <c r="AD172" s="90">
        <v>125</v>
      </c>
      <c r="AE172" s="931" t="s">
        <v>71</v>
      </c>
      <c r="AF172" s="90">
        <v>330</v>
      </c>
      <c r="AG172" s="90">
        <v>1765</v>
      </c>
      <c r="AH172" s="204" t="s">
        <v>49</v>
      </c>
      <c r="AI172" s="206">
        <f>ROWS($AH$5:AH172)</f>
        <v>168</v>
      </c>
      <c r="AJ172" s="90" t="str">
        <f t="shared" si="5"/>
        <v/>
      </c>
      <c r="AK172" s="90" t="str">
        <f>IFERROR(SMALL($AJ$5:$AJ$234,ROWS($AH$5:AH172)),"")</f>
        <v/>
      </c>
    </row>
    <row r="173" spans="3:37" hidden="1" x14ac:dyDescent="0.3">
      <c r="C173" s="90" t="s">
        <v>329</v>
      </c>
      <c r="D173" s="69">
        <v>8.0000000000000002E-3</v>
      </c>
      <c r="E173" s="69">
        <v>0.78700000000000003</v>
      </c>
      <c r="F173" s="69">
        <v>3.6999999999999998E-2</v>
      </c>
      <c r="G173" s="69">
        <v>4.0000000000000001E-3</v>
      </c>
      <c r="H173" s="69">
        <v>5.0000000000000001E-3</v>
      </c>
      <c r="I173" s="69">
        <v>6.8000000000000005E-2</v>
      </c>
      <c r="J173" s="69">
        <v>1E-3</v>
      </c>
      <c r="K173" s="69">
        <v>2E-3</v>
      </c>
      <c r="L173" s="69">
        <v>1.7000000000000001E-2</v>
      </c>
      <c r="M173" s="164" t="s">
        <v>71</v>
      </c>
      <c r="N173" s="69">
        <v>7.0000000000000007E-2</v>
      </c>
      <c r="O173" s="69">
        <v>0.21299999999999999</v>
      </c>
      <c r="P173" s="204" t="s">
        <v>49</v>
      </c>
      <c r="Q173" s="206">
        <f>ROWS($P$5:P173)</f>
        <v>169</v>
      </c>
      <c r="R173" s="90" t="str">
        <f t="shared" si="4"/>
        <v/>
      </c>
      <c r="S173" s="90" t="str">
        <f>IFERROR(SMALL($R$5:$R$234,ROWS(P$5:$P173)),"")</f>
        <v/>
      </c>
      <c r="U173" s="90" t="s">
        <v>329</v>
      </c>
      <c r="V173" s="90">
        <v>10</v>
      </c>
      <c r="W173" s="90">
        <v>750</v>
      </c>
      <c r="X173" s="90">
        <v>35</v>
      </c>
      <c r="Y173" s="90">
        <v>5</v>
      </c>
      <c r="Z173" s="90">
        <v>5</v>
      </c>
      <c r="AA173" s="90">
        <v>65</v>
      </c>
      <c r="AB173" s="90">
        <v>0</v>
      </c>
      <c r="AC173" s="90">
        <v>0</v>
      </c>
      <c r="AD173" s="90">
        <v>15</v>
      </c>
      <c r="AE173" s="931" t="s">
        <v>71</v>
      </c>
      <c r="AF173" s="90">
        <v>65</v>
      </c>
      <c r="AG173" s="90">
        <v>205</v>
      </c>
      <c r="AH173" s="204" t="s">
        <v>49</v>
      </c>
      <c r="AI173" s="206">
        <f>ROWS($AH$5:AH173)</f>
        <v>169</v>
      </c>
      <c r="AJ173" s="90" t="str">
        <f t="shared" si="5"/>
        <v/>
      </c>
      <c r="AK173" s="90" t="str">
        <f>IFERROR(SMALL($AJ$5:$AJ$234,ROWS($AH$5:AH173)),"")</f>
        <v/>
      </c>
    </row>
    <row r="174" spans="3:37" hidden="1" x14ac:dyDescent="0.3">
      <c r="C174" s="90" t="s">
        <v>330</v>
      </c>
      <c r="D174" s="69">
        <v>9.0000000000000011E-3</v>
      </c>
      <c r="E174" s="69">
        <v>0.83299999999999996</v>
      </c>
      <c r="F174" s="69">
        <v>1.8000000000000002E-2</v>
      </c>
      <c r="G174" s="69">
        <v>4.0000000000000001E-3</v>
      </c>
      <c r="H174" s="69">
        <v>1.9E-2</v>
      </c>
      <c r="I174" s="69">
        <v>6.5000000000000002E-2</v>
      </c>
      <c r="J174" s="69">
        <v>1E-3</v>
      </c>
      <c r="K174" s="69">
        <v>3.0000000000000001E-3</v>
      </c>
      <c r="L174" s="69">
        <v>1.2E-2</v>
      </c>
      <c r="M174" s="164" t="s">
        <v>71</v>
      </c>
      <c r="N174" s="69">
        <v>3.6000000000000004E-2</v>
      </c>
      <c r="O174" s="69">
        <v>0.16700000000000001</v>
      </c>
      <c r="P174" s="204" t="s">
        <v>49</v>
      </c>
      <c r="Q174" s="206">
        <f>ROWS($P$5:P174)</f>
        <v>170</v>
      </c>
      <c r="R174" s="90" t="str">
        <f t="shared" si="4"/>
        <v/>
      </c>
      <c r="S174" s="90" t="str">
        <f>IFERROR(SMALL($R$5:$R$234,ROWS(P$5:$P174)),"")</f>
        <v/>
      </c>
      <c r="U174" s="90" t="s">
        <v>330</v>
      </c>
      <c r="V174" s="90">
        <v>100</v>
      </c>
      <c r="W174" s="90">
        <v>9690</v>
      </c>
      <c r="X174" s="90">
        <v>205</v>
      </c>
      <c r="Y174" s="90">
        <v>45</v>
      </c>
      <c r="Z174" s="90">
        <v>220</v>
      </c>
      <c r="AA174" s="90">
        <v>760</v>
      </c>
      <c r="AB174" s="90">
        <v>10</v>
      </c>
      <c r="AC174" s="90">
        <v>35</v>
      </c>
      <c r="AD174" s="90">
        <v>140</v>
      </c>
      <c r="AE174" s="931" t="s">
        <v>71</v>
      </c>
      <c r="AF174" s="90">
        <v>420</v>
      </c>
      <c r="AG174" s="90">
        <v>1940</v>
      </c>
      <c r="AH174" s="204" t="s">
        <v>49</v>
      </c>
      <c r="AI174" s="206">
        <f>ROWS($AH$5:AH174)</f>
        <v>170</v>
      </c>
      <c r="AJ174" s="90" t="str">
        <f t="shared" si="5"/>
        <v/>
      </c>
      <c r="AK174" s="90" t="str">
        <f>IFERROR(SMALL($AJ$5:$AJ$234,ROWS($AH$5:AH174)),"")</f>
        <v/>
      </c>
    </row>
    <row r="175" spans="3:37" hidden="1" x14ac:dyDescent="0.3">
      <c r="C175" s="90" t="s">
        <v>331</v>
      </c>
      <c r="D175" s="69">
        <v>0</v>
      </c>
      <c r="E175" s="69">
        <v>0.85699999999999998</v>
      </c>
      <c r="F175" s="69">
        <v>1.0999999999999999E-2</v>
      </c>
      <c r="G175" s="69">
        <v>0</v>
      </c>
      <c r="H175" s="69">
        <v>1.0999999999999999E-2</v>
      </c>
      <c r="I175" s="69">
        <v>6.6000000000000003E-2</v>
      </c>
      <c r="J175" s="69">
        <v>0</v>
      </c>
      <c r="K175" s="69">
        <v>0</v>
      </c>
      <c r="L175" s="69">
        <v>2.1999999999999999E-2</v>
      </c>
      <c r="M175" s="164" t="s">
        <v>71</v>
      </c>
      <c r="N175" s="69">
        <v>3.3000000000000002E-2</v>
      </c>
      <c r="O175" s="69">
        <v>0.14300000000000002</v>
      </c>
      <c r="P175" s="204" t="s">
        <v>49</v>
      </c>
      <c r="Q175" s="206">
        <f>ROWS($P$5:P175)</f>
        <v>171</v>
      </c>
      <c r="R175" s="90" t="str">
        <f t="shared" si="4"/>
        <v/>
      </c>
      <c r="S175" s="90" t="str">
        <f>IFERROR(SMALL($R$5:$R$234,ROWS(P$5:$P175)),"")</f>
        <v/>
      </c>
      <c r="U175" s="90" t="s">
        <v>331</v>
      </c>
      <c r="V175" s="90">
        <v>0</v>
      </c>
      <c r="W175" s="90">
        <v>80</v>
      </c>
      <c r="X175" s="90">
        <v>0</v>
      </c>
      <c r="Y175" s="90">
        <v>0</v>
      </c>
      <c r="Z175" s="90">
        <v>0</v>
      </c>
      <c r="AA175" s="90">
        <v>5</v>
      </c>
      <c r="AB175" s="90">
        <v>0</v>
      </c>
      <c r="AC175" s="90">
        <v>0</v>
      </c>
      <c r="AD175" s="90">
        <v>0</v>
      </c>
      <c r="AE175" s="931" t="s">
        <v>71</v>
      </c>
      <c r="AF175" s="90">
        <v>5</v>
      </c>
      <c r="AG175" s="90">
        <v>15</v>
      </c>
      <c r="AH175" s="204" t="s">
        <v>49</v>
      </c>
      <c r="AI175" s="206">
        <f>ROWS($AH$5:AH175)</f>
        <v>171</v>
      </c>
      <c r="AJ175" s="90" t="str">
        <f t="shared" si="5"/>
        <v/>
      </c>
      <c r="AK175" s="90" t="str">
        <f>IFERROR(SMALL($AJ$5:$AJ$234,ROWS($AH$5:AH175)),"")</f>
        <v/>
      </c>
    </row>
    <row r="176" spans="3:37" hidden="1" x14ac:dyDescent="0.3">
      <c r="C176" s="90" t="s">
        <v>332</v>
      </c>
      <c r="D176" s="69">
        <v>0.01</v>
      </c>
      <c r="E176" s="69">
        <v>0.57799999999999996</v>
      </c>
      <c r="F176" s="69">
        <v>5.3999999999999999E-2</v>
      </c>
      <c r="G176" s="69">
        <v>9.0000000000000011E-3</v>
      </c>
      <c r="H176" s="69">
        <v>4.3999999999999997E-2</v>
      </c>
      <c r="I176" s="69">
        <v>8.7000000000000008E-2</v>
      </c>
      <c r="J176" s="69">
        <v>2E-3</v>
      </c>
      <c r="K176" s="69">
        <v>4.0000000000000001E-3</v>
      </c>
      <c r="L176" s="69">
        <v>4.1000000000000002E-2</v>
      </c>
      <c r="M176" s="164" t="s">
        <v>71</v>
      </c>
      <c r="N176" s="69">
        <v>0.17100000000000001</v>
      </c>
      <c r="O176" s="69">
        <v>0.42199999999999999</v>
      </c>
      <c r="P176" s="204" t="s">
        <v>49</v>
      </c>
      <c r="Q176" s="206">
        <f>ROWS($P$5:P176)</f>
        <v>172</v>
      </c>
      <c r="R176" s="90" t="str">
        <f t="shared" si="4"/>
        <v/>
      </c>
      <c r="S176" s="90" t="str">
        <f>IFERROR(SMALL($R$5:$R$234,ROWS(P$5:$P176)),"")</f>
        <v/>
      </c>
      <c r="U176" s="90" t="s">
        <v>332</v>
      </c>
      <c r="V176" s="90">
        <v>150</v>
      </c>
      <c r="W176" s="90">
        <v>8155</v>
      </c>
      <c r="X176" s="90">
        <v>755</v>
      </c>
      <c r="Y176" s="90">
        <v>120</v>
      </c>
      <c r="Z176" s="90">
        <v>620</v>
      </c>
      <c r="AA176" s="90">
        <v>1235</v>
      </c>
      <c r="AB176" s="90">
        <v>25</v>
      </c>
      <c r="AC176" s="90">
        <v>50</v>
      </c>
      <c r="AD176" s="90">
        <v>585</v>
      </c>
      <c r="AE176" s="931" t="s">
        <v>71</v>
      </c>
      <c r="AF176" s="90">
        <v>2410</v>
      </c>
      <c r="AG176" s="90">
        <v>5950</v>
      </c>
      <c r="AH176" s="204" t="s">
        <v>49</v>
      </c>
      <c r="AI176" s="206">
        <f>ROWS($AH$5:AH176)</f>
        <v>172</v>
      </c>
      <c r="AJ176" s="90" t="str">
        <f t="shared" si="5"/>
        <v/>
      </c>
      <c r="AK176" s="90" t="str">
        <f>IFERROR(SMALL($AJ$5:$AJ$234,ROWS($AH$5:AH176)),"")</f>
        <v/>
      </c>
    </row>
    <row r="177" spans="3:37" hidden="1" x14ac:dyDescent="0.3">
      <c r="C177" s="90" t="s">
        <v>333</v>
      </c>
      <c r="D177" s="69">
        <v>1.2E-2</v>
      </c>
      <c r="E177" s="69">
        <v>0.78100000000000003</v>
      </c>
      <c r="F177" s="69">
        <v>5.8000000000000003E-2</v>
      </c>
      <c r="G177" s="69">
        <v>8.0000000000000002E-3</v>
      </c>
      <c r="H177" s="69">
        <v>9.0000000000000011E-3</v>
      </c>
      <c r="I177" s="69">
        <v>4.8000000000000001E-2</v>
      </c>
      <c r="J177" s="69">
        <v>1E-3</v>
      </c>
      <c r="K177" s="69">
        <v>5.0000000000000001E-3</v>
      </c>
      <c r="L177" s="69">
        <v>1.4E-2</v>
      </c>
      <c r="M177" s="164" t="s">
        <v>71</v>
      </c>
      <c r="N177" s="69">
        <v>6.4000000000000001E-2</v>
      </c>
      <c r="O177" s="69">
        <v>0.219</v>
      </c>
      <c r="P177" s="204" t="s">
        <v>49</v>
      </c>
      <c r="Q177" s="206">
        <f>ROWS($P$5:P177)</f>
        <v>173</v>
      </c>
      <c r="R177" s="90" t="str">
        <f t="shared" si="4"/>
        <v/>
      </c>
      <c r="S177" s="90" t="str">
        <f>IFERROR(SMALL($R$5:$R$234,ROWS(P$5:$P177)),"")</f>
        <v/>
      </c>
      <c r="U177" s="90" t="s">
        <v>333</v>
      </c>
      <c r="V177" s="90">
        <v>260</v>
      </c>
      <c r="W177" s="90">
        <v>16710</v>
      </c>
      <c r="X177" s="90">
        <v>1250</v>
      </c>
      <c r="Y177" s="90">
        <v>165</v>
      </c>
      <c r="Z177" s="90">
        <v>185</v>
      </c>
      <c r="AA177" s="90">
        <v>1035</v>
      </c>
      <c r="AB177" s="90">
        <v>25</v>
      </c>
      <c r="AC177" s="90">
        <v>100</v>
      </c>
      <c r="AD177" s="90">
        <v>300</v>
      </c>
      <c r="AE177" s="931" t="s">
        <v>71</v>
      </c>
      <c r="AF177" s="90">
        <v>1365</v>
      </c>
      <c r="AG177" s="90">
        <v>4680</v>
      </c>
      <c r="AH177" s="204" t="s">
        <v>49</v>
      </c>
      <c r="AI177" s="206">
        <f>ROWS($AH$5:AH177)</f>
        <v>173</v>
      </c>
      <c r="AJ177" s="90" t="str">
        <f t="shared" si="5"/>
        <v/>
      </c>
      <c r="AK177" s="90" t="str">
        <f>IFERROR(SMALL($AJ$5:$AJ$234,ROWS($AH$5:AH177)),"")</f>
        <v/>
      </c>
    </row>
    <row r="178" spans="3:37" hidden="1" x14ac:dyDescent="0.3">
      <c r="C178" s="90" t="s">
        <v>334</v>
      </c>
      <c r="D178" s="69">
        <v>1.4E-2</v>
      </c>
      <c r="E178" s="69">
        <v>0.71599999999999997</v>
      </c>
      <c r="F178" s="69">
        <v>9.4E-2</v>
      </c>
      <c r="G178" s="69">
        <v>2E-3</v>
      </c>
      <c r="H178" s="69">
        <v>1.2E-2</v>
      </c>
      <c r="I178" s="69">
        <v>3.1E-2</v>
      </c>
      <c r="J178" s="69">
        <v>5.0000000000000001E-3</v>
      </c>
      <c r="K178" s="69">
        <v>0</v>
      </c>
      <c r="L178" s="69">
        <v>0.01</v>
      </c>
      <c r="M178" s="164" t="s">
        <v>71</v>
      </c>
      <c r="N178" s="69">
        <v>0.11600000000000001</v>
      </c>
      <c r="O178" s="69">
        <v>0.28400000000000003</v>
      </c>
      <c r="P178" s="204" t="s">
        <v>49</v>
      </c>
      <c r="Q178" s="206">
        <f>ROWS($P$5:P178)</f>
        <v>174</v>
      </c>
      <c r="R178" s="90" t="str">
        <f t="shared" si="4"/>
        <v/>
      </c>
      <c r="S178" s="90" t="str">
        <f>IFERROR(SMALL($R$5:$R$234,ROWS(P$5:$P178)),"")</f>
        <v/>
      </c>
      <c r="U178" s="90" t="s">
        <v>334</v>
      </c>
      <c r="V178" s="90">
        <v>5</v>
      </c>
      <c r="W178" s="90">
        <v>295</v>
      </c>
      <c r="X178" s="90">
        <v>40</v>
      </c>
      <c r="Y178" s="90">
        <v>0</v>
      </c>
      <c r="Z178" s="90">
        <v>5</v>
      </c>
      <c r="AA178" s="90">
        <v>15</v>
      </c>
      <c r="AB178" s="90">
        <v>0</v>
      </c>
      <c r="AC178" s="90">
        <v>0</v>
      </c>
      <c r="AD178" s="90">
        <v>5</v>
      </c>
      <c r="AE178" s="931" t="s">
        <v>71</v>
      </c>
      <c r="AF178" s="90">
        <v>50</v>
      </c>
      <c r="AG178" s="90">
        <v>120</v>
      </c>
      <c r="AH178" s="204" t="s">
        <v>49</v>
      </c>
      <c r="AI178" s="206">
        <f>ROWS($AH$5:AH178)</f>
        <v>174</v>
      </c>
      <c r="AJ178" s="90" t="str">
        <f t="shared" si="5"/>
        <v/>
      </c>
      <c r="AK178" s="90" t="str">
        <f>IFERROR(SMALL($AJ$5:$AJ$234,ROWS($AH$5:AH178)),"")</f>
        <v/>
      </c>
    </row>
    <row r="179" spans="3:37" hidden="1" x14ac:dyDescent="0.3">
      <c r="C179" s="90" t="s">
        <v>335</v>
      </c>
      <c r="D179" s="69">
        <v>1.6E-2</v>
      </c>
      <c r="E179" s="69">
        <v>0.72</v>
      </c>
      <c r="F179" s="69">
        <v>4.3999999999999997E-2</v>
      </c>
      <c r="G179" s="69">
        <v>1.2E-2</v>
      </c>
      <c r="H179" s="69">
        <v>4.7E-2</v>
      </c>
      <c r="I179" s="69">
        <v>5.3999999999999999E-2</v>
      </c>
      <c r="J179" s="69">
        <v>2E-3</v>
      </c>
      <c r="K179" s="69">
        <v>4.0000000000000001E-3</v>
      </c>
      <c r="L179" s="69">
        <v>9.0000000000000011E-3</v>
      </c>
      <c r="M179" s="164" t="s">
        <v>71</v>
      </c>
      <c r="N179" s="69">
        <v>9.1999999999999998E-2</v>
      </c>
      <c r="O179" s="69">
        <v>0.28000000000000003</v>
      </c>
      <c r="P179" s="204" t="s">
        <v>49</v>
      </c>
      <c r="Q179" s="206">
        <f>ROWS($P$5:P179)</f>
        <v>175</v>
      </c>
      <c r="R179" s="90" t="str">
        <f t="shared" si="4"/>
        <v/>
      </c>
      <c r="S179" s="90" t="str">
        <f>IFERROR(SMALL($R$5:$R$234,ROWS(P$5:$P179)),"")</f>
        <v/>
      </c>
      <c r="U179" s="90" t="s">
        <v>335</v>
      </c>
      <c r="V179" s="90">
        <v>85</v>
      </c>
      <c r="W179" s="90">
        <v>3815</v>
      </c>
      <c r="X179" s="90">
        <v>235</v>
      </c>
      <c r="Y179" s="90">
        <v>65</v>
      </c>
      <c r="Z179" s="90">
        <v>250</v>
      </c>
      <c r="AA179" s="90">
        <v>285</v>
      </c>
      <c r="AB179" s="90">
        <v>10</v>
      </c>
      <c r="AC179" s="90">
        <v>20</v>
      </c>
      <c r="AD179" s="90">
        <v>50</v>
      </c>
      <c r="AE179" s="931" t="s">
        <v>71</v>
      </c>
      <c r="AF179" s="90">
        <v>490</v>
      </c>
      <c r="AG179" s="90">
        <v>1480</v>
      </c>
      <c r="AH179" s="204" t="s">
        <v>49</v>
      </c>
      <c r="AI179" s="206">
        <f>ROWS($AH$5:AH179)</f>
        <v>175</v>
      </c>
      <c r="AJ179" s="90" t="str">
        <f t="shared" si="5"/>
        <v/>
      </c>
      <c r="AK179" s="90" t="str">
        <f>IFERROR(SMALL($AJ$5:$AJ$234,ROWS($AH$5:AH179)),"")</f>
        <v/>
      </c>
    </row>
    <row r="180" spans="3:37" hidden="1" x14ac:dyDescent="0.3">
      <c r="C180" s="90" t="s">
        <v>336</v>
      </c>
      <c r="D180" s="69">
        <v>1.4999999999999999E-2</v>
      </c>
      <c r="E180" s="69">
        <v>0.86799999999999999</v>
      </c>
      <c r="F180" s="69">
        <v>1.4999999999999999E-2</v>
      </c>
      <c r="G180" s="69">
        <v>8.0000000000000002E-3</v>
      </c>
      <c r="H180" s="69">
        <v>5.0000000000000001E-3</v>
      </c>
      <c r="I180" s="69">
        <v>4.8000000000000001E-2</v>
      </c>
      <c r="J180" s="69">
        <v>0</v>
      </c>
      <c r="K180" s="69">
        <v>3.0000000000000001E-3</v>
      </c>
      <c r="L180" s="69">
        <v>5.0000000000000001E-3</v>
      </c>
      <c r="M180" s="164" t="s">
        <v>71</v>
      </c>
      <c r="N180" s="69">
        <v>3.5000000000000003E-2</v>
      </c>
      <c r="O180" s="69">
        <v>0.13300000000000001</v>
      </c>
      <c r="P180" s="204" t="s">
        <v>49</v>
      </c>
      <c r="Q180" s="206">
        <f>ROWS($P$5:P180)</f>
        <v>176</v>
      </c>
      <c r="R180" s="90" t="str">
        <f t="shared" si="4"/>
        <v/>
      </c>
      <c r="S180" s="90" t="str">
        <f>IFERROR(SMALL($R$5:$R$234,ROWS(P$5:$P180)),"")</f>
        <v/>
      </c>
      <c r="U180" s="90" t="s">
        <v>336</v>
      </c>
      <c r="V180" s="90">
        <v>5</v>
      </c>
      <c r="W180" s="90">
        <v>345</v>
      </c>
      <c r="X180" s="90">
        <v>5</v>
      </c>
      <c r="Y180" s="90">
        <v>5</v>
      </c>
      <c r="Z180" s="90">
        <v>0</v>
      </c>
      <c r="AA180" s="90">
        <v>20</v>
      </c>
      <c r="AB180" s="90">
        <v>0</v>
      </c>
      <c r="AC180" s="90">
        <v>0</v>
      </c>
      <c r="AD180" s="90">
        <v>0</v>
      </c>
      <c r="AE180" s="931" t="s">
        <v>71</v>
      </c>
      <c r="AF180" s="90">
        <v>15</v>
      </c>
      <c r="AG180" s="90">
        <v>55</v>
      </c>
      <c r="AH180" s="204" t="s">
        <v>49</v>
      </c>
      <c r="AI180" s="206">
        <f>ROWS($AH$5:AH180)</f>
        <v>176</v>
      </c>
      <c r="AJ180" s="90" t="str">
        <f t="shared" si="5"/>
        <v/>
      </c>
      <c r="AK180" s="90" t="str">
        <f>IFERROR(SMALL($AJ$5:$AJ$234,ROWS($AH$5:AH180)),"")</f>
        <v/>
      </c>
    </row>
    <row r="181" spans="3:37" hidden="1" x14ac:dyDescent="0.3">
      <c r="C181" s="90" t="s">
        <v>337</v>
      </c>
      <c r="D181" s="69">
        <v>0</v>
      </c>
      <c r="E181" s="69">
        <v>0.91700000000000004</v>
      </c>
      <c r="F181" s="69">
        <v>8.0000000000000002E-3</v>
      </c>
      <c r="G181" s="69">
        <v>8.0000000000000002E-3</v>
      </c>
      <c r="H181" s="69">
        <v>8.0000000000000002E-3</v>
      </c>
      <c r="I181" s="69">
        <v>3.3000000000000002E-2</v>
      </c>
      <c r="J181" s="69">
        <v>0</v>
      </c>
      <c r="K181" s="69">
        <v>0</v>
      </c>
      <c r="L181" s="69">
        <v>8.0000000000000002E-3</v>
      </c>
      <c r="M181" s="164" t="s">
        <v>71</v>
      </c>
      <c r="N181" s="69">
        <v>1.7000000000000001E-2</v>
      </c>
      <c r="O181" s="69">
        <v>8.3000000000000004E-2</v>
      </c>
      <c r="P181" s="204" t="s">
        <v>49</v>
      </c>
      <c r="Q181" s="206">
        <f>ROWS($P$5:P181)</f>
        <v>177</v>
      </c>
      <c r="R181" s="90" t="str">
        <f t="shared" si="4"/>
        <v/>
      </c>
      <c r="S181" s="90" t="str">
        <f>IFERROR(SMALL($R$5:$R$234,ROWS(P$5:$P181)),"")</f>
        <v/>
      </c>
      <c r="U181" s="90" t="s">
        <v>337</v>
      </c>
      <c r="V181" s="90">
        <v>0</v>
      </c>
      <c r="W181" s="90">
        <v>110</v>
      </c>
      <c r="X181" s="90">
        <v>0</v>
      </c>
      <c r="Y181" s="90">
        <v>0</v>
      </c>
      <c r="Z181" s="90">
        <v>0</v>
      </c>
      <c r="AA181" s="90">
        <v>5</v>
      </c>
      <c r="AB181" s="90">
        <v>0</v>
      </c>
      <c r="AC181" s="90">
        <v>0</v>
      </c>
      <c r="AD181" s="90">
        <v>0</v>
      </c>
      <c r="AE181" s="931" t="s">
        <v>71</v>
      </c>
      <c r="AF181" s="90">
        <v>0</v>
      </c>
      <c r="AG181" s="90">
        <v>10</v>
      </c>
      <c r="AH181" s="204" t="s">
        <v>49</v>
      </c>
      <c r="AI181" s="206">
        <f>ROWS($AH$5:AH181)</f>
        <v>177</v>
      </c>
      <c r="AJ181" s="90" t="str">
        <f t="shared" si="5"/>
        <v/>
      </c>
      <c r="AK181" s="90" t="str">
        <f>IFERROR(SMALL($AJ$5:$AJ$234,ROWS($AH$5:AH181)),"")</f>
        <v/>
      </c>
    </row>
    <row r="182" spans="3:37" hidden="1" x14ac:dyDescent="0.3">
      <c r="C182" s="90" t="s">
        <v>338</v>
      </c>
      <c r="D182" s="69">
        <v>8.0000000000000002E-3</v>
      </c>
      <c r="E182" s="69">
        <v>0.68500000000000005</v>
      </c>
      <c r="F182" s="69">
        <v>6.6000000000000003E-2</v>
      </c>
      <c r="G182" s="69">
        <v>0.01</v>
      </c>
      <c r="H182" s="69">
        <v>2.5000000000000001E-2</v>
      </c>
      <c r="I182" s="69">
        <v>7.9000000000000001E-2</v>
      </c>
      <c r="J182" s="69">
        <v>1E-3</v>
      </c>
      <c r="K182" s="69">
        <v>2E-3</v>
      </c>
      <c r="L182" s="69">
        <v>1.6E-2</v>
      </c>
      <c r="M182" s="164" t="s">
        <v>71</v>
      </c>
      <c r="N182" s="69">
        <v>0.108</v>
      </c>
      <c r="O182" s="69">
        <v>0.315</v>
      </c>
      <c r="P182" s="204" t="s">
        <v>49</v>
      </c>
      <c r="Q182" s="206">
        <f>ROWS($P$5:P182)</f>
        <v>178</v>
      </c>
      <c r="R182" s="90" t="str">
        <f t="shared" si="4"/>
        <v/>
      </c>
      <c r="S182" s="90" t="str">
        <f>IFERROR(SMALL($R$5:$R$234,ROWS(P$5:$P182)),"")</f>
        <v/>
      </c>
      <c r="U182" s="90" t="s">
        <v>338</v>
      </c>
      <c r="V182" s="90">
        <v>25</v>
      </c>
      <c r="W182" s="90">
        <v>2065</v>
      </c>
      <c r="X182" s="90">
        <v>200</v>
      </c>
      <c r="Y182" s="90">
        <v>30</v>
      </c>
      <c r="Z182" s="90">
        <v>75</v>
      </c>
      <c r="AA182" s="90">
        <v>240</v>
      </c>
      <c r="AB182" s="90">
        <v>5</v>
      </c>
      <c r="AC182" s="90">
        <v>5</v>
      </c>
      <c r="AD182" s="90">
        <v>50</v>
      </c>
      <c r="AE182" s="931" t="s">
        <v>71</v>
      </c>
      <c r="AF182" s="90">
        <v>325</v>
      </c>
      <c r="AG182" s="90">
        <v>950</v>
      </c>
      <c r="AH182" s="204" t="s">
        <v>49</v>
      </c>
      <c r="AI182" s="206">
        <f>ROWS($AH$5:AH182)</f>
        <v>178</v>
      </c>
      <c r="AJ182" s="90" t="str">
        <f t="shared" si="5"/>
        <v/>
      </c>
      <c r="AK182" s="90" t="str">
        <f>IFERROR(SMALL($AJ$5:$AJ$234,ROWS($AH$5:AH182)),"")</f>
        <v/>
      </c>
    </row>
    <row r="183" spans="3:37" hidden="1" x14ac:dyDescent="0.3">
      <c r="C183" s="90" t="s">
        <v>339</v>
      </c>
      <c r="D183" s="69">
        <v>1.0999999999999999E-2</v>
      </c>
      <c r="E183" s="69">
        <v>0.69600000000000006</v>
      </c>
      <c r="F183" s="69">
        <v>8.4000000000000005E-2</v>
      </c>
      <c r="G183" s="69">
        <v>2.3E-2</v>
      </c>
      <c r="H183" s="69">
        <v>2.1000000000000001E-2</v>
      </c>
      <c r="I183" s="69">
        <v>4.3999999999999997E-2</v>
      </c>
      <c r="J183" s="69">
        <v>2E-3</v>
      </c>
      <c r="K183" s="69">
        <v>4.0000000000000001E-3</v>
      </c>
      <c r="L183" s="69">
        <v>0.01</v>
      </c>
      <c r="M183" s="164" t="s">
        <v>71</v>
      </c>
      <c r="N183" s="69">
        <v>0.106</v>
      </c>
      <c r="O183" s="69">
        <v>0.30399999999999999</v>
      </c>
      <c r="P183" s="204" t="s">
        <v>49</v>
      </c>
      <c r="Q183" s="206">
        <f>ROWS($P$5:P183)</f>
        <v>179</v>
      </c>
      <c r="R183" s="90" t="str">
        <f t="shared" si="4"/>
        <v/>
      </c>
      <c r="S183" s="90" t="str">
        <f>IFERROR(SMALL($R$5:$R$234,ROWS(P$5:$P183)),"")</f>
        <v/>
      </c>
      <c r="U183" s="90" t="s">
        <v>339</v>
      </c>
      <c r="V183" s="90">
        <v>60</v>
      </c>
      <c r="W183" s="90">
        <v>3695</v>
      </c>
      <c r="X183" s="90">
        <v>445</v>
      </c>
      <c r="Y183" s="90">
        <v>120</v>
      </c>
      <c r="Z183" s="90">
        <v>110</v>
      </c>
      <c r="AA183" s="90">
        <v>230</v>
      </c>
      <c r="AB183" s="90">
        <v>10</v>
      </c>
      <c r="AC183" s="90">
        <v>20</v>
      </c>
      <c r="AD183" s="90">
        <v>50</v>
      </c>
      <c r="AE183" s="931" t="s">
        <v>71</v>
      </c>
      <c r="AF183" s="90">
        <v>560</v>
      </c>
      <c r="AG183" s="90">
        <v>1610</v>
      </c>
      <c r="AH183" s="204" t="s">
        <v>49</v>
      </c>
      <c r="AI183" s="206">
        <f>ROWS($AH$5:AH183)</f>
        <v>179</v>
      </c>
      <c r="AJ183" s="90" t="str">
        <f t="shared" si="5"/>
        <v/>
      </c>
      <c r="AK183" s="90" t="str">
        <f>IFERROR(SMALL($AJ$5:$AJ$234,ROWS($AH$5:AH183)),"")</f>
        <v/>
      </c>
    </row>
    <row r="184" spans="3:37" hidden="1" x14ac:dyDescent="0.3">
      <c r="C184" s="90" t="s">
        <v>340</v>
      </c>
      <c r="D184" s="69">
        <v>6.0000000000000001E-3</v>
      </c>
      <c r="E184" s="69">
        <v>0.81300000000000006</v>
      </c>
      <c r="F184" s="69">
        <v>2.7E-2</v>
      </c>
      <c r="G184" s="69">
        <v>7.0000000000000001E-3</v>
      </c>
      <c r="H184" s="69">
        <v>1.7000000000000001E-2</v>
      </c>
      <c r="I184" s="69">
        <v>5.8000000000000003E-2</v>
      </c>
      <c r="J184" s="69">
        <v>4.0000000000000001E-3</v>
      </c>
      <c r="K184" s="69">
        <v>1E-3</v>
      </c>
      <c r="L184" s="69">
        <v>7.0000000000000001E-3</v>
      </c>
      <c r="M184" s="164" t="s">
        <v>71</v>
      </c>
      <c r="N184" s="69">
        <v>5.9000000000000004E-2</v>
      </c>
      <c r="O184" s="69">
        <v>0.187</v>
      </c>
      <c r="P184" s="204" t="s">
        <v>49</v>
      </c>
      <c r="Q184" s="206">
        <f>ROWS($P$5:P184)</f>
        <v>180</v>
      </c>
      <c r="R184" s="90" t="str">
        <f t="shared" si="4"/>
        <v/>
      </c>
      <c r="S184" s="90" t="str">
        <f>IFERROR(SMALL($R$5:$R$234,ROWS(P$5:$P184)),"")</f>
        <v/>
      </c>
      <c r="U184" s="90" t="s">
        <v>340</v>
      </c>
      <c r="V184" s="90">
        <v>5</v>
      </c>
      <c r="W184" s="90">
        <v>565</v>
      </c>
      <c r="X184" s="90">
        <v>20</v>
      </c>
      <c r="Y184" s="90">
        <v>5</v>
      </c>
      <c r="Z184" s="90">
        <v>10</v>
      </c>
      <c r="AA184" s="90">
        <v>40</v>
      </c>
      <c r="AB184" s="90">
        <v>5</v>
      </c>
      <c r="AC184" s="90">
        <v>0</v>
      </c>
      <c r="AD184" s="90">
        <v>5</v>
      </c>
      <c r="AE184" s="931" t="s">
        <v>71</v>
      </c>
      <c r="AF184" s="90">
        <v>40</v>
      </c>
      <c r="AG184" s="90">
        <v>130</v>
      </c>
      <c r="AH184" s="204" t="s">
        <v>49</v>
      </c>
      <c r="AI184" s="206">
        <f>ROWS($AH$5:AH184)</f>
        <v>180</v>
      </c>
      <c r="AJ184" s="90" t="str">
        <f t="shared" si="5"/>
        <v/>
      </c>
      <c r="AK184" s="90" t="str">
        <f>IFERROR(SMALL($AJ$5:$AJ$234,ROWS($AH$5:AH184)),"")</f>
        <v/>
      </c>
    </row>
    <row r="185" spans="3:37" hidden="1" x14ac:dyDescent="0.3">
      <c r="C185" s="90" t="s">
        <v>341</v>
      </c>
      <c r="D185" s="69">
        <v>1.0999999999999999E-2</v>
      </c>
      <c r="E185" s="69">
        <v>0.76100000000000001</v>
      </c>
      <c r="F185" s="69">
        <v>0.06</v>
      </c>
      <c r="G185" s="69">
        <v>1.0999999999999999E-2</v>
      </c>
      <c r="H185" s="69">
        <v>1.4999999999999999E-2</v>
      </c>
      <c r="I185" s="69">
        <v>4.4999999999999998E-2</v>
      </c>
      <c r="J185" s="69">
        <v>1E-3</v>
      </c>
      <c r="K185" s="69">
        <v>4.0000000000000001E-3</v>
      </c>
      <c r="L185" s="69">
        <v>1.4999999999999999E-2</v>
      </c>
      <c r="M185" s="164" t="s">
        <v>71</v>
      </c>
      <c r="N185" s="69">
        <v>7.5999999999999998E-2</v>
      </c>
      <c r="O185" s="69">
        <v>0.23900000000000002</v>
      </c>
      <c r="P185" s="204" t="s">
        <v>49</v>
      </c>
      <c r="Q185" s="206">
        <f>ROWS($P$5:P185)</f>
        <v>181</v>
      </c>
      <c r="R185" s="90" t="str">
        <f t="shared" si="4"/>
        <v/>
      </c>
      <c r="S185" s="90" t="str">
        <f>IFERROR(SMALL($R$5:$R$234,ROWS(P$5:$P185)),"")</f>
        <v/>
      </c>
      <c r="U185" s="90" t="s">
        <v>341</v>
      </c>
      <c r="V185" s="90">
        <v>45</v>
      </c>
      <c r="W185" s="90">
        <v>2900</v>
      </c>
      <c r="X185" s="90">
        <v>230</v>
      </c>
      <c r="Y185" s="90">
        <v>45</v>
      </c>
      <c r="Z185" s="90">
        <v>60</v>
      </c>
      <c r="AA185" s="90">
        <v>175</v>
      </c>
      <c r="AB185" s="90">
        <v>0</v>
      </c>
      <c r="AC185" s="90">
        <v>15</v>
      </c>
      <c r="AD185" s="90">
        <v>55</v>
      </c>
      <c r="AE185" s="931" t="s">
        <v>71</v>
      </c>
      <c r="AF185" s="90">
        <v>290</v>
      </c>
      <c r="AG185" s="90">
        <v>910</v>
      </c>
      <c r="AH185" s="204" t="s">
        <v>49</v>
      </c>
      <c r="AI185" s="206">
        <f>ROWS($AH$5:AH185)</f>
        <v>181</v>
      </c>
      <c r="AJ185" s="90" t="str">
        <f t="shared" si="5"/>
        <v/>
      </c>
      <c r="AK185" s="90" t="str">
        <f>IFERROR(SMALL($AJ$5:$AJ$234,ROWS($AH$5:AH185)),"")</f>
        <v/>
      </c>
    </row>
    <row r="186" spans="3:37" hidden="1" x14ac:dyDescent="0.3">
      <c r="C186" s="90" t="s">
        <v>342</v>
      </c>
      <c r="D186" s="69">
        <v>1.4999999999999999E-2</v>
      </c>
      <c r="E186" s="69">
        <v>0.91300000000000003</v>
      </c>
      <c r="F186" s="69">
        <v>6.0000000000000001E-3</v>
      </c>
      <c r="G186" s="69">
        <v>0</v>
      </c>
      <c r="H186" s="69">
        <v>6.0000000000000001E-3</v>
      </c>
      <c r="I186" s="69">
        <v>3.2000000000000001E-2</v>
      </c>
      <c r="J186" s="69">
        <v>3.0000000000000001E-3</v>
      </c>
      <c r="K186" s="69">
        <v>3.0000000000000001E-3</v>
      </c>
      <c r="L186" s="69">
        <v>1.2E-2</v>
      </c>
      <c r="M186" s="164" t="s">
        <v>71</v>
      </c>
      <c r="N186" s="69">
        <v>9.0000000000000011E-3</v>
      </c>
      <c r="O186" s="69">
        <v>8.7000000000000008E-2</v>
      </c>
      <c r="P186" s="204" t="s">
        <v>49</v>
      </c>
      <c r="Q186" s="206">
        <f>ROWS($P$5:P186)</f>
        <v>182</v>
      </c>
      <c r="R186" s="90" t="str">
        <f t="shared" si="4"/>
        <v/>
      </c>
      <c r="S186" s="90" t="str">
        <f>IFERROR(SMALL($R$5:$R$234,ROWS(P$5:$P186)),"")</f>
        <v/>
      </c>
      <c r="U186" s="90" t="s">
        <v>342</v>
      </c>
      <c r="V186" s="90">
        <v>10</v>
      </c>
      <c r="W186" s="90">
        <v>600</v>
      </c>
      <c r="X186" s="90">
        <v>5</v>
      </c>
      <c r="Y186" s="90">
        <v>0</v>
      </c>
      <c r="Z186" s="90">
        <v>5</v>
      </c>
      <c r="AA186" s="90">
        <v>20</v>
      </c>
      <c r="AB186" s="90">
        <v>0</v>
      </c>
      <c r="AC186" s="90">
        <v>0</v>
      </c>
      <c r="AD186" s="90">
        <v>10</v>
      </c>
      <c r="AE186" s="931" t="s">
        <v>71</v>
      </c>
      <c r="AF186" s="90">
        <v>5</v>
      </c>
      <c r="AG186" s="90">
        <v>55</v>
      </c>
      <c r="AH186" s="204" t="s">
        <v>49</v>
      </c>
      <c r="AI186" s="206">
        <f>ROWS($AH$5:AH186)</f>
        <v>182</v>
      </c>
      <c r="AJ186" s="90" t="str">
        <f t="shared" si="5"/>
        <v/>
      </c>
      <c r="AK186" s="90" t="str">
        <f>IFERROR(SMALL($AJ$5:$AJ$234,ROWS($AH$5:AH186)),"")</f>
        <v/>
      </c>
    </row>
    <row r="187" spans="3:37" hidden="1" x14ac:dyDescent="0.3">
      <c r="C187" s="90" t="s">
        <v>343</v>
      </c>
      <c r="D187" s="69">
        <v>8.0000000000000002E-3</v>
      </c>
      <c r="E187" s="69">
        <v>0.80200000000000005</v>
      </c>
      <c r="F187" s="69">
        <v>2.1000000000000001E-2</v>
      </c>
      <c r="G187" s="69">
        <v>5.0000000000000001E-3</v>
      </c>
      <c r="H187" s="69">
        <v>1.8000000000000002E-2</v>
      </c>
      <c r="I187" s="69">
        <v>8.3000000000000004E-2</v>
      </c>
      <c r="J187" s="69">
        <v>3.0000000000000001E-3</v>
      </c>
      <c r="K187" s="69">
        <v>2E-3</v>
      </c>
      <c r="L187" s="69">
        <v>1.0999999999999999E-2</v>
      </c>
      <c r="M187" s="164" t="s">
        <v>71</v>
      </c>
      <c r="N187" s="69">
        <v>4.7E-2</v>
      </c>
      <c r="O187" s="69">
        <v>0.19800000000000001</v>
      </c>
      <c r="P187" s="204" t="s">
        <v>49</v>
      </c>
      <c r="Q187" s="206">
        <f>ROWS($P$5:P187)</f>
        <v>183</v>
      </c>
      <c r="R187" s="90" t="str">
        <f t="shared" si="4"/>
        <v/>
      </c>
      <c r="S187" s="90" t="str">
        <f>IFERROR(SMALL($R$5:$R$234,ROWS(P$5:$P187)),"")</f>
        <v/>
      </c>
      <c r="U187" s="90" t="s">
        <v>343</v>
      </c>
      <c r="V187" s="90">
        <v>40</v>
      </c>
      <c r="W187" s="90">
        <v>3895</v>
      </c>
      <c r="X187" s="90">
        <v>105</v>
      </c>
      <c r="Y187" s="90">
        <v>25</v>
      </c>
      <c r="Z187" s="90">
        <v>85</v>
      </c>
      <c r="AA187" s="90">
        <v>405</v>
      </c>
      <c r="AB187" s="90">
        <v>15</v>
      </c>
      <c r="AC187" s="90">
        <v>10</v>
      </c>
      <c r="AD187" s="90">
        <v>50</v>
      </c>
      <c r="AE187" s="931" t="s">
        <v>71</v>
      </c>
      <c r="AF187" s="90">
        <v>230</v>
      </c>
      <c r="AG187" s="90">
        <v>960</v>
      </c>
      <c r="AH187" s="204" t="s">
        <v>49</v>
      </c>
      <c r="AI187" s="206">
        <f>ROWS($AH$5:AH187)</f>
        <v>183</v>
      </c>
      <c r="AJ187" s="90" t="str">
        <f t="shared" si="5"/>
        <v/>
      </c>
      <c r="AK187" s="90" t="str">
        <f>IFERROR(SMALL($AJ$5:$AJ$234,ROWS($AH$5:AH187)),"")</f>
        <v/>
      </c>
    </row>
    <row r="188" spans="3:37" hidden="1" x14ac:dyDescent="0.3">
      <c r="C188" s="90" t="s">
        <v>344</v>
      </c>
      <c r="D188" s="69">
        <v>3.0000000000000001E-3</v>
      </c>
      <c r="E188" s="69">
        <v>0.82600000000000007</v>
      </c>
      <c r="F188" s="69">
        <v>9.0000000000000011E-3</v>
      </c>
      <c r="G188" s="69">
        <v>5.0000000000000001E-3</v>
      </c>
      <c r="H188" s="69">
        <v>1.7000000000000001E-2</v>
      </c>
      <c r="I188" s="69">
        <v>8.1000000000000003E-2</v>
      </c>
      <c r="J188" s="69">
        <v>3.0000000000000001E-3</v>
      </c>
      <c r="K188" s="69">
        <v>3.0000000000000001E-3</v>
      </c>
      <c r="L188" s="69">
        <v>1.8000000000000002E-2</v>
      </c>
      <c r="M188" s="164" t="s">
        <v>71</v>
      </c>
      <c r="N188" s="69">
        <v>3.6000000000000004E-2</v>
      </c>
      <c r="O188" s="69">
        <v>0.17400000000000002</v>
      </c>
      <c r="P188" s="204" t="s">
        <v>49</v>
      </c>
      <c r="Q188" s="206">
        <f>ROWS($P$5:P188)</f>
        <v>184</v>
      </c>
      <c r="R188" s="90" t="str">
        <f t="shared" si="4"/>
        <v/>
      </c>
      <c r="S188" s="90" t="str">
        <f>IFERROR(SMALL($R$5:$R$234,ROWS(P$5:$P188)),"")</f>
        <v/>
      </c>
      <c r="U188" s="90" t="s">
        <v>344</v>
      </c>
      <c r="V188" s="90">
        <v>0</v>
      </c>
      <c r="W188" s="90">
        <v>550</v>
      </c>
      <c r="X188" s="90">
        <v>5</v>
      </c>
      <c r="Y188" s="90">
        <v>5</v>
      </c>
      <c r="Z188" s="90">
        <v>10</v>
      </c>
      <c r="AA188" s="90">
        <v>55</v>
      </c>
      <c r="AB188" s="90">
        <v>0</v>
      </c>
      <c r="AC188" s="90">
        <v>0</v>
      </c>
      <c r="AD188" s="90">
        <v>10</v>
      </c>
      <c r="AE188" s="931" t="s">
        <v>71</v>
      </c>
      <c r="AF188" s="90">
        <v>25</v>
      </c>
      <c r="AG188" s="90">
        <v>115</v>
      </c>
      <c r="AH188" s="204" t="s">
        <v>49</v>
      </c>
      <c r="AI188" s="206">
        <f>ROWS($AH$5:AH188)</f>
        <v>184</v>
      </c>
      <c r="AJ188" s="90" t="str">
        <f t="shared" si="5"/>
        <v/>
      </c>
      <c r="AK188" s="90" t="str">
        <f>IFERROR(SMALL($AJ$5:$AJ$234,ROWS($AH$5:AH188)),"")</f>
        <v/>
      </c>
    </row>
    <row r="189" spans="3:37" hidden="1" x14ac:dyDescent="0.3">
      <c r="C189" s="90" t="s">
        <v>320</v>
      </c>
      <c r="D189" s="470">
        <v>7.0000000000000001E-3</v>
      </c>
      <c r="E189" s="470">
        <v>0.66100000000000003</v>
      </c>
      <c r="F189" s="470">
        <v>3.6999999999999998E-2</v>
      </c>
      <c r="G189" s="470">
        <v>4.0000000000000001E-3</v>
      </c>
      <c r="H189" s="470">
        <v>1.8000000000000002E-2</v>
      </c>
      <c r="I189" s="470">
        <v>0.10200000000000001</v>
      </c>
      <c r="J189" s="470">
        <v>2E-3</v>
      </c>
      <c r="K189" s="470">
        <v>3.0000000000000001E-3</v>
      </c>
      <c r="L189" s="470">
        <v>3.1E-2</v>
      </c>
      <c r="M189" s="164" t="s">
        <v>71</v>
      </c>
      <c r="N189" s="470">
        <v>0.13600000000000001</v>
      </c>
      <c r="O189" s="470">
        <v>0.33900000000000002</v>
      </c>
      <c r="P189" s="90" t="s">
        <v>483</v>
      </c>
      <c r="Q189" s="206">
        <f>ROWS($P$5:P189)</f>
        <v>185</v>
      </c>
      <c r="R189" s="90" t="str">
        <f t="shared" si="4"/>
        <v/>
      </c>
      <c r="S189" s="90" t="str">
        <f>IFERROR(SMALL($R$5:$R$234,ROWS(P$5:$P189)),"")</f>
        <v/>
      </c>
      <c r="U189" s="90" t="s">
        <v>320</v>
      </c>
      <c r="V189" s="90">
        <v>20</v>
      </c>
      <c r="W189" s="90">
        <v>2030</v>
      </c>
      <c r="X189" s="90">
        <v>115</v>
      </c>
      <c r="Y189" s="90">
        <v>10</v>
      </c>
      <c r="Z189" s="90">
        <v>55</v>
      </c>
      <c r="AA189" s="90">
        <v>315</v>
      </c>
      <c r="AB189" s="90">
        <v>5</v>
      </c>
      <c r="AC189" s="204">
        <v>10</v>
      </c>
      <c r="AD189" s="204">
        <v>95</v>
      </c>
      <c r="AE189" s="931" t="s">
        <v>71</v>
      </c>
      <c r="AF189" s="204">
        <v>415</v>
      </c>
      <c r="AG189" s="204">
        <v>1040</v>
      </c>
      <c r="AH189" s="204" t="s">
        <v>483</v>
      </c>
      <c r="AI189" s="206">
        <f>ROWS($AH$5:AH189)</f>
        <v>185</v>
      </c>
      <c r="AJ189" s="90" t="str">
        <f t="shared" si="5"/>
        <v/>
      </c>
      <c r="AK189" s="90" t="str">
        <f>IFERROR(SMALL($AJ$5:$AJ$234,ROWS($AH$5:AH189)),"")</f>
        <v/>
      </c>
    </row>
    <row r="190" spans="3:37" hidden="1" x14ac:dyDescent="0.3">
      <c r="C190" s="90" t="s">
        <v>322</v>
      </c>
      <c r="D190" s="470">
        <v>9.0000000000000011E-3</v>
      </c>
      <c r="E190" s="470">
        <v>0.92400000000000004</v>
      </c>
      <c r="F190" s="470">
        <v>1.4E-2</v>
      </c>
      <c r="G190" s="470">
        <v>0.01</v>
      </c>
      <c r="H190" s="470">
        <v>1E-3</v>
      </c>
      <c r="I190" s="470">
        <v>7.0000000000000001E-3</v>
      </c>
      <c r="J190" s="470">
        <v>3.0000000000000001E-3</v>
      </c>
      <c r="K190" s="470">
        <v>3.0000000000000001E-3</v>
      </c>
      <c r="L190" s="470">
        <v>0.01</v>
      </c>
      <c r="M190" s="164" t="s">
        <v>71</v>
      </c>
      <c r="N190" s="470">
        <v>1.9E-2</v>
      </c>
      <c r="O190" s="470">
        <v>7.5999999999999998E-2</v>
      </c>
      <c r="P190" s="90" t="s">
        <v>483</v>
      </c>
      <c r="Q190" s="206">
        <f>ROWS($P$5:P190)</f>
        <v>186</v>
      </c>
      <c r="R190" s="90" t="str">
        <f t="shared" si="4"/>
        <v/>
      </c>
      <c r="S190" s="90" t="str">
        <f>IFERROR(SMALL($R$5:$R$234,ROWS(P$5:$P190)),"")</f>
        <v/>
      </c>
      <c r="U190" s="90" t="s">
        <v>322</v>
      </c>
      <c r="V190" s="90">
        <v>95</v>
      </c>
      <c r="W190" s="90">
        <v>9760</v>
      </c>
      <c r="X190" s="90">
        <v>150</v>
      </c>
      <c r="Y190" s="90">
        <v>105</v>
      </c>
      <c r="Z190" s="90">
        <v>10</v>
      </c>
      <c r="AA190" s="90">
        <v>70</v>
      </c>
      <c r="AB190" s="90">
        <v>30</v>
      </c>
      <c r="AC190" s="204">
        <v>30</v>
      </c>
      <c r="AD190" s="204">
        <v>105</v>
      </c>
      <c r="AE190" s="931" t="s">
        <v>71</v>
      </c>
      <c r="AF190" s="204">
        <v>205</v>
      </c>
      <c r="AG190" s="204">
        <v>800</v>
      </c>
      <c r="AH190" s="204" t="s">
        <v>483</v>
      </c>
      <c r="AI190" s="206">
        <f>ROWS($AH$5:AH190)</f>
        <v>186</v>
      </c>
      <c r="AJ190" s="90" t="str">
        <f t="shared" si="5"/>
        <v/>
      </c>
      <c r="AK190" s="90" t="str">
        <f>IFERROR(SMALL($AJ$5:$AJ$234,ROWS($AH$5:AH190)),"")</f>
        <v/>
      </c>
    </row>
    <row r="191" spans="3:37" hidden="1" x14ac:dyDescent="0.3">
      <c r="C191" s="90" t="s">
        <v>323</v>
      </c>
      <c r="D191" s="470">
        <v>9.0000000000000011E-3</v>
      </c>
      <c r="E191" s="470">
        <v>0.60599999999999998</v>
      </c>
      <c r="F191" s="470">
        <v>8.2000000000000003E-2</v>
      </c>
      <c r="G191" s="470">
        <v>4.0000000000000001E-3</v>
      </c>
      <c r="H191" s="470">
        <v>3.4000000000000002E-2</v>
      </c>
      <c r="I191" s="470">
        <v>7.2000000000000008E-2</v>
      </c>
      <c r="J191" s="470">
        <v>1E-3</v>
      </c>
      <c r="K191" s="470">
        <v>4.0000000000000001E-3</v>
      </c>
      <c r="L191" s="470">
        <v>9.0000000000000011E-3</v>
      </c>
      <c r="M191" s="164" t="s">
        <v>71</v>
      </c>
      <c r="N191" s="470">
        <v>0.17899999999999999</v>
      </c>
      <c r="O191" s="470">
        <v>0.39400000000000002</v>
      </c>
      <c r="P191" s="90" t="s">
        <v>483</v>
      </c>
      <c r="Q191" s="206">
        <f>ROWS($P$5:P191)</f>
        <v>187</v>
      </c>
      <c r="R191" s="90" t="str">
        <f t="shared" si="4"/>
        <v/>
      </c>
      <c r="S191" s="90" t="str">
        <f>IFERROR(SMALL($R$5:$R$234,ROWS(P$5:$P191)),"")</f>
        <v/>
      </c>
      <c r="U191" s="90" t="s">
        <v>323</v>
      </c>
      <c r="V191" s="90">
        <v>25</v>
      </c>
      <c r="W191" s="90">
        <v>1905</v>
      </c>
      <c r="X191" s="90">
        <v>260</v>
      </c>
      <c r="Y191" s="90">
        <v>15</v>
      </c>
      <c r="Z191" s="90">
        <v>105</v>
      </c>
      <c r="AA191" s="90">
        <v>230</v>
      </c>
      <c r="AB191" s="90">
        <v>5</v>
      </c>
      <c r="AC191" s="204">
        <v>10</v>
      </c>
      <c r="AD191" s="204">
        <v>25</v>
      </c>
      <c r="AE191" s="931" t="s">
        <v>71</v>
      </c>
      <c r="AF191" s="204">
        <v>560</v>
      </c>
      <c r="AG191" s="204">
        <v>1240</v>
      </c>
      <c r="AH191" s="204" t="s">
        <v>483</v>
      </c>
      <c r="AI191" s="206">
        <f>ROWS($AH$5:AH191)</f>
        <v>187</v>
      </c>
      <c r="AJ191" s="90" t="str">
        <f t="shared" si="5"/>
        <v/>
      </c>
      <c r="AK191" s="90" t="str">
        <f>IFERROR(SMALL($AJ$5:$AJ$234,ROWS($AH$5:AH191)),"")</f>
        <v/>
      </c>
    </row>
    <row r="192" spans="3:37" hidden="1" x14ac:dyDescent="0.3">
      <c r="C192" s="90" t="s">
        <v>325</v>
      </c>
      <c r="D192" s="470">
        <v>1.0999999999999999E-2</v>
      </c>
      <c r="E192" s="470">
        <v>0.625</v>
      </c>
      <c r="F192" s="470">
        <v>7.5999999999999998E-2</v>
      </c>
      <c r="G192" s="470">
        <v>3.0000000000000001E-3</v>
      </c>
      <c r="H192" s="470">
        <v>3.3000000000000002E-2</v>
      </c>
      <c r="I192" s="470">
        <v>9.4E-2</v>
      </c>
      <c r="J192" s="470">
        <v>2E-3</v>
      </c>
      <c r="K192" s="470">
        <v>4.0000000000000001E-3</v>
      </c>
      <c r="L192" s="470">
        <v>0.01</v>
      </c>
      <c r="M192" s="164" t="s">
        <v>71</v>
      </c>
      <c r="N192" s="470">
        <v>0.14300000000000002</v>
      </c>
      <c r="O192" s="470">
        <v>0.375</v>
      </c>
      <c r="P192" s="90" t="s">
        <v>483</v>
      </c>
      <c r="Q192" s="206">
        <f>ROWS($P$5:P192)</f>
        <v>188</v>
      </c>
      <c r="R192" s="90" t="str">
        <f t="shared" si="4"/>
        <v/>
      </c>
      <c r="S192" s="90" t="str">
        <f>IFERROR(SMALL($R$5:$R$234,ROWS(P$5:$P192)),"")</f>
        <v/>
      </c>
      <c r="U192" s="90" t="s">
        <v>325</v>
      </c>
      <c r="V192" s="90">
        <v>35</v>
      </c>
      <c r="W192" s="90">
        <v>1875</v>
      </c>
      <c r="X192" s="90">
        <v>225</v>
      </c>
      <c r="Y192" s="90">
        <v>10</v>
      </c>
      <c r="Z192" s="90">
        <v>100</v>
      </c>
      <c r="AA192" s="90">
        <v>280</v>
      </c>
      <c r="AB192" s="90">
        <v>5</v>
      </c>
      <c r="AC192" s="204">
        <v>15</v>
      </c>
      <c r="AD192" s="204">
        <v>30</v>
      </c>
      <c r="AE192" s="931" t="s">
        <v>71</v>
      </c>
      <c r="AF192" s="204">
        <v>430</v>
      </c>
      <c r="AG192" s="204">
        <v>1125</v>
      </c>
      <c r="AH192" s="204" t="s">
        <v>483</v>
      </c>
      <c r="AI192" s="206">
        <f>ROWS($AH$5:AH192)</f>
        <v>188</v>
      </c>
      <c r="AJ192" s="90" t="str">
        <f t="shared" si="5"/>
        <v/>
      </c>
      <c r="AK192" s="90" t="str">
        <f>IFERROR(SMALL($AJ$5:$AJ$234,ROWS($AH$5:AH192)),"")</f>
        <v/>
      </c>
    </row>
    <row r="193" spans="3:37" hidden="1" x14ac:dyDescent="0.3">
      <c r="C193" s="90" t="s">
        <v>326</v>
      </c>
      <c r="D193" s="470">
        <v>0.01</v>
      </c>
      <c r="E193" s="470">
        <v>0.83100000000000007</v>
      </c>
      <c r="F193" s="470">
        <v>3.3000000000000002E-2</v>
      </c>
      <c r="G193" s="470">
        <v>6.0000000000000001E-3</v>
      </c>
      <c r="H193" s="470">
        <v>1.0999999999999999E-2</v>
      </c>
      <c r="I193" s="470">
        <v>3.4000000000000002E-2</v>
      </c>
      <c r="J193" s="470">
        <v>2E-3</v>
      </c>
      <c r="K193" s="470">
        <v>3.0000000000000001E-3</v>
      </c>
      <c r="L193" s="470">
        <v>1.0999999999999999E-2</v>
      </c>
      <c r="M193" s="164" t="s">
        <v>71</v>
      </c>
      <c r="N193" s="470">
        <v>0.06</v>
      </c>
      <c r="O193" s="470">
        <v>0.16900000000000001</v>
      </c>
      <c r="P193" s="90" t="s">
        <v>483</v>
      </c>
      <c r="Q193" s="206">
        <f>ROWS($P$5:P193)</f>
        <v>189</v>
      </c>
      <c r="R193" s="90" t="str">
        <f t="shared" si="4"/>
        <v/>
      </c>
      <c r="S193" s="90" t="str">
        <f>IFERROR(SMALL($R$5:$R$234,ROWS(P$5:$P193)),"")</f>
        <v/>
      </c>
      <c r="U193" s="90" t="s">
        <v>326</v>
      </c>
      <c r="V193" s="90">
        <v>60</v>
      </c>
      <c r="W193" s="90">
        <v>4835</v>
      </c>
      <c r="X193" s="90">
        <v>190</v>
      </c>
      <c r="Y193" s="90">
        <v>35</v>
      </c>
      <c r="Z193" s="90">
        <v>65</v>
      </c>
      <c r="AA193" s="90">
        <v>195</v>
      </c>
      <c r="AB193" s="90">
        <v>10</v>
      </c>
      <c r="AC193" s="204">
        <v>20</v>
      </c>
      <c r="AD193" s="204">
        <v>60</v>
      </c>
      <c r="AE193" s="931" t="s">
        <v>71</v>
      </c>
      <c r="AF193" s="204">
        <v>350</v>
      </c>
      <c r="AG193" s="204">
        <v>980</v>
      </c>
      <c r="AH193" s="204" t="s">
        <v>483</v>
      </c>
      <c r="AI193" s="206">
        <f>ROWS($AH$5:AH193)</f>
        <v>189</v>
      </c>
      <c r="AJ193" s="90" t="str">
        <f t="shared" si="5"/>
        <v/>
      </c>
      <c r="AK193" s="90" t="str">
        <f>IFERROR(SMALL($AJ$5:$AJ$234,ROWS($AH$5:AH193)),"")</f>
        <v/>
      </c>
    </row>
    <row r="194" spans="3:37" hidden="1" x14ac:dyDescent="0.3">
      <c r="C194" s="90" t="s">
        <v>327</v>
      </c>
      <c r="D194" s="470">
        <v>8.0000000000000002E-3</v>
      </c>
      <c r="E194" s="470">
        <v>0.66800000000000004</v>
      </c>
      <c r="F194" s="470">
        <v>4.2000000000000003E-2</v>
      </c>
      <c r="G194" s="470">
        <v>3.0000000000000001E-3</v>
      </c>
      <c r="H194" s="470">
        <v>2.6000000000000002E-2</v>
      </c>
      <c r="I194" s="470">
        <v>0.105</v>
      </c>
      <c r="J194" s="470">
        <v>2E-3</v>
      </c>
      <c r="K194" s="470">
        <v>4.0000000000000001E-3</v>
      </c>
      <c r="L194" s="470">
        <v>1.4999999999999999E-2</v>
      </c>
      <c r="M194" s="164" t="s">
        <v>71</v>
      </c>
      <c r="N194" s="470">
        <v>0.128</v>
      </c>
      <c r="O194" s="470">
        <v>0.33200000000000002</v>
      </c>
      <c r="P194" s="90" t="s">
        <v>483</v>
      </c>
      <c r="Q194" s="206">
        <f>ROWS($P$5:P194)</f>
        <v>190</v>
      </c>
      <c r="R194" s="90" t="str">
        <f t="shared" si="4"/>
        <v/>
      </c>
      <c r="S194" s="90" t="str">
        <f>IFERROR(SMALL($R$5:$R$234,ROWS(P$5:$P194)),"")</f>
        <v/>
      </c>
      <c r="U194" s="90" t="s">
        <v>327</v>
      </c>
      <c r="V194" s="90">
        <v>40</v>
      </c>
      <c r="W194" s="90">
        <v>3630</v>
      </c>
      <c r="X194" s="90">
        <v>225</v>
      </c>
      <c r="Y194" s="90">
        <v>15</v>
      </c>
      <c r="Z194" s="90">
        <v>140</v>
      </c>
      <c r="AA194" s="90">
        <v>575</v>
      </c>
      <c r="AB194" s="90">
        <v>10</v>
      </c>
      <c r="AC194" s="204">
        <v>25</v>
      </c>
      <c r="AD194" s="204">
        <v>80</v>
      </c>
      <c r="AE194" s="931" t="s">
        <v>71</v>
      </c>
      <c r="AF194" s="204">
        <v>695</v>
      </c>
      <c r="AG194" s="204">
        <v>1805</v>
      </c>
      <c r="AH194" s="204" t="s">
        <v>483</v>
      </c>
      <c r="AI194" s="206">
        <f>ROWS($AH$5:AH194)</f>
        <v>190</v>
      </c>
      <c r="AJ194" s="90" t="str">
        <f t="shared" si="5"/>
        <v/>
      </c>
      <c r="AK194" s="90" t="str">
        <f>IFERROR(SMALL($AJ$5:$AJ$234,ROWS($AH$5:AH194)),"")</f>
        <v/>
      </c>
    </row>
    <row r="195" spans="3:37" hidden="1" x14ac:dyDescent="0.3">
      <c r="C195" s="90" t="s">
        <v>328</v>
      </c>
      <c r="D195" s="470">
        <v>8.0000000000000002E-3</v>
      </c>
      <c r="E195" s="470">
        <v>0.80200000000000005</v>
      </c>
      <c r="F195" s="470">
        <v>1.4999999999999999E-2</v>
      </c>
      <c r="G195" s="470">
        <v>1E-3</v>
      </c>
      <c r="H195" s="470">
        <v>9.0000000000000011E-3</v>
      </c>
      <c r="I195" s="470">
        <v>0.10200000000000001</v>
      </c>
      <c r="J195" s="470">
        <v>1E-3</v>
      </c>
      <c r="K195" s="470">
        <v>3.0000000000000001E-3</v>
      </c>
      <c r="L195" s="470">
        <v>0.01</v>
      </c>
      <c r="M195" s="164" t="s">
        <v>71</v>
      </c>
      <c r="N195" s="470">
        <v>4.8000000000000001E-2</v>
      </c>
      <c r="O195" s="470">
        <v>0.19800000000000001</v>
      </c>
      <c r="P195" s="90" t="s">
        <v>483</v>
      </c>
      <c r="Q195" s="206">
        <f>ROWS($P$5:P195)</f>
        <v>191</v>
      </c>
      <c r="R195" s="90" t="str">
        <f t="shared" si="4"/>
        <v/>
      </c>
      <c r="S195" s="90" t="str">
        <f>IFERROR(SMALL($R$5:$R$234,ROWS(P$5:$P195)),"")</f>
        <v/>
      </c>
      <c r="U195" s="90" t="s">
        <v>328</v>
      </c>
      <c r="V195" s="90">
        <v>85</v>
      </c>
      <c r="W195" s="90">
        <v>7920</v>
      </c>
      <c r="X195" s="90">
        <v>145</v>
      </c>
      <c r="Y195" s="90">
        <v>10</v>
      </c>
      <c r="Z195" s="90">
        <v>85</v>
      </c>
      <c r="AA195" s="90">
        <v>1010</v>
      </c>
      <c r="AB195" s="90">
        <v>10</v>
      </c>
      <c r="AC195" s="204">
        <v>35</v>
      </c>
      <c r="AD195" s="204">
        <v>100</v>
      </c>
      <c r="AE195" s="931" t="s">
        <v>71</v>
      </c>
      <c r="AF195" s="204">
        <v>470</v>
      </c>
      <c r="AG195" s="204">
        <v>1955</v>
      </c>
      <c r="AH195" s="204" t="s">
        <v>483</v>
      </c>
      <c r="AI195" s="206">
        <f>ROWS($AH$5:AH195)</f>
        <v>191</v>
      </c>
      <c r="AJ195" s="90" t="str">
        <f t="shared" si="5"/>
        <v/>
      </c>
      <c r="AK195" s="90" t="str">
        <f>IFERROR(SMALL($AJ$5:$AJ$234,ROWS($AH$5:AH195)),"")</f>
        <v/>
      </c>
    </row>
    <row r="196" spans="3:37" hidden="1" x14ac:dyDescent="0.3">
      <c r="C196" s="90" t="s">
        <v>329</v>
      </c>
      <c r="D196" s="470">
        <v>1.4E-2</v>
      </c>
      <c r="E196" s="470">
        <v>0.75600000000000001</v>
      </c>
      <c r="F196" s="470">
        <v>0.05</v>
      </c>
      <c r="G196" s="470" t="s">
        <v>72</v>
      </c>
      <c r="H196" s="470" t="s">
        <v>72</v>
      </c>
      <c r="I196" s="470">
        <v>6.8000000000000005E-2</v>
      </c>
      <c r="J196" s="470" t="s">
        <v>72</v>
      </c>
      <c r="K196" s="470">
        <v>6.0000000000000001E-3</v>
      </c>
      <c r="L196" s="470">
        <v>5.0000000000000001E-3</v>
      </c>
      <c r="M196" s="164" t="s">
        <v>71</v>
      </c>
      <c r="N196" s="470">
        <v>9.2999999999999999E-2</v>
      </c>
      <c r="O196" s="470">
        <v>0.24399999999999999</v>
      </c>
      <c r="P196" s="90" t="s">
        <v>483</v>
      </c>
      <c r="Q196" s="206">
        <f>ROWS($P$5:P196)</f>
        <v>192</v>
      </c>
      <c r="R196" s="90" t="str">
        <f t="shared" si="4"/>
        <v/>
      </c>
      <c r="S196" s="90" t="str">
        <f>IFERROR(SMALL($R$5:$R$234,ROWS(P$5:$P196)),"")</f>
        <v/>
      </c>
      <c r="U196" s="90" t="s">
        <v>329</v>
      </c>
      <c r="V196" s="90">
        <v>10</v>
      </c>
      <c r="W196" s="90">
        <v>585</v>
      </c>
      <c r="X196" s="90">
        <v>40</v>
      </c>
      <c r="Y196" s="90" t="e">
        <v>#VALUE!</v>
      </c>
      <c r="Z196" s="90" t="e">
        <v>#VALUE!</v>
      </c>
      <c r="AA196" s="90">
        <v>55</v>
      </c>
      <c r="AB196" s="90" t="e">
        <v>#VALUE!</v>
      </c>
      <c r="AC196" s="204">
        <v>5</v>
      </c>
      <c r="AD196" s="204">
        <v>5</v>
      </c>
      <c r="AE196" s="931" t="s">
        <v>71</v>
      </c>
      <c r="AF196" s="204">
        <v>70</v>
      </c>
      <c r="AG196" s="204">
        <v>190</v>
      </c>
      <c r="AH196" s="204" t="s">
        <v>483</v>
      </c>
      <c r="AI196" s="206">
        <f>ROWS($AH$5:AH196)</f>
        <v>192</v>
      </c>
      <c r="AJ196" s="90" t="str">
        <f t="shared" si="5"/>
        <v/>
      </c>
      <c r="AK196" s="90" t="str">
        <f>IFERROR(SMALL($AJ$5:$AJ$234,ROWS($AH$5:AH196)),"")</f>
        <v/>
      </c>
    </row>
    <row r="197" spans="3:37" hidden="1" x14ac:dyDescent="0.3">
      <c r="C197" s="90" t="s">
        <v>330</v>
      </c>
      <c r="D197" s="470">
        <v>8.0000000000000002E-3</v>
      </c>
      <c r="E197" s="470">
        <v>0.80800000000000005</v>
      </c>
      <c r="F197" s="470">
        <v>1.6E-2</v>
      </c>
      <c r="G197" s="470">
        <v>1E-3</v>
      </c>
      <c r="H197" s="470">
        <v>1.2E-2</v>
      </c>
      <c r="I197" s="470">
        <v>8.5000000000000006E-2</v>
      </c>
      <c r="J197" s="470">
        <v>1E-3</v>
      </c>
      <c r="K197" s="470">
        <v>3.0000000000000001E-3</v>
      </c>
      <c r="L197" s="470">
        <v>9.0000000000000011E-3</v>
      </c>
      <c r="M197" s="164" t="s">
        <v>71</v>
      </c>
      <c r="N197" s="470">
        <v>5.7000000000000002E-2</v>
      </c>
      <c r="O197" s="470">
        <v>0.192</v>
      </c>
      <c r="P197" s="90" t="s">
        <v>483</v>
      </c>
      <c r="Q197" s="206">
        <f>ROWS($P$5:P197)</f>
        <v>193</v>
      </c>
      <c r="R197" s="90" t="str">
        <f t="shared" si="4"/>
        <v/>
      </c>
      <c r="S197" s="90" t="str">
        <f>IFERROR(SMALL($R$5:$R$234,ROWS(P$5:$P197)),"")</f>
        <v/>
      </c>
      <c r="U197" s="90" t="s">
        <v>330</v>
      </c>
      <c r="V197" s="90">
        <v>95</v>
      </c>
      <c r="W197" s="90">
        <v>9480</v>
      </c>
      <c r="X197" s="90">
        <v>190</v>
      </c>
      <c r="Y197" s="90">
        <v>10</v>
      </c>
      <c r="Z197" s="90">
        <v>135</v>
      </c>
      <c r="AA197" s="90">
        <v>1000</v>
      </c>
      <c r="AB197" s="90">
        <v>15</v>
      </c>
      <c r="AC197" s="204">
        <v>35</v>
      </c>
      <c r="AD197" s="204">
        <v>105</v>
      </c>
      <c r="AE197" s="931" t="s">
        <v>71</v>
      </c>
      <c r="AF197" s="204">
        <v>665</v>
      </c>
      <c r="AG197" s="204">
        <v>2250</v>
      </c>
      <c r="AH197" s="204" t="s">
        <v>483</v>
      </c>
      <c r="AI197" s="206">
        <f>ROWS($AH$5:AH197)</f>
        <v>193</v>
      </c>
      <c r="AJ197" s="90" t="str">
        <f t="shared" si="5"/>
        <v/>
      </c>
      <c r="AK197" s="90" t="str">
        <f>IFERROR(SMALL($AJ$5:$AJ$234,ROWS($AH$5:AH197)),"")</f>
        <v/>
      </c>
    </row>
    <row r="198" spans="3:37" hidden="1" x14ac:dyDescent="0.3">
      <c r="C198" s="90" t="s">
        <v>331</v>
      </c>
      <c r="D198" s="470" t="s">
        <v>72</v>
      </c>
      <c r="E198" s="470">
        <v>0.78400000000000003</v>
      </c>
      <c r="F198" s="470">
        <v>2.3E-2</v>
      </c>
      <c r="G198" s="470" t="s">
        <v>72</v>
      </c>
      <c r="H198" s="470" t="s">
        <v>72</v>
      </c>
      <c r="I198" s="470">
        <v>0.125</v>
      </c>
      <c r="J198" s="470" t="s">
        <v>72</v>
      </c>
      <c r="K198" s="470" t="s">
        <v>72</v>
      </c>
      <c r="L198" s="470" t="s">
        <v>72</v>
      </c>
      <c r="M198" s="164" t="s">
        <v>71</v>
      </c>
      <c r="N198" s="470">
        <v>4.4999999999999998E-2</v>
      </c>
      <c r="O198" s="470">
        <v>0.216</v>
      </c>
      <c r="P198" s="90" t="s">
        <v>483</v>
      </c>
      <c r="Q198" s="206">
        <f>ROWS($P$5:P198)</f>
        <v>194</v>
      </c>
      <c r="R198" s="90" t="str">
        <f t="shared" ref="R198:R234" si="6">IF($AR$4=P198,Q198,"")</f>
        <v/>
      </c>
      <c r="S198" s="90" t="str">
        <f>IFERROR(SMALL($R$5:$R$234,ROWS(P$5:$P198)),"")</f>
        <v/>
      </c>
      <c r="U198" s="90" t="s">
        <v>331</v>
      </c>
      <c r="V198" s="90" t="e">
        <v>#VALUE!</v>
      </c>
      <c r="W198" s="90">
        <v>140</v>
      </c>
      <c r="X198" s="90">
        <v>5</v>
      </c>
      <c r="Y198" s="90" t="e">
        <v>#VALUE!</v>
      </c>
      <c r="Z198" s="90" t="e">
        <v>#VALUE!</v>
      </c>
      <c r="AA198" s="90">
        <v>20</v>
      </c>
      <c r="AB198" s="90" t="e">
        <v>#VALUE!</v>
      </c>
      <c r="AC198" s="204" t="e">
        <v>#VALUE!</v>
      </c>
      <c r="AD198" s="204" t="e">
        <v>#VALUE!</v>
      </c>
      <c r="AE198" s="931" t="s">
        <v>71</v>
      </c>
      <c r="AF198" s="204">
        <v>10</v>
      </c>
      <c r="AG198" s="204">
        <v>40</v>
      </c>
      <c r="AH198" s="204" t="s">
        <v>483</v>
      </c>
      <c r="AI198" s="206">
        <f>ROWS($AH$5:AH198)</f>
        <v>194</v>
      </c>
      <c r="AJ198" s="90" t="str">
        <f t="shared" ref="AJ198:AJ234" si="7">IF($AR$4=AH198,AI198,"")</f>
        <v/>
      </c>
      <c r="AK198" s="90" t="str">
        <f>IFERROR(SMALL($AJ$5:$AJ$234,ROWS($AH$5:AH198)),"")</f>
        <v/>
      </c>
    </row>
    <row r="199" spans="3:37" hidden="1" x14ac:dyDescent="0.3">
      <c r="C199" s="90" t="s">
        <v>332</v>
      </c>
      <c r="D199" s="470">
        <v>8.0000000000000002E-3</v>
      </c>
      <c r="E199" s="470">
        <v>0.56700000000000006</v>
      </c>
      <c r="F199" s="470">
        <v>5.5E-2</v>
      </c>
      <c r="G199" s="470">
        <v>4.0000000000000001E-3</v>
      </c>
      <c r="H199" s="470">
        <v>3.6000000000000004E-2</v>
      </c>
      <c r="I199" s="470">
        <v>9.7000000000000003E-2</v>
      </c>
      <c r="J199" s="470">
        <v>2E-3</v>
      </c>
      <c r="K199" s="470">
        <v>4.0000000000000001E-3</v>
      </c>
      <c r="L199" s="470">
        <v>3.6999999999999998E-2</v>
      </c>
      <c r="M199" s="164" t="s">
        <v>71</v>
      </c>
      <c r="N199" s="470">
        <v>0.19</v>
      </c>
      <c r="O199" s="470">
        <v>0.433</v>
      </c>
      <c r="P199" s="90" t="s">
        <v>483</v>
      </c>
      <c r="Q199" s="206">
        <f>ROWS($P$5:P199)</f>
        <v>195</v>
      </c>
      <c r="R199" s="90" t="str">
        <f t="shared" si="6"/>
        <v/>
      </c>
      <c r="S199" s="90" t="str">
        <f>IFERROR(SMALL($R$5:$R$234,ROWS(P$5:$P199)),"")</f>
        <v/>
      </c>
      <c r="U199" s="90" t="s">
        <v>332</v>
      </c>
      <c r="V199" s="90">
        <v>115</v>
      </c>
      <c r="W199" s="90">
        <v>7900</v>
      </c>
      <c r="X199" s="90">
        <v>765</v>
      </c>
      <c r="Y199" s="90">
        <v>55</v>
      </c>
      <c r="Z199" s="90">
        <v>505</v>
      </c>
      <c r="AA199" s="90">
        <v>1355</v>
      </c>
      <c r="AB199" s="90">
        <v>25</v>
      </c>
      <c r="AC199" s="204">
        <v>55</v>
      </c>
      <c r="AD199" s="204">
        <v>510</v>
      </c>
      <c r="AE199" s="931" t="s">
        <v>71</v>
      </c>
      <c r="AF199" s="204">
        <v>2650</v>
      </c>
      <c r="AG199" s="204">
        <v>6035</v>
      </c>
      <c r="AH199" s="204" t="s">
        <v>483</v>
      </c>
      <c r="AI199" s="206">
        <f>ROWS($AH$5:AH199)</f>
        <v>195</v>
      </c>
      <c r="AJ199" s="90" t="str">
        <f t="shared" si="7"/>
        <v/>
      </c>
      <c r="AK199" s="90" t="str">
        <f>IFERROR(SMALL($AJ$5:$AJ$234,ROWS($AH$5:AH199)),"")</f>
        <v/>
      </c>
    </row>
    <row r="200" spans="3:37" hidden="1" x14ac:dyDescent="0.3">
      <c r="C200" s="90" t="s">
        <v>333</v>
      </c>
      <c r="D200" s="470">
        <v>1.0999999999999999E-2</v>
      </c>
      <c r="E200" s="470">
        <v>0.75800000000000001</v>
      </c>
      <c r="F200" s="470">
        <v>5.9000000000000004E-2</v>
      </c>
      <c r="G200" s="470">
        <v>3.0000000000000001E-3</v>
      </c>
      <c r="H200" s="470">
        <v>5.0000000000000001E-3</v>
      </c>
      <c r="I200" s="470">
        <v>5.7000000000000002E-2</v>
      </c>
      <c r="J200" s="470">
        <v>1E-3</v>
      </c>
      <c r="K200" s="470">
        <v>4.0000000000000001E-3</v>
      </c>
      <c r="L200" s="470">
        <v>1.4E-2</v>
      </c>
      <c r="M200" s="164" t="s">
        <v>71</v>
      </c>
      <c r="N200" s="470">
        <v>8.7999999999999995E-2</v>
      </c>
      <c r="O200" s="470">
        <v>0.24199999999999999</v>
      </c>
      <c r="P200" s="90" t="s">
        <v>483</v>
      </c>
      <c r="Q200" s="206">
        <f>ROWS($P$5:P200)</f>
        <v>196</v>
      </c>
      <c r="R200" s="90" t="str">
        <f t="shared" si="6"/>
        <v/>
      </c>
      <c r="S200" s="90" t="str">
        <f>IFERROR(SMALL($R$5:$R$234,ROWS(P$5:$P200)),"")</f>
        <v/>
      </c>
      <c r="U200" s="90" t="s">
        <v>333</v>
      </c>
      <c r="V200" s="90">
        <v>220</v>
      </c>
      <c r="W200" s="90">
        <v>14900</v>
      </c>
      <c r="X200" s="90">
        <v>1165</v>
      </c>
      <c r="Y200" s="90">
        <v>50</v>
      </c>
      <c r="Z200" s="90">
        <v>100</v>
      </c>
      <c r="AA200" s="90">
        <v>1130</v>
      </c>
      <c r="AB200" s="90">
        <v>25</v>
      </c>
      <c r="AC200" s="204">
        <v>80</v>
      </c>
      <c r="AD200" s="204">
        <v>270</v>
      </c>
      <c r="AE200" s="931" t="s">
        <v>71</v>
      </c>
      <c r="AF200" s="204">
        <v>1725</v>
      </c>
      <c r="AG200" s="204">
        <v>4755</v>
      </c>
      <c r="AH200" s="204" t="s">
        <v>483</v>
      </c>
      <c r="AI200" s="206">
        <f>ROWS($AH$5:AH200)</f>
        <v>196</v>
      </c>
      <c r="AJ200" s="90" t="str">
        <f t="shared" si="7"/>
        <v/>
      </c>
      <c r="AK200" s="90" t="str">
        <f>IFERROR(SMALL($AJ$5:$AJ$234,ROWS($AH$5:AH200)),"")</f>
        <v/>
      </c>
    </row>
    <row r="201" spans="3:37" hidden="1" x14ac:dyDescent="0.3">
      <c r="C201" s="90" t="s">
        <v>334</v>
      </c>
      <c r="D201" s="470">
        <v>5.0000000000000001E-3</v>
      </c>
      <c r="E201" s="470">
        <v>0.57100000000000006</v>
      </c>
      <c r="F201" s="470">
        <v>6.9000000000000006E-2</v>
      </c>
      <c r="G201" s="470" t="s">
        <v>72</v>
      </c>
      <c r="H201" s="470">
        <v>4.7E-2</v>
      </c>
      <c r="I201" s="470">
        <v>4.7E-2</v>
      </c>
      <c r="J201" s="470">
        <v>5.0000000000000001E-3</v>
      </c>
      <c r="K201" s="470">
        <v>6.0000000000000001E-3</v>
      </c>
      <c r="L201" s="470">
        <v>1.4E-2</v>
      </c>
      <c r="M201" s="164" t="s">
        <v>71</v>
      </c>
      <c r="N201" s="470">
        <v>0.23700000000000002</v>
      </c>
      <c r="O201" s="470">
        <v>0.42899999999999999</v>
      </c>
      <c r="P201" s="90" t="s">
        <v>483</v>
      </c>
      <c r="Q201" s="206">
        <f>ROWS($P$5:P201)</f>
        <v>197</v>
      </c>
      <c r="R201" s="90" t="str">
        <f t="shared" si="6"/>
        <v/>
      </c>
      <c r="S201" s="90" t="str">
        <f>IFERROR(SMALL($R$5:$R$234,ROWS(P$5:$P201)),"")</f>
        <v/>
      </c>
      <c r="U201" s="90" t="s">
        <v>334</v>
      </c>
      <c r="V201" s="90">
        <v>5</v>
      </c>
      <c r="W201" s="90">
        <v>375</v>
      </c>
      <c r="X201" s="90">
        <v>45</v>
      </c>
      <c r="Y201" s="90" t="e">
        <v>#VALUE!</v>
      </c>
      <c r="Z201" s="90">
        <v>30</v>
      </c>
      <c r="AA201" s="90">
        <v>30</v>
      </c>
      <c r="AB201" s="90">
        <v>5</v>
      </c>
      <c r="AC201" s="204">
        <v>5</v>
      </c>
      <c r="AD201" s="204">
        <v>10</v>
      </c>
      <c r="AE201" s="931" t="s">
        <v>71</v>
      </c>
      <c r="AF201" s="204">
        <v>155</v>
      </c>
      <c r="AG201" s="204">
        <v>280</v>
      </c>
      <c r="AH201" s="204" t="s">
        <v>483</v>
      </c>
      <c r="AI201" s="206">
        <f>ROWS($AH$5:AH201)</f>
        <v>197</v>
      </c>
      <c r="AJ201" s="90" t="str">
        <f t="shared" si="7"/>
        <v/>
      </c>
      <c r="AK201" s="90" t="str">
        <f>IFERROR(SMALL($AJ$5:$AJ$234,ROWS($AH$5:AH201)),"")</f>
        <v/>
      </c>
    </row>
    <row r="202" spans="3:37" hidden="1" x14ac:dyDescent="0.3">
      <c r="C202" s="90" t="s">
        <v>335</v>
      </c>
      <c r="D202" s="470">
        <v>8.0000000000000002E-3</v>
      </c>
      <c r="E202" s="470">
        <v>0.68400000000000005</v>
      </c>
      <c r="F202" s="470">
        <v>4.8000000000000001E-2</v>
      </c>
      <c r="G202" s="470">
        <v>7.0000000000000001E-3</v>
      </c>
      <c r="H202" s="470">
        <v>4.3999999999999997E-2</v>
      </c>
      <c r="I202" s="470">
        <v>6.8000000000000005E-2</v>
      </c>
      <c r="J202" s="470">
        <v>3.0000000000000001E-3</v>
      </c>
      <c r="K202" s="470">
        <v>4.0000000000000001E-3</v>
      </c>
      <c r="L202" s="470">
        <v>1.0999999999999999E-2</v>
      </c>
      <c r="M202" s="164" t="s">
        <v>71</v>
      </c>
      <c r="N202" s="470">
        <v>0.122</v>
      </c>
      <c r="O202" s="470">
        <v>0.316</v>
      </c>
      <c r="P202" s="90" t="s">
        <v>483</v>
      </c>
      <c r="Q202" s="206">
        <f>ROWS($P$5:P202)</f>
        <v>198</v>
      </c>
      <c r="R202" s="90" t="str">
        <f t="shared" si="6"/>
        <v/>
      </c>
      <c r="S202" s="90" t="str">
        <f>IFERROR(SMALL($R$5:$R$234,ROWS(P$5:$P202)),"")</f>
        <v/>
      </c>
      <c r="U202" s="90" t="s">
        <v>335</v>
      </c>
      <c r="V202" s="90">
        <v>45</v>
      </c>
      <c r="W202" s="90">
        <v>3660</v>
      </c>
      <c r="X202" s="90">
        <v>255</v>
      </c>
      <c r="Y202" s="90">
        <v>35</v>
      </c>
      <c r="Z202" s="90">
        <v>235</v>
      </c>
      <c r="AA202" s="90">
        <v>365</v>
      </c>
      <c r="AB202" s="90">
        <v>20</v>
      </c>
      <c r="AC202" s="204">
        <v>25</v>
      </c>
      <c r="AD202" s="204">
        <v>60</v>
      </c>
      <c r="AE202" s="931" t="s">
        <v>71</v>
      </c>
      <c r="AF202" s="204">
        <v>655</v>
      </c>
      <c r="AG202" s="204">
        <v>1690</v>
      </c>
      <c r="AH202" s="204" t="s">
        <v>483</v>
      </c>
      <c r="AI202" s="206">
        <f>ROWS($AH$5:AH202)</f>
        <v>198</v>
      </c>
      <c r="AJ202" s="90" t="str">
        <f t="shared" si="7"/>
        <v/>
      </c>
      <c r="AK202" s="90" t="str">
        <f>IFERROR(SMALL($AJ$5:$AJ$234,ROWS($AH$5:AH202)),"")</f>
        <v/>
      </c>
    </row>
    <row r="203" spans="3:37" hidden="1" x14ac:dyDescent="0.3">
      <c r="C203" s="90" t="s">
        <v>336</v>
      </c>
      <c r="D203" s="470" t="s">
        <v>72</v>
      </c>
      <c r="E203" s="470">
        <v>0.79400000000000004</v>
      </c>
      <c r="F203" s="470">
        <v>2.6000000000000002E-2</v>
      </c>
      <c r="G203" s="470" t="s">
        <v>72</v>
      </c>
      <c r="H203" s="470">
        <v>9.0000000000000011E-3</v>
      </c>
      <c r="I203" s="470">
        <v>9.1999999999999998E-2</v>
      </c>
      <c r="J203" s="470" t="s">
        <v>72</v>
      </c>
      <c r="K203" s="470" t="s">
        <v>72</v>
      </c>
      <c r="L203" s="470">
        <v>5.0000000000000001E-3</v>
      </c>
      <c r="M203" s="164" t="s">
        <v>71</v>
      </c>
      <c r="N203" s="470">
        <v>6.4000000000000001E-2</v>
      </c>
      <c r="O203" s="470">
        <v>0.20600000000000002</v>
      </c>
      <c r="P203" s="90" t="s">
        <v>483</v>
      </c>
      <c r="Q203" s="206">
        <f>ROWS($P$5:P203)</f>
        <v>199</v>
      </c>
      <c r="R203" s="90" t="str">
        <f t="shared" si="6"/>
        <v/>
      </c>
      <c r="S203" s="90" t="str">
        <f>IFERROR(SMALL($R$5:$R$234,ROWS(P$5:$P203)),"")</f>
        <v/>
      </c>
      <c r="U203" s="90" t="s">
        <v>336</v>
      </c>
      <c r="V203" s="90" t="e">
        <v>#VALUE!</v>
      </c>
      <c r="W203" s="90">
        <v>455</v>
      </c>
      <c r="X203" s="90">
        <v>15</v>
      </c>
      <c r="Y203" s="90" t="e">
        <v>#VALUE!</v>
      </c>
      <c r="Z203" s="90">
        <v>5</v>
      </c>
      <c r="AA203" s="90">
        <v>55</v>
      </c>
      <c r="AB203" s="90" t="e">
        <v>#VALUE!</v>
      </c>
      <c r="AC203" s="204" t="e">
        <v>#VALUE!</v>
      </c>
      <c r="AD203" s="204">
        <v>5</v>
      </c>
      <c r="AE203" s="931" t="s">
        <v>71</v>
      </c>
      <c r="AF203" s="204">
        <v>35</v>
      </c>
      <c r="AG203" s="204">
        <v>120</v>
      </c>
      <c r="AH203" s="204" t="s">
        <v>483</v>
      </c>
      <c r="AI203" s="206">
        <f>ROWS($AH$5:AH203)</f>
        <v>199</v>
      </c>
      <c r="AJ203" s="90" t="str">
        <f t="shared" si="7"/>
        <v/>
      </c>
      <c r="AK203" s="90" t="str">
        <f>IFERROR(SMALL($AJ$5:$AJ$234,ROWS($AH$5:AH203)),"")</f>
        <v/>
      </c>
    </row>
    <row r="204" spans="3:37" hidden="1" x14ac:dyDescent="0.3">
      <c r="C204" s="90" t="s">
        <v>337</v>
      </c>
      <c r="D204" s="470" t="s">
        <v>72</v>
      </c>
      <c r="E204" s="470">
        <v>0.94100000000000006</v>
      </c>
      <c r="F204" s="470" t="s">
        <v>72</v>
      </c>
      <c r="G204" s="470" t="s">
        <v>72</v>
      </c>
      <c r="H204" s="470" t="s">
        <v>72</v>
      </c>
      <c r="I204" s="470" t="s">
        <v>72</v>
      </c>
      <c r="J204" s="470" t="s">
        <v>72</v>
      </c>
      <c r="K204" s="470" t="s">
        <v>72</v>
      </c>
      <c r="L204" s="470">
        <v>3.5000000000000003E-2</v>
      </c>
      <c r="M204" s="164" t="s">
        <v>71</v>
      </c>
      <c r="N204" s="470" t="s">
        <v>72</v>
      </c>
      <c r="O204" s="470">
        <v>5.9000000000000004E-2</v>
      </c>
      <c r="P204" s="90" t="s">
        <v>483</v>
      </c>
      <c r="Q204" s="206">
        <f>ROWS($P$5:P204)</f>
        <v>200</v>
      </c>
      <c r="R204" s="90" t="str">
        <f t="shared" si="6"/>
        <v/>
      </c>
      <c r="S204" s="90" t="str">
        <f>IFERROR(SMALL($R$5:$R$234,ROWS(P$5:$P204)),"")</f>
        <v/>
      </c>
      <c r="U204" s="90" t="s">
        <v>337</v>
      </c>
      <c r="V204" s="90" t="e">
        <v>#VALUE!</v>
      </c>
      <c r="W204" s="90">
        <v>80</v>
      </c>
      <c r="X204" s="90" t="e">
        <v>#VALUE!</v>
      </c>
      <c r="Y204" s="90" t="e">
        <v>#VALUE!</v>
      </c>
      <c r="Z204" s="90" t="e">
        <v>#VALUE!</v>
      </c>
      <c r="AA204" s="90" t="e">
        <v>#VALUE!</v>
      </c>
      <c r="AB204" s="90" t="e">
        <v>#VALUE!</v>
      </c>
      <c r="AC204" s="204" t="e">
        <v>#VALUE!</v>
      </c>
      <c r="AD204" s="204">
        <v>5</v>
      </c>
      <c r="AE204" s="931" t="s">
        <v>71</v>
      </c>
      <c r="AF204" s="204" t="e">
        <v>#VALUE!</v>
      </c>
      <c r="AG204" s="204">
        <v>5</v>
      </c>
      <c r="AH204" s="204" t="s">
        <v>483</v>
      </c>
      <c r="AI204" s="206">
        <f>ROWS($AH$5:AH204)</f>
        <v>200</v>
      </c>
      <c r="AJ204" s="90" t="str">
        <f t="shared" si="7"/>
        <v/>
      </c>
      <c r="AK204" s="90" t="str">
        <f>IFERROR(SMALL($AJ$5:$AJ$234,ROWS($AH$5:AH204)),"")</f>
        <v/>
      </c>
    </row>
    <row r="205" spans="3:37" hidden="1" x14ac:dyDescent="0.3">
      <c r="C205" s="90" t="s">
        <v>338</v>
      </c>
      <c r="D205" s="470">
        <v>7.0000000000000001E-3</v>
      </c>
      <c r="E205" s="470">
        <v>0.67800000000000005</v>
      </c>
      <c r="F205" s="470">
        <v>6.3E-2</v>
      </c>
      <c r="G205" s="470">
        <v>5.0000000000000001E-3</v>
      </c>
      <c r="H205" s="470">
        <v>2.6000000000000002E-2</v>
      </c>
      <c r="I205" s="470">
        <v>0.08</v>
      </c>
      <c r="J205" s="470">
        <v>2E-3</v>
      </c>
      <c r="K205" s="470">
        <v>2E-3</v>
      </c>
      <c r="L205" s="470">
        <v>1.3000000000000001E-2</v>
      </c>
      <c r="M205" s="164" t="s">
        <v>71</v>
      </c>
      <c r="N205" s="470">
        <v>0.124</v>
      </c>
      <c r="O205" s="470">
        <v>0.32200000000000001</v>
      </c>
      <c r="P205" s="90" t="s">
        <v>483</v>
      </c>
      <c r="Q205" s="206">
        <f>ROWS($P$5:P205)</f>
        <v>201</v>
      </c>
      <c r="R205" s="90" t="str">
        <f t="shared" si="6"/>
        <v/>
      </c>
      <c r="S205" s="90" t="str">
        <f>IFERROR(SMALL($R$5:$R$234,ROWS(P$5:$P205)),"")</f>
        <v/>
      </c>
      <c r="U205" s="90" t="s">
        <v>338</v>
      </c>
      <c r="V205" s="90">
        <v>25</v>
      </c>
      <c r="W205" s="90">
        <v>2100</v>
      </c>
      <c r="X205" s="90">
        <v>195</v>
      </c>
      <c r="Y205" s="90">
        <v>15</v>
      </c>
      <c r="Z205" s="90">
        <v>80</v>
      </c>
      <c r="AA205" s="90">
        <v>250</v>
      </c>
      <c r="AB205" s="90">
        <v>5</v>
      </c>
      <c r="AC205" s="204">
        <v>5</v>
      </c>
      <c r="AD205" s="204">
        <v>40</v>
      </c>
      <c r="AE205" s="931" t="s">
        <v>71</v>
      </c>
      <c r="AF205" s="204">
        <v>385</v>
      </c>
      <c r="AG205" s="204">
        <v>995</v>
      </c>
      <c r="AH205" s="204" t="s">
        <v>483</v>
      </c>
      <c r="AI205" s="206">
        <f>ROWS($AH$5:AH205)</f>
        <v>201</v>
      </c>
      <c r="AJ205" s="90" t="str">
        <f t="shared" si="7"/>
        <v/>
      </c>
      <c r="AK205" s="90" t="str">
        <f>IFERROR(SMALL($AJ$5:$AJ$234,ROWS($AH$5:AH205)),"")</f>
        <v/>
      </c>
    </row>
    <row r="206" spans="3:37" hidden="1" x14ac:dyDescent="0.3">
      <c r="C206" s="90" t="s">
        <v>339</v>
      </c>
      <c r="D206" s="470">
        <v>0.01</v>
      </c>
      <c r="E206" s="470">
        <v>0.67600000000000005</v>
      </c>
      <c r="F206" s="470">
        <v>0.09</v>
      </c>
      <c r="G206" s="470">
        <v>6.0000000000000001E-3</v>
      </c>
      <c r="H206" s="470">
        <v>0.02</v>
      </c>
      <c r="I206" s="470">
        <v>5.5E-2</v>
      </c>
      <c r="J206" s="470">
        <v>3.0000000000000001E-3</v>
      </c>
      <c r="K206" s="470">
        <v>2E-3</v>
      </c>
      <c r="L206" s="470">
        <v>1.3000000000000001E-2</v>
      </c>
      <c r="M206" s="164" t="s">
        <v>71</v>
      </c>
      <c r="N206" s="470">
        <v>0.126</v>
      </c>
      <c r="O206" s="470">
        <v>0.32400000000000001</v>
      </c>
      <c r="P206" s="90" t="s">
        <v>483</v>
      </c>
      <c r="Q206" s="206">
        <f>ROWS($P$5:P206)</f>
        <v>202</v>
      </c>
      <c r="R206" s="90" t="str">
        <f t="shared" si="6"/>
        <v/>
      </c>
      <c r="S206" s="90" t="str">
        <f>IFERROR(SMALL($R$5:$R$234,ROWS(P$5:$P206)),"")</f>
        <v/>
      </c>
      <c r="U206" s="90" t="s">
        <v>339</v>
      </c>
      <c r="V206" s="90">
        <v>50</v>
      </c>
      <c r="W206" s="90">
        <v>3570</v>
      </c>
      <c r="X206" s="90">
        <v>475</v>
      </c>
      <c r="Y206" s="90">
        <v>30</v>
      </c>
      <c r="Z206" s="90">
        <v>105</v>
      </c>
      <c r="AA206" s="90">
        <v>290</v>
      </c>
      <c r="AB206" s="90">
        <v>15</v>
      </c>
      <c r="AC206" s="204">
        <v>10</v>
      </c>
      <c r="AD206" s="204">
        <v>70</v>
      </c>
      <c r="AE206" s="931" t="s">
        <v>71</v>
      </c>
      <c r="AF206" s="204">
        <v>665</v>
      </c>
      <c r="AG206" s="204">
        <v>1710</v>
      </c>
      <c r="AH206" s="204" t="s">
        <v>483</v>
      </c>
      <c r="AI206" s="206">
        <f>ROWS($AH$5:AH206)</f>
        <v>202</v>
      </c>
      <c r="AJ206" s="90" t="str">
        <f t="shared" si="7"/>
        <v/>
      </c>
      <c r="AK206" s="90" t="str">
        <f>IFERROR(SMALL($AJ$5:$AJ$234,ROWS($AH$5:AH206)),"")</f>
        <v/>
      </c>
    </row>
    <row r="207" spans="3:37" hidden="1" x14ac:dyDescent="0.3">
      <c r="C207" s="90" t="s">
        <v>340</v>
      </c>
      <c r="D207" s="470">
        <v>1.4E-2</v>
      </c>
      <c r="E207" s="470">
        <v>0.746</v>
      </c>
      <c r="F207" s="470">
        <v>2.9000000000000001E-2</v>
      </c>
      <c r="G207" s="470">
        <v>4.0000000000000001E-3</v>
      </c>
      <c r="H207" s="470">
        <v>1.4E-2</v>
      </c>
      <c r="I207" s="470">
        <v>5.7000000000000002E-2</v>
      </c>
      <c r="J207" s="470" t="s">
        <v>72</v>
      </c>
      <c r="K207" s="470" t="s">
        <v>72</v>
      </c>
      <c r="L207" s="470">
        <v>1.7000000000000001E-2</v>
      </c>
      <c r="M207" s="164" t="s">
        <v>71</v>
      </c>
      <c r="N207" s="470">
        <v>0.11800000000000001</v>
      </c>
      <c r="O207" s="470">
        <v>0.254</v>
      </c>
      <c r="P207" s="90" t="s">
        <v>483</v>
      </c>
      <c r="Q207" s="206">
        <f>ROWS($P$5:P207)</f>
        <v>203</v>
      </c>
      <c r="R207" s="90" t="str">
        <f t="shared" si="6"/>
        <v/>
      </c>
      <c r="S207" s="90" t="str">
        <f>IFERROR(SMALL($R$5:$R$234,ROWS(P$5:$P207)),"")</f>
        <v/>
      </c>
      <c r="U207" s="90" t="s">
        <v>340</v>
      </c>
      <c r="V207" s="90">
        <v>10</v>
      </c>
      <c r="W207" s="90">
        <v>600</v>
      </c>
      <c r="X207" s="90">
        <v>25</v>
      </c>
      <c r="Y207" s="90">
        <v>5</v>
      </c>
      <c r="Z207" s="90">
        <v>10</v>
      </c>
      <c r="AA207" s="90">
        <v>45</v>
      </c>
      <c r="AB207" s="90" t="e">
        <v>#VALUE!</v>
      </c>
      <c r="AC207" s="204" t="e">
        <v>#VALUE!</v>
      </c>
      <c r="AD207" s="204">
        <v>15</v>
      </c>
      <c r="AE207" s="931" t="s">
        <v>71</v>
      </c>
      <c r="AF207" s="204">
        <v>95</v>
      </c>
      <c r="AG207" s="204">
        <v>205</v>
      </c>
      <c r="AH207" s="204" t="s">
        <v>483</v>
      </c>
      <c r="AI207" s="206">
        <f>ROWS($AH$5:AH207)</f>
        <v>203</v>
      </c>
      <c r="AJ207" s="90" t="str">
        <f t="shared" si="7"/>
        <v/>
      </c>
      <c r="AK207" s="90" t="str">
        <f>IFERROR(SMALL($AJ$5:$AJ$234,ROWS($AH$5:AH207)),"")</f>
        <v/>
      </c>
    </row>
    <row r="208" spans="3:37" hidden="1" x14ac:dyDescent="0.3">
      <c r="C208" s="90" t="s">
        <v>341</v>
      </c>
      <c r="D208" s="470">
        <v>9.0000000000000011E-3</v>
      </c>
      <c r="E208" s="470">
        <v>0.73899999999999999</v>
      </c>
      <c r="F208" s="470">
        <v>5.7000000000000002E-2</v>
      </c>
      <c r="G208" s="470">
        <v>6.0000000000000001E-3</v>
      </c>
      <c r="H208" s="470">
        <v>1.3000000000000001E-2</v>
      </c>
      <c r="I208" s="470">
        <v>5.6000000000000001E-2</v>
      </c>
      <c r="J208" s="470">
        <v>3.0000000000000001E-3</v>
      </c>
      <c r="K208" s="470">
        <v>4.0000000000000001E-3</v>
      </c>
      <c r="L208" s="470">
        <v>1.0999999999999999E-2</v>
      </c>
      <c r="M208" s="164" t="s">
        <v>71</v>
      </c>
      <c r="N208" s="470">
        <v>0.10100000000000001</v>
      </c>
      <c r="O208" s="470">
        <v>0.26100000000000001</v>
      </c>
      <c r="P208" s="90" t="s">
        <v>483</v>
      </c>
      <c r="Q208" s="206">
        <f>ROWS($P$5:P208)</f>
        <v>204</v>
      </c>
      <c r="R208" s="90" t="str">
        <f t="shared" si="6"/>
        <v/>
      </c>
      <c r="S208" s="90" t="str">
        <f>IFERROR(SMALL($R$5:$R$234,ROWS(P$5:$P208)),"")</f>
        <v/>
      </c>
      <c r="U208" s="90" t="s">
        <v>341</v>
      </c>
      <c r="V208" s="90">
        <v>30</v>
      </c>
      <c r="W208" s="90">
        <v>2515</v>
      </c>
      <c r="X208" s="90">
        <v>195</v>
      </c>
      <c r="Y208" s="90">
        <v>20</v>
      </c>
      <c r="Z208" s="90">
        <v>45</v>
      </c>
      <c r="AA208" s="90">
        <v>190</v>
      </c>
      <c r="AB208" s="90">
        <v>10</v>
      </c>
      <c r="AC208" s="204">
        <v>15</v>
      </c>
      <c r="AD208" s="204">
        <v>35</v>
      </c>
      <c r="AE208" s="931" t="s">
        <v>71</v>
      </c>
      <c r="AF208" s="204">
        <v>345</v>
      </c>
      <c r="AG208" s="204">
        <v>885</v>
      </c>
      <c r="AH208" s="204" t="s">
        <v>483</v>
      </c>
      <c r="AI208" s="206">
        <f>ROWS($AH$5:AH208)</f>
        <v>204</v>
      </c>
      <c r="AJ208" s="90" t="str">
        <f t="shared" si="7"/>
        <v/>
      </c>
      <c r="AK208" s="90" t="str">
        <f>IFERROR(SMALL($AJ$5:$AJ$234,ROWS($AH$5:AH208)),"")</f>
        <v/>
      </c>
    </row>
    <row r="209" spans="3:37" hidden="1" x14ac:dyDescent="0.3">
      <c r="C209" s="90" t="s">
        <v>342</v>
      </c>
      <c r="D209" s="470">
        <v>7.0000000000000001E-3</v>
      </c>
      <c r="E209" s="470">
        <v>0.89800000000000002</v>
      </c>
      <c r="F209" s="470">
        <v>7.0000000000000001E-3</v>
      </c>
      <c r="G209" s="470" t="s">
        <v>72</v>
      </c>
      <c r="H209" s="470">
        <v>8.0000000000000002E-3</v>
      </c>
      <c r="I209" s="470">
        <v>4.8000000000000001E-2</v>
      </c>
      <c r="J209" s="470" t="s">
        <v>72</v>
      </c>
      <c r="K209" s="470" t="s">
        <v>72</v>
      </c>
      <c r="L209" s="470">
        <v>0.01</v>
      </c>
      <c r="M209" s="164" t="s">
        <v>71</v>
      </c>
      <c r="N209" s="470">
        <v>1.8000000000000002E-2</v>
      </c>
      <c r="O209" s="470">
        <v>0.10200000000000001</v>
      </c>
      <c r="P209" s="90" t="s">
        <v>483</v>
      </c>
      <c r="Q209" s="206">
        <f>ROWS($P$5:P209)</f>
        <v>205</v>
      </c>
      <c r="R209" s="90" t="str">
        <f t="shared" si="6"/>
        <v/>
      </c>
      <c r="S209" s="90" t="str">
        <f>IFERROR(SMALL($R$5:$R$234,ROWS(P$5:$P209)),"")</f>
        <v/>
      </c>
      <c r="U209" s="90" t="s">
        <v>342</v>
      </c>
      <c r="V209" s="90">
        <v>5</v>
      </c>
      <c r="W209" s="90">
        <v>655</v>
      </c>
      <c r="X209" s="90">
        <v>5</v>
      </c>
      <c r="Y209" s="90" t="e">
        <v>#VALUE!</v>
      </c>
      <c r="Z209" s="90">
        <v>5</v>
      </c>
      <c r="AA209" s="90">
        <v>35</v>
      </c>
      <c r="AB209" s="90" t="e">
        <v>#VALUE!</v>
      </c>
      <c r="AC209" s="204" t="e">
        <v>#VALUE!</v>
      </c>
      <c r="AD209" s="204">
        <v>5</v>
      </c>
      <c r="AE209" s="931" t="s">
        <v>71</v>
      </c>
      <c r="AF209" s="204">
        <v>15</v>
      </c>
      <c r="AG209" s="204">
        <v>75</v>
      </c>
      <c r="AH209" s="204" t="s">
        <v>483</v>
      </c>
      <c r="AI209" s="206">
        <f>ROWS($AH$5:AH209)</f>
        <v>205</v>
      </c>
      <c r="AJ209" s="90" t="str">
        <f t="shared" si="7"/>
        <v/>
      </c>
      <c r="AK209" s="90" t="str">
        <f>IFERROR(SMALL($AJ$5:$AJ$234,ROWS($AH$5:AH209)),"")</f>
        <v/>
      </c>
    </row>
    <row r="210" spans="3:37" hidden="1" x14ac:dyDescent="0.3">
      <c r="C210" s="90" t="s">
        <v>343</v>
      </c>
      <c r="D210" s="470">
        <v>9.0000000000000011E-3</v>
      </c>
      <c r="E210" s="470">
        <v>0.76</v>
      </c>
      <c r="F210" s="470">
        <v>1.6E-2</v>
      </c>
      <c r="G210" s="470">
        <v>2E-3</v>
      </c>
      <c r="H210" s="470">
        <v>1.4E-2</v>
      </c>
      <c r="I210" s="470">
        <v>0.113</v>
      </c>
      <c r="J210" s="470">
        <v>2E-3</v>
      </c>
      <c r="K210" s="470">
        <v>4.0000000000000001E-3</v>
      </c>
      <c r="L210" s="470">
        <v>1.3000000000000001E-2</v>
      </c>
      <c r="M210" s="164" t="s">
        <v>71</v>
      </c>
      <c r="N210" s="470">
        <v>6.8000000000000005E-2</v>
      </c>
      <c r="O210" s="470">
        <v>0.24</v>
      </c>
      <c r="P210" s="90" t="s">
        <v>483</v>
      </c>
      <c r="Q210" s="206">
        <f>ROWS($P$5:P210)</f>
        <v>206</v>
      </c>
      <c r="R210" s="90" t="str">
        <f t="shared" si="6"/>
        <v/>
      </c>
      <c r="S210" s="90" t="str">
        <f>IFERROR(SMALL($R$5:$R$234,ROWS(P$5:$P210)),"")</f>
        <v/>
      </c>
      <c r="U210" s="90" t="s">
        <v>343</v>
      </c>
      <c r="V210" s="90">
        <v>40</v>
      </c>
      <c r="W210" s="90">
        <v>3435</v>
      </c>
      <c r="X210" s="90">
        <v>75</v>
      </c>
      <c r="Y210" s="90">
        <v>10</v>
      </c>
      <c r="Z210" s="90">
        <v>65</v>
      </c>
      <c r="AA210" s="90">
        <v>510</v>
      </c>
      <c r="AB210" s="90">
        <v>10</v>
      </c>
      <c r="AC210" s="204">
        <v>15</v>
      </c>
      <c r="AD210" s="204">
        <v>55</v>
      </c>
      <c r="AE210" s="931" t="s">
        <v>71</v>
      </c>
      <c r="AF210" s="204">
        <v>310</v>
      </c>
      <c r="AG210" s="204">
        <v>1085</v>
      </c>
      <c r="AH210" s="204" t="s">
        <v>483</v>
      </c>
      <c r="AI210" s="206">
        <f>ROWS($AH$5:AH210)</f>
        <v>206</v>
      </c>
      <c r="AJ210" s="90" t="str">
        <f t="shared" si="7"/>
        <v/>
      </c>
      <c r="AK210" s="90" t="str">
        <f>IFERROR(SMALL($AJ$5:$AJ$234,ROWS($AH$5:AH210)),"")</f>
        <v/>
      </c>
    </row>
    <row r="211" spans="3:37" hidden="1" x14ac:dyDescent="0.3">
      <c r="C211" s="90" t="s">
        <v>344</v>
      </c>
      <c r="D211" s="470">
        <v>7.0000000000000001E-3</v>
      </c>
      <c r="E211" s="470">
        <v>0.79900000000000004</v>
      </c>
      <c r="F211" s="470">
        <v>1.3000000000000001E-2</v>
      </c>
      <c r="G211" s="470" t="s">
        <v>72</v>
      </c>
      <c r="H211" s="470">
        <v>7.0000000000000001E-3</v>
      </c>
      <c r="I211" s="470">
        <v>9.8000000000000004E-2</v>
      </c>
      <c r="J211" s="470" t="s">
        <v>72</v>
      </c>
      <c r="K211" s="470" t="s">
        <v>72</v>
      </c>
      <c r="L211" s="470">
        <v>0.01</v>
      </c>
      <c r="M211" s="164" t="s">
        <v>71</v>
      </c>
      <c r="N211" s="470">
        <v>6.5000000000000002E-2</v>
      </c>
      <c r="O211" s="470">
        <v>0.20100000000000001</v>
      </c>
      <c r="P211" s="90" t="s">
        <v>483</v>
      </c>
      <c r="Q211" s="206">
        <f>ROWS($P$5:P211)</f>
        <v>207</v>
      </c>
      <c r="R211" s="90" t="str">
        <f t="shared" si="6"/>
        <v/>
      </c>
      <c r="S211" s="90" t="str">
        <f>IFERROR(SMALL($R$5:$R$234,ROWS(P$5:$P211)),"")</f>
        <v/>
      </c>
      <c r="U211" s="90" t="s">
        <v>344</v>
      </c>
      <c r="V211" s="90">
        <v>5</v>
      </c>
      <c r="W211" s="90">
        <v>490</v>
      </c>
      <c r="X211" s="90">
        <v>10</v>
      </c>
      <c r="Y211" s="90" t="e">
        <v>#VALUE!</v>
      </c>
      <c r="Z211" s="90">
        <v>5</v>
      </c>
      <c r="AA211" s="90">
        <v>60</v>
      </c>
      <c r="AB211" s="90" t="e">
        <v>#VALUE!</v>
      </c>
      <c r="AC211" s="204" t="e">
        <v>#VALUE!</v>
      </c>
      <c r="AD211" s="204">
        <v>5</v>
      </c>
      <c r="AE211" s="931" t="s">
        <v>71</v>
      </c>
      <c r="AF211" s="204">
        <v>40</v>
      </c>
      <c r="AG211" s="204">
        <v>125</v>
      </c>
      <c r="AH211" s="204" t="s">
        <v>483</v>
      </c>
      <c r="AI211" s="206">
        <f>ROWS($AH$5:AH211)</f>
        <v>207</v>
      </c>
      <c r="AJ211" s="90" t="str">
        <f t="shared" si="7"/>
        <v/>
      </c>
      <c r="AK211" s="90" t="str">
        <f>IFERROR(SMALL($AJ$5:$AJ$234,ROWS($AH$5:AH211)),"")</f>
        <v/>
      </c>
    </row>
    <row r="212" spans="3:37" hidden="1" x14ac:dyDescent="0.3">
      <c r="C212" s="90" t="s">
        <v>320</v>
      </c>
      <c r="D212" s="470">
        <v>1.9E-2</v>
      </c>
      <c r="E212" s="470">
        <v>0.63900000000000001</v>
      </c>
      <c r="F212" s="470">
        <v>3.6000000000000004E-2</v>
      </c>
      <c r="G212" s="470">
        <v>3.0000000000000001E-3</v>
      </c>
      <c r="H212" s="470">
        <v>1.2E-2</v>
      </c>
      <c r="I212" s="470">
        <v>0.10400000000000001</v>
      </c>
      <c r="J212" s="470">
        <v>1E-3</v>
      </c>
      <c r="K212" s="470">
        <v>4.0000000000000001E-3</v>
      </c>
      <c r="L212" s="470">
        <v>0.01</v>
      </c>
      <c r="M212" s="470">
        <v>1E-3</v>
      </c>
      <c r="N212" s="470">
        <v>0.16900000000000001</v>
      </c>
      <c r="O212" s="470">
        <v>0.36099999999999999</v>
      </c>
      <c r="P212" s="204" t="s">
        <v>646</v>
      </c>
      <c r="Q212" s="206">
        <f>ROWS($P$5:P212)</f>
        <v>208</v>
      </c>
      <c r="R212" s="90">
        <f t="shared" si="6"/>
        <v>208</v>
      </c>
      <c r="S212" s="90" t="str">
        <f>IFERROR(SMALL($R$5:$R$234,ROWS(P$5:$P212)),"")</f>
        <v/>
      </c>
      <c r="U212" s="90" t="s">
        <v>320</v>
      </c>
      <c r="V212" s="90">
        <v>55</v>
      </c>
      <c r="W212" s="90">
        <v>1895</v>
      </c>
      <c r="X212" s="90">
        <v>105</v>
      </c>
      <c r="Y212" s="90">
        <v>10</v>
      </c>
      <c r="Z212" s="90">
        <v>35</v>
      </c>
      <c r="AA212" s="90">
        <v>310</v>
      </c>
      <c r="AB212" s="90">
        <v>5</v>
      </c>
      <c r="AC212" s="204">
        <v>15</v>
      </c>
      <c r="AD212" s="204">
        <v>30</v>
      </c>
      <c r="AE212" s="204">
        <v>5</v>
      </c>
      <c r="AF212" s="204">
        <v>500</v>
      </c>
      <c r="AG212" s="204">
        <v>1070</v>
      </c>
      <c r="AH212" s="204" t="s">
        <v>646</v>
      </c>
      <c r="AI212" s="206">
        <f>ROWS($AH$5:AH212)</f>
        <v>208</v>
      </c>
      <c r="AJ212" s="90">
        <f t="shared" si="7"/>
        <v>208</v>
      </c>
      <c r="AK212" s="90" t="str">
        <f>IFERROR(SMALL($AJ$5:$AJ$234,ROWS($AH$5:AH212)),"")</f>
        <v/>
      </c>
    </row>
    <row r="213" spans="3:37" hidden="1" x14ac:dyDescent="0.3">
      <c r="C213" s="90" t="s">
        <v>322</v>
      </c>
      <c r="D213" s="470">
        <v>1.3000000000000001E-2</v>
      </c>
      <c r="E213" s="470">
        <v>0.92600000000000005</v>
      </c>
      <c r="F213" s="470">
        <v>1.4E-2</v>
      </c>
      <c r="G213" s="470">
        <v>0.01</v>
      </c>
      <c r="H213" s="470">
        <v>4.0000000000000001E-3</v>
      </c>
      <c r="I213" s="470">
        <v>9.0000000000000011E-3</v>
      </c>
      <c r="J213" s="470">
        <v>2E-3</v>
      </c>
      <c r="K213" s="470">
        <v>3.0000000000000001E-3</v>
      </c>
      <c r="L213" s="470">
        <v>1E-3</v>
      </c>
      <c r="M213" s="470" t="s">
        <v>72</v>
      </c>
      <c r="N213" s="470">
        <v>1.6E-2</v>
      </c>
      <c r="O213" s="470">
        <v>7.3999999999999996E-2</v>
      </c>
      <c r="P213" s="204" t="s">
        <v>646</v>
      </c>
      <c r="Q213" s="206">
        <f>ROWS($P$5:P213)</f>
        <v>209</v>
      </c>
      <c r="R213" s="90">
        <f t="shared" si="6"/>
        <v>209</v>
      </c>
      <c r="S213" s="90" t="str">
        <f>IFERROR(SMALL($R$5:$R$234,ROWS(P$5:$P213)),"")</f>
        <v/>
      </c>
      <c r="U213" s="90" t="s">
        <v>322</v>
      </c>
      <c r="V213" s="90">
        <v>135</v>
      </c>
      <c r="W213" s="90">
        <v>9375</v>
      </c>
      <c r="X213" s="90">
        <v>145</v>
      </c>
      <c r="Y213" s="90">
        <v>100</v>
      </c>
      <c r="Z213" s="90">
        <v>45</v>
      </c>
      <c r="AA213" s="90">
        <v>95</v>
      </c>
      <c r="AB213" s="90">
        <v>25</v>
      </c>
      <c r="AC213" s="204">
        <v>30</v>
      </c>
      <c r="AD213" s="204">
        <v>10</v>
      </c>
      <c r="AE213" s="204">
        <v>0</v>
      </c>
      <c r="AF213" s="204">
        <v>165</v>
      </c>
      <c r="AG213" s="204">
        <v>745</v>
      </c>
      <c r="AH213" s="204" t="s">
        <v>646</v>
      </c>
      <c r="AI213" s="206">
        <f>ROWS($AH$5:AH213)</f>
        <v>209</v>
      </c>
      <c r="AJ213" s="90">
        <f t="shared" si="7"/>
        <v>209</v>
      </c>
      <c r="AK213" s="90" t="str">
        <f>IFERROR(SMALL($AJ$5:$AJ$234,ROWS($AH$5:AH213)),"")</f>
        <v/>
      </c>
    </row>
    <row r="214" spans="3:37" hidden="1" x14ac:dyDescent="0.3">
      <c r="C214" s="90" t="s">
        <v>323</v>
      </c>
      <c r="D214" s="470">
        <v>0.01</v>
      </c>
      <c r="E214" s="470">
        <v>0.68200000000000005</v>
      </c>
      <c r="F214" s="470">
        <v>6.2E-2</v>
      </c>
      <c r="G214" s="470">
        <v>3.0000000000000001E-3</v>
      </c>
      <c r="H214" s="470">
        <v>3.3000000000000002E-2</v>
      </c>
      <c r="I214" s="470">
        <v>5.7000000000000002E-2</v>
      </c>
      <c r="J214" s="470">
        <v>2E-3</v>
      </c>
      <c r="K214" s="470">
        <v>4.0000000000000001E-3</v>
      </c>
      <c r="L214" s="470">
        <v>2E-3</v>
      </c>
      <c r="M214" s="470" t="s">
        <v>72</v>
      </c>
      <c r="N214" s="470">
        <v>0.14499999999999999</v>
      </c>
      <c r="O214" s="470">
        <v>0.318</v>
      </c>
      <c r="P214" s="204" t="s">
        <v>646</v>
      </c>
      <c r="Q214" s="206">
        <f>ROWS($P$5:P214)</f>
        <v>210</v>
      </c>
      <c r="R214" s="90">
        <f t="shared" si="6"/>
        <v>210</v>
      </c>
      <c r="S214" s="90" t="str">
        <f>IFERROR(SMALL($R$5:$R$234,ROWS(P$5:$P214)),"")</f>
        <v/>
      </c>
      <c r="U214" s="90" t="s">
        <v>323</v>
      </c>
      <c r="V214" s="90">
        <v>30</v>
      </c>
      <c r="W214" s="90">
        <v>2115</v>
      </c>
      <c r="X214" s="90">
        <v>190</v>
      </c>
      <c r="Y214" s="90">
        <v>10</v>
      </c>
      <c r="Z214" s="90">
        <v>100</v>
      </c>
      <c r="AA214" s="90">
        <v>180</v>
      </c>
      <c r="AB214" s="90">
        <v>5</v>
      </c>
      <c r="AC214" s="204">
        <v>15</v>
      </c>
      <c r="AD214" s="204">
        <v>5</v>
      </c>
      <c r="AE214" s="204">
        <v>0</v>
      </c>
      <c r="AF214" s="204">
        <v>450</v>
      </c>
      <c r="AG214" s="204">
        <v>985</v>
      </c>
      <c r="AH214" s="204" t="s">
        <v>646</v>
      </c>
      <c r="AI214" s="206">
        <f>ROWS($AH$5:AH214)</f>
        <v>210</v>
      </c>
      <c r="AJ214" s="90">
        <f t="shared" si="7"/>
        <v>210</v>
      </c>
      <c r="AK214" s="90" t="str">
        <f>IFERROR(SMALL($AJ$5:$AJ$234,ROWS($AH$5:AH214)),"")</f>
        <v/>
      </c>
    </row>
    <row r="215" spans="3:37" hidden="1" x14ac:dyDescent="0.3">
      <c r="C215" s="90" t="s">
        <v>325</v>
      </c>
      <c r="D215" s="470">
        <v>1.0999999999999999E-2</v>
      </c>
      <c r="E215" s="470">
        <v>0.66600000000000004</v>
      </c>
      <c r="F215" s="470">
        <v>7.2999999999999995E-2</v>
      </c>
      <c r="G215" s="470">
        <v>5.0000000000000001E-3</v>
      </c>
      <c r="H215" s="470">
        <v>3.6000000000000004E-2</v>
      </c>
      <c r="I215" s="470">
        <v>7.2999999999999995E-2</v>
      </c>
      <c r="J215" s="470">
        <v>2E-3</v>
      </c>
      <c r="K215" s="470">
        <v>4.0000000000000001E-3</v>
      </c>
      <c r="L215" s="470">
        <v>2E-3</v>
      </c>
      <c r="M215" s="470" t="s">
        <v>72</v>
      </c>
      <c r="N215" s="470">
        <v>0.128</v>
      </c>
      <c r="O215" s="470">
        <v>0.33400000000000002</v>
      </c>
      <c r="P215" s="204" t="s">
        <v>646</v>
      </c>
      <c r="Q215" s="206">
        <f>ROWS($P$5:P215)</f>
        <v>211</v>
      </c>
      <c r="R215" s="90">
        <f t="shared" si="6"/>
        <v>211</v>
      </c>
      <c r="S215" s="90" t="str">
        <f>IFERROR(SMALL($R$5:$R$234,ROWS(P$5:$P215)),"")</f>
        <v/>
      </c>
      <c r="U215" s="90" t="s">
        <v>325</v>
      </c>
      <c r="V215" s="90">
        <v>35</v>
      </c>
      <c r="W215" s="90">
        <v>2055</v>
      </c>
      <c r="X215" s="90">
        <v>225</v>
      </c>
      <c r="Y215" s="90">
        <v>15</v>
      </c>
      <c r="Z215" s="90">
        <v>110</v>
      </c>
      <c r="AA215" s="90">
        <v>225</v>
      </c>
      <c r="AB215" s="90">
        <v>5</v>
      </c>
      <c r="AC215" s="204">
        <v>10</v>
      </c>
      <c r="AD215" s="204">
        <v>5</v>
      </c>
      <c r="AE215" s="204">
        <v>0</v>
      </c>
      <c r="AF215" s="204">
        <v>395</v>
      </c>
      <c r="AG215" s="204">
        <v>1030</v>
      </c>
      <c r="AH215" s="204" t="s">
        <v>646</v>
      </c>
      <c r="AI215" s="206">
        <f>ROWS($AH$5:AH215)</f>
        <v>211</v>
      </c>
      <c r="AJ215" s="90">
        <f t="shared" si="7"/>
        <v>211</v>
      </c>
      <c r="AK215" s="90" t="str">
        <f>IFERROR(SMALL($AJ$5:$AJ$234,ROWS($AH$5:AH215)),"")</f>
        <v/>
      </c>
    </row>
    <row r="216" spans="3:37" hidden="1" x14ac:dyDescent="0.3">
      <c r="C216" s="90" t="s">
        <v>326</v>
      </c>
      <c r="D216" s="470">
        <v>1.2E-2</v>
      </c>
      <c r="E216" s="470">
        <v>0.84499999999999997</v>
      </c>
      <c r="F216" s="470">
        <v>2.9000000000000001E-2</v>
      </c>
      <c r="G216" s="470">
        <v>7.0000000000000001E-3</v>
      </c>
      <c r="H216" s="470">
        <v>1.4E-2</v>
      </c>
      <c r="I216" s="470">
        <v>3.5000000000000003E-2</v>
      </c>
      <c r="J216" s="470">
        <v>2E-3</v>
      </c>
      <c r="K216" s="470">
        <v>3.0000000000000001E-3</v>
      </c>
      <c r="L216" s="470">
        <v>2E-3</v>
      </c>
      <c r="M216" s="470">
        <v>1E-3</v>
      </c>
      <c r="N216" s="470">
        <v>5.1000000000000004E-2</v>
      </c>
      <c r="O216" s="470">
        <v>0.155</v>
      </c>
      <c r="P216" s="204" t="s">
        <v>646</v>
      </c>
      <c r="Q216" s="206">
        <f>ROWS($P$5:P216)</f>
        <v>212</v>
      </c>
      <c r="R216" s="90">
        <f t="shared" si="6"/>
        <v>212</v>
      </c>
      <c r="S216" s="90" t="str">
        <f>IFERROR(SMALL($R$5:$R$234,ROWS(P$5:$P216)),"")</f>
        <v/>
      </c>
      <c r="U216" s="90" t="s">
        <v>326</v>
      </c>
      <c r="V216" s="90">
        <v>60</v>
      </c>
      <c r="W216" s="90">
        <v>4440</v>
      </c>
      <c r="X216" s="90">
        <v>150</v>
      </c>
      <c r="Y216" s="90">
        <v>40</v>
      </c>
      <c r="Z216" s="90">
        <v>70</v>
      </c>
      <c r="AA216" s="90">
        <v>185</v>
      </c>
      <c r="AB216" s="90">
        <v>10</v>
      </c>
      <c r="AC216" s="204">
        <v>20</v>
      </c>
      <c r="AD216" s="204">
        <v>10</v>
      </c>
      <c r="AE216" s="204">
        <v>5</v>
      </c>
      <c r="AF216" s="204">
        <v>265</v>
      </c>
      <c r="AG216" s="204">
        <v>815</v>
      </c>
      <c r="AH216" s="204" t="s">
        <v>646</v>
      </c>
      <c r="AI216" s="206">
        <f>ROWS($AH$5:AH216)</f>
        <v>212</v>
      </c>
      <c r="AJ216" s="90">
        <f t="shared" si="7"/>
        <v>212</v>
      </c>
      <c r="AK216" s="90" t="str">
        <f>IFERROR(SMALL($AJ$5:$AJ$234,ROWS($AH$5:AH216)),"")</f>
        <v/>
      </c>
    </row>
    <row r="217" spans="3:37" hidden="1" x14ac:dyDescent="0.3">
      <c r="C217" s="90" t="s">
        <v>327</v>
      </c>
      <c r="D217" s="470">
        <v>9.0000000000000011E-3</v>
      </c>
      <c r="E217" s="470">
        <v>0.69900000000000007</v>
      </c>
      <c r="F217" s="470">
        <v>3.6000000000000004E-2</v>
      </c>
      <c r="G217" s="470">
        <v>3.0000000000000001E-3</v>
      </c>
      <c r="H217" s="470">
        <v>3.1E-2</v>
      </c>
      <c r="I217" s="470">
        <v>9.7000000000000003E-2</v>
      </c>
      <c r="J217" s="470">
        <v>1E-3</v>
      </c>
      <c r="K217" s="470">
        <v>4.0000000000000001E-3</v>
      </c>
      <c r="L217" s="470">
        <v>5.0000000000000001E-3</v>
      </c>
      <c r="M217" s="470" t="s">
        <v>72</v>
      </c>
      <c r="N217" s="470">
        <v>0.114</v>
      </c>
      <c r="O217" s="470">
        <v>0.30099999999999999</v>
      </c>
      <c r="P217" s="204" t="s">
        <v>646</v>
      </c>
      <c r="Q217" s="206">
        <f>ROWS($P$5:P217)</f>
        <v>213</v>
      </c>
      <c r="R217" s="90">
        <f t="shared" si="6"/>
        <v>213</v>
      </c>
      <c r="S217" s="90" t="str">
        <f>IFERROR(SMALL($R$5:$R$234,ROWS(P$5:$P217)),"")</f>
        <v/>
      </c>
      <c r="U217" s="90" t="s">
        <v>327</v>
      </c>
      <c r="V217" s="90">
        <v>50</v>
      </c>
      <c r="W217" s="90">
        <v>3965</v>
      </c>
      <c r="X217" s="90">
        <v>205</v>
      </c>
      <c r="Y217" s="90">
        <v>15</v>
      </c>
      <c r="Z217" s="90">
        <v>175</v>
      </c>
      <c r="AA217" s="90">
        <v>550</v>
      </c>
      <c r="AB217" s="90">
        <v>10</v>
      </c>
      <c r="AC217" s="204">
        <v>25</v>
      </c>
      <c r="AD217" s="204">
        <v>30</v>
      </c>
      <c r="AE217" s="204">
        <v>0</v>
      </c>
      <c r="AF217" s="204">
        <v>645</v>
      </c>
      <c r="AG217" s="204">
        <v>1705</v>
      </c>
      <c r="AH217" s="204" t="s">
        <v>646</v>
      </c>
      <c r="AI217" s="206">
        <f>ROWS($AH$5:AH217)</f>
        <v>213</v>
      </c>
      <c r="AJ217" s="90">
        <f t="shared" si="7"/>
        <v>213</v>
      </c>
      <c r="AK217" s="90" t="str">
        <f>IFERROR(SMALL($AJ$5:$AJ$234,ROWS($AH$5:AH217)),"")</f>
        <v/>
      </c>
    </row>
    <row r="218" spans="3:37" hidden="1" x14ac:dyDescent="0.3">
      <c r="C218" s="90" t="s">
        <v>328</v>
      </c>
      <c r="D218" s="470">
        <v>6.0000000000000001E-3</v>
      </c>
      <c r="E218" s="470">
        <v>0.80400000000000005</v>
      </c>
      <c r="F218" s="470">
        <v>1.2E-2</v>
      </c>
      <c r="G218" s="470">
        <v>1E-3</v>
      </c>
      <c r="H218" s="470">
        <v>0.02</v>
      </c>
      <c r="I218" s="470">
        <v>0.10400000000000001</v>
      </c>
      <c r="J218" s="470">
        <v>2E-3</v>
      </c>
      <c r="K218" s="470">
        <v>3.0000000000000001E-3</v>
      </c>
      <c r="L218" s="470">
        <v>2E-3</v>
      </c>
      <c r="M218" s="470" t="s">
        <v>72</v>
      </c>
      <c r="N218" s="470">
        <v>4.4999999999999998E-2</v>
      </c>
      <c r="O218" s="470">
        <v>0.19600000000000001</v>
      </c>
      <c r="P218" s="204" t="s">
        <v>646</v>
      </c>
      <c r="Q218" s="206">
        <f>ROWS($P$5:P218)</f>
        <v>214</v>
      </c>
      <c r="R218" s="90">
        <f t="shared" si="6"/>
        <v>214</v>
      </c>
      <c r="S218" s="90" t="str">
        <f>IFERROR(SMALL($R$5:$R$234,ROWS(P$5:$P218)),"")</f>
        <v/>
      </c>
      <c r="U218" s="90" t="s">
        <v>328</v>
      </c>
      <c r="V218" s="90">
        <v>60</v>
      </c>
      <c r="W218" s="90">
        <v>7355</v>
      </c>
      <c r="X218" s="90">
        <v>110</v>
      </c>
      <c r="Y218" s="90">
        <v>15</v>
      </c>
      <c r="Z218" s="90">
        <v>180</v>
      </c>
      <c r="AA218" s="90">
        <v>950</v>
      </c>
      <c r="AB218" s="90">
        <v>15</v>
      </c>
      <c r="AC218" s="204">
        <v>30</v>
      </c>
      <c r="AD218" s="204">
        <v>20</v>
      </c>
      <c r="AE218" s="204">
        <v>0</v>
      </c>
      <c r="AF218" s="204">
        <v>410</v>
      </c>
      <c r="AG218" s="204">
        <v>1790</v>
      </c>
      <c r="AH218" s="204" t="s">
        <v>646</v>
      </c>
      <c r="AI218" s="206">
        <f>ROWS($AH$5:AH218)</f>
        <v>214</v>
      </c>
      <c r="AJ218" s="90">
        <f t="shared" si="7"/>
        <v>214</v>
      </c>
      <c r="AK218" s="90" t="str">
        <f>IFERROR(SMALL($AJ$5:$AJ$234,ROWS($AH$5:AH218)),"")</f>
        <v/>
      </c>
    </row>
    <row r="219" spans="3:37" hidden="1" x14ac:dyDescent="0.3">
      <c r="C219" s="90" t="s">
        <v>329</v>
      </c>
      <c r="D219" s="470">
        <v>0.01</v>
      </c>
      <c r="E219" s="470">
        <v>0.78600000000000003</v>
      </c>
      <c r="F219" s="470">
        <v>3.9E-2</v>
      </c>
      <c r="G219" s="470" t="s">
        <v>72</v>
      </c>
      <c r="H219" s="470">
        <v>5.0000000000000001E-3</v>
      </c>
      <c r="I219" s="470">
        <v>7.1000000000000008E-2</v>
      </c>
      <c r="J219" s="470" t="s">
        <v>72</v>
      </c>
      <c r="K219" s="470" t="s">
        <v>72</v>
      </c>
      <c r="L219" s="470">
        <v>4.0000000000000001E-3</v>
      </c>
      <c r="M219" s="470" t="s">
        <v>72</v>
      </c>
      <c r="N219" s="470">
        <v>8.3000000000000004E-2</v>
      </c>
      <c r="O219" s="470">
        <v>0.214</v>
      </c>
      <c r="P219" s="204" t="s">
        <v>646</v>
      </c>
      <c r="Q219" s="206">
        <f>ROWS($P$5:P219)</f>
        <v>215</v>
      </c>
      <c r="R219" s="90">
        <f t="shared" si="6"/>
        <v>215</v>
      </c>
      <c r="S219" s="90" t="str">
        <f>IFERROR(SMALL($R$5:$R$234,ROWS(P$5:$P219)),"")</f>
        <v/>
      </c>
      <c r="U219" s="90" t="s">
        <v>329</v>
      </c>
      <c r="V219" s="90">
        <v>10</v>
      </c>
      <c r="W219" s="90">
        <v>720</v>
      </c>
      <c r="X219" s="90">
        <v>35</v>
      </c>
      <c r="Y219" s="90">
        <v>0</v>
      </c>
      <c r="Z219" s="90">
        <v>5</v>
      </c>
      <c r="AA219" s="90">
        <v>65</v>
      </c>
      <c r="AB219" s="90">
        <v>0</v>
      </c>
      <c r="AC219" s="204">
        <v>0</v>
      </c>
      <c r="AD219" s="204">
        <v>5</v>
      </c>
      <c r="AE219" s="204">
        <v>0</v>
      </c>
      <c r="AF219" s="204">
        <v>75</v>
      </c>
      <c r="AG219" s="204">
        <v>195</v>
      </c>
      <c r="AH219" s="204" t="s">
        <v>646</v>
      </c>
      <c r="AI219" s="206">
        <f>ROWS($AH$5:AH219)</f>
        <v>215</v>
      </c>
      <c r="AJ219" s="90">
        <f t="shared" si="7"/>
        <v>215</v>
      </c>
      <c r="AK219" s="90" t="str">
        <f>IFERROR(SMALL($AJ$5:$AJ$234,ROWS($AH$5:AH219)),"")</f>
        <v/>
      </c>
    </row>
    <row r="220" spans="3:37" hidden="1" x14ac:dyDescent="0.3">
      <c r="C220" s="90" t="s">
        <v>330</v>
      </c>
      <c r="D220" s="470">
        <v>7.0000000000000001E-3</v>
      </c>
      <c r="E220" s="470">
        <v>0.83599999999999997</v>
      </c>
      <c r="F220" s="470">
        <v>1.4E-2</v>
      </c>
      <c r="G220" s="470">
        <v>2E-3</v>
      </c>
      <c r="H220" s="470">
        <v>1.4E-2</v>
      </c>
      <c r="I220" s="470">
        <v>7.6999999999999999E-2</v>
      </c>
      <c r="J220" s="470">
        <v>0</v>
      </c>
      <c r="K220" s="470">
        <v>2E-3</v>
      </c>
      <c r="L220" s="470">
        <v>1E-3</v>
      </c>
      <c r="M220" s="470">
        <v>1E-3</v>
      </c>
      <c r="N220" s="470">
        <v>4.4999999999999998E-2</v>
      </c>
      <c r="O220" s="470">
        <v>0.16400000000000001</v>
      </c>
      <c r="P220" s="204" t="s">
        <v>646</v>
      </c>
      <c r="Q220" s="206">
        <f>ROWS($P$5:P220)</f>
        <v>216</v>
      </c>
      <c r="R220" s="90">
        <f t="shared" si="6"/>
        <v>216</v>
      </c>
      <c r="S220" s="90" t="str">
        <f>IFERROR(SMALL($R$5:$R$234,ROWS(P$5:$P220)),"")</f>
        <v/>
      </c>
      <c r="U220" s="90" t="s">
        <v>330</v>
      </c>
      <c r="V220" s="90">
        <v>85</v>
      </c>
      <c r="W220" s="90">
        <v>10045</v>
      </c>
      <c r="X220" s="90">
        <v>165</v>
      </c>
      <c r="Y220" s="90">
        <v>25</v>
      </c>
      <c r="Z220" s="90">
        <v>175</v>
      </c>
      <c r="AA220" s="90">
        <v>930</v>
      </c>
      <c r="AB220" s="90">
        <v>5</v>
      </c>
      <c r="AC220" s="204">
        <v>25</v>
      </c>
      <c r="AD220" s="204">
        <v>10</v>
      </c>
      <c r="AE220" s="204">
        <v>5</v>
      </c>
      <c r="AF220" s="204">
        <v>540</v>
      </c>
      <c r="AG220" s="204">
        <v>1970</v>
      </c>
      <c r="AH220" s="204" t="s">
        <v>646</v>
      </c>
      <c r="AI220" s="206">
        <f>ROWS($AH$5:AH220)</f>
        <v>216</v>
      </c>
      <c r="AJ220" s="90">
        <f t="shared" si="7"/>
        <v>216</v>
      </c>
      <c r="AK220" s="90" t="str">
        <f>IFERROR(SMALL($AJ$5:$AJ$234,ROWS($AH$5:AH220)),"")</f>
        <v/>
      </c>
    </row>
    <row r="221" spans="3:37" hidden="1" x14ac:dyDescent="0.3">
      <c r="C221" s="90" t="s">
        <v>331</v>
      </c>
      <c r="D221" s="470" t="s">
        <v>72</v>
      </c>
      <c r="E221" s="470">
        <v>0.91400000000000003</v>
      </c>
      <c r="F221" s="470" t="s">
        <v>72</v>
      </c>
      <c r="G221" s="470" t="s">
        <v>72</v>
      </c>
      <c r="H221" s="470" t="s">
        <v>72</v>
      </c>
      <c r="I221" s="470">
        <v>4.9000000000000002E-2</v>
      </c>
      <c r="J221" s="470" t="s">
        <v>72</v>
      </c>
      <c r="K221" s="470" t="s">
        <v>72</v>
      </c>
      <c r="L221" s="470" t="s">
        <v>72</v>
      </c>
      <c r="M221" s="470" t="s">
        <v>72</v>
      </c>
      <c r="N221" s="470" t="s">
        <v>72</v>
      </c>
      <c r="O221" s="470">
        <v>8.6000000000000007E-2</v>
      </c>
      <c r="P221" s="204" t="s">
        <v>646</v>
      </c>
      <c r="Q221" s="206">
        <f>ROWS($P$5:P221)</f>
        <v>217</v>
      </c>
      <c r="R221" s="90">
        <f t="shared" si="6"/>
        <v>217</v>
      </c>
      <c r="S221" s="90" t="str">
        <f>IFERROR(SMALL($R$5:$R$234,ROWS(P$5:$P221)),"")</f>
        <v/>
      </c>
      <c r="U221" s="90" t="s">
        <v>331</v>
      </c>
      <c r="V221" s="90">
        <v>0</v>
      </c>
      <c r="W221" s="90">
        <v>75</v>
      </c>
      <c r="X221" s="90">
        <v>0</v>
      </c>
      <c r="Y221" s="90">
        <v>0</v>
      </c>
      <c r="Z221" s="90">
        <v>0</v>
      </c>
      <c r="AA221" s="90">
        <v>5</v>
      </c>
      <c r="AB221" s="90">
        <v>0</v>
      </c>
      <c r="AC221" s="204">
        <v>0</v>
      </c>
      <c r="AD221" s="204">
        <v>0</v>
      </c>
      <c r="AE221" s="204">
        <v>0</v>
      </c>
      <c r="AF221" s="204">
        <v>0</v>
      </c>
      <c r="AG221" s="204">
        <v>5</v>
      </c>
      <c r="AH221" s="204" t="s">
        <v>646</v>
      </c>
      <c r="AI221" s="206">
        <f>ROWS($AH$5:AH221)</f>
        <v>217</v>
      </c>
      <c r="AJ221" s="90">
        <f t="shared" si="7"/>
        <v>217</v>
      </c>
      <c r="AK221" s="90" t="str">
        <f>IFERROR(SMALL($AJ$5:$AJ$234,ROWS($AH$5:AH221)),"")</f>
        <v/>
      </c>
    </row>
    <row r="222" spans="3:37" hidden="1" x14ac:dyDescent="0.3">
      <c r="C222" s="90" t="s">
        <v>332</v>
      </c>
      <c r="D222" s="470">
        <v>1.0999999999999999E-2</v>
      </c>
      <c r="E222" s="470">
        <v>0.59499999999999997</v>
      </c>
      <c r="F222" s="470">
        <v>4.8000000000000001E-2</v>
      </c>
      <c r="G222" s="470">
        <v>5.0000000000000001E-3</v>
      </c>
      <c r="H222" s="470">
        <v>0.04</v>
      </c>
      <c r="I222" s="470">
        <v>0.108</v>
      </c>
      <c r="J222" s="470">
        <v>2E-3</v>
      </c>
      <c r="K222" s="470">
        <v>3.0000000000000001E-3</v>
      </c>
      <c r="L222" s="470">
        <v>1.0999999999999999E-2</v>
      </c>
      <c r="M222" s="470">
        <v>1E-3</v>
      </c>
      <c r="N222" s="470">
        <v>0.17500000000000002</v>
      </c>
      <c r="O222" s="470">
        <v>0.40500000000000003</v>
      </c>
      <c r="P222" s="204" t="s">
        <v>646</v>
      </c>
      <c r="Q222" s="206">
        <f>ROWS($P$5:P222)</f>
        <v>218</v>
      </c>
      <c r="R222" s="90">
        <f t="shared" si="6"/>
        <v>218</v>
      </c>
      <c r="S222" s="90" t="str">
        <f>IFERROR(SMALL($R$5:$R$234,ROWS(P$5:$P222)),"")</f>
        <v/>
      </c>
      <c r="U222" s="90" t="s">
        <v>332</v>
      </c>
      <c r="V222" s="90">
        <v>150</v>
      </c>
      <c r="W222" s="90">
        <v>8100</v>
      </c>
      <c r="X222" s="90">
        <v>655</v>
      </c>
      <c r="Y222" s="90">
        <v>60</v>
      </c>
      <c r="Z222" s="90">
        <v>540</v>
      </c>
      <c r="AA222" s="90">
        <v>1470</v>
      </c>
      <c r="AB222" s="90">
        <v>30</v>
      </c>
      <c r="AC222" s="204">
        <v>45</v>
      </c>
      <c r="AD222" s="204">
        <v>150</v>
      </c>
      <c r="AE222" s="204">
        <v>15</v>
      </c>
      <c r="AF222" s="204">
        <v>2380</v>
      </c>
      <c r="AG222" s="204">
        <v>5505</v>
      </c>
      <c r="AH222" s="204" t="s">
        <v>646</v>
      </c>
      <c r="AI222" s="206">
        <f>ROWS($AH$5:AH222)</f>
        <v>218</v>
      </c>
      <c r="AJ222" s="90">
        <f t="shared" si="7"/>
        <v>218</v>
      </c>
      <c r="AK222" s="90" t="str">
        <f>IFERROR(SMALL($AJ$5:$AJ$234,ROWS($AH$5:AH222)),"")</f>
        <v/>
      </c>
    </row>
    <row r="223" spans="3:37" hidden="1" x14ac:dyDescent="0.3">
      <c r="C223" s="90" t="s">
        <v>333</v>
      </c>
      <c r="D223" s="470">
        <v>1.4E-2</v>
      </c>
      <c r="E223" s="470">
        <v>0.76600000000000001</v>
      </c>
      <c r="F223" s="470">
        <v>5.3999999999999999E-2</v>
      </c>
      <c r="G223" s="470">
        <v>4.0000000000000001E-3</v>
      </c>
      <c r="H223" s="470">
        <v>1.2E-2</v>
      </c>
      <c r="I223" s="470">
        <v>6.2E-2</v>
      </c>
      <c r="J223" s="470">
        <v>1E-3</v>
      </c>
      <c r="K223" s="470">
        <v>4.0000000000000001E-3</v>
      </c>
      <c r="L223" s="470">
        <v>3.0000000000000001E-3</v>
      </c>
      <c r="M223" s="470">
        <v>1E-3</v>
      </c>
      <c r="N223" s="470">
        <v>0.08</v>
      </c>
      <c r="O223" s="470">
        <v>0.23400000000000001</v>
      </c>
      <c r="P223" s="204" t="s">
        <v>646</v>
      </c>
      <c r="Q223" s="206">
        <f>ROWS($P$5:P223)</f>
        <v>219</v>
      </c>
      <c r="R223" s="90">
        <f t="shared" si="6"/>
        <v>219</v>
      </c>
      <c r="S223" s="90" t="str">
        <f>IFERROR(SMALL($R$5:$R$234,ROWS(P$5:$P223)),"")</f>
        <v/>
      </c>
      <c r="U223" s="90" t="s">
        <v>333</v>
      </c>
      <c r="V223" s="90">
        <v>260</v>
      </c>
      <c r="W223" s="90">
        <v>13770</v>
      </c>
      <c r="X223" s="90">
        <v>965</v>
      </c>
      <c r="Y223" s="90">
        <v>70</v>
      </c>
      <c r="Z223" s="90">
        <v>205</v>
      </c>
      <c r="AA223" s="90">
        <v>1115</v>
      </c>
      <c r="AB223" s="90">
        <v>15</v>
      </c>
      <c r="AC223" s="204">
        <v>75</v>
      </c>
      <c r="AD223" s="204">
        <v>45</v>
      </c>
      <c r="AE223" s="204">
        <v>15</v>
      </c>
      <c r="AF223" s="204">
        <v>1440</v>
      </c>
      <c r="AG223" s="204">
        <v>4210</v>
      </c>
      <c r="AH223" s="204" t="s">
        <v>646</v>
      </c>
      <c r="AI223" s="206">
        <f>ROWS($AH$5:AH223)</f>
        <v>219</v>
      </c>
      <c r="AJ223" s="90">
        <f t="shared" si="7"/>
        <v>219</v>
      </c>
      <c r="AK223" s="90" t="str">
        <f>IFERROR(SMALL($AJ$5:$AJ$234,ROWS($AH$5:AH223)),"")</f>
        <v/>
      </c>
    </row>
    <row r="224" spans="3:37" hidden="1" x14ac:dyDescent="0.3">
      <c r="C224" s="90" t="s">
        <v>334</v>
      </c>
      <c r="D224" s="470">
        <v>1.6E-2</v>
      </c>
      <c r="E224" s="470">
        <v>0.53400000000000003</v>
      </c>
      <c r="F224" s="470">
        <v>0.08</v>
      </c>
      <c r="G224" s="470">
        <v>7.0000000000000001E-3</v>
      </c>
      <c r="H224" s="470">
        <v>5.6000000000000001E-2</v>
      </c>
      <c r="I224" s="470">
        <v>7.2999999999999995E-2</v>
      </c>
      <c r="J224" s="470">
        <v>6.0000000000000001E-3</v>
      </c>
      <c r="K224" s="470">
        <v>9.0000000000000011E-3</v>
      </c>
      <c r="L224" s="470">
        <v>7.0000000000000001E-3</v>
      </c>
      <c r="M224" s="470" t="s">
        <v>72</v>
      </c>
      <c r="N224" s="470">
        <v>0.21199999999999999</v>
      </c>
      <c r="O224" s="470">
        <v>0.46600000000000003</v>
      </c>
      <c r="P224" s="204" t="s">
        <v>646</v>
      </c>
      <c r="Q224" s="206">
        <f>ROWS($P$5:P224)</f>
        <v>220</v>
      </c>
      <c r="R224" s="90">
        <f t="shared" si="6"/>
        <v>220</v>
      </c>
      <c r="S224" s="90" t="str">
        <f>IFERROR(SMALL($R$5:$R$234,ROWS(P$5:$P224)),"")</f>
        <v/>
      </c>
      <c r="U224" s="90" t="s">
        <v>334</v>
      </c>
      <c r="V224" s="90">
        <v>10</v>
      </c>
      <c r="W224" s="90">
        <v>375</v>
      </c>
      <c r="X224" s="90">
        <v>55</v>
      </c>
      <c r="Y224" s="90">
        <v>5</v>
      </c>
      <c r="Z224" s="90">
        <v>40</v>
      </c>
      <c r="AA224" s="90">
        <v>50</v>
      </c>
      <c r="AB224" s="90">
        <v>5</v>
      </c>
      <c r="AC224" s="204">
        <v>5</v>
      </c>
      <c r="AD224" s="204">
        <v>5</v>
      </c>
      <c r="AE224" s="204">
        <v>0</v>
      </c>
      <c r="AF224" s="204">
        <v>150</v>
      </c>
      <c r="AG224" s="204">
        <v>325</v>
      </c>
      <c r="AH224" s="204" t="s">
        <v>646</v>
      </c>
      <c r="AI224" s="206">
        <f>ROWS($AH$5:AH224)</f>
        <v>220</v>
      </c>
      <c r="AJ224" s="90">
        <f t="shared" si="7"/>
        <v>220</v>
      </c>
      <c r="AK224" s="90" t="str">
        <f>IFERROR(SMALL($AJ$5:$AJ$234,ROWS($AH$5:AH224)),"")</f>
        <v/>
      </c>
    </row>
    <row r="225" spans="3:37" hidden="1" x14ac:dyDescent="0.3">
      <c r="C225" s="90" t="s">
        <v>335</v>
      </c>
      <c r="D225" s="470">
        <v>0.01</v>
      </c>
      <c r="E225" s="470">
        <v>0.71</v>
      </c>
      <c r="F225" s="470">
        <v>3.2000000000000001E-2</v>
      </c>
      <c r="G225" s="470">
        <v>7.0000000000000001E-3</v>
      </c>
      <c r="H225" s="470">
        <v>4.7E-2</v>
      </c>
      <c r="I225" s="470">
        <v>6.0999999999999999E-2</v>
      </c>
      <c r="J225" s="470">
        <v>4.0000000000000001E-3</v>
      </c>
      <c r="K225" s="470">
        <v>3.0000000000000001E-3</v>
      </c>
      <c r="L225" s="470">
        <v>3.0000000000000001E-3</v>
      </c>
      <c r="M225" s="470" t="s">
        <v>72</v>
      </c>
      <c r="N225" s="470">
        <v>0.123</v>
      </c>
      <c r="O225" s="470">
        <v>0.28999999999999998</v>
      </c>
      <c r="P225" s="204" t="s">
        <v>646</v>
      </c>
      <c r="Q225" s="206">
        <f>ROWS($P$5:P225)</f>
        <v>221</v>
      </c>
      <c r="R225" s="90">
        <f t="shared" si="6"/>
        <v>221</v>
      </c>
      <c r="S225" s="90" t="str">
        <f>IFERROR(SMALL($R$5:$R$234,ROWS(P$5:$P225)),"")</f>
        <v/>
      </c>
      <c r="U225" s="90" t="s">
        <v>335</v>
      </c>
      <c r="V225" s="90">
        <v>50</v>
      </c>
      <c r="W225" s="90">
        <v>3405</v>
      </c>
      <c r="X225" s="90">
        <v>150</v>
      </c>
      <c r="Y225" s="90">
        <v>35</v>
      </c>
      <c r="Z225" s="90">
        <v>225</v>
      </c>
      <c r="AA225" s="90">
        <v>290</v>
      </c>
      <c r="AB225" s="90">
        <v>20</v>
      </c>
      <c r="AC225" s="204">
        <v>15</v>
      </c>
      <c r="AD225" s="204">
        <v>15</v>
      </c>
      <c r="AE225" s="204">
        <v>0</v>
      </c>
      <c r="AF225" s="204">
        <v>590</v>
      </c>
      <c r="AG225" s="204">
        <v>1390</v>
      </c>
      <c r="AH225" s="204" t="s">
        <v>646</v>
      </c>
      <c r="AI225" s="206">
        <f>ROWS($AH$5:AH225)</f>
        <v>221</v>
      </c>
      <c r="AJ225" s="90">
        <f t="shared" si="7"/>
        <v>221</v>
      </c>
      <c r="AK225" s="90" t="str">
        <f>IFERROR(SMALL($AJ$5:$AJ$234,ROWS($AH$5:AH225)),"")</f>
        <v/>
      </c>
    </row>
    <row r="226" spans="3:37" hidden="1" x14ac:dyDescent="0.3">
      <c r="C226" s="90" t="s">
        <v>336</v>
      </c>
      <c r="D226" s="470">
        <v>8.0000000000000002E-3</v>
      </c>
      <c r="E226" s="470">
        <v>0.747</v>
      </c>
      <c r="F226" s="470">
        <v>1.8000000000000002E-2</v>
      </c>
      <c r="G226" s="470" t="s">
        <v>72</v>
      </c>
      <c r="H226" s="470">
        <v>2.5000000000000001E-2</v>
      </c>
      <c r="I226" s="470">
        <v>0.1</v>
      </c>
      <c r="J226" s="470" t="s">
        <v>72</v>
      </c>
      <c r="K226" s="470" t="s">
        <v>72</v>
      </c>
      <c r="L226" s="470" t="s">
        <v>72</v>
      </c>
      <c r="M226" s="470" t="s">
        <v>72</v>
      </c>
      <c r="N226" s="470">
        <v>9.8000000000000004E-2</v>
      </c>
      <c r="O226" s="470">
        <v>0.253</v>
      </c>
      <c r="P226" s="204" t="s">
        <v>646</v>
      </c>
      <c r="Q226" s="206">
        <f>ROWS($P$5:P226)</f>
        <v>222</v>
      </c>
      <c r="R226" s="90">
        <f t="shared" si="6"/>
        <v>222</v>
      </c>
      <c r="S226" s="90" t="str">
        <f>IFERROR(SMALL($R$5:$R$234,ROWS(P$5:$P226)),"")</f>
        <v/>
      </c>
      <c r="U226" s="90" t="s">
        <v>336</v>
      </c>
      <c r="V226" s="90">
        <v>5</v>
      </c>
      <c r="W226" s="90">
        <v>380</v>
      </c>
      <c r="X226" s="90">
        <v>10</v>
      </c>
      <c r="Y226" s="90">
        <v>0</v>
      </c>
      <c r="Z226" s="90">
        <v>15</v>
      </c>
      <c r="AA226" s="90">
        <v>50</v>
      </c>
      <c r="AB226" s="90">
        <v>0</v>
      </c>
      <c r="AC226" s="204">
        <v>0</v>
      </c>
      <c r="AD226" s="204">
        <v>0</v>
      </c>
      <c r="AE226" s="204">
        <v>0</v>
      </c>
      <c r="AF226" s="204">
        <v>50</v>
      </c>
      <c r="AG226" s="204">
        <v>130</v>
      </c>
      <c r="AH226" s="204" t="s">
        <v>646</v>
      </c>
      <c r="AI226" s="206">
        <f>ROWS($AH$5:AH226)</f>
        <v>222</v>
      </c>
      <c r="AJ226" s="90">
        <f t="shared" si="7"/>
        <v>222</v>
      </c>
      <c r="AK226" s="90" t="str">
        <f>IFERROR(SMALL($AJ$5:$AJ$234,ROWS($AH$5:AH226)),"")</f>
        <v/>
      </c>
    </row>
    <row r="227" spans="3:37" hidden="1" x14ac:dyDescent="0.3">
      <c r="C227" s="90" t="s">
        <v>337</v>
      </c>
      <c r="D227" s="470" t="s">
        <v>72</v>
      </c>
      <c r="E227" s="470">
        <v>0.98799999999999999</v>
      </c>
      <c r="F227" s="470" t="s">
        <v>72</v>
      </c>
      <c r="G227" s="470" t="s">
        <v>72</v>
      </c>
      <c r="H227" s="470" t="s">
        <v>72</v>
      </c>
      <c r="I227" s="470" t="s">
        <v>72</v>
      </c>
      <c r="J227" s="470" t="s">
        <v>72</v>
      </c>
      <c r="K227" s="470" t="s">
        <v>72</v>
      </c>
      <c r="L227" s="470" t="s">
        <v>72</v>
      </c>
      <c r="M227" s="470" t="s">
        <v>72</v>
      </c>
      <c r="N227" s="470" t="s">
        <v>72</v>
      </c>
      <c r="O227" s="470" t="s">
        <v>72</v>
      </c>
      <c r="P227" s="204" t="s">
        <v>646</v>
      </c>
      <c r="Q227" s="206">
        <f>ROWS($P$5:P227)</f>
        <v>223</v>
      </c>
      <c r="R227" s="90">
        <f t="shared" si="6"/>
        <v>223</v>
      </c>
      <c r="S227" s="90" t="str">
        <f>IFERROR(SMALL($R$5:$R$234,ROWS(P$5:$P227)),"")</f>
        <v/>
      </c>
      <c r="U227" s="90" t="s">
        <v>337</v>
      </c>
      <c r="V227" s="90">
        <v>0</v>
      </c>
      <c r="W227" s="90">
        <v>85</v>
      </c>
      <c r="X227" s="90">
        <v>0</v>
      </c>
      <c r="Y227" s="90">
        <v>0</v>
      </c>
      <c r="Z227" s="90">
        <v>0</v>
      </c>
      <c r="AA227" s="90">
        <v>0</v>
      </c>
      <c r="AB227" s="90">
        <v>0</v>
      </c>
      <c r="AC227" s="204">
        <v>0</v>
      </c>
      <c r="AD227" s="204">
        <v>0</v>
      </c>
      <c r="AE227" s="204">
        <v>0</v>
      </c>
      <c r="AF227" s="204">
        <v>0</v>
      </c>
      <c r="AG227" s="204">
        <v>0</v>
      </c>
      <c r="AH227" s="204" t="s">
        <v>646</v>
      </c>
      <c r="AI227" s="206">
        <f>ROWS($AH$5:AH227)</f>
        <v>223</v>
      </c>
      <c r="AJ227" s="90">
        <f t="shared" si="7"/>
        <v>223</v>
      </c>
      <c r="AK227" s="90" t="str">
        <f>IFERROR(SMALL($AJ$5:$AJ$234,ROWS($AH$5:AH227)),"")</f>
        <v/>
      </c>
    </row>
    <row r="228" spans="3:37" hidden="1" x14ac:dyDescent="0.3">
      <c r="C228" s="90" t="s">
        <v>338</v>
      </c>
      <c r="D228" s="470">
        <v>1.2E-2</v>
      </c>
      <c r="E228" s="470">
        <v>0.65300000000000002</v>
      </c>
      <c r="F228" s="470">
        <v>0.06</v>
      </c>
      <c r="G228" s="470">
        <v>5.0000000000000001E-3</v>
      </c>
      <c r="H228" s="470">
        <v>3.4000000000000002E-2</v>
      </c>
      <c r="I228" s="470">
        <v>9.6000000000000002E-2</v>
      </c>
      <c r="J228" s="470">
        <v>2E-3</v>
      </c>
      <c r="K228" s="470">
        <v>3.0000000000000001E-3</v>
      </c>
      <c r="L228" s="470">
        <v>4.0000000000000001E-3</v>
      </c>
      <c r="M228" s="470" t="s">
        <v>72</v>
      </c>
      <c r="N228" s="470">
        <v>0.13100000000000001</v>
      </c>
      <c r="O228" s="470">
        <v>0.34700000000000003</v>
      </c>
      <c r="P228" s="204" t="s">
        <v>646</v>
      </c>
      <c r="Q228" s="206">
        <f>ROWS($P$5:P228)</f>
        <v>224</v>
      </c>
      <c r="R228" s="90">
        <f t="shared" si="6"/>
        <v>224</v>
      </c>
      <c r="S228" s="90" t="str">
        <f>IFERROR(SMALL($R$5:$R$234,ROWS(P$5:$P228)),"")</f>
        <v/>
      </c>
      <c r="U228" s="90" t="s">
        <v>338</v>
      </c>
      <c r="V228" s="90">
        <v>30</v>
      </c>
      <c r="W228" s="90">
        <v>1685</v>
      </c>
      <c r="X228" s="90">
        <v>155</v>
      </c>
      <c r="Y228" s="90">
        <v>10</v>
      </c>
      <c r="Z228" s="90">
        <v>90</v>
      </c>
      <c r="AA228" s="90">
        <v>245</v>
      </c>
      <c r="AB228" s="90">
        <v>5</v>
      </c>
      <c r="AC228" s="204">
        <v>10</v>
      </c>
      <c r="AD228" s="204">
        <v>10</v>
      </c>
      <c r="AE228" s="204">
        <v>0</v>
      </c>
      <c r="AF228" s="204">
        <v>340</v>
      </c>
      <c r="AG228" s="204">
        <v>895</v>
      </c>
      <c r="AH228" s="204" t="s">
        <v>646</v>
      </c>
      <c r="AI228" s="206">
        <f>ROWS($AH$5:AH228)</f>
        <v>224</v>
      </c>
      <c r="AJ228" s="90">
        <f t="shared" si="7"/>
        <v>224</v>
      </c>
      <c r="AK228" s="90" t="str">
        <f>IFERROR(SMALL($AJ$5:$AJ$234,ROWS($AH$5:AH228)),"")</f>
        <v/>
      </c>
    </row>
    <row r="229" spans="3:37" hidden="1" x14ac:dyDescent="0.3">
      <c r="C229" s="90" t="s">
        <v>339</v>
      </c>
      <c r="D229" s="470">
        <v>1.3000000000000001E-2</v>
      </c>
      <c r="E229" s="470">
        <v>0.70000000000000007</v>
      </c>
      <c r="F229" s="470">
        <v>7.3999999999999996E-2</v>
      </c>
      <c r="G229" s="470">
        <v>5.0000000000000001E-3</v>
      </c>
      <c r="H229" s="470">
        <v>2.4E-2</v>
      </c>
      <c r="I229" s="470">
        <v>5.7000000000000002E-2</v>
      </c>
      <c r="J229" s="470">
        <v>2E-3</v>
      </c>
      <c r="K229" s="470">
        <v>4.0000000000000001E-3</v>
      </c>
      <c r="L229" s="470">
        <v>2E-3</v>
      </c>
      <c r="M229" s="470">
        <v>1E-3</v>
      </c>
      <c r="N229" s="470">
        <v>0.11800000000000001</v>
      </c>
      <c r="O229" s="470">
        <v>0.3</v>
      </c>
      <c r="P229" s="204" t="s">
        <v>646</v>
      </c>
      <c r="Q229" s="206">
        <f>ROWS($P$5:P229)</f>
        <v>225</v>
      </c>
      <c r="R229" s="90">
        <f t="shared" si="6"/>
        <v>225</v>
      </c>
      <c r="S229" s="90" t="str">
        <f>IFERROR(SMALL($R$5:$R$234,ROWS(P$5:$P229)),"")</f>
        <v/>
      </c>
      <c r="U229" s="90" t="s">
        <v>339</v>
      </c>
      <c r="V229" s="90">
        <v>65</v>
      </c>
      <c r="W229" s="90">
        <v>3590</v>
      </c>
      <c r="X229" s="90">
        <v>380</v>
      </c>
      <c r="Y229" s="90">
        <v>25</v>
      </c>
      <c r="Z229" s="90">
        <v>125</v>
      </c>
      <c r="AA229" s="90">
        <v>295</v>
      </c>
      <c r="AB229" s="90">
        <v>10</v>
      </c>
      <c r="AC229" s="204">
        <v>20</v>
      </c>
      <c r="AD229" s="204">
        <v>10</v>
      </c>
      <c r="AE229" s="204">
        <v>5</v>
      </c>
      <c r="AF229" s="204">
        <v>605</v>
      </c>
      <c r="AG229" s="204">
        <v>1535</v>
      </c>
      <c r="AH229" s="204" t="s">
        <v>646</v>
      </c>
      <c r="AI229" s="206">
        <f>ROWS($AH$5:AH229)</f>
        <v>225</v>
      </c>
      <c r="AJ229" s="90">
        <f t="shared" si="7"/>
        <v>225</v>
      </c>
      <c r="AK229" s="90" t="str">
        <f>IFERROR(SMALL($AJ$5:$AJ$234,ROWS($AH$5:AH229)),"")</f>
        <v/>
      </c>
    </row>
    <row r="230" spans="3:37" hidden="1" x14ac:dyDescent="0.3">
      <c r="C230" s="90" t="s">
        <v>340</v>
      </c>
      <c r="D230" s="470">
        <v>8.0000000000000002E-3</v>
      </c>
      <c r="E230" s="470">
        <v>0.85699999999999998</v>
      </c>
      <c r="F230" s="470">
        <v>2.9000000000000001E-2</v>
      </c>
      <c r="G230" s="470">
        <v>7.0000000000000001E-3</v>
      </c>
      <c r="H230" s="470">
        <v>9.0000000000000011E-3</v>
      </c>
      <c r="I230" s="470">
        <v>0.04</v>
      </c>
      <c r="J230" s="470" t="s">
        <v>72</v>
      </c>
      <c r="K230" s="470" t="s">
        <v>72</v>
      </c>
      <c r="L230" s="470" t="s">
        <v>72</v>
      </c>
      <c r="M230" s="470" t="s">
        <v>72</v>
      </c>
      <c r="N230" s="470">
        <v>4.3999999999999997E-2</v>
      </c>
      <c r="O230" s="470">
        <v>0.14300000000000002</v>
      </c>
      <c r="P230" s="204" t="s">
        <v>646</v>
      </c>
      <c r="Q230" s="206">
        <f>ROWS($P$5:P230)</f>
        <v>226</v>
      </c>
      <c r="R230" s="90">
        <f t="shared" si="6"/>
        <v>226</v>
      </c>
      <c r="S230" s="90" t="str">
        <f>IFERROR(SMALL($R$5:$R$234,ROWS(P$5:$P230)),"")</f>
        <v/>
      </c>
      <c r="U230" s="90" t="s">
        <v>340</v>
      </c>
      <c r="V230" s="90">
        <v>5</v>
      </c>
      <c r="W230" s="90">
        <v>640</v>
      </c>
      <c r="X230" s="90">
        <v>20</v>
      </c>
      <c r="Y230" s="90">
        <v>5</v>
      </c>
      <c r="Z230" s="90">
        <v>5</v>
      </c>
      <c r="AA230" s="90">
        <v>30</v>
      </c>
      <c r="AB230" s="90">
        <v>0</v>
      </c>
      <c r="AC230" s="204">
        <v>0</v>
      </c>
      <c r="AD230" s="204">
        <v>0</v>
      </c>
      <c r="AE230" s="204">
        <v>0</v>
      </c>
      <c r="AF230" s="204">
        <v>35</v>
      </c>
      <c r="AG230" s="204">
        <v>105</v>
      </c>
      <c r="AH230" s="204" t="s">
        <v>646</v>
      </c>
      <c r="AI230" s="206">
        <f>ROWS($AH$5:AH230)</f>
        <v>226</v>
      </c>
      <c r="AJ230" s="90">
        <f t="shared" si="7"/>
        <v>226</v>
      </c>
      <c r="AK230" s="90" t="str">
        <f>IFERROR(SMALL($AJ$5:$AJ$234,ROWS($AH$5:AH230)),"")</f>
        <v/>
      </c>
    </row>
    <row r="231" spans="3:37" hidden="1" x14ac:dyDescent="0.3">
      <c r="C231" s="90" t="s">
        <v>341</v>
      </c>
      <c r="D231" s="470">
        <v>1.4999999999999999E-2</v>
      </c>
      <c r="E231" s="470">
        <v>0.749</v>
      </c>
      <c r="F231" s="470">
        <v>0.05</v>
      </c>
      <c r="G231" s="470">
        <v>4.0000000000000001E-3</v>
      </c>
      <c r="H231" s="470">
        <v>1.6E-2</v>
      </c>
      <c r="I231" s="470">
        <v>5.3999999999999999E-2</v>
      </c>
      <c r="J231" s="470">
        <v>2E-3</v>
      </c>
      <c r="K231" s="470">
        <v>3.0000000000000001E-3</v>
      </c>
      <c r="L231" s="470">
        <v>4.0000000000000001E-3</v>
      </c>
      <c r="M231" s="470" t="s">
        <v>72</v>
      </c>
      <c r="N231" s="470">
        <v>0.10100000000000001</v>
      </c>
      <c r="O231" s="470">
        <v>0.251</v>
      </c>
      <c r="P231" s="204" t="s">
        <v>646</v>
      </c>
      <c r="Q231" s="206">
        <f>ROWS($P$5:P231)</f>
        <v>227</v>
      </c>
      <c r="R231" s="90">
        <f t="shared" si="6"/>
        <v>227</v>
      </c>
      <c r="S231" s="90" t="str">
        <f>IFERROR(SMALL($R$5:$R$234,ROWS(P$5:$P231)),"")</f>
        <v/>
      </c>
      <c r="U231" s="90" t="s">
        <v>341</v>
      </c>
      <c r="V231" s="90">
        <v>45</v>
      </c>
      <c r="W231" s="90">
        <v>2360</v>
      </c>
      <c r="X231" s="90">
        <v>160</v>
      </c>
      <c r="Y231" s="90">
        <v>10</v>
      </c>
      <c r="Z231" s="90">
        <v>50</v>
      </c>
      <c r="AA231" s="90">
        <v>170</v>
      </c>
      <c r="AB231" s="90">
        <v>5</v>
      </c>
      <c r="AC231" s="204">
        <v>10</v>
      </c>
      <c r="AD231" s="204">
        <v>15</v>
      </c>
      <c r="AE231" s="204">
        <v>0</v>
      </c>
      <c r="AF231" s="204">
        <v>320</v>
      </c>
      <c r="AG231" s="204">
        <v>790</v>
      </c>
      <c r="AH231" s="204" t="s">
        <v>646</v>
      </c>
      <c r="AI231" s="206">
        <f>ROWS($AH$5:AH231)</f>
        <v>227</v>
      </c>
      <c r="AJ231" s="90">
        <f t="shared" si="7"/>
        <v>227</v>
      </c>
      <c r="AK231" s="90" t="str">
        <f>IFERROR(SMALL($AJ$5:$AJ$234,ROWS($AH$5:AH231)),"")</f>
        <v/>
      </c>
    </row>
    <row r="232" spans="3:37" hidden="1" x14ac:dyDescent="0.3">
      <c r="C232" s="90" t="s">
        <v>342</v>
      </c>
      <c r="D232" s="470">
        <v>1.0999999999999999E-2</v>
      </c>
      <c r="E232" s="470">
        <v>0.91</v>
      </c>
      <c r="F232" s="470">
        <v>1.4E-2</v>
      </c>
      <c r="G232" s="470" t="s">
        <v>72</v>
      </c>
      <c r="H232" s="470">
        <v>6.0000000000000001E-3</v>
      </c>
      <c r="I232" s="470">
        <v>3.1E-2</v>
      </c>
      <c r="J232" s="470" t="s">
        <v>72</v>
      </c>
      <c r="K232" s="470" t="s">
        <v>72</v>
      </c>
      <c r="L232" s="470" t="s">
        <v>72</v>
      </c>
      <c r="M232" s="470" t="s">
        <v>72</v>
      </c>
      <c r="N232" s="470">
        <v>2.1000000000000001E-2</v>
      </c>
      <c r="O232" s="470">
        <v>0.09</v>
      </c>
      <c r="P232" s="204" t="s">
        <v>646</v>
      </c>
      <c r="Q232" s="206">
        <f>ROWS($P$5:P232)</f>
        <v>228</v>
      </c>
      <c r="R232" s="90">
        <f t="shared" si="6"/>
        <v>228</v>
      </c>
      <c r="S232" s="90" t="str">
        <f>IFERROR(SMALL($R$5:$R$234,ROWS(P$5:$P232)),"")</f>
        <v/>
      </c>
      <c r="U232" s="90" t="s">
        <v>342</v>
      </c>
      <c r="V232" s="90">
        <v>10</v>
      </c>
      <c r="W232" s="90">
        <v>640</v>
      </c>
      <c r="X232" s="90">
        <v>10</v>
      </c>
      <c r="Y232" s="90">
        <v>0</v>
      </c>
      <c r="Z232" s="90">
        <v>5</v>
      </c>
      <c r="AA232" s="90">
        <v>20</v>
      </c>
      <c r="AB232" s="90">
        <v>0</v>
      </c>
      <c r="AC232" s="204">
        <v>0</v>
      </c>
      <c r="AD232" s="204">
        <v>0</v>
      </c>
      <c r="AE232" s="204">
        <v>0</v>
      </c>
      <c r="AF232" s="204">
        <v>15</v>
      </c>
      <c r="AG232" s="204">
        <v>65</v>
      </c>
      <c r="AH232" s="204" t="s">
        <v>646</v>
      </c>
      <c r="AI232" s="206">
        <f>ROWS($AH$5:AH232)</f>
        <v>228</v>
      </c>
      <c r="AJ232" s="90">
        <f t="shared" si="7"/>
        <v>228</v>
      </c>
      <c r="AK232" s="90" t="str">
        <f>IFERROR(SMALL($AJ$5:$AJ$234,ROWS($AH$5:AH232)),"")</f>
        <v/>
      </c>
    </row>
    <row r="233" spans="3:37" hidden="1" x14ac:dyDescent="0.3">
      <c r="C233" s="90" t="s">
        <v>343</v>
      </c>
      <c r="D233" s="470">
        <v>9.0000000000000011E-3</v>
      </c>
      <c r="E233" s="470">
        <v>0.78400000000000003</v>
      </c>
      <c r="F233" s="470">
        <v>1.8000000000000002E-2</v>
      </c>
      <c r="G233" s="470">
        <v>2E-3</v>
      </c>
      <c r="H233" s="470">
        <v>1.8000000000000002E-2</v>
      </c>
      <c r="I233" s="470">
        <v>0.10200000000000001</v>
      </c>
      <c r="J233" s="470">
        <v>2E-3</v>
      </c>
      <c r="K233" s="470">
        <v>3.0000000000000001E-3</v>
      </c>
      <c r="L233" s="470">
        <v>2E-3</v>
      </c>
      <c r="M233" s="470" t="s">
        <v>72</v>
      </c>
      <c r="N233" s="470">
        <v>6.0999999999999999E-2</v>
      </c>
      <c r="O233" s="470">
        <v>0.216</v>
      </c>
      <c r="P233" s="204" t="s">
        <v>646</v>
      </c>
      <c r="Q233" s="206">
        <f>ROWS($P$5:P233)</f>
        <v>229</v>
      </c>
      <c r="R233" s="90">
        <f t="shared" si="6"/>
        <v>229</v>
      </c>
      <c r="S233" s="90" t="str">
        <f>IFERROR(SMALL($R$5:$R$234,ROWS(P$5:$P233)),"")</f>
        <v/>
      </c>
      <c r="U233" s="90" t="s">
        <v>343</v>
      </c>
      <c r="V233" s="90">
        <v>40</v>
      </c>
      <c r="W233" s="90">
        <v>3415</v>
      </c>
      <c r="X233" s="90">
        <v>80</v>
      </c>
      <c r="Y233" s="90">
        <v>10</v>
      </c>
      <c r="Z233" s="90">
        <v>75</v>
      </c>
      <c r="AA233" s="90">
        <v>445</v>
      </c>
      <c r="AB233" s="90">
        <v>5</v>
      </c>
      <c r="AC233" s="204">
        <v>15</v>
      </c>
      <c r="AD233" s="204">
        <v>10</v>
      </c>
      <c r="AE233" s="204">
        <v>0</v>
      </c>
      <c r="AF233" s="204">
        <v>265</v>
      </c>
      <c r="AG233" s="204">
        <v>945</v>
      </c>
      <c r="AH233" s="204" t="s">
        <v>646</v>
      </c>
      <c r="AI233" s="206">
        <f>ROWS($AH$5:AH233)</f>
        <v>229</v>
      </c>
      <c r="AJ233" s="90">
        <f t="shared" si="7"/>
        <v>229</v>
      </c>
      <c r="AK233" s="90" t="str">
        <f>IFERROR(SMALL($AJ$5:$AJ$234,ROWS($AH$5:AH233)),"")</f>
        <v/>
      </c>
    </row>
    <row r="234" spans="3:37" hidden="1" x14ac:dyDescent="0.3">
      <c r="C234" s="90" t="s">
        <v>344</v>
      </c>
      <c r="D234" s="470">
        <v>5.0000000000000001E-3</v>
      </c>
      <c r="E234" s="470">
        <v>0.80300000000000005</v>
      </c>
      <c r="F234" s="470">
        <v>1.6E-2</v>
      </c>
      <c r="G234" s="470" t="s">
        <v>72</v>
      </c>
      <c r="H234" s="470">
        <v>1.2E-2</v>
      </c>
      <c r="I234" s="470">
        <v>0.1</v>
      </c>
      <c r="J234" s="470" t="s">
        <v>72</v>
      </c>
      <c r="K234" s="470" t="s">
        <v>72</v>
      </c>
      <c r="L234" s="470" t="s">
        <v>72</v>
      </c>
      <c r="M234" s="470" t="s">
        <v>72</v>
      </c>
      <c r="N234" s="470">
        <v>6.0999999999999999E-2</v>
      </c>
      <c r="O234" s="470">
        <v>0.19700000000000001</v>
      </c>
      <c r="P234" s="204" t="s">
        <v>646</v>
      </c>
      <c r="Q234" s="206">
        <f>ROWS($P$5:P234)</f>
        <v>230</v>
      </c>
      <c r="R234" s="90">
        <f t="shared" si="6"/>
        <v>230</v>
      </c>
      <c r="S234" s="90" t="str">
        <f>IFERROR(SMALL($R$5:$R$234,ROWS(P$5:$P234)),"")</f>
        <v/>
      </c>
      <c r="U234" s="90" t="s">
        <v>344</v>
      </c>
      <c r="V234" s="90">
        <v>5</v>
      </c>
      <c r="W234" s="90">
        <v>600</v>
      </c>
      <c r="X234" s="90">
        <v>10</v>
      </c>
      <c r="Y234" s="90">
        <v>0</v>
      </c>
      <c r="Z234" s="90">
        <v>10</v>
      </c>
      <c r="AA234" s="90">
        <v>75</v>
      </c>
      <c r="AB234" s="90">
        <v>0</v>
      </c>
      <c r="AC234" s="204">
        <v>0</v>
      </c>
      <c r="AD234" s="204">
        <v>0</v>
      </c>
      <c r="AE234" s="204">
        <v>0</v>
      </c>
      <c r="AF234" s="204">
        <v>45</v>
      </c>
      <c r="AG234" s="204">
        <v>145</v>
      </c>
      <c r="AH234" s="204" t="s">
        <v>646</v>
      </c>
      <c r="AI234" s="206">
        <f>ROWS($AH$5:AH234)</f>
        <v>230</v>
      </c>
      <c r="AJ234" s="90">
        <f t="shared" si="7"/>
        <v>230</v>
      </c>
      <c r="AK234" s="90" t="str">
        <f>IFERROR(SMALL($AJ$5:$AJ$234,ROWS($AH$5:AH234)),"")</f>
        <v/>
      </c>
    </row>
    <row r="238" spans="3:37" hidden="1" x14ac:dyDescent="0.3">
      <c r="D238" s="100"/>
      <c r="E238" s="100"/>
      <c r="F238" s="100"/>
      <c r="G238" s="100"/>
      <c r="H238" s="100"/>
      <c r="I238" s="100"/>
      <c r="J238" s="100"/>
      <c r="K238" s="100"/>
      <c r="L238" s="100"/>
      <c r="M238" s="100"/>
      <c r="N238" s="100"/>
      <c r="O238" s="100"/>
    </row>
    <row r="239" spans="3:37" hidden="1" x14ac:dyDescent="0.3">
      <c r="D239" s="100"/>
      <c r="E239" s="100"/>
      <c r="F239" s="100"/>
      <c r="G239" s="100"/>
      <c r="H239" s="100"/>
      <c r="I239" s="100"/>
      <c r="J239" s="100"/>
      <c r="K239" s="100"/>
      <c r="L239" s="100"/>
      <c r="M239" s="100"/>
      <c r="N239" s="100"/>
      <c r="O239" s="100"/>
    </row>
    <row r="240" spans="3:37" hidden="1" x14ac:dyDescent="0.3">
      <c r="D240" s="100"/>
      <c r="E240" s="100"/>
      <c r="F240" s="100"/>
      <c r="G240" s="100"/>
      <c r="H240" s="100"/>
      <c r="I240" s="100"/>
      <c r="J240" s="100"/>
      <c r="K240" s="100"/>
      <c r="L240" s="100"/>
      <c r="M240" s="100"/>
      <c r="N240" s="100"/>
      <c r="O240" s="100"/>
      <c r="AC240" s="90"/>
      <c r="AD240" s="90"/>
      <c r="AE240" s="90"/>
      <c r="AF240" s="90"/>
      <c r="AG240" s="90"/>
    </row>
    <row r="241" spans="4:33" hidden="1" x14ac:dyDescent="0.3">
      <c r="D241" s="100"/>
      <c r="E241" s="100"/>
      <c r="F241" s="100"/>
      <c r="G241" s="100"/>
      <c r="H241" s="100"/>
      <c r="I241" s="100"/>
      <c r="J241" s="100"/>
      <c r="K241" s="100"/>
      <c r="L241" s="100"/>
      <c r="M241" s="100"/>
      <c r="N241" s="100"/>
      <c r="O241" s="100"/>
      <c r="AC241" s="90"/>
      <c r="AD241" s="90"/>
      <c r="AE241" s="90"/>
      <c r="AF241" s="90"/>
      <c r="AG241" s="90"/>
    </row>
    <row r="242" spans="4:33" hidden="1" x14ac:dyDescent="0.3">
      <c r="D242" s="100"/>
      <c r="E242" s="100"/>
      <c r="F242" s="100"/>
      <c r="G242" s="100"/>
      <c r="H242" s="100"/>
      <c r="I242" s="100"/>
      <c r="J242" s="100"/>
      <c r="K242" s="100"/>
      <c r="L242" s="100"/>
      <c r="M242" s="100"/>
      <c r="N242" s="100"/>
      <c r="O242" s="100"/>
      <c r="AC242" s="90"/>
      <c r="AD242" s="90"/>
      <c r="AE242" s="90"/>
      <c r="AF242" s="90"/>
      <c r="AG242" s="90"/>
    </row>
    <row r="243" spans="4:33" hidden="1" x14ac:dyDescent="0.3">
      <c r="D243" s="100"/>
      <c r="E243" s="100"/>
      <c r="F243" s="100"/>
      <c r="G243" s="100"/>
      <c r="H243" s="100"/>
      <c r="I243" s="100"/>
      <c r="J243" s="100"/>
      <c r="K243" s="100"/>
      <c r="L243" s="100"/>
      <c r="M243" s="100"/>
      <c r="N243" s="100"/>
      <c r="O243" s="100"/>
      <c r="AC243" s="90"/>
      <c r="AD243" s="90"/>
      <c r="AE243" s="90"/>
      <c r="AF243" s="90"/>
      <c r="AG243" s="90"/>
    </row>
    <row r="244" spans="4:33" hidden="1" x14ac:dyDescent="0.3">
      <c r="D244" s="100"/>
      <c r="E244" s="100"/>
      <c r="F244" s="100"/>
      <c r="G244" s="100"/>
      <c r="H244" s="100"/>
      <c r="I244" s="100"/>
      <c r="J244" s="100"/>
      <c r="K244" s="100"/>
      <c r="L244" s="100"/>
      <c r="M244" s="100"/>
      <c r="N244" s="100"/>
      <c r="O244" s="100"/>
      <c r="AC244" s="90"/>
      <c r="AD244" s="90"/>
      <c r="AE244" s="90"/>
      <c r="AF244" s="90"/>
      <c r="AG244" s="90"/>
    </row>
    <row r="245" spans="4:33" hidden="1" x14ac:dyDescent="0.3">
      <c r="D245" s="100"/>
      <c r="E245" s="100"/>
      <c r="F245" s="100"/>
      <c r="G245" s="100"/>
      <c r="H245" s="100"/>
      <c r="I245" s="100"/>
      <c r="J245" s="100"/>
      <c r="K245" s="100"/>
      <c r="L245" s="100"/>
      <c r="M245" s="100"/>
      <c r="N245" s="100"/>
      <c r="O245" s="100"/>
      <c r="AC245" s="90"/>
      <c r="AD245" s="90"/>
      <c r="AE245" s="90"/>
      <c r="AF245" s="90"/>
      <c r="AG245" s="90"/>
    </row>
    <row r="246" spans="4:33" hidden="1" x14ac:dyDescent="0.3">
      <c r="D246" s="100"/>
      <c r="E246" s="100"/>
      <c r="F246" s="100"/>
      <c r="G246" s="100"/>
      <c r="H246" s="100"/>
      <c r="I246" s="100"/>
      <c r="J246" s="100"/>
      <c r="K246" s="100"/>
      <c r="L246" s="100"/>
      <c r="M246" s="100"/>
      <c r="N246" s="100"/>
      <c r="O246" s="100"/>
      <c r="AC246" s="90"/>
      <c r="AD246" s="90"/>
      <c r="AE246" s="90"/>
      <c r="AF246" s="90"/>
      <c r="AG246" s="90"/>
    </row>
    <row r="247" spans="4:33" hidden="1" x14ac:dyDescent="0.3">
      <c r="D247" s="100"/>
      <c r="E247" s="100"/>
      <c r="F247" s="100"/>
      <c r="G247" s="100"/>
      <c r="H247" s="100"/>
      <c r="I247" s="100"/>
      <c r="J247" s="100"/>
      <c r="K247" s="100"/>
      <c r="L247" s="100"/>
      <c r="M247" s="100"/>
      <c r="N247" s="100"/>
      <c r="O247" s="100"/>
      <c r="AC247" s="90"/>
      <c r="AD247" s="90"/>
      <c r="AE247" s="90"/>
      <c r="AF247" s="90"/>
      <c r="AG247" s="90"/>
    </row>
    <row r="248" spans="4:33" hidden="1" x14ac:dyDescent="0.3">
      <c r="D248" s="100"/>
      <c r="E248" s="100"/>
      <c r="F248" s="100"/>
      <c r="G248" s="100"/>
      <c r="H248" s="100"/>
      <c r="I248" s="100"/>
      <c r="J248" s="100"/>
      <c r="K248" s="100"/>
      <c r="L248" s="100"/>
      <c r="M248" s="100"/>
      <c r="N248" s="100"/>
      <c r="O248" s="100"/>
      <c r="AC248" s="90"/>
      <c r="AD248" s="90"/>
      <c r="AE248" s="90"/>
      <c r="AF248" s="90"/>
      <c r="AG248" s="90"/>
    </row>
    <row r="249" spans="4:33" hidden="1" x14ac:dyDescent="0.3">
      <c r="D249" s="100"/>
      <c r="E249" s="100"/>
      <c r="F249" s="100"/>
      <c r="G249" s="100"/>
      <c r="H249" s="100"/>
      <c r="I249" s="100"/>
      <c r="J249" s="100"/>
      <c r="K249" s="100"/>
      <c r="L249" s="100"/>
      <c r="M249" s="100"/>
      <c r="N249" s="100"/>
      <c r="O249" s="100"/>
      <c r="AC249" s="90"/>
      <c r="AD249" s="90"/>
      <c r="AE249" s="90"/>
      <c r="AF249" s="90"/>
      <c r="AG249" s="90"/>
    </row>
    <row r="250" spans="4:33" hidden="1" x14ac:dyDescent="0.3">
      <c r="D250" s="100"/>
      <c r="E250" s="100"/>
      <c r="F250" s="100"/>
      <c r="G250" s="100"/>
      <c r="H250" s="100"/>
      <c r="I250" s="100"/>
      <c r="J250" s="100"/>
      <c r="K250" s="100"/>
      <c r="L250" s="100"/>
      <c r="M250" s="100"/>
      <c r="N250" s="100"/>
      <c r="O250" s="100"/>
      <c r="AC250" s="90"/>
      <c r="AD250" s="90"/>
      <c r="AE250" s="90"/>
      <c r="AF250" s="90"/>
      <c r="AG250" s="90"/>
    </row>
    <row r="251" spans="4:33" hidden="1" x14ac:dyDescent="0.3">
      <c r="D251" s="100"/>
      <c r="E251" s="100"/>
      <c r="F251" s="100"/>
      <c r="G251" s="100"/>
      <c r="H251" s="100"/>
      <c r="I251" s="100"/>
      <c r="J251" s="100"/>
      <c r="K251" s="100"/>
      <c r="L251" s="100"/>
      <c r="M251" s="100"/>
      <c r="N251" s="100"/>
      <c r="O251" s="100"/>
      <c r="AC251" s="90"/>
      <c r="AD251" s="90"/>
      <c r="AE251" s="90"/>
      <c r="AF251" s="90"/>
      <c r="AG251" s="90"/>
    </row>
    <row r="252" spans="4:33" hidden="1" x14ac:dyDescent="0.3">
      <c r="D252" s="100"/>
      <c r="E252" s="100"/>
      <c r="F252" s="100"/>
      <c r="G252" s="100"/>
      <c r="H252" s="100"/>
      <c r="I252" s="100"/>
      <c r="J252" s="100"/>
      <c r="K252" s="100"/>
      <c r="L252" s="100"/>
      <c r="M252" s="100"/>
      <c r="N252" s="100"/>
      <c r="O252" s="100"/>
      <c r="AC252" s="90"/>
      <c r="AD252" s="90"/>
      <c r="AE252" s="90"/>
      <c r="AF252" s="90"/>
      <c r="AG252" s="90"/>
    </row>
    <row r="253" spans="4:33" hidden="1" x14ac:dyDescent="0.3">
      <c r="D253" s="100"/>
      <c r="E253" s="100"/>
      <c r="F253" s="100"/>
      <c r="G253" s="100"/>
      <c r="H253" s="100"/>
      <c r="I253" s="100"/>
      <c r="J253" s="100"/>
      <c r="K253" s="100"/>
      <c r="L253" s="100"/>
      <c r="M253" s="100"/>
      <c r="N253" s="100"/>
      <c r="O253" s="100"/>
      <c r="AC253" s="90"/>
      <c r="AD253" s="90"/>
      <c r="AE253" s="90"/>
      <c r="AF253" s="90"/>
      <c r="AG253" s="90"/>
    </row>
    <row r="254" spans="4:33" hidden="1" x14ac:dyDescent="0.3">
      <c r="D254" s="100"/>
      <c r="E254" s="100"/>
      <c r="F254" s="100"/>
      <c r="G254" s="100"/>
      <c r="H254" s="100"/>
      <c r="I254" s="100"/>
      <c r="J254" s="100"/>
      <c r="K254" s="100"/>
      <c r="L254" s="100"/>
      <c r="M254" s="100"/>
      <c r="N254" s="100"/>
      <c r="O254" s="100"/>
      <c r="AC254" s="90"/>
      <c r="AD254" s="90"/>
      <c r="AE254" s="90"/>
      <c r="AF254" s="90"/>
      <c r="AG254" s="90"/>
    </row>
    <row r="255" spans="4:33" hidden="1" x14ac:dyDescent="0.3">
      <c r="D255" s="100"/>
      <c r="E255" s="100"/>
      <c r="F255" s="100"/>
      <c r="G255" s="100"/>
      <c r="H255" s="100"/>
      <c r="I255" s="100"/>
      <c r="J255" s="100"/>
      <c r="K255" s="100"/>
      <c r="L255" s="100"/>
      <c r="M255" s="100"/>
      <c r="N255" s="100"/>
      <c r="O255" s="100"/>
      <c r="AC255" s="90"/>
      <c r="AD255" s="90"/>
      <c r="AE255" s="90"/>
      <c r="AF255" s="90"/>
      <c r="AG255" s="90"/>
    </row>
    <row r="256" spans="4:33" hidden="1" x14ac:dyDescent="0.3">
      <c r="D256" s="100"/>
      <c r="E256" s="100"/>
      <c r="F256" s="100"/>
      <c r="G256" s="100"/>
      <c r="H256" s="100"/>
      <c r="I256" s="100"/>
      <c r="J256" s="100"/>
      <c r="K256" s="100"/>
      <c r="L256" s="100"/>
      <c r="M256" s="100"/>
      <c r="N256" s="100"/>
      <c r="O256" s="100"/>
      <c r="AC256" s="90"/>
      <c r="AD256" s="90"/>
      <c r="AE256" s="90"/>
      <c r="AF256" s="90"/>
      <c r="AG256" s="90"/>
    </row>
    <row r="257" spans="4:33" hidden="1" x14ac:dyDescent="0.3">
      <c r="D257" s="100"/>
      <c r="E257" s="100"/>
      <c r="F257" s="100"/>
      <c r="G257" s="100"/>
      <c r="H257" s="100"/>
      <c r="I257" s="100"/>
      <c r="J257" s="100"/>
      <c r="K257" s="100"/>
      <c r="L257" s="100"/>
      <c r="M257" s="100"/>
      <c r="N257" s="100"/>
      <c r="O257" s="100"/>
      <c r="AC257" s="90"/>
      <c r="AD257" s="90"/>
      <c r="AE257" s="90"/>
      <c r="AF257" s="90"/>
      <c r="AG257" s="90"/>
    </row>
    <row r="258" spans="4:33" hidden="1" x14ac:dyDescent="0.3">
      <c r="D258" s="100"/>
      <c r="E258" s="100"/>
      <c r="F258" s="100"/>
      <c r="G258" s="100"/>
      <c r="H258" s="100"/>
      <c r="I258" s="100"/>
      <c r="J258" s="100"/>
      <c r="K258" s="100"/>
      <c r="L258" s="100"/>
      <c r="M258" s="100"/>
      <c r="N258" s="100"/>
      <c r="O258" s="100"/>
      <c r="AC258" s="90"/>
      <c r="AD258" s="90"/>
      <c r="AE258" s="90"/>
      <c r="AF258" s="90"/>
      <c r="AG258" s="90"/>
    </row>
    <row r="259" spans="4:33" hidden="1" x14ac:dyDescent="0.3">
      <c r="D259" s="100"/>
      <c r="E259" s="100"/>
      <c r="F259" s="100"/>
      <c r="G259" s="100"/>
      <c r="H259" s="100"/>
      <c r="I259" s="100"/>
      <c r="J259" s="100"/>
      <c r="K259" s="100"/>
      <c r="L259" s="100"/>
      <c r="M259" s="100"/>
      <c r="N259" s="100"/>
      <c r="O259" s="100"/>
      <c r="AC259" s="90"/>
      <c r="AD259" s="90"/>
      <c r="AE259" s="90"/>
      <c r="AF259" s="90"/>
      <c r="AG259" s="90"/>
    </row>
    <row r="260" spans="4:33" hidden="1" x14ac:dyDescent="0.3">
      <c r="D260" s="100"/>
      <c r="E260" s="100"/>
      <c r="F260" s="100"/>
      <c r="G260" s="100"/>
      <c r="H260" s="100"/>
      <c r="I260" s="100"/>
      <c r="J260" s="100"/>
      <c r="K260" s="100"/>
      <c r="L260" s="100"/>
      <c r="M260" s="100"/>
      <c r="N260" s="100"/>
      <c r="O260" s="100"/>
      <c r="AC260" s="90"/>
      <c r="AD260" s="90"/>
      <c r="AE260" s="90"/>
      <c r="AF260" s="90"/>
      <c r="AG260" s="90"/>
    </row>
    <row r="261" spans="4:33" hidden="1" x14ac:dyDescent="0.3">
      <c r="D261" s="100"/>
      <c r="E261" s="100"/>
      <c r="F261" s="100"/>
      <c r="G261" s="100"/>
      <c r="H261" s="100"/>
      <c r="I261" s="100"/>
      <c r="J261" s="100"/>
      <c r="K261" s="100"/>
      <c r="L261" s="100"/>
      <c r="M261" s="100"/>
      <c r="N261" s="100"/>
      <c r="O261" s="100"/>
      <c r="AC261" s="90"/>
      <c r="AD261" s="90"/>
      <c r="AE261" s="90"/>
      <c r="AF261" s="90"/>
      <c r="AG261" s="90"/>
    </row>
    <row r="262" spans="4:33" hidden="1" x14ac:dyDescent="0.3">
      <c r="D262" s="100"/>
      <c r="E262" s="100"/>
      <c r="F262" s="100"/>
      <c r="G262" s="100"/>
      <c r="H262" s="100"/>
      <c r="I262" s="100"/>
      <c r="J262" s="100"/>
      <c r="K262" s="100"/>
      <c r="L262" s="100"/>
      <c r="M262" s="100"/>
      <c r="N262" s="100"/>
      <c r="O262" s="100"/>
      <c r="AC262" s="90"/>
      <c r="AD262" s="90"/>
      <c r="AE262" s="90"/>
      <c r="AF262" s="90"/>
      <c r="AG262" s="90"/>
    </row>
    <row r="263" spans="4:33" hidden="1" x14ac:dyDescent="0.3">
      <c r="D263" s="100"/>
      <c r="E263" s="100"/>
      <c r="F263" s="100"/>
      <c r="G263" s="100"/>
      <c r="H263" s="100"/>
      <c r="I263" s="100"/>
      <c r="J263" s="100"/>
      <c r="K263" s="100"/>
      <c r="L263" s="100"/>
      <c r="M263" s="100"/>
      <c r="N263" s="100"/>
      <c r="O263" s="100"/>
      <c r="AC263" s="90"/>
      <c r="AD263" s="90"/>
      <c r="AE263" s="90"/>
      <c r="AF263" s="90"/>
      <c r="AG263" s="90"/>
    </row>
    <row r="264" spans="4:33" hidden="1" x14ac:dyDescent="0.3">
      <c r="D264" s="100"/>
      <c r="E264" s="100"/>
      <c r="F264" s="100"/>
      <c r="G264" s="100"/>
      <c r="H264" s="100"/>
      <c r="I264" s="100"/>
      <c r="J264" s="100"/>
      <c r="K264" s="100"/>
      <c r="L264" s="100"/>
      <c r="M264" s="100"/>
      <c r="N264" s="100"/>
      <c r="O264" s="100"/>
      <c r="AC264" s="90"/>
      <c r="AD264" s="90"/>
      <c r="AE264" s="90"/>
      <c r="AF264" s="90"/>
      <c r="AG264" s="90"/>
    </row>
    <row r="265" spans="4:33" hidden="1" x14ac:dyDescent="0.3">
      <c r="D265" s="100"/>
      <c r="E265" s="100"/>
      <c r="F265" s="100"/>
      <c r="G265" s="100"/>
      <c r="H265" s="100"/>
      <c r="I265" s="100"/>
      <c r="J265" s="100"/>
      <c r="K265" s="100"/>
      <c r="L265" s="100"/>
      <c r="M265" s="100"/>
      <c r="N265" s="100"/>
      <c r="O265" s="100"/>
      <c r="AC265" s="90"/>
      <c r="AD265" s="90"/>
      <c r="AE265" s="90"/>
      <c r="AF265" s="90"/>
      <c r="AG265" s="90"/>
    </row>
    <row r="266" spans="4:33" hidden="1" x14ac:dyDescent="0.3">
      <c r="D266" s="100"/>
      <c r="E266" s="100"/>
      <c r="F266" s="100"/>
      <c r="G266" s="100"/>
      <c r="H266" s="100"/>
      <c r="I266" s="100"/>
      <c r="J266" s="100"/>
      <c r="K266" s="100"/>
      <c r="L266" s="100"/>
      <c r="M266" s="100"/>
      <c r="N266" s="100"/>
      <c r="O266" s="100"/>
      <c r="AC266" s="90"/>
      <c r="AD266" s="90"/>
      <c r="AE266" s="90"/>
      <c r="AF266" s="90"/>
      <c r="AG266" s="90"/>
    </row>
    <row r="267" spans="4:33" hidden="1" x14ac:dyDescent="0.3">
      <c r="D267" s="100"/>
      <c r="E267" s="100"/>
      <c r="F267" s="100"/>
      <c r="G267" s="100"/>
      <c r="H267" s="100"/>
      <c r="I267" s="100"/>
      <c r="J267" s="100"/>
      <c r="K267" s="100"/>
      <c r="L267" s="100"/>
      <c r="M267" s="100"/>
      <c r="N267" s="100"/>
      <c r="O267" s="100"/>
      <c r="AC267" s="90"/>
      <c r="AD267" s="90"/>
      <c r="AE267" s="90"/>
      <c r="AF267" s="90"/>
      <c r="AG267" s="90"/>
    </row>
    <row r="268" spans="4:33" hidden="1" x14ac:dyDescent="0.3">
      <c r="D268" s="100"/>
      <c r="E268" s="100"/>
      <c r="F268" s="100"/>
      <c r="G268" s="100"/>
      <c r="H268" s="100"/>
      <c r="I268" s="100"/>
      <c r="J268" s="100"/>
      <c r="K268" s="100"/>
      <c r="L268" s="100"/>
      <c r="M268" s="100"/>
      <c r="N268" s="100"/>
      <c r="O268" s="100"/>
      <c r="AC268" s="90"/>
      <c r="AD268" s="90"/>
      <c r="AE268" s="90"/>
      <c r="AF268" s="90"/>
      <c r="AG268" s="90"/>
    </row>
    <row r="269" spans="4:33" hidden="1" x14ac:dyDescent="0.3">
      <c r="D269" s="100"/>
      <c r="E269" s="100"/>
      <c r="F269" s="100"/>
      <c r="G269" s="100"/>
      <c r="H269" s="100"/>
      <c r="I269" s="100"/>
      <c r="J269" s="100"/>
      <c r="K269" s="100"/>
      <c r="L269" s="100"/>
      <c r="M269" s="100"/>
      <c r="N269" s="100"/>
      <c r="O269" s="100"/>
      <c r="AC269" s="90"/>
      <c r="AD269" s="90"/>
      <c r="AE269" s="90"/>
      <c r="AF269" s="90"/>
      <c r="AG269" s="90"/>
    </row>
    <row r="270" spans="4:33" hidden="1" x14ac:dyDescent="0.3">
      <c r="D270" s="100"/>
      <c r="E270" s="100"/>
      <c r="F270" s="100"/>
      <c r="G270" s="100"/>
      <c r="H270" s="100"/>
      <c r="I270" s="100"/>
      <c r="J270" s="100"/>
      <c r="K270" s="100"/>
      <c r="L270" s="100"/>
      <c r="M270" s="100"/>
      <c r="N270" s="100"/>
      <c r="O270" s="100"/>
      <c r="AC270" s="90"/>
      <c r="AD270" s="90"/>
      <c r="AE270" s="90"/>
      <c r="AF270" s="90"/>
      <c r="AG270" s="90"/>
    </row>
    <row r="271" spans="4:33" hidden="1" x14ac:dyDescent="0.3">
      <c r="D271" s="100"/>
      <c r="E271" s="100"/>
      <c r="F271" s="100"/>
      <c r="G271" s="100"/>
      <c r="H271" s="100"/>
      <c r="I271" s="100"/>
      <c r="J271" s="100"/>
      <c r="K271" s="100"/>
      <c r="L271" s="100"/>
      <c r="M271" s="100"/>
      <c r="N271" s="100"/>
      <c r="O271" s="100"/>
    </row>
    <row r="272" spans="4:33" hidden="1" x14ac:dyDescent="0.3">
      <c r="D272" s="100"/>
      <c r="E272" s="100"/>
      <c r="F272" s="100"/>
      <c r="G272" s="100"/>
      <c r="H272" s="100"/>
      <c r="I272" s="100"/>
      <c r="J272" s="100"/>
      <c r="K272" s="100"/>
      <c r="L272" s="100"/>
      <c r="M272" s="100"/>
      <c r="N272" s="100"/>
      <c r="O272" s="100"/>
    </row>
    <row r="273" spans="4:15" hidden="1" x14ac:dyDescent="0.3">
      <c r="D273" s="100"/>
      <c r="E273" s="100"/>
      <c r="F273" s="100"/>
      <c r="G273" s="100"/>
      <c r="H273" s="100"/>
      <c r="I273" s="100"/>
      <c r="J273" s="100"/>
      <c r="K273" s="100"/>
      <c r="L273" s="100"/>
      <c r="M273" s="100"/>
      <c r="N273" s="100"/>
      <c r="O273" s="100"/>
    </row>
    <row r="274" spans="4:15" hidden="1" x14ac:dyDescent="0.3">
      <c r="D274" s="100"/>
      <c r="E274" s="100"/>
      <c r="F274" s="100"/>
      <c r="G274" s="100"/>
      <c r="H274" s="100"/>
      <c r="I274" s="100"/>
      <c r="J274" s="100"/>
      <c r="K274" s="100"/>
      <c r="L274" s="100"/>
      <c r="M274" s="100"/>
      <c r="N274" s="100"/>
      <c r="O274" s="100"/>
    </row>
    <row r="275" spans="4:15" hidden="1" x14ac:dyDescent="0.3">
      <c r="D275" s="100"/>
      <c r="E275" s="100"/>
      <c r="F275" s="100"/>
      <c r="G275" s="100"/>
      <c r="H275" s="100"/>
      <c r="I275" s="100"/>
      <c r="J275" s="100"/>
      <c r="K275" s="100"/>
      <c r="L275" s="100"/>
      <c r="M275" s="100"/>
      <c r="N275" s="100"/>
      <c r="O275" s="100"/>
    </row>
    <row r="276" spans="4:15" hidden="1" x14ac:dyDescent="0.3">
      <c r="D276" s="100"/>
      <c r="E276" s="100"/>
      <c r="F276" s="100"/>
      <c r="G276" s="100"/>
      <c r="H276" s="100"/>
      <c r="I276" s="100"/>
      <c r="J276" s="100"/>
      <c r="K276" s="100"/>
      <c r="L276" s="100"/>
      <c r="M276" s="100"/>
      <c r="N276" s="100"/>
      <c r="O276" s="100"/>
    </row>
    <row r="277" spans="4:15" hidden="1" x14ac:dyDescent="0.3">
      <c r="D277" s="100"/>
      <c r="E277" s="100"/>
      <c r="F277" s="100"/>
      <c r="G277" s="100"/>
      <c r="H277" s="100"/>
      <c r="I277" s="100"/>
      <c r="J277" s="100"/>
      <c r="K277" s="100"/>
      <c r="L277" s="100"/>
      <c r="M277" s="100"/>
      <c r="N277" s="100"/>
      <c r="O277" s="100"/>
    </row>
    <row r="278" spans="4:15" hidden="1" x14ac:dyDescent="0.3">
      <c r="D278" s="100"/>
      <c r="E278" s="100"/>
      <c r="F278" s="100"/>
      <c r="G278" s="100"/>
      <c r="H278" s="100"/>
      <c r="I278" s="100"/>
      <c r="J278" s="100"/>
      <c r="K278" s="100"/>
      <c r="L278" s="100"/>
      <c r="M278" s="100"/>
      <c r="N278" s="100"/>
      <c r="O278" s="100"/>
    </row>
    <row r="279" spans="4:15" hidden="1" x14ac:dyDescent="0.3">
      <c r="D279" s="100"/>
      <c r="E279" s="100"/>
      <c r="F279" s="100"/>
      <c r="G279" s="100"/>
      <c r="H279" s="100"/>
      <c r="I279" s="100"/>
      <c r="J279" s="100"/>
      <c r="K279" s="100"/>
      <c r="L279" s="100"/>
      <c r="M279" s="100"/>
      <c r="N279" s="100"/>
      <c r="O279" s="100"/>
    </row>
    <row r="280" spans="4:15" hidden="1" x14ac:dyDescent="0.3">
      <c r="D280" s="100"/>
      <c r="E280" s="100"/>
      <c r="F280" s="100"/>
      <c r="G280" s="100"/>
      <c r="H280" s="100"/>
      <c r="I280" s="100"/>
      <c r="J280" s="100"/>
      <c r="K280" s="100"/>
      <c r="L280" s="100"/>
      <c r="M280" s="100"/>
      <c r="N280" s="100"/>
      <c r="O280" s="100"/>
    </row>
    <row r="281" spans="4:15" hidden="1" x14ac:dyDescent="0.3">
      <c r="D281" s="100"/>
      <c r="E281" s="100"/>
      <c r="F281" s="100"/>
      <c r="G281" s="100"/>
      <c r="H281" s="100"/>
      <c r="I281" s="100"/>
      <c r="J281" s="100"/>
      <c r="K281" s="100"/>
      <c r="L281" s="100"/>
      <c r="M281" s="100"/>
      <c r="N281" s="100"/>
      <c r="O281" s="100"/>
    </row>
    <row r="282" spans="4:15" hidden="1" x14ac:dyDescent="0.3">
      <c r="D282" s="100"/>
      <c r="E282" s="100"/>
      <c r="F282" s="100"/>
      <c r="G282" s="100"/>
      <c r="H282" s="100"/>
      <c r="I282" s="100"/>
      <c r="J282" s="100"/>
      <c r="K282" s="100"/>
      <c r="L282" s="100"/>
      <c r="M282" s="100"/>
      <c r="N282" s="100"/>
      <c r="O282" s="100"/>
    </row>
    <row r="283" spans="4:15" hidden="1" x14ac:dyDescent="0.3">
      <c r="D283" s="100"/>
      <c r="E283" s="100"/>
      <c r="F283" s="100"/>
      <c r="G283" s="100"/>
      <c r="H283" s="100"/>
      <c r="I283" s="100"/>
      <c r="J283" s="100"/>
      <c r="K283" s="100"/>
      <c r="L283" s="100"/>
      <c r="M283" s="100"/>
      <c r="N283" s="100"/>
      <c r="O283" s="100"/>
    </row>
    <row r="284" spans="4:15" hidden="1" x14ac:dyDescent="0.3">
      <c r="D284" s="100"/>
      <c r="E284" s="100"/>
      <c r="F284" s="100"/>
      <c r="G284" s="100"/>
      <c r="H284" s="100"/>
      <c r="I284" s="100"/>
      <c r="J284" s="100"/>
      <c r="K284" s="100"/>
      <c r="L284" s="100"/>
      <c r="M284" s="100"/>
      <c r="N284" s="100"/>
      <c r="O284" s="100"/>
    </row>
    <row r="285" spans="4:15" hidden="1" x14ac:dyDescent="0.3">
      <c r="D285" s="100"/>
      <c r="E285" s="100"/>
      <c r="F285" s="100"/>
      <c r="G285" s="100"/>
      <c r="H285" s="100"/>
      <c r="I285" s="100"/>
      <c r="J285" s="100"/>
      <c r="K285" s="100"/>
      <c r="L285" s="100"/>
      <c r="M285" s="100"/>
      <c r="N285" s="100"/>
      <c r="O285" s="100"/>
    </row>
    <row r="286" spans="4:15" hidden="1" x14ac:dyDescent="0.3">
      <c r="D286" s="100"/>
      <c r="E286" s="100"/>
      <c r="F286" s="100"/>
      <c r="G286" s="100"/>
      <c r="H286" s="100"/>
      <c r="I286" s="100"/>
      <c r="J286" s="100"/>
      <c r="K286" s="100"/>
      <c r="L286" s="100"/>
      <c r="M286" s="100"/>
      <c r="N286" s="100"/>
      <c r="O286" s="100"/>
    </row>
    <row r="287" spans="4:15" hidden="1" x14ac:dyDescent="0.3">
      <c r="D287" s="100"/>
      <c r="E287" s="100"/>
      <c r="F287" s="100"/>
      <c r="G287" s="100"/>
      <c r="H287" s="100"/>
      <c r="I287" s="100"/>
      <c r="J287" s="100"/>
      <c r="K287" s="100"/>
      <c r="L287" s="100"/>
      <c r="M287" s="100"/>
      <c r="N287" s="100"/>
      <c r="O287" s="100"/>
    </row>
    <row r="288" spans="4:15" hidden="1" x14ac:dyDescent="0.3">
      <c r="D288" s="100"/>
      <c r="E288" s="100"/>
      <c r="F288" s="100"/>
      <c r="G288" s="100"/>
      <c r="H288" s="100"/>
      <c r="I288" s="100"/>
      <c r="J288" s="100"/>
      <c r="K288" s="100"/>
      <c r="L288" s="100"/>
      <c r="M288" s="100"/>
      <c r="N288" s="100"/>
      <c r="O288" s="100"/>
    </row>
    <row r="289" spans="4:15" hidden="1" x14ac:dyDescent="0.3">
      <c r="D289" s="100"/>
      <c r="E289" s="100"/>
      <c r="F289" s="100"/>
      <c r="G289" s="100"/>
      <c r="H289" s="100"/>
      <c r="I289" s="100"/>
      <c r="J289" s="100"/>
      <c r="K289" s="100"/>
      <c r="L289" s="100"/>
      <c r="M289" s="100"/>
      <c r="N289" s="100"/>
      <c r="O289" s="100"/>
    </row>
    <row r="290" spans="4:15" hidden="1" x14ac:dyDescent="0.3">
      <c r="D290" s="100"/>
      <c r="E290" s="100"/>
      <c r="F290" s="100"/>
      <c r="G290" s="100"/>
      <c r="H290" s="100"/>
      <c r="I290" s="100"/>
      <c r="J290" s="100"/>
      <c r="K290" s="100"/>
      <c r="L290" s="100"/>
      <c r="M290" s="100"/>
      <c r="N290" s="100"/>
      <c r="O290" s="100"/>
    </row>
    <row r="291" spans="4:15" hidden="1" x14ac:dyDescent="0.3">
      <c r="D291" s="100"/>
      <c r="E291" s="100"/>
      <c r="F291" s="100"/>
      <c r="G291" s="100"/>
      <c r="H291" s="100"/>
      <c r="I291" s="100"/>
      <c r="J291" s="100"/>
      <c r="K291" s="100"/>
      <c r="L291" s="100"/>
      <c r="M291" s="100"/>
      <c r="N291" s="100"/>
      <c r="O291" s="100"/>
    </row>
    <row r="292" spans="4:15" hidden="1" x14ac:dyDescent="0.3">
      <c r="D292" s="100"/>
      <c r="E292" s="100"/>
      <c r="F292" s="100"/>
      <c r="G292" s="100"/>
      <c r="H292" s="100"/>
      <c r="I292" s="100"/>
      <c r="J292" s="100"/>
      <c r="K292" s="100"/>
      <c r="L292" s="100"/>
      <c r="M292" s="100"/>
      <c r="N292" s="100"/>
      <c r="O292" s="100"/>
    </row>
    <row r="293" spans="4:15" hidden="1" x14ac:dyDescent="0.3">
      <c r="D293" s="100"/>
      <c r="E293" s="100"/>
      <c r="F293" s="100"/>
      <c r="G293" s="100"/>
      <c r="H293" s="100"/>
      <c r="I293" s="100"/>
      <c r="J293" s="100"/>
      <c r="K293" s="100"/>
      <c r="L293" s="100"/>
      <c r="M293" s="100"/>
      <c r="N293" s="100"/>
      <c r="O293" s="100"/>
    </row>
    <row r="294" spans="4:15" hidden="1" x14ac:dyDescent="0.3">
      <c r="D294" s="100"/>
      <c r="E294" s="100"/>
      <c r="F294" s="100"/>
      <c r="G294" s="100"/>
      <c r="H294" s="100"/>
      <c r="I294" s="100"/>
      <c r="J294" s="100"/>
      <c r="K294" s="100"/>
      <c r="L294" s="100"/>
      <c r="M294" s="100"/>
      <c r="N294" s="100"/>
      <c r="O294" s="100"/>
    </row>
    <row r="295" spans="4:15" hidden="1" x14ac:dyDescent="0.3">
      <c r="D295" s="100"/>
      <c r="E295" s="100"/>
      <c r="F295" s="100"/>
      <c r="G295" s="100"/>
      <c r="H295" s="100"/>
      <c r="I295" s="100"/>
      <c r="J295" s="100"/>
      <c r="K295" s="100"/>
      <c r="L295" s="100"/>
      <c r="M295" s="100"/>
      <c r="N295" s="100"/>
      <c r="O295" s="100"/>
    </row>
    <row r="296" spans="4:15" hidden="1" x14ac:dyDescent="0.3">
      <c r="D296" s="100"/>
      <c r="E296" s="100"/>
      <c r="F296" s="100"/>
      <c r="G296" s="100"/>
      <c r="H296" s="100"/>
      <c r="I296" s="100"/>
      <c r="J296" s="100"/>
      <c r="K296" s="100"/>
      <c r="L296" s="100"/>
      <c r="M296" s="100"/>
      <c r="N296" s="100"/>
      <c r="O296" s="100"/>
    </row>
    <row r="297" spans="4:15" hidden="1" x14ac:dyDescent="0.3">
      <c r="D297" s="100"/>
      <c r="E297" s="100"/>
      <c r="F297" s="100"/>
      <c r="G297" s="100"/>
      <c r="H297" s="100"/>
      <c r="I297" s="100"/>
      <c r="J297" s="100"/>
      <c r="K297" s="100"/>
      <c r="L297" s="100"/>
      <c r="M297" s="100"/>
      <c r="N297" s="100"/>
      <c r="O297" s="100"/>
    </row>
    <row r="298" spans="4:15" hidden="1" x14ac:dyDescent="0.3">
      <c r="D298" s="100"/>
      <c r="E298" s="100"/>
      <c r="F298" s="100"/>
      <c r="G298" s="100"/>
      <c r="H298" s="100"/>
      <c r="I298" s="100"/>
      <c r="J298" s="100"/>
      <c r="K298" s="100"/>
      <c r="L298" s="100"/>
      <c r="M298" s="100"/>
      <c r="N298" s="100"/>
      <c r="O298" s="100"/>
    </row>
    <row r="299" spans="4:15" hidden="1" x14ac:dyDescent="0.3">
      <c r="D299" s="100"/>
      <c r="E299" s="100"/>
      <c r="F299" s="100"/>
      <c r="G299" s="100"/>
      <c r="H299" s="100"/>
      <c r="I299" s="100"/>
      <c r="J299" s="100"/>
      <c r="K299" s="100"/>
      <c r="L299" s="100"/>
      <c r="M299" s="100"/>
      <c r="N299" s="100"/>
      <c r="O299" s="100"/>
    </row>
    <row r="300" spans="4:15" hidden="1" x14ac:dyDescent="0.3">
      <c r="D300" s="100"/>
      <c r="E300" s="100"/>
      <c r="F300" s="100"/>
      <c r="G300" s="100"/>
      <c r="H300" s="100"/>
      <c r="I300" s="100"/>
      <c r="J300" s="100"/>
      <c r="K300" s="100"/>
      <c r="L300" s="100"/>
      <c r="M300" s="100"/>
      <c r="N300" s="100"/>
      <c r="O300" s="100"/>
    </row>
    <row r="301" spans="4:15" hidden="1" x14ac:dyDescent="0.3">
      <c r="D301" s="100"/>
      <c r="E301" s="100"/>
      <c r="F301" s="100"/>
      <c r="G301" s="100"/>
      <c r="H301" s="100"/>
      <c r="I301" s="100"/>
      <c r="J301" s="100"/>
      <c r="K301" s="100"/>
      <c r="L301" s="100"/>
      <c r="M301" s="100"/>
      <c r="N301" s="100"/>
      <c r="O301" s="100"/>
    </row>
    <row r="302" spans="4:15" hidden="1" x14ac:dyDescent="0.3">
      <c r="D302" s="100"/>
      <c r="E302" s="100"/>
      <c r="F302" s="100"/>
      <c r="G302" s="100"/>
      <c r="H302" s="100"/>
      <c r="I302" s="100"/>
      <c r="J302" s="100"/>
      <c r="K302" s="100"/>
      <c r="L302" s="100"/>
      <c r="M302" s="100"/>
      <c r="N302" s="100"/>
      <c r="O302" s="100"/>
    </row>
    <row r="303" spans="4:15" hidden="1" x14ac:dyDescent="0.3">
      <c r="D303" s="100"/>
      <c r="E303" s="100"/>
      <c r="F303" s="100"/>
      <c r="G303" s="100"/>
      <c r="H303" s="100"/>
      <c r="I303" s="100"/>
      <c r="J303" s="100"/>
      <c r="K303" s="100"/>
      <c r="L303" s="100"/>
      <c r="M303" s="100"/>
      <c r="N303" s="100"/>
      <c r="O303" s="100"/>
    </row>
    <row r="304" spans="4:15" hidden="1" x14ac:dyDescent="0.3">
      <c r="D304" s="100"/>
      <c r="E304" s="100"/>
      <c r="F304" s="100"/>
      <c r="G304" s="100"/>
      <c r="H304" s="100"/>
      <c r="I304" s="100"/>
      <c r="J304" s="100"/>
      <c r="K304" s="100"/>
      <c r="L304" s="100"/>
      <c r="M304" s="100"/>
      <c r="N304" s="100"/>
      <c r="O304" s="100"/>
    </row>
    <row r="305" spans="4:15" hidden="1" x14ac:dyDescent="0.3">
      <c r="D305" s="100"/>
      <c r="E305" s="100"/>
      <c r="F305" s="100"/>
      <c r="G305" s="100"/>
      <c r="H305" s="100"/>
      <c r="I305" s="100"/>
      <c r="J305" s="100"/>
      <c r="K305" s="100"/>
      <c r="L305" s="100"/>
      <c r="M305" s="100"/>
      <c r="N305" s="100"/>
      <c r="O305" s="100"/>
    </row>
    <row r="306" spans="4:15" hidden="1" x14ac:dyDescent="0.3">
      <c r="D306" s="100"/>
      <c r="E306" s="100"/>
      <c r="F306" s="100"/>
      <c r="G306" s="100"/>
      <c r="H306" s="100"/>
      <c r="I306" s="100"/>
      <c r="J306" s="100"/>
      <c r="K306" s="100"/>
      <c r="L306" s="100"/>
      <c r="M306" s="100"/>
      <c r="N306" s="100"/>
      <c r="O306" s="100"/>
    </row>
    <row r="307" spans="4:15" hidden="1" x14ac:dyDescent="0.3">
      <c r="D307" s="100"/>
      <c r="E307" s="100"/>
      <c r="F307" s="100"/>
      <c r="G307" s="100"/>
      <c r="H307" s="100"/>
      <c r="I307" s="100"/>
      <c r="J307" s="100"/>
      <c r="K307" s="100"/>
      <c r="L307" s="100"/>
      <c r="M307" s="100"/>
      <c r="N307" s="100"/>
      <c r="O307" s="100"/>
    </row>
    <row r="308" spans="4:15" hidden="1" x14ac:dyDescent="0.3">
      <c r="D308" s="100"/>
      <c r="E308" s="100"/>
      <c r="F308" s="100"/>
      <c r="G308" s="100"/>
      <c r="H308" s="100"/>
      <c r="I308" s="100"/>
      <c r="J308" s="100"/>
      <c r="K308" s="100"/>
      <c r="L308" s="100"/>
      <c r="M308" s="100"/>
      <c r="N308" s="100"/>
      <c r="O308" s="100"/>
    </row>
    <row r="309" spans="4:15" hidden="1" x14ac:dyDescent="0.3">
      <c r="D309" s="100"/>
      <c r="E309" s="100"/>
      <c r="F309" s="100"/>
      <c r="G309" s="100"/>
      <c r="H309" s="100"/>
      <c r="I309" s="100"/>
      <c r="J309" s="100"/>
      <c r="K309" s="100"/>
      <c r="L309" s="100"/>
      <c r="M309" s="100"/>
      <c r="N309" s="100"/>
      <c r="O309" s="100"/>
    </row>
    <row r="310" spans="4:15" hidden="1" x14ac:dyDescent="0.3">
      <c r="D310" s="100"/>
      <c r="E310" s="100"/>
      <c r="F310" s="100"/>
      <c r="G310" s="100"/>
      <c r="H310" s="100"/>
      <c r="I310" s="100"/>
      <c r="J310" s="100"/>
      <c r="K310" s="100"/>
      <c r="L310" s="100"/>
      <c r="M310" s="100"/>
      <c r="N310" s="100"/>
      <c r="O310" s="100"/>
    </row>
    <row r="311" spans="4:15" hidden="1" x14ac:dyDescent="0.3">
      <c r="D311" s="100"/>
      <c r="E311" s="100"/>
      <c r="F311" s="100"/>
      <c r="G311" s="100"/>
      <c r="H311" s="100"/>
      <c r="I311" s="100"/>
      <c r="J311" s="100"/>
      <c r="K311" s="100"/>
      <c r="L311" s="100"/>
      <c r="M311" s="100"/>
      <c r="N311" s="100"/>
      <c r="O311" s="100"/>
    </row>
    <row r="312" spans="4:15" hidden="1" x14ac:dyDescent="0.3">
      <c r="D312" s="100"/>
      <c r="E312" s="100"/>
      <c r="F312" s="100"/>
      <c r="G312" s="100"/>
      <c r="H312" s="100"/>
      <c r="I312" s="100"/>
      <c r="J312" s="100"/>
      <c r="K312" s="100"/>
      <c r="L312" s="100"/>
      <c r="M312" s="100"/>
      <c r="N312" s="100"/>
      <c r="O312" s="100"/>
    </row>
    <row r="313" spans="4:15" hidden="1" x14ac:dyDescent="0.3">
      <c r="D313" s="100"/>
      <c r="E313" s="100"/>
      <c r="F313" s="100"/>
      <c r="G313" s="100"/>
      <c r="H313" s="100"/>
      <c r="I313" s="100"/>
      <c r="J313" s="100"/>
      <c r="K313" s="100"/>
      <c r="L313" s="100"/>
      <c r="M313" s="100"/>
      <c r="N313" s="100"/>
      <c r="O313" s="100"/>
    </row>
    <row r="314" spans="4:15" hidden="1" x14ac:dyDescent="0.3">
      <c r="D314" s="100"/>
      <c r="E314" s="100"/>
      <c r="F314" s="100"/>
      <c r="G314" s="100"/>
      <c r="H314" s="100"/>
      <c r="I314" s="100"/>
      <c r="J314" s="100"/>
      <c r="K314" s="100"/>
      <c r="L314" s="100"/>
      <c r="M314" s="100"/>
      <c r="N314" s="100"/>
      <c r="O314" s="100"/>
    </row>
    <row r="315" spans="4:15" hidden="1" x14ac:dyDescent="0.3">
      <c r="D315" s="100"/>
      <c r="E315" s="100"/>
      <c r="F315" s="100"/>
      <c r="G315" s="100"/>
      <c r="H315" s="100"/>
      <c r="I315" s="100"/>
      <c r="J315" s="100"/>
      <c r="K315" s="100"/>
      <c r="L315" s="100"/>
      <c r="M315" s="100"/>
      <c r="N315" s="100"/>
      <c r="O315" s="100"/>
    </row>
    <row r="316" spans="4:15" hidden="1" x14ac:dyDescent="0.3">
      <c r="D316" s="100"/>
      <c r="E316" s="100"/>
      <c r="F316" s="100"/>
      <c r="G316" s="100"/>
      <c r="H316" s="100"/>
      <c r="I316" s="100"/>
      <c r="J316" s="100"/>
      <c r="K316" s="100"/>
      <c r="L316" s="100"/>
      <c r="M316" s="100"/>
      <c r="N316" s="100"/>
      <c r="O316" s="100"/>
    </row>
    <row r="317" spans="4:15" hidden="1" x14ac:dyDescent="0.3">
      <c r="D317" s="100"/>
      <c r="E317" s="100"/>
      <c r="F317" s="100"/>
      <c r="G317" s="100"/>
      <c r="H317" s="100"/>
      <c r="I317" s="100"/>
      <c r="J317" s="100"/>
      <c r="K317" s="100"/>
      <c r="L317" s="100"/>
      <c r="M317" s="100"/>
      <c r="N317" s="100"/>
      <c r="O317" s="100"/>
    </row>
    <row r="318" spans="4:15" hidden="1" x14ac:dyDescent="0.3">
      <c r="D318" s="100"/>
      <c r="E318" s="100"/>
      <c r="F318" s="100"/>
      <c r="G318" s="100"/>
      <c r="H318" s="100"/>
      <c r="I318" s="100"/>
      <c r="J318" s="100"/>
      <c r="K318" s="100"/>
      <c r="L318" s="100"/>
      <c r="M318" s="100"/>
      <c r="N318" s="100"/>
      <c r="O318" s="100"/>
    </row>
    <row r="319" spans="4:15" hidden="1" x14ac:dyDescent="0.3">
      <c r="D319" s="100"/>
      <c r="E319" s="100"/>
      <c r="F319" s="100"/>
      <c r="G319" s="100"/>
      <c r="H319" s="100"/>
      <c r="I319" s="100"/>
      <c r="J319" s="100"/>
      <c r="K319" s="100"/>
      <c r="L319" s="100"/>
      <c r="M319" s="100"/>
      <c r="N319" s="100"/>
      <c r="O319" s="100"/>
    </row>
    <row r="320" spans="4:15" hidden="1" x14ac:dyDescent="0.3">
      <c r="D320" s="100"/>
      <c r="E320" s="100"/>
      <c r="F320" s="100"/>
      <c r="G320" s="100"/>
      <c r="H320" s="100"/>
      <c r="I320" s="100"/>
      <c r="J320" s="100"/>
      <c r="K320" s="100"/>
      <c r="L320" s="100"/>
      <c r="M320" s="100"/>
      <c r="N320" s="100"/>
      <c r="O320" s="100"/>
    </row>
    <row r="321" spans="4:15" hidden="1" x14ac:dyDescent="0.3">
      <c r="D321" s="100"/>
      <c r="E321" s="100"/>
      <c r="F321" s="100"/>
      <c r="G321" s="100"/>
      <c r="H321" s="100"/>
      <c r="I321" s="100"/>
      <c r="J321" s="100"/>
      <c r="K321" s="100"/>
      <c r="L321" s="100"/>
      <c r="M321" s="100"/>
      <c r="N321" s="100"/>
      <c r="O321" s="100"/>
    </row>
    <row r="322" spans="4:15" hidden="1" x14ac:dyDescent="0.3">
      <c r="D322" s="100"/>
      <c r="E322" s="100"/>
      <c r="F322" s="100"/>
      <c r="G322" s="100"/>
      <c r="H322" s="100"/>
      <c r="I322" s="100"/>
      <c r="J322" s="100"/>
      <c r="K322" s="100"/>
      <c r="L322" s="100"/>
      <c r="M322" s="100"/>
      <c r="N322" s="100"/>
      <c r="O322" s="100"/>
    </row>
    <row r="323" spans="4:15" hidden="1" x14ac:dyDescent="0.3">
      <c r="D323" s="100"/>
      <c r="E323" s="100"/>
      <c r="F323" s="100"/>
      <c r="G323" s="100"/>
      <c r="H323" s="100"/>
      <c r="I323" s="100"/>
      <c r="J323" s="100"/>
      <c r="K323" s="100"/>
      <c r="L323" s="100"/>
      <c r="M323" s="100"/>
      <c r="N323" s="100"/>
      <c r="O323" s="100"/>
    </row>
    <row r="324" spans="4:15" hidden="1" x14ac:dyDescent="0.3">
      <c r="D324" s="100"/>
      <c r="E324" s="100"/>
      <c r="F324" s="100"/>
      <c r="G324" s="100"/>
      <c r="H324" s="100"/>
      <c r="I324" s="100"/>
      <c r="J324" s="100"/>
      <c r="K324" s="100"/>
      <c r="L324" s="100"/>
      <c r="M324" s="100"/>
      <c r="N324" s="100"/>
      <c r="O324" s="100"/>
    </row>
    <row r="325" spans="4:15" hidden="1" x14ac:dyDescent="0.3">
      <c r="D325" s="100"/>
      <c r="E325" s="100"/>
      <c r="F325" s="100"/>
      <c r="G325" s="100"/>
      <c r="H325" s="100"/>
      <c r="I325" s="100"/>
      <c r="J325" s="100"/>
      <c r="K325" s="100"/>
      <c r="L325" s="100"/>
      <c r="M325" s="100"/>
      <c r="N325" s="100"/>
      <c r="O325" s="100"/>
    </row>
    <row r="326" spans="4:15" hidden="1" x14ac:dyDescent="0.3">
      <c r="D326" s="100"/>
      <c r="E326" s="100"/>
      <c r="F326" s="100"/>
      <c r="G326" s="100"/>
      <c r="H326" s="100"/>
      <c r="I326" s="100"/>
      <c r="J326" s="100"/>
      <c r="K326" s="100"/>
      <c r="L326" s="100"/>
      <c r="M326" s="100"/>
      <c r="N326" s="100"/>
      <c r="O326" s="100"/>
    </row>
    <row r="327" spans="4:15" hidden="1" x14ac:dyDescent="0.3">
      <c r="D327" s="100"/>
      <c r="E327" s="100"/>
      <c r="F327" s="100"/>
      <c r="G327" s="100"/>
      <c r="H327" s="100"/>
      <c r="I327" s="100"/>
      <c r="J327" s="100"/>
      <c r="K327" s="100"/>
      <c r="L327" s="100"/>
      <c r="M327" s="100"/>
      <c r="N327" s="100"/>
      <c r="O327" s="100"/>
    </row>
    <row r="328" spans="4:15" hidden="1" x14ac:dyDescent="0.3">
      <c r="D328" s="100"/>
      <c r="E328" s="100"/>
      <c r="F328" s="100"/>
      <c r="G328" s="100"/>
      <c r="H328" s="100"/>
      <c r="I328" s="100"/>
      <c r="J328" s="100"/>
      <c r="K328" s="100"/>
      <c r="L328" s="100"/>
      <c r="M328" s="100"/>
      <c r="N328" s="100"/>
      <c r="O328" s="100"/>
    </row>
    <row r="329" spans="4:15" hidden="1" x14ac:dyDescent="0.3">
      <c r="D329" s="100"/>
      <c r="E329" s="100"/>
      <c r="F329" s="100"/>
      <c r="G329" s="100"/>
      <c r="H329" s="100"/>
      <c r="I329" s="100"/>
      <c r="J329" s="100"/>
      <c r="K329" s="100"/>
      <c r="L329" s="100"/>
      <c r="M329" s="100"/>
      <c r="N329" s="100"/>
      <c r="O329" s="100"/>
    </row>
    <row r="330" spans="4:15" hidden="1" x14ac:dyDescent="0.3">
      <c r="D330" s="100"/>
      <c r="E330" s="100"/>
      <c r="F330" s="100"/>
      <c r="G330" s="100"/>
      <c r="H330" s="100"/>
      <c r="I330" s="100"/>
      <c r="J330" s="100"/>
      <c r="K330" s="100"/>
      <c r="L330" s="100"/>
      <c r="M330" s="100"/>
      <c r="N330" s="100"/>
      <c r="O330" s="100"/>
    </row>
    <row r="331" spans="4:15" hidden="1" x14ac:dyDescent="0.3">
      <c r="D331" s="100"/>
      <c r="E331" s="100"/>
      <c r="F331" s="100"/>
      <c r="G331" s="100"/>
      <c r="H331" s="100"/>
      <c r="I331" s="100"/>
      <c r="J331" s="100"/>
      <c r="K331" s="100"/>
      <c r="L331" s="100"/>
      <c r="M331" s="100"/>
      <c r="N331" s="100"/>
      <c r="O331" s="100"/>
    </row>
    <row r="332" spans="4:15" hidden="1" x14ac:dyDescent="0.3">
      <c r="D332" s="100"/>
      <c r="E332" s="100"/>
      <c r="F332" s="100"/>
      <c r="G332" s="100"/>
      <c r="H332" s="100"/>
      <c r="I332" s="100"/>
      <c r="J332" s="100"/>
      <c r="K332" s="100"/>
      <c r="L332" s="100"/>
      <c r="M332" s="100"/>
      <c r="N332" s="100"/>
      <c r="O332" s="100"/>
    </row>
    <row r="333" spans="4:15" hidden="1" x14ac:dyDescent="0.3">
      <c r="D333" s="100"/>
      <c r="E333" s="100"/>
      <c r="F333" s="100"/>
      <c r="G333" s="100"/>
      <c r="H333" s="100"/>
      <c r="I333" s="100"/>
      <c r="J333" s="100"/>
      <c r="K333" s="100"/>
      <c r="L333" s="100"/>
      <c r="M333" s="100"/>
      <c r="N333" s="100"/>
      <c r="O333" s="100"/>
    </row>
    <row r="334" spans="4:15" hidden="1" x14ac:dyDescent="0.3">
      <c r="D334" s="100"/>
      <c r="E334" s="100"/>
      <c r="F334" s="100"/>
      <c r="G334" s="100"/>
      <c r="H334" s="100"/>
      <c r="I334" s="100"/>
      <c r="J334" s="100"/>
      <c r="K334" s="100"/>
      <c r="L334" s="100"/>
      <c r="M334" s="100"/>
      <c r="N334" s="100"/>
      <c r="O334" s="100"/>
    </row>
    <row r="335" spans="4:15" hidden="1" x14ac:dyDescent="0.3">
      <c r="D335" s="100"/>
      <c r="E335" s="100"/>
      <c r="F335" s="100"/>
      <c r="G335" s="100"/>
      <c r="H335" s="100"/>
      <c r="I335" s="100"/>
      <c r="J335" s="100"/>
      <c r="K335" s="100"/>
      <c r="L335" s="100"/>
      <c r="M335" s="100"/>
      <c r="N335" s="100"/>
      <c r="O335" s="100"/>
    </row>
    <row r="336" spans="4:15" hidden="1" x14ac:dyDescent="0.3">
      <c r="D336" s="100"/>
      <c r="E336" s="100"/>
      <c r="F336" s="100"/>
      <c r="G336" s="100"/>
      <c r="H336" s="100"/>
      <c r="I336" s="100"/>
      <c r="J336" s="100"/>
      <c r="K336" s="100"/>
      <c r="L336" s="100"/>
      <c r="M336" s="100"/>
      <c r="N336" s="100"/>
      <c r="O336" s="100"/>
    </row>
    <row r="337" spans="4:15" hidden="1" x14ac:dyDescent="0.3">
      <c r="D337" s="100"/>
      <c r="E337" s="100"/>
      <c r="F337" s="100"/>
      <c r="G337" s="100"/>
      <c r="H337" s="100"/>
      <c r="I337" s="100"/>
      <c r="J337" s="100"/>
      <c r="K337" s="100"/>
      <c r="L337" s="100"/>
      <c r="M337" s="100"/>
      <c r="N337" s="100"/>
      <c r="O337" s="100"/>
    </row>
    <row r="338" spans="4:15" hidden="1" x14ac:dyDescent="0.3">
      <c r="D338" s="100"/>
      <c r="E338" s="100"/>
      <c r="F338" s="100"/>
      <c r="G338" s="100"/>
      <c r="H338" s="100"/>
      <c r="I338" s="100"/>
      <c r="J338" s="100"/>
      <c r="K338" s="100"/>
      <c r="L338" s="100"/>
      <c r="M338" s="100"/>
      <c r="N338" s="100"/>
      <c r="O338" s="100"/>
    </row>
    <row r="339" spans="4:15" hidden="1" x14ac:dyDescent="0.3">
      <c r="D339" s="100"/>
      <c r="E339" s="100"/>
      <c r="F339" s="100"/>
      <c r="G339" s="100"/>
      <c r="H339" s="100"/>
      <c r="I339" s="100"/>
      <c r="J339" s="100"/>
      <c r="K339" s="100"/>
      <c r="L339" s="100"/>
      <c r="M339" s="100"/>
      <c r="N339" s="100"/>
      <c r="O339" s="100"/>
    </row>
    <row r="340" spans="4:15" hidden="1" x14ac:dyDescent="0.3">
      <c r="D340" s="100"/>
      <c r="E340" s="100"/>
      <c r="F340" s="100"/>
      <c r="G340" s="100"/>
      <c r="H340" s="100"/>
      <c r="I340" s="100"/>
      <c r="J340" s="100"/>
      <c r="K340" s="100"/>
      <c r="L340" s="100"/>
      <c r="M340" s="100"/>
      <c r="N340" s="100"/>
      <c r="O340" s="100"/>
    </row>
    <row r="341" spans="4:15" hidden="1" x14ac:dyDescent="0.3">
      <c r="D341" s="100"/>
      <c r="E341" s="100"/>
      <c r="F341" s="100"/>
      <c r="G341" s="100"/>
      <c r="H341" s="100"/>
      <c r="I341" s="100"/>
      <c r="J341" s="100"/>
      <c r="K341" s="100"/>
      <c r="L341" s="100"/>
      <c r="M341" s="100"/>
      <c r="N341" s="100"/>
      <c r="O341" s="100"/>
    </row>
    <row r="342" spans="4:15" hidden="1" x14ac:dyDescent="0.3">
      <c r="D342" s="100"/>
      <c r="E342" s="100"/>
      <c r="F342" s="100"/>
      <c r="G342" s="100"/>
      <c r="H342" s="100"/>
      <c r="I342" s="100"/>
      <c r="J342" s="100"/>
      <c r="K342" s="100"/>
      <c r="L342" s="100"/>
      <c r="M342" s="100"/>
      <c r="N342" s="100"/>
      <c r="O342" s="100"/>
    </row>
    <row r="343" spans="4:15" hidden="1" x14ac:dyDescent="0.3">
      <c r="D343" s="100"/>
      <c r="E343" s="100"/>
      <c r="F343" s="100"/>
      <c r="G343" s="100"/>
      <c r="H343" s="100"/>
      <c r="I343" s="100"/>
      <c r="J343" s="100"/>
      <c r="K343" s="100"/>
      <c r="L343" s="100"/>
      <c r="M343" s="100"/>
      <c r="N343" s="100"/>
      <c r="O343" s="100"/>
    </row>
    <row r="344" spans="4:15" hidden="1" x14ac:dyDescent="0.3">
      <c r="D344" s="100"/>
      <c r="E344" s="100"/>
      <c r="F344" s="100"/>
      <c r="G344" s="100"/>
      <c r="H344" s="100"/>
      <c r="I344" s="100"/>
      <c r="J344" s="100"/>
      <c r="K344" s="100"/>
      <c r="L344" s="100"/>
      <c r="M344" s="100"/>
      <c r="N344" s="100"/>
      <c r="O344" s="100"/>
    </row>
    <row r="345" spans="4:15" hidden="1" x14ac:dyDescent="0.3">
      <c r="D345" s="100"/>
      <c r="E345" s="100"/>
      <c r="F345" s="100"/>
      <c r="G345" s="100"/>
      <c r="H345" s="100"/>
      <c r="I345" s="100"/>
      <c r="J345" s="100"/>
      <c r="K345" s="100"/>
      <c r="L345" s="100"/>
      <c r="M345" s="100"/>
      <c r="N345" s="100"/>
      <c r="O345" s="100"/>
    </row>
    <row r="346" spans="4:15" hidden="1" x14ac:dyDescent="0.3">
      <c r="D346" s="100"/>
      <c r="E346" s="100"/>
      <c r="F346" s="100"/>
      <c r="G346" s="100"/>
      <c r="H346" s="100"/>
      <c r="I346" s="100"/>
      <c r="J346" s="100"/>
      <c r="K346" s="100"/>
      <c r="L346" s="100"/>
      <c r="M346" s="100"/>
      <c r="N346" s="100"/>
      <c r="O346" s="100"/>
    </row>
    <row r="347" spans="4:15" hidden="1" x14ac:dyDescent="0.3">
      <c r="D347" s="100"/>
      <c r="E347" s="100"/>
      <c r="F347" s="100"/>
      <c r="G347" s="100"/>
      <c r="H347" s="100"/>
      <c r="I347" s="100"/>
      <c r="J347" s="100"/>
      <c r="K347" s="100"/>
      <c r="L347" s="100"/>
      <c r="M347" s="100"/>
      <c r="N347" s="100"/>
      <c r="O347" s="100"/>
    </row>
    <row r="348" spans="4:15" hidden="1" x14ac:dyDescent="0.3">
      <c r="D348" s="100"/>
      <c r="E348" s="100"/>
      <c r="F348" s="100"/>
      <c r="G348" s="100"/>
      <c r="H348" s="100"/>
      <c r="I348" s="100"/>
      <c r="J348" s="100"/>
      <c r="K348" s="100"/>
      <c r="L348" s="100"/>
      <c r="M348" s="100"/>
      <c r="N348" s="100"/>
      <c r="O348" s="100"/>
    </row>
    <row r="349" spans="4:15" hidden="1" x14ac:dyDescent="0.3">
      <c r="D349" s="100"/>
      <c r="E349" s="100"/>
      <c r="F349" s="100"/>
      <c r="G349" s="100"/>
      <c r="H349" s="100"/>
      <c r="I349" s="100"/>
      <c r="J349" s="100"/>
      <c r="K349" s="100"/>
      <c r="L349" s="100"/>
      <c r="M349" s="100"/>
      <c r="N349" s="100"/>
      <c r="O349" s="100"/>
    </row>
    <row r="350" spans="4:15" hidden="1" x14ac:dyDescent="0.3">
      <c r="D350" s="100"/>
      <c r="E350" s="100"/>
      <c r="F350" s="100"/>
      <c r="G350" s="100"/>
      <c r="H350" s="100"/>
      <c r="I350" s="100"/>
      <c r="J350" s="100"/>
      <c r="K350" s="100"/>
      <c r="L350" s="100"/>
      <c r="M350" s="100"/>
      <c r="N350" s="100"/>
      <c r="O350" s="100"/>
    </row>
    <row r="351" spans="4:15" hidden="1" x14ac:dyDescent="0.3">
      <c r="D351" s="100"/>
      <c r="E351" s="100"/>
      <c r="F351" s="100"/>
      <c r="G351" s="100"/>
      <c r="H351" s="100"/>
      <c r="I351" s="100"/>
      <c r="J351" s="100"/>
      <c r="K351" s="100"/>
      <c r="L351" s="100"/>
      <c r="M351" s="100"/>
      <c r="N351" s="100"/>
      <c r="O351" s="100"/>
    </row>
    <row r="352" spans="4:15" hidden="1" x14ac:dyDescent="0.3">
      <c r="D352" s="100"/>
      <c r="E352" s="100"/>
      <c r="F352" s="100"/>
      <c r="G352" s="100"/>
      <c r="H352" s="100"/>
      <c r="I352" s="100"/>
      <c r="J352" s="100"/>
      <c r="K352" s="100"/>
      <c r="L352" s="100"/>
      <c r="M352" s="100"/>
      <c r="N352" s="100"/>
      <c r="O352" s="100"/>
    </row>
    <row r="353" spans="4:15" hidden="1" x14ac:dyDescent="0.3">
      <c r="D353" s="100"/>
      <c r="E353" s="100"/>
      <c r="F353" s="100"/>
      <c r="G353" s="100"/>
      <c r="H353" s="100"/>
      <c r="I353" s="100"/>
      <c r="J353" s="100"/>
      <c r="K353" s="100"/>
      <c r="L353" s="100"/>
      <c r="M353" s="100"/>
      <c r="N353" s="100"/>
      <c r="O353" s="100"/>
    </row>
    <row r="354" spans="4:15" hidden="1" x14ac:dyDescent="0.3">
      <c r="D354" s="100"/>
      <c r="E354" s="100"/>
      <c r="F354" s="100"/>
      <c r="G354" s="100"/>
      <c r="H354" s="100"/>
      <c r="I354" s="100"/>
      <c r="J354" s="100"/>
      <c r="K354" s="100"/>
      <c r="L354" s="100"/>
      <c r="M354" s="100"/>
      <c r="N354" s="100"/>
      <c r="O354" s="100"/>
    </row>
    <row r="355" spans="4:15" hidden="1" x14ac:dyDescent="0.3">
      <c r="D355" s="100"/>
      <c r="E355" s="100"/>
      <c r="F355" s="100"/>
      <c r="G355" s="100"/>
      <c r="H355" s="100"/>
      <c r="I355" s="100"/>
      <c r="J355" s="100"/>
      <c r="K355" s="100"/>
      <c r="L355" s="100"/>
      <c r="M355" s="100"/>
      <c r="N355" s="100"/>
      <c r="O355" s="100"/>
    </row>
    <row r="356" spans="4:15" hidden="1" x14ac:dyDescent="0.3">
      <c r="D356" s="100"/>
      <c r="E356" s="100"/>
      <c r="F356" s="100"/>
      <c r="G356" s="100"/>
      <c r="H356" s="100"/>
      <c r="I356" s="100"/>
      <c r="J356" s="100"/>
      <c r="K356" s="100"/>
      <c r="L356" s="100"/>
      <c r="M356" s="100"/>
      <c r="N356" s="100"/>
      <c r="O356" s="100"/>
    </row>
    <row r="357" spans="4:15" hidden="1" x14ac:dyDescent="0.3">
      <c r="D357" s="100"/>
      <c r="E357" s="100"/>
      <c r="F357" s="100"/>
      <c r="G357" s="100"/>
      <c r="H357" s="100"/>
      <c r="I357" s="100"/>
      <c r="J357" s="100"/>
      <c r="K357" s="100"/>
      <c r="L357" s="100"/>
      <c r="M357" s="100"/>
      <c r="N357" s="100"/>
      <c r="O357" s="100"/>
    </row>
    <row r="358" spans="4:15" hidden="1" x14ac:dyDescent="0.3">
      <c r="D358" s="100"/>
      <c r="E358" s="100"/>
      <c r="F358" s="100"/>
      <c r="G358" s="100"/>
      <c r="H358" s="100"/>
      <c r="I358" s="100"/>
      <c r="J358" s="100"/>
      <c r="K358" s="100"/>
      <c r="L358" s="100"/>
      <c r="M358" s="100"/>
      <c r="N358" s="100"/>
      <c r="O358" s="100"/>
    </row>
    <row r="359" spans="4:15" hidden="1" x14ac:dyDescent="0.3">
      <c r="D359" s="100"/>
      <c r="E359" s="100"/>
      <c r="F359" s="100"/>
      <c r="G359" s="100"/>
      <c r="H359" s="100"/>
      <c r="I359" s="100"/>
      <c r="J359" s="100"/>
      <c r="K359" s="100"/>
      <c r="L359" s="100"/>
      <c r="M359" s="100"/>
      <c r="N359" s="100"/>
      <c r="O359" s="100"/>
    </row>
    <row r="360" spans="4:15" hidden="1" x14ac:dyDescent="0.3">
      <c r="D360" s="100"/>
      <c r="E360" s="100"/>
      <c r="F360" s="100"/>
      <c r="G360" s="100"/>
      <c r="H360" s="100"/>
      <c r="I360" s="100"/>
      <c r="J360" s="100"/>
      <c r="K360" s="100"/>
      <c r="L360" s="100"/>
      <c r="M360" s="100"/>
      <c r="N360" s="100"/>
      <c r="O360" s="100"/>
    </row>
    <row r="361" spans="4:15" hidden="1" x14ac:dyDescent="0.3">
      <c r="D361" s="100"/>
      <c r="E361" s="100"/>
      <c r="F361" s="100"/>
      <c r="G361" s="100"/>
      <c r="H361" s="100"/>
      <c r="I361" s="100"/>
      <c r="J361" s="100"/>
      <c r="K361" s="100"/>
      <c r="L361" s="100"/>
      <c r="M361" s="100"/>
      <c r="N361" s="100"/>
      <c r="O361" s="100"/>
    </row>
    <row r="362" spans="4:15" hidden="1" x14ac:dyDescent="0.3">
      <c r="D362" s="100"/>
      <c r="E362" s="100"/>
      <c r="F362" s="100"/>
      <c r="G362" s="100"/>
      <c r="H362" s="100"/>
      <c r="I362" s="100"/>
      <c r="J362" s="100"/>
      <c r="K362" s="100"/>
      <c r="L362" s="100"/>
      <c r="M362" s="100"/>
      <c r="N362" s="100"/>
      <c r="O362" s="100"/>
    </row>
    <row r="363" spans="4:15" hidden="1" x14ac:dyDescent="0.3">
      <c r="D363" s="100"/>
      <c r="E363" s="100"/>
      <c r="F363" s="100"/>
      <c r="G363" s="100"/>
      <c r="H363" s="100"/>
      <c r="I363" s="100"/>
      <c r="J363" s="100"/>
      <c r="K363" s="100"/>
      <c r="L363" s="100"/>
      <c r="M363" s="100"/>
      <c r="N363" s="100"/>
      <c r="O363" s="100"/>
    </row>
    <row r="364" spans="4:15" hidden="1" x14ac:dyDescent="0.3">
      <c r="D364" s="100"/>
      <c r="E364" s="100"/>
      <c r="F364" s="100"/>
      <c r="G364" s="100"/>
      <c r="H364" s="100"/>
      <c r="I364" s="100"/>
      <c r="J364" s="100"/>
      <c r="K364" s="100"/>
      <c r="L364" s="100"/>
      <c r="M364" s="100"/>
      <c r="N364" s="100"/>
      <c r="O364" s="100"/>
    </row>
    <row r="365" spans="4:15" hidden="1" x14ac:dyDescent="0.3">
      <c r="D365" s="100"/>
      <c r="E365" s="100"/>
      <c r="F365" s="100"/>
      <c r="G365" s="100"/>
      <c r="H365" s="100"/>
      <c r="I365" s="100"/>
      <c r="J365" s="100"/>
      <c r="K365" s="100"/>
      <c r="L365" s="100"/>
      <c r="M365" s="100"/>
      <c r="N365" s="100"/>
      <c r="O365" s="100"/>
    </row>
    <row r="366" spans="4:15" hidden="1" x14ac:dyDescent="0.3">
      <c r="D366" s="100"/>
      <c r="E366" s="100"/>
      <c r="F366" s="100"/>
      <c r="G366" s="100"/>
      <c r="H366" s="100"/>
      <c r="I366" s="100"/>
      <c r="J366" s="100"/>
      <c r="K366" s="100"/>
      <c r="L366" s="100"/>
      <c r="M366" s="100"/>
      <c r="N366" s="100"/>
      <c r="O366" s="100"/>
    </row>
    <row r="367" spans="4:15" hidden="1" x14ac:dyDescent="0.3">
      <c r="D367" s="100"/>
      <c r="E367" s="100"/>
      <c r="F367" s="100"/>
      <c r="G367" s="100"/>
      <c r="H367" s="100"/>
      <c r="I367" s="100"/>
      <c r="J367" s="100"/>
      <c r="K367" s="100"/>
      <c r="L367" s="100"/>
      <c r="M367" s="100"/>
      <c r="N367" s="100"/>
      <c r="O367" s="100"/>
    </row>
    <row r="368" spans="4:15" hidden="1" x14ac:dyDescent="0.3">
      <c r="D368" s="100"/>
      <c r="E368" s="100"/>
      <c r="F368" s="100"/>
      <c r="G368" s="100"/>
      <c r="H368" s="100"/>
      <c r="I368" s="100"/>
      <c r="J368" s="100"/>
      <c r="K368" s="100"/>
      <c r="L368" s="100"/>
      <c r="M368" s="100"/>
      <c r="N368" s="100"/>
      <c r="O368" s="100"/>
    </row>
    <row r="369" spans="4:15" hidden="1" x14ac:dyDescent="0.3">
      <c r="D369" s="100"/>
      <c r="E369" s="100"/>
      <c r="F369" s="100"/>
      <c r="G369" s="100"/>
      <c r="H369" s="100"/>
      <c r="I369" s="100"/>
      <c r="J369" s="100"/>
      <c r="K369" s="100"/>
      <c r="L369" s="100"/>
      <c r="M369" s="100"/>
      <c r="N369" s="100"/>
      <c r="O369" s="100"/>
    </row>
    <row r="370" spans="4:15" hidden="1" x14ac:dyDescent="0.3">
      <c r="D370" s="100"/>
      <c r="E370" s="100"/>
      <c r="F370" s="100"/>
      <c r="G370" s="100"/>
      <c r="H370" s="100"/>
      <c r="I370" s="100"/>
      <c r="J370" s="100"/>
      <c r="K370" s="100"/>
      <c r="L370" s="100"/>
      <c r="M370" s="100"/>
      <c r="N370" s="100"/>
      <c r="O370" s="100"/>
    </row>
    <row r="371" spans="4:15" hidden="1" x14ac:dyDescent="0.3">
      <c r="D371" s="100"/>
      <c r="E371" s="100"/>
      <c r="F371" s="100"/>
      <c r="G371" s="100"/>
      <c r="H371" s="100"/>
      <c r="I371" s="100"/>
      <c r="J371" s="100"/>
      <c r="K371" s="100"/>
      <c r="L371" s="100"/>
      <c r="M371" s="100"/>
      <c r="N371" s="100"/>
      <c r="O371" s="100"/>
    </row>
    <row r="372" spans="4:15" hidden="1" x14ac:dyDescent="0.3">
      <c r="D372" s="100"/>
      <c r="E372" s="100"/>
      <c r="F372" s="100"/>
      <c r="G372" s="100"/>
      <c r="H372" s="100"/>
      <c r="I372" s="100"/>
      <c r="J372" s="100"/>
      <c r="K372" s="100"/>
      <c r="L372" s="100"/>
      <c r="M372" s="100"/>
      <c r="N372" s="100"/>
      <c r="O372" s="100"/>
    </row>
    <row r="373" spans="4:15" hidden="1" x14ac:dyDescent="0.3">
      <c r="D373" s="100"/>
      <c r="E373" s="100"/>
      <c r="F373" s="100"/>
      <c r="G373" s="100"/>
      <c r="H373" s="100"/>
      <c r="I373" s="100"/>
      <c r="J373" s="100"/>
      <c r="K373" s="100"/>
      <c r="L373" s="100"/>
      <c r="M373" s="100"/>
      <c r="N373" s="100"/>
      <c r="O373" s="100"/>
    </row>
    <row r="374" spans="4:15" hidden="1" x14ac:dyDescent="0.3">
      <c r="D374" s="100"/>
      <c r="E374" s="100"/>
      <c r="F374" s="100"/>
      <c r="G374" s="100"/>
      <c r="H374" s="100"/>
      <c r="I374" s="100"/>
      <c r="J374" s="100"/>
      <c r="K374" s="100"/>
      <c r="L374" s="100"/>
      <c r="M374" s="100"/>
      <c r="N374" s="100"/>
      <c r="O374" s="100"/>
    </row>
    <row r="375" spans="4:15" hidden="1" x14ac:dyDescent="0.3">
      <c r="D375" s="100"/>
      <c r="E375" s="100"/>
      <c r="F375" s="100"/>
      <c r="G375" s="100"/>
      <c r="H375" s="100"/>
      <c r="I375" s="100"/>
      <c r="J375" s="100"/>
      <c r="K375" s="100"/>
      <c r="L375" s="100"/>
      <c r="M375" s="100"/>
      <c r="N375" s="100"/>
      <c r="O375" s="100"/>
    </row>
    <row r="376" spans="4:15" hidden="1" x14ac:dyDescent="0.3">
      <c r="D376" s="100"/>
      <c r="E376" s="100"/>
      <c r="F376" s="100"/>
      <c r="G376" s="100"/>
      <c r="H376" s="100"/>
      <c r="I376" s="100"/>
      <c r="J376" s="100"/>
      <c r="K376" s="100"/>
      <c r="L376" s="100"/>
      <c r="M376" s="100"/>
      <c r="N376" s="100"/>
      <c r="O376" s="100"/>
    </row>
    <row r="377" spans="4:15" hidden="1" x14ac:dyDescent="0.3">
      <c r="D377" s="100"/>
      <c r="E377" s="100"/>
      <c r="F377" s="100"/>
      <c r="G377" s="100"/>
      <c r="H377" s="100"/>
      <c r="I377" s="100"/>
      <c r="J377" s="100"/>
      <c r="K377" s="100"/>
      <c r="L377" s="100"/>
      <c r="M377" s="100"/>
      <c r="N377" s="100"/>
      <c r="O377" s="100"/>
    </row>
    <row r="378" spans="4:15" hidden="1" x14ac:dyDescent="0.3">
      <c r="D378" s="100"/>
      <c r="E378" s="100"/>
      <c r="F378" s="100"/>
      <c r="G378" s="100"/>
      <c r="H378" s="100"/>
      <c r="I378" s="100"/>
      <c r="J378" s="100"/>
      <c r="K378" s="100"/>
      <c r="L378" s="100"/>
      <c r="M378" s="100"/>
      <c r="N378" s="100"/>
      <c r="O378" s="100"/>
    </row>
    <row r="379" spans="4:15" hidden="1" x14ac:dyDescent="0.3">
      <c r="D379" s="100"/>
      <c r="E379" s="100"/>
      <c r="F379" s="100"/>
      <c r="G379" s="100"/>
      <c r="H379" s="100"/>
      <c r="I379" s="100"/>
      <c r="J379" s="100"/>
      <c r="K379" s="100"/>
      <c r="L379" s="100"/>
      <c r="M379" s="100"/>
      <c r="N379" s="100"/>
      <c r="O379" s="100"/>
    </row>
    <row r="380" spans="4:15" hidden="1" x14ac:dyDescent="0.3">
      <c r="D380" s="100"/>
      <c r="E380" s="100"/>
      <c r="F380" s="100"/>
      <c r="G380" s="100"/>
      <c r="H380" s="100"/>
      <c r="I380" s="100"/>
      <c r="J380" s="100"/>
      <c r="K380" s="100"/>
      <c r="L380" s="100"/>
      <c r="M380" s="100"/>
      <c r="N380" s="100"/>
      <c r="O380" s="100"/>
    </row>
    <row r="381" spans="4:15" hidden="1" x14ac:dyDescent="0.3">
      <c r="D381" s="100"/>
      <c r="E381" s="100"/>
      <c r="F381" s="100"/>
      <c r="G381" s="100"/>
      <c r="H381" s="100"/>
      <c r="I381" s="100"/>
      <c r="J381" s="100"/>
      <c r="K381" s="100"/>
      <c r="L381" s="100"/>
      <c r="M381" s="100"/>
      <c r="N381" s="100"/>
      <c r="O381" s="100"/>
    </row>
    <row r="382" spans="4:15" hidden="1" x14ac:dyDescent="0.3">
      <c r="D382" s="100"/>
      <c r="E382" s="100"/>
      <c r="F382" s="100"/>
      <c r="G382" s="100"/>
      <c r="H382" s="100"/>
      <c r="I382" s="100"/>
      <c r="J382" s="100"/>
      <c r="K382" s="100"/>
      <c r="L382" s="100"/>
      <c r="M382" s="100"/>
      <c r="N382" s="100"/>
      <c r="O382" s="100"/>
    </row>
    <row r="383" spans="4:15" hidden="1" x14ac:dyDescent="0.3">
      <c r="D383" s="100"/>
      <c r="E383" s="100"/>
      <c r="F383" s="100"/>
      <c r="G383" s="100"/>
      <c r="H383" s="100"/>
      <c r="I383" s="100"/>
      <c r="J383" s="100"/>
      <c r="K383" s="100"/>
      <c r="L383" s="100"/>
      <c r="M383" s="100"/>
      <c r="N383" s="100"/>
      <c r="O383" s="100"/>
    </row>
    <row r="384" spans="4:15" hidden="1" x14ac:dyDescent="0.3">
      <c r="D384" s="100"/>
      <c r="E384" s="100"/>
      <c r="F384" s="100"/>
      <c r="G384" s="100"/>
      <c r="H384" s="100"/>
      <c r="I384" s="100"/>
      <c r="J384" s="100"/>
      <c r="K384" s="100"/>
      <c r="L384" s="100"/>
      <c r="M384" s="100"/>
      <c r="N384" s="100"/>
      <c r="O384" s="100"/>
    </row>
    <row r="385" spans="4:15" hidden="1" x14ac:dyDescent="0.3">
      <c r="D385" s="100"/>
      <c r="E385" s="100"/>
      <c r="F385" s="100"/>
      <c r="G385" s="100"/>
      <c r="H385" s="100"/>
      <c r="I385" s="100"/>
      <c r="J385" s="100"/>
      <c r="K385" s="100"/>
      <c r="L385" s="100"/>
      <c r="M385" s="100"/>
      <c r="N385" s="100"/>
      <c r="O385" s="100"/>
    </row>
    <row r="386" spans="4:15" hidden="1" x14ac:dyDescent="0.3">
      <c r="D386" s="100"/>
      <c r="E386" s="100"/>
      <c r="F386" s="100"/>
      <c r="G386" s="100"/>
      <c r="H386" s="100"/>
      <c r="I386" s="100"/>
      <c r="J386" s="100"/>
      <c r="K386" s="100"/>
      <c r="L386" s="100"/>
      <c r="M386" s="100"/>
      <c r="N386" s="100"/>
      <c r="O386" s="100"/>
    </row>
    <row r="387" spans="4:15" hidden="1" x14ac:dyDescent="0.3">
      <c r="D387" s="100"/>
      <c r="E387" s="100"/>
      <c r="F387" s="100"/>
      <c r="G387" s="100"/>
      <c r="H387" s="100"/>
      <c r="I387" s="100"/>
      <c r="J387" s="100"/>
      <c r="K387" s="100"/>
      <c r="L387" s="100"/>
      <c r="M387" s="100"/>
      <c r="N387" s="100"/>
      <c r="O387" s="100"/>
    </row>
    <row r="388" spans="4:15" hidden="1" x14ac:dyDescent="0.3">
      <c r="D388" s="100"/>
      <c r="E388" s="100"/>
      <c r="F388" s="100"/>
      <c r="G388" s="100"/>
      <c r="H388" s="100"/>
      <c r="I388" s="100"/>
      <c r="J388" s="100"/>
      <c r="K388" s="100"/>
      <c r="L388" s="100"/>
      <c r="M388" s="100"/>
      <c r="N388" s="100"/>
      <c r="O388" s="100"/>
    </row>
    <row r="389" spans="4:15" hidden="1" x14ac:dyDescent="0.3">
      <c r="D389" s="100"/>
      <c r="E389" s="100"/>
      <c r="F389" s="100"/>
      <c r="G389" s="100"/>
      <c r="H389" s="100"/>
      <c r="I389" s="100"/>
      <c r="J389" s="100"/>
      <c r="K389" s="100"/>
      <c r="L389" s="100"/>
      <c r="M389" s="100"/>
      <c r="N389" s="100"/>
      <c r="O389" s="100"/>
    </row>
    <row r="390" spans="4:15" hidden="1" x14ac:dyDescent="0.3">
      <c r="D390" s="100"/>
      <c r="E390" s="100"/>
      <c r="F390" s="100"/>
      <c r="G390" s="100"/>
      <c r="H390" s="100"/>
      <c r="I390" s="100"/>
      <c r="J390" s="100"/>
      <c r="K390" s="100"/>
      <c r="L390" s="100"/>
      <c r="M390" s="100"/>
      <c r="N390" s="100"/>
      <c r="O390" s="100"/>
    </row>
    <row r="391" spans="4:15" hidden="1" x14ac:dyDescent="0.3">
      <c r="D391" s="100"/>
      <c r="E391" s="100"/>
      <c r="F391" s="100"/>
      <c r="G391" s="100"/>
      <c r="H391" s="100"/>
      <c r="I391" s="100"/>
      <c r="J391" s="100"/>
      <c r="K391" s="100"/>
      <c r="L391" s="100"/>
      <c r="M391" s="100"/>
      <c r="N391" s="100"/>
      <c r="O391" s="100"/>
    </row>
    <row r="392" spans="4:15" hidden="1" x14ac:dyDescent="0.3">
      <c r="D392" s="100"/>
      <c r="E392" s="100"/>
      <c r="F392" s="100"/>
      <c r="G392" s="100"/>
      <c r="H392" s="100"/>
      <c r="I392" s="100"/>
      <c r="J392" s="100"/>
      <c r="K392" s="100"/>
      <c r="L392" s="100"/>
      <c r="M392" s="100"/>
      <c r="N392" s="100"/>
      <c r="O392" s="100"/>
    </row>
    <row r="393" spans="4:15" hidden="1" x14ac:dyDescent="0.3">
      <c r="D393" s="100"/>
      <c r="E393" s="100"/>
      <c r="F393" s="100"/>
      <c r="G393" s="100"/>
      <c r="H393" s="100"/>
      <c r="I393" s="100"/>
      <c r="J393" s="100"/>
      <c r="K393" s="100"/>
      <c r="L393" s="100"/>
      <c r="M393" s="100"/>
      <c r="N393" s="100"/>
      <c r="O393" s="100"/>
    </row>
    <row r="394" spans="4:15" hidden="1" x14ac:dyDescent="0.3">
      <c r="D394" s="100"/>
      <c r="E394" s="100"/>
      <c r="F394" s="100"/>
      <c r="G394" s="100"/>
      <c r="H394" s="100"/>
      <c r="I394" s="100"/>
      <c r="J394" s="100"/>
      <c r="K394" s="100"/>
      <c r="L394" s="100"/>
      <c r="M394" s="100"/>
      <c r="N394" s="100"/>
      <c r="O394" s="100"/>
    </row>
    <row r="395" spans="4:15" hidden="1" x14ac:dyDescent="0.3">
      <c r="D395" s="100"/>
      <c r="E395" s="100"/>
      <c r="F395" s="100"/>
      <c r="G395" s="100"/>
      <c r="H395" s="100"/>
      <c r="I395" s="100"/>
      <c r="J395" s="100"/>
      <c r="K395" s="100"/>
      <c r="L395" s="100"/>
      <c r="M395" s="100"/>
      <c r="N395" s="100"/>
      <c r="O395" s="100"/>
    </row>
    <row r="396" spans="4:15" hidden="1" x14ac:dyDescent="0.3">
      <c r="D396" s="100"/>
      <c r="E396" s="100"/>
      <c r="F396" s="100"/>
      <c r="G396" s="100"/>
      <c r="H396" s="100"/>
      <c r="I396" s="100"/>
      <c r="J396" s="100"/>
      <c r="K396" s="100"/>
      <c r="L396" s="100"/>
      <c r="M396" s="100"/>
      <c r="N396" s="100"/>
      <c r="O396" s="100"/>
    </row>
    <row r="397" spans="4:15" hidden="1" x14ac:dyDescent="0.3">
      <c r="D397" s="100"/>
      <c r="E397" s="100"/>
      <c r="F397" s="100"/>
      <c r="G397" s="100"/>
      <c r="H397" s="100"/>
      <c r="I397" s="100"/>
      <c r="J397" s="100"/>
      <c r="K397" s="100"/>
      <c r="L397" s="100"/>
      <c r="M397" s="100"/>
      <c r="N397" s="100"/>
      <c r="O397" s="100"/>
    </row>
    <row r="398" spans="4:15" hidden="1" x14ac:dyDescent="0.3">
      <c r="D398" s="100"/>
      <c r="E398" s="100"/>
      <c r="F398" s="100"/>
      <c r="G398" s="100"/>
      <c r="H398" s="100"/>
      <c r="I398" s="100"/>
      <c r="J398" s="100"/>
      <c r="K398" s="100"/>
      <c r="L398" s="100"/>
      <c r="M398" s="100"/>
      <c r="N398" s="100"/>
      <c r="O398" s="100"/>
    </row>
    <row r="399" spans="4:15" hidden="1" x14ac:dyDescent="0.3">
      <c r="D399" s="100"/>
      <c r="E399" s="100"/>
      <c r="F399" s="100"/>
      <c r="G399" s="100"/>
      <c r="H399" s="100"/>
      <c r="I399" s="100"/>
      <c r="J399" s="100"/>
      <c r="K399" s="100"/>
      <c r="L399" s="100"/>
      <c r="M399" s="100"/>
      <c r="N399" s="100"/>
      <c r="O399" s="100"/>
    </row>
    <row r="400" spans="4:15" hidden="1" x14ac:dyDescent="0.3">
      <c r="D400" s="100"/>
      <c r="E400" s="100"/>
      <c r="F400" s="100"/>
      <c r="G400" s="100"/>
      <c r="H400" s="100"/>
      <c r="I400" s="100"/>
      <c r="J400" s="100"/>
      <c r="K400" s="100"/>
      <c r="L400" s="100"/>
      <c r="M400" s="100"/>
      <c r="N400" s="100"/>
      <c r="O400" s="100"/>
    </row>
    <row r="401" spans="4:15" hidden="1" x14ac:dyDescent="0.3">
      <c r="D401" s="100"/>
      <c r="E401" s="100"/>
      <c r="F401" s="100"/>
      <c r="G401" s="100"/>
      <c r="H401" s="100"/>
      <c r="I401" s="100"/>
      <c r="J401" s="100"/>
      <c r="K401" s="100"/>
      <c r="L401" s="100"/>
      <c r="M401" s="100"/>
      <c r="N401" s="100"/>
      <c r="O401" s="100"/>
    </row>
    <row r="402" spans="4:15" hidden="1" x14ac:dyDescent="0.3">
      <c r="D402" s="100"/>
      <c r="E402" s="100"/>
      <c r="F402" s="100"/>
      <c r="G402" s="100"/>
      <c r="H402" s="100"/>
      <c r="I402" s="100"/>
      <c r="J402" s="100"/>
      <c r="K402" s="100"/>
      <c r="L402" s="100"/>
      <c r="M402" s="100"/>
      <c r="N402" s="100"/>
      <c r="O402" s="100"/>
    </row>
    <row r="403" spans="4:15" hidden="1" x14ac:dyDescent="0.3">
      <c r="D403" s="100"/>
      <c r="E403" s="100"/>
      <c r="F403" s="100"/>
      <c r="G403" s="100"/>
      <c r="H403" s="100"/>
      <c r="I403" s="100"/>
      <c r="J403" s="100"/>
      <c r="K403" s="100"/>
      <c r="L403" s="100"/>
      <c r="M403" s="100"/>
      <c r="N403" s="100"/>
      <c r="O403" s="100"/>
    </row>
    <row r="404" spans="4:15" hidden="1" x14ac:dyDescent="0.3">
      <c r="D404" s="100"/>
      <c r="E404" s="100"/>
      <c r="F404" s="100"/>
      <c r="G404" s="100"/>
      <c r="H404" s="100"/>
      <c r="I404" s="100"/>
      <c r="J404" s="100"/>
      <c r="K404" s="100"/>
      <c r="L404" s="100"/>
      <c r="M404" s="100"/>
      <c r="N404" s="100"/>
      <c r="O404" s="100"/>
    </row>
    <row r="405" spans="4:15" hidden="1" x14ac:dyDescent="0.3">
      <c r="D405" s="100"/>
      <c r="E405" s="100"/>
      <c r="F405" s="100"/>
      <c r="G405" s="100"/>
      <c r="H405" s="100"/>
      <c r="I405" s="100"/>
      <c r="J405" s="100"/>
      <c r="K405" s="100"/>
      <c r="L405" s="100"/>
      <c r="M405" s="100"/>
      <c r="N405" s="100"/>
      <c r="O405" s="100"/>
    </row>
    <row r="406" spans="4:15" hidden="1" x14ac:dyDescent="0.3">
      <c r="D406" s="100"/>
      <c r="E406" s="100"/>
      <c r="F406" s="100"/>
      <c r="G406" s="100"/>
      <c r="H406" s="100"/>
      <c r="I406" s="100"/>
      <c r="J406" s="100"/>
      <c r="K406" s="100"/>
      <c r="L406" s="100"/>
      <c r="M406" s="100"/>
      <c r="N406" s="100"/>
      <c r="O406" s="100"/>
    </row>
    <row r="407" spans="4:15" hidden="1" x14ac:dyDescent="0.3">
      <c r="D407" s="100"/>
      <c r="E407" s="100"/>
      <c r="F407" s="100"/>
      <c r="G407" s="100"/>
      <c r="H407" s="100"/>
      <c r="I407" s="100"/>
      <c r="J407" s="100"/>
      <c r="K407" s="100"/>
      <c r="L407" s="100"/>
      <c r="M407" s="100"/>
      <c r="N407" s="100"/>
      <c r="O407" s="100"/>
    </row>
    <row r="408" spans="4:15" hidden="1" x14ac:dyDescent="0.3">
      <c r="D408" s="100"/>
      <c r="E408" s="100"/>
      <c r="F408" s="100"/>
      <c r="G408" s="100"/>
      <c r="H408" s="100"/>
      <c r="I408" s="100"/>
      <c r="J408" s="100"/>
      <c r="K408" s="100"/>
      <c r="L408" s="100"/>
      <c r="M408" s="100"/>
      <c r="N408" s="100"/>
      <c r="O408" s="100"/>
    </row>
    <row r="409" spans="4:15" hidden="1" x14ac:dyDescent="0.3">
      <c r="D409" s="100"/>
      <c r="E409" s="100"/>
      <c r="F409" s="100"/>
      <c r="G409" s="100"/>
      <c r="H409" s="100"/>
      <c r="I409" s="100"/>
      <c r="J409" s="100"/>
      <c r="K409" s="100"/>
      <c r="L409" s="100"/>
      <c r="M409" s="100"/>
      <c r="N409" s="100"/>
      <c r="O409" s="100"/>
    </row>
    <row r="410" spans="4:15" hidden="1" x14ac:dyDescent="0.3">
      <c r="D410" s="100"/>
      <c r="E410" s="100"/>
      <c r="F410" s="100"/>
      <c r="G410" s="100"/>
      <c r="H410" s="100"/>
      <c r="I410" s="100"/>
      <c r="J410" s="100"/>
      <c r="K410" s="100"/>
      <c r="L410" s="100"/>
      <c r="M410" s="100"/>
      <c r="N410" s="100"/>
      <c r="O410" s="100"/>
    </row>
    <row r="411" spans="4:15" hidden="1" x14ac:dyDescent="0.3">
      <c r="D411" s="100"/>
      <c r="E411" s="100"/>
      <c r="F411" s="100"/>
      <c r="G411" s="100"/>
      <c r="H411" s="100"/>
      <c r="I411" s="100"/>
      <c r="J411" s="100"/>
      <c r="K411" s="100"/>
      <c r="L411" s="100"/>
      <c r="M411" s="100"/>
      <c r="N411" s="100"/>
      <c r="O411" s="100"/>
    </row>
    <row r="412" spans="4:15" hidden="1" x14ac:dyDescent="0.3">
      <c r="D412" s="100"/>
      <c r="E412" s="100"/>
      <c r="F412" s="100"/>
      <c r="G412" s="100"/>
      <c r="H412" s="100"/>
      <c r="I412" s="100"/>
      <c r="J412" s="100"/>
      <c r="K412" s="100"/>
      <c r="L412" s="100"/>
      <c r="M412" s="100"/>
      <c r="N412" s="100"/>
      <c r="O412" s="100"/>
    </row>
    <row r="413" spans="4:15" hidden="1" x14ac:dyDescent="0.3">
      <c r="D413" s="100"/>
      <c r="E413" s="100"/>
      <c r="F413" s="100"/>
      <c r="G413" s="100"/>
      <c r="H413" s="100"/>
      <c r="I413" s="100"/>
      <c r="J413" s="100"/>
      <c r="K413" s="100"/>
      <c r="L413" s="100"/>
      <c r="M413" s="100"/>
      <c r="N413" s="100"/>
      <c r="O413" s="100"/>
    </row>
    <row r="414" spans="4:15" hidden="1" x14ac:dyDescent="0.3">
      <c r="D414" s="100"/>
      <c r="E414" s="100"/>
      <c r="F414" s="100"/>
      <c r="G414" s="100"/>
      <c r="H414" s="100"/>
      <c r="I414" s="100"/>
      <c r="J414" s="100"/>
      <c r="K414" s="100"/>
      <c r="L414" s="100"/>
      <c r="M414" s="100"/>
      <c r="N414" s="100"/>
      <c r="O414" s="100"/>
    </row>
    <row r="415" spans="4:15" hidden="1" x14ac:dyDescent="0.3">
      <c r="D415" s="100"/>
      <c r="E415" s="100"/>
      <c r="F415" s="100"/>
      <c r="G415" s="100"/>
      <c r="H415" s="100"/>
      <c r="I415" s="100"/>
      <c r="J415" s="100"/>
      <c r="K415" s="100"/>
      <c r="L415" s="100"/>
      <c r="M415" s="100"/>
      <c r="N415" s="100"/>
      <c r="O415" s="100"/>
    </row>
    <row r="416" spans="4:15" hidden="1" x14ac:dyDescent="0.3">
      <c r="D416" s="100"/>
      <c r="E416" s="100"/>
      <c r="F416" s="100"/>
      <c r="G416" s="100"/>
      <c r="H416" s="100"/>
      <c r="I416" s="100"/>
      <c r="J416" s="100"/>
      <c r="K416" s="100"/>
      <c r="L416" s="100"/>
      <c r="M416" s="100"/>
      <c r="N416" s="100"/>
      <c r="O416" s="100"/>
    </row>
    <row r="417" spans="4:15" hidden="1" x14ac:dyDescent="0.3">
      <c r="D417" s="100"/>
      <c r="E417" s="100"/>
      <c r="F417" s="100"/>
      <c r="G417" s="100"/>
      <c r="H417" s="100"/>
      <c r="I417" s="100"/>
      <c r="J417" s="100"/>
      <c r="K417" s="100"/>
      <c r="L417" s="100"/>
      <c r="M417" s="100"/>
      <c r="N417" s="100"/>
      <c r="O417" s="100"/>
    </row>
    <row r="418" spans="4:15" hidden="1" x14ac:dyDescent="0.3">
      <c r="D418" s="100"/>
      <c r="E418" s="100"/>
      <c r="F418" s="100"/>
      <c r="G418" s="100"/>
      <c r="H418" s="100"/>
      <c r="I418" s="100"/>
      <c r="J418" s="100"/>
      <c r="K418" s="100"/>
      <c r="L418" s="100"/>
      <c r="M418" s="100"/>
      <c r="N418" s="100"/>
      <c r="O418" s="100"/>
    </row>
    <row r="419" spans="4:15" hidden="1" x14ac:dyDescent="0.3">
      <c r="D419" s="100"/>
      <c r="E419" s="100"/>
      <c r="F419" s="100"/>
      <c r="G419" s="100"/>
      <c r="H419" s="100"/>
      <c r="I419" s="100"/>
      <c r="J419" s="100"/>
      <c r="K419" s="100"/>
      <c r="L419" s="100"/>
      <c r="M419" s="100"/>
      <c r="N419" s="100"/>
      <c r="O419" s="100"/>
    </row>
    <row r="420" spans="4:15" hidden="1" x14ac:dyDescent="0.3">
      <c r="D420" s="100"/>
      <c r="E420" s="100"/>
      <c r="F420" s="100"/>
      <c r="G420" s="100"/>
      <c r="H420" s="100"/>
      <c r="I420" s="100"/>
      <c r="J420" s="100"/>
      <c r="K420" s="100"/>
      <c r="L420" s="100"/>
      <c r="M420" s="100"/>
      <c r="N420" s="100"/>
      <c r="O420" s="100"/>
    </row>
    <row r="421" spans="4:15" hidden="1" x14ac:dyDescent="0.3">
      <c r="D421" s="100"/>
      <c r="E421" s="100"/>
      <c r="F421" s="100"/>
      <c r="G421" s="100"/>
      <c r="H421" s="100"/>
      <c r="I421" s="100"/>
      <c r="J421" s="100"/>
      <c r="K421" s="100"/>
      <c r="L421" s="100"/>
      <c r="M421" s="100"/>
      <c r="N421" s="100"/>
      <c r="O421" s="100"/>
    </row>
    <row r="422" spans="4:15" hidden="1" x14ac:dyDescent="0.3">
      <c r="D422" s="100"/>
      <c r="E422" s="100"/>
      <c r="F422" s="100"/>
      <c r="G422" s="100"/>
      <c r="H422" s="100"/>
      <c r="I422" s="100"/>
      <c r="J422" s="100"/>
      <c r="K422" s="100"/>
      <c r="L422" s="100"/>
      <c r="M422" s="100"/>
      <c r="N422" s="100"/>
      <c r="O422" s="100"/>
    </row>
    <row r="423" spans="4:15" hidden="1" x14ac:dyDescent="0.3">
      <c r="D423" s="100"/>
      <c r="E423" s="100"/>
      <c r="F423" s="100"/>
      <c r="G423" s="100"/>
      <c r="H423" s="100"/>
      <c r="I423" s="100"/>
      <c r="J423" s="100"/>
      <c r="K423" s="100"/>
      <c r="L423" s="100"/>
      <c r="M423" s="100"/>
      <c r="N423" s="100"/>
      <c r="O423" s="100"/>
    </row>
    <row r="424" spans="4:15" hidden="1" x14ac:dyDescent="0.3">
      <c r="D424" s="100"/>
      <c r="E424" s="100"/>
      <c r="F424" s="100"/>
      <c r="G424" s="100"/>
      <c r="H424" s="100"/>
      <c r="I424" s="100"/>
      <c r="J424" s="100"/>
      <c r="K424" s="100"/>
      <c r="L424" s="100"/>
      <c r="M424" s="100"/>
      <c r="N424" s="100"/>
      <c r="O424" s="100"/>
    </row>
    <row r="425" spans="4:15" hidden="1" x14ac:dyDescent="0.3">
      <c r="D425" s="100"/>
      <c r="E425" s="100"/>
      <c r="F425" s="100"/>
      <c r="G425" s="100"/>
      <c r="H425" s="100"/>
      <c r="I425" s="100"/>
      <c r="J425" s="100"/>
      <c r="K425" s="100"/>
      <c r="L425" s="100"/>
      <c r="M425" s="100"/>
      <c r="N425" s="100"/>
      <c r="O425" s="100"/>
    </row>
    <row r="426" spans="4:15" hidden="1" x14ac:dyDescent="0.3">
      <c r="D426" s="100"/>
      <c r="E426" s="100"/>
      <c r="F426" s="100"/>
      <c r="G426" s="100"/>
      <c r="H426" s="100"/>
      <c r="I426" s="100"/>
      <c r="J426" s="100"/>
      <c r="K426" s="100"/>
      <c r="L426" s="100"/>
      <c r="M426" s="100"/>
      <c r="N426" s="100"/>
      <c r="O426" s="100"/>
    </row>
    <row r="427" spans="4:15" hidden="1" x14ac:dyDescent="0.3">
      <c r="D427" s="100"/>
      <c r="E427" s="100"/>
      <c r="F427" s="100"/>
      <c r="G427" s="100"/>
      <c r="H427" s="100"/>
      <c r="I427" s="100"/>
      <c r="J427" s="100"/>
      <c r="K427" s="100"/>
      <c r="L427" s="100"/>
      <c r="M427" s="100"/>
      <c r="N427" s="100"/>
      <c r="O427" s="100"/>
    </row>
    <row r="428" spans="4:15" hidden="1" x14ac:dyDescent="0.3">
      <c r="D428" s="100"/>
      <c r="E428" s="100"/>
      <c r="F428" s="100"/>
      <c r="G428" s="100"/>
      <c r="H428" s="100"/>
      <c r="I428" s="100"/>
      <c r="J428" s="100"/>
      <c r="K428" s="100"/>
      <c r="L428" s="100"/>
      <c r="M428" s="100"/>
      <c r="N428" s="100"/>
      <c r="O428" s="100"/>
    </row>
    <row r="429" spans="4:15" hidden="1" x14ac:dyDescent="0.3">
      <c r="D429" s="100"/>
      <c r="E429" s="100"/>
      <c r="F429" s="100"/>
      <c r="G429" s="100"/>
      <c r="H429" s="100"/>
      <c r="I429" s="100"/>
      <c r="J429" s="100"/>
      <c r="K429" s="100"/>
      <c r="L429" s="100"/>
      <c r="M429" s="100"/>
      <c r="N429" s="100"/>
      <c r="O429" s="100"/>
    </row>
    <row r="430" spans="4:15" hidden="1" x14ac:dyDescent="0.3">
      <c r="D430" s="100"/>
      <c r="E430" s="100"/>
      <c r="F430" s="100"/>
      <c r="G430" s="100"/>
      <c r="H430" s="100"/>
      <c r="I430" s="100"/>
      <c r="J430" s="100"/>
      <c r="K430" s="100"/>
      <c r="L430" s="100"/>
      <c r="M430" s="100"/>
      <c r="N430" s="100"/>
      <c r="O430" s="100"/>
    </row>
    <row r="431" spans="4:15" hidden="1" x14ac:dyDescent="0.3">
      <c r="D431" s="100"/>
      <c r="E431" s="100"/>
      <c r="F431" s="100"/>
      <c r="G431" s="100"/>
      <c r="H431" s="100"/>
      <c r="I431" s="100"/>
      <c r="J431" s="100"/>
      <c r="K431" s="100"/>
      <c r="L431" s="100"/>
      <c r="M431" s="100"/>
      <c r="N431" s="100"/>
      <c r="O431" s="100"/>
    </row>
    <row r="432" spans="4:15" hidden="1" x14ac:dyDescent="0.3">
      <c r="D432" s="100"/>
      <c r="E432" s="100"/>
      <c r="F432" s="100"/>
      <c r="G432" s="100"/>
      <c r="H432" s="100"/>
      <c r="I432" s="100"/>
      <c r="J432" s="100"/>
      <c r="K432" s="100"/>
      <c r="L432" s="100"/>
      <c r="M432" s="100"/>
      <c r="N432" s="100"/>
      <c r="O432" s="100"/>
    </row>
    <row r="433" spans="4:15" hidden="1" x14ac:dyDescent="0.3">
      <c r="D433" s="100"/>
      <c r="E433" s="100"/>
      <c r="F433" s="100"/>
      <c r="G433" s="100"/>
      <c r="H433" s="100"/>
      <c r="I433" s="100"/>
      <c r="J433" s="100"/>
      <c r="K433" s="100"/>
      <c r="L433" s="100"/>
      <c r="M433" s="100"/>
      <c r="N433" s="100"/>
      <c r="O433" s="100"/>
    </row>
    <row r="434" spans="4:15" hidden="1" x14ac:dyDescent="0.3">
      <c r="D434" s="100"/>
      <c r="E434" s="100"/>
      <c r="F434" s="100"/>
      <c r="G434" s="100"/>
      <c r="H434" s="100"/>
      <c r="I434" s="100"/>
      <c r="J434" s="100"/>
      <c r="K434" s="100"/>
      <c r="L434" s="100"/>
      <c r="M434" s="100"/>
      <c r="N434" s="100"/>
      <c r="O434" s="100"/>
    </row>
    <row r="435" spans="4:15" hidden="1" x14ac:dyDescent="0.3">
      <c r="D435" s="100"/>
      <c r="E435" s="100"/>
      <c r="F435" s="100"/>
      <c r="G435" s="100"/>
      <c r="H435" s="100"/>
      <c r="I435" s="100"/>
      <c r="J435" s="100"/>
      <c r="K435" s="100"/>
      <c r="L435" s="100"/>
      <c r="M435" s="100"/>
      <c r="N435" s="100"/>
      <c r="O435" s="100"/>
    </row>
    <row r="436" spans="4:15" hidden="1" x14ac:dyDescent="0.3">
      <c r="D436" s="100"/>
      <c r="E436" s="100"/>
      <c r="F436" s="100"/>
      <c r="G436" s="100"/>
      <c r="H436" s="100"/>
      <c r="I436" s="100"/>
      <c r="J436" s="100"/>
      <c r="K436" s="100"/>
      <c r="L436" s="100"/>
      <c r="M436" s="100"/>
      <c r="N436" s="100"/>
      <c r="O436" s="100"/>
    </row>
    <row r="437" spans="4:15" hidden="1" x14ac:dyDescent="0.3">
      <c r="D437" s="100"/>
      <c r="E437" s="100"/>
      <c r="F437" s="100"/>
      <c r="G437" s="100"/>
      <c r="H437" s="100"/>
      <c r="I437" s="100"/>
      <c r="J437" s="100"/>
      <c r="K437" s="100"/>
      <c r="L437" s="100"/>
      <c r="M437" s="100"/>
      <c r="N437" s="100"/>
      <c r="O437" s="100"/>
    </row>
    <row r="438" spans="4:15" hidden="1" x14ac:dyDescent="0.3">
      <c r="D438" s="100"/>
      <c r="E438" s="100"/>
      <c r="F438" s="100"/>
      <c r="G438" s="100"/>
      <c r="H438" s="100"/>
      <c r="I438" s="100"/>
      <c r="J438" s="100"/>
      <c r="K438" s="100"/>
      <c r="L438" s="100"/>
      <c r="M438" s="100"/>
      <c r="N438" s="100"/>
      <c r="O438" s="100"/>
    </row>
    <row r="439" spans="4:15" hidden="1" x14ac:dyDescent="0.3">
      <c r="D439" s="100"/>
      <c r="E439" s="100"/>
      <c r="F439" s="100"/>
      <c r="G439" s="100"/>
      <c r="H439" s="100"/>
      <c r="I439" s="100"/>
      <c r="J439" s="100"/>
      <c r="K439" s="100"/>
      <c r="L439" s="100"/>
      <c r="M439" s="100"/>
      <c r="N439" s="100"/>
      <c r="O439" s="100"/>
    </row>
    <row r="440" spans="4:15" hidden="1" x14ac:dyDescent="0.3">
      <c r="D440" s="100"/>
      <c r="E440" s="100"/>
      <c r="F440" s="100"/>
      <c r="G440" s="100"/>
      <c r="H440" s="100"/>
      <c r="I440" s="100"/>
      <c r="J440" s="100"/>
      <c r="K440" s="100"/>
      <c r="L440" s="100"/>
      <c r="M440" s="100"/>
      <c r="N440" s="100"/>
      <c r="O440" s="100"/>
    </row>
    <row r="441" spans="4:15" hidden="1" x14ac:dyDescent="0.3">
      <c r="D441" s="100"/>
      <c r="E441" s="100"/>
      <c r="F441" s="100"/>
      <c r="G441" s="100"/>
      <c r="H441" s="100"/>
      <c r="I441" s="100"/>
      <c r="J441" s="100"/>
      <c r="K441" s="100"/>
      <c r="L441" s="100"/>
      <c r="M441" s="100"/>
      <c r="N441" s="100"/>
      <c r="O441" s="100"/>
    </row>
    <row r="442" spans="4:15" hidden="1" x14ac:dyDescent="0.3">
      <c r="D442" s="100"/>
      <c r="E442" s="100"/>
      <c r="F442" s="100"/>
      <c r="G442" s="100"/>
      <c r="H442" s="100"/>
      <c r="I442" s="100"/>
      <c r="J442" s="100"/>
      <c r="K442" s="100"/>
      <c r="L442" s="100"/>
      <c r="M442" s="100"/>
      <c r="N442" s="100"/>
      <c r="O442" s="100"/>
    </row>
    <row r="443" spans="4:15" hidden="1" x14ac:dyDescent="0.3">
      <c r="D443" s="100"/>
      <c r="E443" s="100"/>
      <c r="F443" s="100"/>
      <c r="G443" s="100"/>
      <c r="H443" s="100"/>
      <c r="I443" s="100"/>
      <c r="J443" s="100"/>
      <c r="K443" s="100"/>
      <c r="L443" s="100"/>
      <c r="M443" s="100"/>
      <c r="N443" s="100"/>
      <c r="O443" s="100"/>
    </row>
    <row r="444" spans="4:15" hidden="1" x14ac:dyDescent="0.3">
      <c r="D444" s="100"/>
      <c r="E444" s="100"/>
      <c r="F444" s="100"/>
      <c r="G444" s="100"/>
      <c r="H444" s="100"/>
      <c r="I444" s="100"/>
      <c r="J444" s="100"/>
      <c r="K444" s="100"/>
      <c r="L444" s="100"/>
      <c r="M444" s="100"/>
      <c r="N444" s="100"/>
      <c r="O444" s="100"/>
    </row>
    <row r="445" spans="4:15" hidden="1" x14ac:dyDescent="0.3">
      <c r="D445" s="100"/>
      <c r="E445" s="100"/>
      <c r="F445" s="100"/>
      <c r="G445" s="100"/>
      <c r="H445" s="100"/>
      <c r="I445" s="100"/>
      <c r="J445" s="100"/>
      <c r="K445" s="100"/>
      <c r="L445" s="100"/>
      <c r="M445" s="100"/>
      <c r="N445" s="100"/>
      <c r="O445" s="100"/>
    </row>
    <row r="446" spans="4:15" hidden="1" x14ac:dyDescent="0.3">
      <c r="D446" s="100"/>
      <c r="E446" s="100"/>
      <c r="F446" s="100"/>
      <c r="G446" s="100"/>
      <c r="H446" s="100"/>
      <c r="I446" s="100"/>
      <c r="J446" s="100"/>
      <c r="K446" s="100"/>
      <c r="L446" s="100"/>
      <c r="M446" s="100"/>
      <c r="N446" s="100"/>
      <c r="O446" s="100"/>
    </row>
    <row r="447" spans="4:15" hidden="1" x14ac:dyDescent="0.3">
      <c r="D447" s="100"/>
      <c r="E447" s="100"/>
      <c r="F447" s="100"/>
      <c r="G447" s="100"/>
      <c r="H447" s="100"/>
      <c r="I447" s="100"/>
      <c r="J447" s="100"/>
      <c r="K447" s="100"/>
      <c r="L447" s="100"/>
      <c r="M447" s="100"/>
      <c r="N447" s="100"/>
      <c r="O447" s="100"/>
    </row>
    <row r="448" spans="4:15" hidden="1" x14ac:dyDescent="0.3">
      <c r="D448" s="100"/>
      <c r="E448" s="100"/>
      <c r="F448" s="100"/>
      <c r="G448" s="100"/>
      <c r="H448" s="100"/>
      <c r="I448" s="100"/>
      <c r="J448" s="100"/>
      <c r="K448" s="100"/>
      <c r="L448" s="100"/>
      <c r="M448" s="100"/>
      <c r="N448" s="100"/>
      <c r="O448" s="100"/>
    </row>
    <row r="449" spans="4:15" hidden="1" x14ac:dyDescent="0.3">
      <c r="D449" s="100"/>
      <c r="E449" s="100"/>
      <c r="F449" s="100"/>
      <c r="G449" s="100"/>
      <c r="H449" s="100"/>
      <c r="I449" s="100"/>
      <c r="J449" s="100"/>
      <c r="K449" s="100"/>
      <c r="L449" s="100"/>
      <c r="M449" s="100"/>
      <c r="N449" s="100"/>
      <c r="O449" s="100"/>
    </row>
    <row r="450" spans="4:15" hidden="1" x14ac:dyDescent="0.3">
      <c r="D450" s="100"/>
      <c r="E450" s="100"/>
      <c r="F450" s="100"/>
      <c r="G450" s="100"/>
      <c r="H450" s="100"/>
      <c r="I450" s="100"/>
      <c r="J450" s="100"/>
      <c r="K450" s="100"/>
      <c r="L450" s="100"/>
      <c r="M450" s="100"/>
      <c r="N450" s="100"/>
      <c r="O450" s="100"/>
    </row>
    <row r="451" spans="4:15" hidden="1" x14ac:dyDescent="0.3">
      <c r="D451" s="100"/>
      <c r="E451" s="100"/>
      <c r="F451" s="100"/>
      <c r="G451" s="100"/>
      <c r="H451" s="100"/>
      <c r="I451" s="100"/>
      <c r="J451" s="100"/>
      <c r="K451" s="100"/>
      <c r="L451" s="100"/>
      <c r="M451" s="100"/>
      <c r="N451" s="100"/>
      <c r="O451" s="100"/>
    </row>
    <row r="452" spans="4:15" hidden="1" x14ac:dyDescent="0.3">
      <c r="D452" s="100"/>
      <c r="E452" s="100"/>
      <c r="F452" s="100"/>
      <c r="G452" s="100"/>
      <c r="H452" s="100"/>
      <c r="I452" s="100"/>
      <c r="J452" s="100"/>
      <c r="K452" s="100"/>
      <c r="L452" s="100"/>
      <c r="M452" s="100"/>
      <c r="N452" s="100"/>
      <c r="O452" s="100"/>
    </row>
    <row r="453" spans="4:15" hidden="1" x14ac:dyDescent="0.3">
      <c r="D453" s="100"/>
      <c r="E453" s="100"/>
      <c r="F453" s="100"/>
      <c r="G453" s="100"/>
      <c r="H453" s="100"/>
      <c r="I453" s="100"/>
      <c r="J453" s="100"/>
      <c r="K453" s="100"/>
      <c r="L453" s="100"/>
      <c r="M453" s="100"/>
      <c r="N453" s="100"/>
      <c r="O453" s="100"/>
    </row>
    <row r="454" spans="4:15" hidden="1" x14ac:dyDescent="0.3">
      <c r="D454" s="100"/>
      <c r="E454" s="100"/>
      <c r="F454" s="100"/>
      <c r="G454" s="100"/>
      <c r="H454" s="100"/>
      <c r="I454" s="100"/>
      <c r="J454" s="100"/>
      <c r="K454" s="100"/>
      <c r="L454" s="100"/>
      <c r="M454" s="100"/>
      <c r="N454" s="100"/>
      <c r="O454" s="100"/>
    </row>
    <row r="455" spans="4:15" hidden="1" x14ac:dyDescent="0.3">
      <c r="D455" s="100"/>
      <c r="E455" s="100"/>
      <c r="F455" s="100"/>
      <c r="G455" s="100"/>
      <c r="H455" s="100"/>
      <c r="I455" s="100"/>
      <c r="J455" s="100"/>
      <c r="K455" s="100"/>
      <c r="L455" s="100"/>
      <c r="M455" s="100"/>
      <c r="N455" s="100"/>
      <c r="O455" s="100"/>
    </row>
    <row r="456" spans="4:15" hidden="1" x14ac:dyDescent="0.3">
      <c r="D456" s="100"/>
      <c r="E456" s="100"/>
      <c r="F456" s="100"/>
      <c r="G456" s="100"/>
      <c r="H456" s="100"/>
      <c r="I456" s="100"/>
      <c r="J456" s="100"/>
      <c r="K456" s="100"/>
      <c r="L456" s="100"/>
      <c r="M456" s="100"/>
      <c r="N456" s="100"/>
      <c r="O456" s="100"/>
    </row>
    <row r="457" spans="4:15" hidden="1" x14ac:dyDescent="0.3">
      <c r="D457" s="100"/>
      <c r="E457" s="100"/>
      <c r="F457" s="100"/>
      <c r="G457" s="100"/>
      <c r="H457" s="100"/>
      <c r="I457" s="100"/>
      <c r="J457" s="100"/>
      <c r="K457" s="100"/>
      <c r="L457" s="100"/>
      <c r="M457" s="100"/>
      <c r="N457" s="100"/>
      <c r="O457" s="100"/>
    </row>
    <row r="458" spans="4:15" hidden="1" x14ac:dyDescent="0.3">
      <c r="D458" s="100"/>
      <c r="E458" s="100"/>
      <c r="F458" s="100"/>
      <c r="G458" s="100"/>
      <c r="H458" s="100"/>
      <c r="I458" s="100"/>
      <c r="J458" s="100"/>
      <c r="K458" s="100"/>
      <c r="L458" s="100"/>
      <c r="M458" s="100"/>
      <c r="N458" s="100"/>
      <c r="O458" s="100"/>
    </row>
    <row r="459" spans="4:15" hidden="1" x14ac:dyDescent="0.3">
      <c r="D459" s="100"/>
      <c r="E459" s="100"/>
      <c r="F459" s="100"/>
      <c r="G459" s="100"/>
      <c r="H459" s="100"/>
      <c r="I459" s="100"/>
      <c r="J459" s="100"/>
      <c r="K459" s="100"/>
      <c r="L459" s="100"/>
      <c r="M459" s="100"/>
      <c r="N459" s="100"/>
      <c r="O459" s="100"/>
    </row>
    <row r="460" spans="4:15" hidden="1" x14ac:dyDescent="0.3">
      <c r="D460" s="100"/>
      <c r="E460" s="100"/>
      <c r="F460" s="100"/>
      <c r="G460" s="100"/>
      <c r="H460" s="100"/>
      <c r="I460" s="100"/>
      <c r="J460" s="100"/>
      <c r="K460" s="100"/>
      <c r="L460" s="100"/>
      <c r="M460" s="100"/>
      <c r="N460" s="100"/>
      <c r="O460" s="100"/>
    </row>
    <row r="461" spans="4:15" hidden="1" x14ac:dyDescent="0.3">
      <c r="D461" s="100"/>
      <c r="E461" s="100"/>
      <c r="F461" s="100"/>
      <c r="G461" s="100"/>
      <c r="H461" s="100"/>
      <c r="I461" s="100"/>
      <c r="J461" s="100"/>
      <c r="K461" s="100"/>
      <c r="L461" s="100"/>
      <c r="M461" s="100"/>
      <c r="N461" s="100"/>
      <c r="O461" s="100"/>
    </row>
    <row r="462" spans="4:15" hidden="1" x14ac:dyDescent="0.3">
      <c r="D462" s="100"/>
      <c r="E462" s="100"/>
      <c r="F462" s="100"/>
      <c r="G462" s="100"/>
      <c r="H462" s="100"/>
      <c r="I462" s="100"/>
      <c r="J462" s="100"/>
      <c r="K462" s="100"/>
      <c r="L462" s="100"/>
      <c r="M462" s="100"/>
      <c r="N462" s="100"/>
      <c r="O462" s="100"/>
    </row>
    <row r="463" spans="4:15" hidden="1" x14ac:dyDescent="0.3">
      <c r="D463" s="100"/>
      <c r="E463" s="100"/>
      <c r="F463" s="100"/>
      <c r="G463" s="100"/>
      <c r="H463" s="100"/>
      <c r="I463" s="100"/>
      <c r="J463" s="100"/>
      <c r="K463" s="100"/>
      <c r="L463" s="100"/>
      <c r="M463" s="100"/>
      <c r="N463" s="100"/>
      <c r="O463" s="100"/>
    </row>
    <row r="464" spans="4:15" hidden="1" x14ac:dyDescent="0.3">
      <c r="D464" s="100"/>
      <c r="E464" s="100"/>
      <c r="F464" s="100"/>
      <c r="G464" s="100"/>
      <c r="H464" s="100"/>
      <c r="I464" s="100"/>
      <c r="J464" s="100"/>
      <c r="K464" s="100"/>
      <c r="L464" s="100"/>
      <c r="M464" s="100"/>
      <c r="N464" s="100"/>
      <c r="O464" s="100"/>
    </row>
    <row r="465" spans="4:15" hidden="1" x14ac:dyDescent="0.3">
      <c r="D465" s="100"/>
      <c r="E465" s="100"/>
      <c r="F465" s="100"/>
      <c r="G465" s="100"/>
      <c r="H465" s="100"/>
      <c r="I465" s="100"/>
      <c r="J465" s="100"/>
      <c r="K465" s="100"/>
      <c r="L465" s="100"/>
      <c r="M465" s="100"/>
      <c r="N465" s="100"/>
      <c r="O465" s="100"/>
    </row>
    <row r="466" spans="4:15" hidden="1" x14ac:dyDescent="0.3">
      <c r="D466" s="100"/>
      <c r="E466" s="100"/>
      <c r="F466" s="100"/>
      <c r="G466" s="100"/>
      <c r="H466" s="100"/>
      <c r="I466" s="100"/>
      <c r="J466" s="100"/>
      <c r="K466" s="100"/>
      <c r="L466" s="100"/>
      <c r="M466" s="100"/>
      <c r="N466" s="100"/>
      <c r="O466" s="100"/>
    </row>
    <row r="467" spans="4:15" hidden="1" x14ac:dyDescent="0.3">
      <c r="D467" s="100"/>
      <c r="E467" s="100"/>
      <c r="F467" s="100"/>
      <c r="G467" s="100"/>
      <c r="H467" s="100"/>
      <c r="I467" s="100"/>
      <c r="J467" s="100"/>
      <c r="K467" s="100"/>
      <c r="L467" s="100"/>
      <c r="M467" s="100"/>
      <c r="N467" s="100"/>
      <c r="O467" s="100"/>
    </row>
    <row r="468" spans="4:15" hidden="1" x14ac:dyDescent="0.3">
      <c r="D468" s="100"/>
      <c r="E468" s="100"/>
      <c r="F468" s="100"/>
      <c r="G468" s="100"/>
      <c r="H468" s="100"/>
      <c r="I468" s="100"/>
      <c r="J468" s="100"/>
      <c r="K468" s="100"/>
      <c r="L468" s="100"/>
      <c r="M468" s="100"/>
      <c r="N468" s="100"/>
      <c r="O468" s="100"/>
    </row>
    <row r="469" spans="4:15" hidden="1" x14ac:dyDescent="0.3">
      <c r="D469" s="100"/>
      <c r="E469" s="100"/>
      <c r="F469" s="100"/>
      <c r="G469" s="100"/>
      <c r="H469" s="100"/>
      <c r="I469" s="100"/>
      <c r="J469" s="100"/>
      <c r="K469" s="100"/>
      <c r="L469" s="100"/>
      <c r="M469" s="100"/>
      <c r="N469" s="100"/>
      <c r="O469" s="100"/>
    </row>
    <row r="470" spans="4:15" hidden="1" x14ac:dyDescent="0.3">
      <c r="D470" s="100"/>
      <c r="E470" s="100"/>
      <c r="F470" s="100"/>
      <c r="G470" s="100"/>
      <c r="H470" s="100"/>
      <c r="I470" s="100"/>
      <c r="J470" s="100"/>
      <c r="K470" s="100"/>
      <c r="L470" s="100"/>
      <c r="M470" s="100"/>
      <c r="N470" s="100"/>
      <c r="O470" s="100"/>
    </row>
    <row r="471" spans="4:15" hidden="1" x14ac:dyDescent="0.3">
      <c r="D471" s="100"/>
      <c r="E471" s="100"/>
      <c r="F471" s="100"/>
      <c r="G471" s="100"/>
      <c r="H471" s="100"/>
      <c r="I471" s="100"/>
      <c r="J471" s="100"/>
      <c r="K471" s="100"/>
      <c r="L471" s="100"/>
      <c r="M471" s="100"/>
      <c r="N471" s="100"/>
      <c r="O471" s="100"/>
    </row>
    <row r="472" spans="4:15" hidden="1" x14ac:dyDescent="0.3">
      <c r="D472" s="100"/>
      <c r="E472" s="100"/>
      <c r="F472" s="100"/>
      <c r="G472" s="100"/>
      <c r="H472" s="100"/>
      <c r="I472" s="100"/>
      <c r="J472" s="100"/>
      <c r="K472" s="100"/>
      <c r="L472" s="100"/>
      <c r="M472" s="100"/>
      <c r="N472" s="100"/>
      <c r="O472" s="100"/>
    </row>
    <row r="473" spans="4:15" hidden="1" x14ac:dyDescent="0.3">
      <c r="D473" s="100"/>
      <c r="E473" s="100"/>
      <c r="F473" s="100"/>
      <c r="G473" s="100"/>
      <c r="H473" s="100"/>
      <c r="I473" s="100"/>
      <c r="J473" s="100"/>
      <c r="K473" s="100"/>
      <c r="L473" s="100"/>
      <c r="M473" s="100"/>
      <c r="N473" s="100"/>
      <c r="O473" s="100"/>
    </row>
    <row r="474" spans="4:15" hidden="1" x14ac:dyDescent="0.3">
      <c r="D474" s="100"/>
      <c r="E474" s="100"/>
      <c r="F474" s="100"/>
      <c r="G474" s="100"/>
      <c r="H474" s="100"/>
      <c r="I474" s="100"/>
      <c r="J474" s="100"/>
      <c r="K474" s="100"/>
      <c r="L474" s="100"/>
      <c r="M474" s="100"/>
      <c r="N474" s="100"/>
      <c r="O474" s="100"/>
    </row>
    <row r="475" spans="4:15" hidden="1" x14ac:dyDescent="0.3">
      <c r="D475" s="100"/>
      <c r="E475" s="100"/>
      <c r="F475" s="100"/>
      <c r="G475" s="100"/>
      <c r="H475" s="100"/>
      <c r="I475" s="100"/>
      <c r="J475" s="100"/>
      <c r="K475" s="100"/>
      <c r="L475" s="100"/>
      <c r="M475" s="100"/>
      <c r="N475" s="100"/>
      <c r="O475" s="100"/>
    </row>
    <row r="476" spans="4:15" hidden="1" x14ac:dyDescent="0.3">
      <c r="D476" s="100"/>
      <c r="E476" s="100"/>
      <c r="F476" s="100"/>
      <c r="G476" s="100"/>
      <c r="H476" s="100"/>
      <c r="I476" s="100"/>
      <c r="J476" s="100"/>
      <c r="K476" s="100"/>
      <c r="L476" s="100"/>
      <c r="M476" s="100"/>
      <c r="N476" s="100"/>
      <c r="O476" s="100"/>
    </row>
    <row r="477" spans="4:15" hidden="1" x14ac:dyDescent="0.3">
      <c r="D477" s="100"/>
      <c r="E477" s="100"/>
      <c r="F477" s="100"/>
      <c r="G477" s="100"/>
      <c r="H477" s="100"/>
      <c r="I477" s="100"/>
      <c r="J477" s="100"/>
      <c r="K477" s="100"/>
      <c r="L477" s="100"/>
      <c r="M477" s="100"/>
      <c r="N477" s="100"/>
      <c r="O477" s="100"/>
    </row>
    <row r="478" spans="4:15" hidden="1" x14ac:dyDescent="0.3">
      <c r="D478" s="100"/>
      <c r="E478" s="100"/>
      <c r="F478" s="100"/>
      <c r="G478" s="100"/>
      <c r="H478" s="100"/>
      <c r="I478" s="100"/>
      <c r="J478" s="100"/>
      <c r="K478" s="100"/>
      <c r="L478" s="100"/>
      <c r="M478" s="100"/>
      <c r="N478" s="100"/>
      <c r="O478" s="100"/>
    </row>
    <row r="479" spans="4:15" hidden="1" x14ac:dyDescent="0.3">
      <c r="D479" s="100"/>
      <c r="E479" s="100"/>
      <c r="F479" s="100"/>
      <c r="G479" s="100"/>
      <c r="H479" s="100"/>
      <c r="I479" s="100"/>
      <c r="J479" s="100"/>
      <c r="K479" s="100"/>
      <c r="L479" s="100"/>
      <c r="M479" s="100"/>
      <c r="N479" s="100"/>
      <c r="O479" s="100"/>
    </row>
    <row r="480" spans="4:15" hidden="1" x14ac:dyDescent="0.3">
      <c r="D480" s="100"/>
      <c r="E480" s="100"/>
      <c r="F480" s="100"/>
      <c r="G480" s="100"/>
      <c r="H480" s="100"/>
      <c r="I480" s="100"/>
      <c r="J480" s="100"/>
      <c r="K480" s="100"/>
      <c r="L480" s="100"/>
      <c r="M480" s="100"/>
      <c r="N480" s="100"/>
      <c r="O480" s="100"/>
    </row>
    <row r="481" spans="4:15" hidden="1" x14ac:dyDescent="0.3">
      <c r="D481" s="100"/>
      <c r="E481" s="100"/>
      <c r="F481" s="100"/>
      <c r="G481" s="100"/>
      <c r="H481" s="100"/>
      <c r="I481" s="100"/>
      <c r="J481" s="100"/>
      <c r="K481" s="100"/>
      <c r="L481" s="100"/>
      <c r="M481" s="100"/>
      <c r="N481" s="100"/>
      <c r="O481" s="100"/>
    </row>
    <row r="482" spans="4:15" hidden="1" x14ac:dyDescent="0.3">
      <c r="D482" s="100"/>
      <c r="E482" s="100"/>
      <c r="F482" s="100"/>
      <c r="G482" s="100"/>
      <c r="H482" s="100"/>
      <c r="I482" s="100"/>
      <c r="J482" s="100"/>
      <c r="K482" s="100"/>
      <c r="L482" s="100"/>
      <c r="M482" s="100"/>
      <c r="N482" s="100"/>
      <c r="O482" s="100"/>
    </row>
    <row r="483" spans="4:15" hidden="1" x14ac:dyDescent="0.3">
      <c r="D483" s="100"/>
      <c r="E483" s="100"/>
      <c r="F483" s="100"/>
      <c r="G483" s="100"/>
      <c r="H483" s="100"/>
      <c r="I483" s="100"/>
      <c r="J483" s="100"/>
      <c r="K483" s="100"/>
      <c r="L483" s="100"/>
      <c r="M483" s="100"/>
      <c r="N483" s="100"/>
      <c r="O483" s="100"/>
    </row>
    <row r="484" spans="4:15" hidden="1" x14ac:dyDescent="0.3">
      <c r="D484" s="100"/>
      <c r="E484" s="100"/>
      <c r="F484" s="100"/>
      <c r="G484" s="100"/>
      <c r="H484" s="100"/>
      <c r="I484" s="100"/>
      <c r="J484" s="100"/>
      <c r="K484" s="100"/>
      <c r="L484" s="100"/>
      <c r="M484" s="100"/>
      <c r="N484" s="100"/>
      <c r="O484" s="100"/>
    </row>
    <row r="485" spans="4:15" hidden="1" x14ac:dyDescent="0.3">
      <c r="D485" s="100"/>
      <c r="E485" s="100"/>
      <c r="F485" s="100"/>
      <c r="G485" s="100"/>
      <c r="H485" s="100"/>
      <c r="I485" s="100"/>
      <c r="J485" s="100"/>
      <c r="K485" s="100"/>
      <c r="L485" s="100"/>
      <c r="M485" s="100"/>
      <c r="N485" s="100"/>
      <c r="O485" s="100"/>
    </row>
    <row r="486" spans="4:15" hidden="1" x14ac:dyDescent="0.3">
      <c r="D486" s="100"/>
      <c r="E486" s="100"/>
      <c r="F486" s="100"/>
      <c r="G486" s="100"/>
      <c r="H486" s="100"/>
      <c r="I486" s="100"/>
      <c r="J486" s="100"/>
      <c r="K486" s="100"/>
      <c r="L486" s="100"/>
      <c r="M486" s="100"/>
      <c r="N486" s="100"/>
      <c r="O486" s="100"/>
    </row>
    <row r="487" spans="4:15" hidden="1" x14ac:dyDescent="0.3">
      <c r="D487" s="100"/>
      <c r="E487" s="100"/>
      <c r="F487" s="100"/>
      <c r="G487" s="100"/>
      <c r="H487" s="100"/>
      <c r="I487" s="100"/>
      <c r="J487" s="100"/>
      <c r="K487" s="100"/>
      <c r="L487" s="100"/>
      <c r="M487" s="100"/>
      <c r="N487" s="100"/>
      <c r="O487" s="100"/>
    </row>
    <row r="488" spans="4:15" hidden="1" x14ac:dyDescent="0.3">
      <c r="D488" s="100"/>
      <c r="E488" s="100"/>
      <c r="F488" s="100"/>
      <c r="G488" s="100"/>
      <c r="H488" s="100"/>
      <c r="I488" s="100"/>
      <c r="J488" s="100"/>
      <c r="K488" s="100"/>
      <c r="L488" s="100"/>
      <c r="M488" s="100"/>
      <c r="N488" s="100"/>
      <c r="O488" s="100"/>
    </row>
    <row r="489" spans="4:15" hidden="1" x14ac:dyDescent="0.3">
      <c r="D489" s="100"/>
      <c r="E489" s="100"/>
      <c r="F489" s="100"/>
      <c r="G489" s="100"/>
      <c r="H489" s="100"/>
      <c r="I489" s="100"/>
      <c r="J489" s="100"/>
      <c r="K489" s="100"/>
      <c r="L489" s="100"/>
      <c r="M489" s="100"/>
      <c r="N489" s="100"/>
      <c r="O489" s="100"/>
    </row>
    <row r="490" spans="4:15" hidden="1" x14ac:dyDescent="0.3">
      <c r="D490" s="100"/>
      <c r="E490" s="100"/>
      <c r="F490" s="100"/>
      <c r="G490" s="100"/>
      <c r="H490" s="100"/>
      <c r="I490" s="100"/>
      <c r="J490" s="100"/>
      <c r="K490" s="100"/>
      <c r="L490" s="100"/>
      <c r="M490" s="100"/>
      <c r="N490" s="100"/>
      <c r="O490" s="100"/>
    </row>
    <row r="491" spans="4:15" hidden="1" x14ac:dyDescent="0.3">
      <c r="D491" s="100"/>
      <c r="E491" s="100"/>
      <c r="F491" s="100"/>
      <c r="G491" s="100"/>
      <c r="H491" s="100"/>
      <c r="I491" s="100"/>
      <c r="J491" s="100"/>
      <c r="K491" s="100"/>
      <c r="L491" s="100"/>
      <c r="M491" s="100"/>
      <c r="N491" s="100"/>
      <c r="O491" s="100"/>
    </row>
    <row r="492" spans="4:15" hidden="1" x14ac:dyDescent="0.3">
      <c r="D492" s="100"/>
      <c r="E492" s="100"/>
      <c r="F492" s="100"/>
      <c r="G492" s="100"/>
      <c r="H492" s="100"/>
      <c r="I492" s="100"/>
      <c r="J492" s="100"/>
      <c r="K492" s="100"/>
      <c r="L492" s="100"/>
      <c r="M492" s="100"/>
      <c r="N492" s="100"/>
      <c r="O492" s="100"/>
    </row>
    <row r="493" spans="4:15" hidden="1" x14ac:dyDescent="0.3">
      <c r="D493" s="100"/>
      <c r="E493" s="100"/>
      <c r="F493" s="100"/>
      <c r="G493" s="100"/>
      <c r="H493" s="100"/>
      <c r="I493" s="100"/>
      <c r="J493" s="100"/>
      <c r="K493" s="100"/>
      <c r="L493" s="100"/>
      <c r="M493" s="100"/>
      <c r="N493" s="100"/>
      <c r="O493" s="100"/>
    </row>
    <row r="494" spans="4:15" hidden="1" x14ac:dyDescent="0.3">
      <c r="D494" s="100"/>
      <c r="E494" s="100"/>
      <c r="F494" s="100"/>
      <c r="G494" s="100"/>
      <c r="H494" s="100"/>
      <c r="I494" s="100"/>
      <c r="J494" s="100"/>
      <c r="K494" s="100"/>
      <c r="L494" s="100"/>
      <c r="M494" s="100"/>
      <c r="N494" s="100"/>
      <c r="O494" s="100"/>
    </row>
    <row r="495" spans="4:15" hidden="1" x14ac:dyDescent="0.3">
      <c r="D495" s="100"/>
      <c r="E495" s="100"/>
      <c r="F495" s="100"/>
      <c r="G495" s="100"/>
      <c r="H495" s="100"/>
      <c r="I495" s="100"/>
      <c r="J495" s="100"/>
      <c r="K495" s="100"/>
      <c r="L495" s="100"/>
      <c r="M495" s="100"/>
      <c r="N495" s="100"/>
      <c r="O495" s="100"/>
    </row>
    <row r="496" spans="4:15" hidden="1" x14ac:dyDescent="0.3">
      <c r="D496" s="100"/>
      <c r="E496" s="100"/>
      <c r="F496" s="100"/>
      <c r="G496" s="100"/>
      <c r="H496" s="100"/>
      <c r="I496" s="100"/>
      <c r="J496" s="100"/>
      <c r="K496" s="100"/>
      <c r="L496" s="100"/>
      <c r="M496" s="100"/>
      <c r="N496" s="100"/>
      <c r="O496" s="100"/>
    </row>
    <row r="497" spans="4:15" hidden="1" x14ac:dyDescent="0.3">
      <c r="D497" s="100"/>
      <c r="E497" s="100"/>
      <c r="F497" s="100"/>
      <c r="G497" s="100"/>
      <c r="H497" s="100"/>
      <c r="I497" s="100"/>
      <c r="J497" s="100"/>
      <c r="K497" s="100"/>
      <c r="L497" s="100"/>
      <c r="M497" s="100"/>
      <c r="N497" s="100"/>
      <c r="O497" s="100"/>
    </row>
    <row r="498" spans="4:15" hidden="1" x14ac:dyDescent="0.3">
      <c r="D498" s="100"/>
      <c r="E498" s="100"/>
      <c r="F498" s="100"/>
      <c r="G498" s="100"/>
      <c r="H498" s="100"/>
      <c r="I498" s="100"/>
      <c r="J498" s="100"/>
      <c r="K498" s="100"/>
      <c r="L498" s="100"/>
      <c r="M498" s="100"/>
      <c r="N498" s="100"/>
      <c r="O498" s="100"/>
    </row>
    <row r="499" spans="4:15" hidden="1" x14ac:dyDescent="0.3">
      <c r="D499" s="100"/>
      <c r="E499" s="100"/>
      <c r="F499" s="100"/>
      <c r="G499" s="100"/>
      <c r="H499" s="100"/>
      <c r="I499" s="100"/>
      <c r="J499" s="100"/>
      <c r="K499" s="100"/>
      <c r="L499" s="100"/>
      <c r="M499" s="100"/>
      <c r="N499" s="100"/>
      <c r="O499" s="100"/>
    </row>
    <row r="500" spans="4:15" hidden="1" x14ac:dyDescent="0.3">
      <c r="D500" s="100"/>
      <c r="E500" s="100"/>
      <c r="F500" s="100"/>
      <c r="G500" s="100"/>
      <c r="H500" s="100"/>
      <c r="I500" s="100"/>
      <c r="J500" s="100"/>
      <c r="K500" s="100"/>
      <c r="L500" s="100"/>
      <c r="M500" s="100"/>
      <c r="N500" s="100"/>
      <c r="O500" s="100"/>
    </row>
    <row r="501" spans="4:15" hidden="1" x14ac:dyDescent="0.3">
      <c r="D501" s="100"/>
      <c r="E501" s="100"/>
      <c r="F501" s="100"/>
      <c r="G501" s="100"/>
      <c r="H501" s="100"/>
      <c r="I501" s="100"/>
      <c r="J501" s="100"/>
      <c r="K501" s="100"/>
      <c r="L501" s="100"/>
      <c r="M501" s="100"/>
      <c r="N501" s="100"/>
      <c r="O501" s="100"/>
    </row>
    <row r="502" spans="4:15" hidden="1" x14ac:dyDescent="0.3">
      <c r="D502" s="100"/>
      <c r="E502" s="100"/>
      <c r="F502" s="100"/>
      <c r="G502" s="100"/>
      <c r="H502" s="100"/>
      <c r="I502" s="100"/>
      <c r="J502" s="100"/>
      <c r="K502" s="100"/>
      <c r="L502" s="100"/>
      <c r="M502" s="100"/>
      <c r="N502" s="100"/>
      <c r="O502" s="100"/>
    </row>
    <row r="503" spans="4:15" hidden="1" x14ac:dyDescent="0.3">
      <c r="D503" s="100"/>
      <c r="E503" s="100"/>
      <c r="F503" s="100"/>
      <c r="G503" s="100"/>
      <c r="H503" s="100"/>
      <c r="I503" s="100"/>
      <c r="J503" s="100"/>
      <c r="K503" s="100"/>
      <c r="L503" s="100"/>
      <c r="M503" s="100"/>
      <c r="N503" s="100"/>
      <c r="O503" s="100"/>
    </row>
    <row r="504" spans="4:15" hidden="1" x14ac:dyDescent="0.3">
      <c r="D504" s="100"/>
      <c r="E504" s="100"/>
      <c r="F504" s="100"/>
      <c r="G504" s="100"/>
      <c r="H504" s="100"/>
      <c r="I504" s="100"/>
      <c r="J504" s="100"/>
      <c r="K504" s="100"/>
      <c r="L504" s="100"/>
      <c r="M504" s="100"/>
      <c r="N504" s="100"/>
      <c r="O504" s="100"/>
    </row>
    <row r="505" spans="4:15" hidden="1" x14ac:dyDescent="0.3">
      <c r="D505" s="100"/>
      <c r="E505" s="100"/>
      <c r="F505" s="100"/>
      <c r="G505" s="100"/>
      <c r="H505" s="100"/>
      <c r="I505" s="100"/>
      <c r="J505" s="100"/>
      <c r="K505" s="100"/>
      <c r="L505" s="100"/>
      <c r="M505" s="100"/>
      <c r="N505" s="100"/>
      <c r="O505" s="100"/>
    </row>
    <row r="506" spans="4:15" hidden="1" x14ac:dyDescent="0.3">
      <c r="D506" s="100"/>
      <c r="E506" s="100"/>
      <c r="F506" s="100"/>
      <c r="G506" s="100"/>
      <c r="H506" s="100"/>
      <c r="I506" s="100"/>
      <c r="J506" s="100"/>
      <c r="K506" s="100"/>
      <c r="L506" s="100"/>
      <c r="M506" s="100"/>
      <c r="N506" s="100"/>
      <c r="O506" s="100"/>
    </row>
    <row r="507" spans="4:15" hidden="1" x14ac:dyDescent="0.3">
      <c r="D507" s="100"/>
      <c r="E507" s="100"/>
      <c r="F507" s="100"/>
      <c r="G507" s="100"/>
      <c r="H507" s="100"/>
      <c r="I507" s="100"/>
      <c r="J507" s="100"/>
      <c r="K507" s="100"/>
      <c r="L507" s="100"/>
      <c r="M507" s="100"/>
      <c r="N507" s="100"/>
      <c r="O507" s="100"/>
    </row>
    <row r="508" spans="4:15" hidden="1" x14ac:dyDescent="0.3">
      <c r="D508" s="100"/>
      <c r="E508" s="100"/>
      <c r="F508" s="100"/>
      <c r="G508" s="100"/>
      <c r="H508" s="100"/>
      <c r="I508" s="100"/>
      <c r="J508" s="100"/>
      <c r="K508" s="100"/>
      <c r="L508" s="100"/>
      <c r="M508" s="100"/>
      <c r="N508" s="100"/>
      <c r="O508" s="100"/>
    </row>
    <row r="509" spans="4:15" hidden="1" x14ac:dyDescent="0.3">
      <c r="D509" s="100"/>
      <c r="E509" s="100"/>
      <c r="F509" s="100"/>
      <c r="G509" s="100"/>
      <c r="H509" s="100"/>
      <c r="I509" s="100"/>
      <c r="J509" s="100"/>
      <c r="K509" s="100"/>
      <c r="L509" s="100"/>
      <c r="M509" s="100"/>
      <c r="N509" s="100"/>
      <c r="O509" s="100"/>
    </row>
    <row r="510" spans="4:15" hidden="1" x14ac:dyDescent="0.3">
      <c r="D510" s="100"/>
      <c r="E510" s="100"/>
      <c r="F510" s="100"/>
      <c r="G510" s="100"/>
      <c r="H510" s="100"/>
      <c r="I510" s="100"/>
      <c r="J510" s="100"/>
      <c r="K510" s="100"/>
      <c r="L510" s="100"/>
      <c r="M510" s="100"/>
      <c r="N510" s="100"/>
      <c r="O510" s="100"/>
    </row>
    <row r="511" spans="4:15" hidden="1" x14ac:dyDescent="0.3">
      <c r="D511" s="100"/>
      <c r="E511" s="100"/>
      <c r="F511" s="100"/>
      <c r="G511" s="100"/>
      <c r="H511" s="100"/>
      <c r="I511" s="100"/>
      <c r="J511" s="100"/>
      <c r="K511" s="100"/>
      <c r="L511" s="100"/>
      <c r="M511" s="100"/>
      <c r="N511" s="100"/>
      <c r="O511" s="100"/>
    </row>
    <row r="512" spans="4:15" hidden="1" x14ac:dyDescent="0.3">
      <c r="D512" s="100"/>
      <c r="E512" s="100"/>
      <c r="F512" s="100"/>
      <c r="G512" s="100"/>
      <c r="H512" s="100"/>
      <c r="I512" s="100"/>
      <c r="J512" s="100"/>
      <c r="K512" s="100"/>
      <c r="L512" s="100"/>
      <c r="M512" s="100"/>
      <c r="N512" s="100"/>
      <c r="O512" s="100"/>
    </row>
    <row r="513" spans="4:15" hidden="1" x14ac:dyDescent="0.3">
      <c r="D513" s="100"/>
      <c r="E513" s="100"/>
      <c r="F513" s="100"/>
      <c r="G513" s="100"/>
      <c r="H513" s="100"/>
      <c r="I513" s="100"/>
      <c r="J513" s="100"/>
      <c r="K513" s="100"/>
      <c r="L513" s="100"/>
      <c r="M513" s="100"/>
      <c r="N513" s="100"/>
      <c r="O513" s="100"/>
    </row>
    <row r="514" spans="4:15" hidden="1" x14ac:dyDescent="0.3">
      <c r="D514" s="100"/>
      <c r="E514" s="100"/>
      <c r="F514" s="100"/>
      <c r="G514" s="100"/>
      <c r="H514" s="100"/>
      <c r="I514" s="100"/>
      <c r="J514" s="100"/>
      <c r="K514" s="100"/>
      <c r="L514" s="100"/>
      <c r="M514" s="100"/>
      <c r="N514" s="100"/>
      <c r="O514" s="100"/>
    </row>
    <row r="515" spans="4:15" hidden="1" x14ac:dyDescent="0.3">
      <c r="D515" s="100"/>
      <c r="E515" s="100"/>
      <c r="F515" s="100"/>
      <c r="G515" s="100"/>
      <c r="H515" s="100"/>
      <c r="I515" s="100"/>
      <c r="J515" s="100"/>
      <c r="K515" s="100"/>
      <c r="L515" s="100"/>
      <c r="M515" s="100"/>
      <c r="N515" s="100"/>
      <c r="O515" s="100"/>
    </row>
    <row r="516" spans="4:15" hidden="1" x14ac:dyDescent="0.3">
      <c r="D516" s="100"/>
      <c r="E516" s="100"/>
      <c r="F516" s="100"/>
      <c r="G516" s="100"/>
      <c r="H516" s="100"/>
      <c r="I516" s="100"/>
      <c r="J516" s="100"/>
      <c r="K516" s="100"/>
      <c r="L516" s="100"/>
      <c r="M516" s="100"/>
      <c r="N516" s="100"/>
      <c r="O516" s="100"/>
    </row>
    <row r="517" spans="4:15" hidden="1" x14ac:dyDescent="0.3">
      <c r="D517" s="100"/>
      <c r="E517" s="100"/>
      <c r="F517" s="100"/>
      <c r="G517" s="100"/>
      <c r="H517" s="100"/>
      <c r="I517" s="100"/>
      <c r="J517" s="100"/>
      <c r="K517" s="100"/>
      <c r="L517" s="100"/>
      <c r="M517" s="100"/>
      <c r="N517" s="100"/>
      <c r="O517" s="100"/>
    </row>
    <row r="518" spans="4:15" hidden="1" x14ac:dyDescent="0.3">
      <c r="D518" s="100"/>
      <c r="E518" s="100"/>
      <c r="F518" s="100"/>
      <c r="G518" s="100"/>
      <c r="H518" s="100"/>
      <c r="I518" s="100"/>
      <c r="J518" s="100"/>
      <c r="K518" s="100"/>
      <c r="L518" s="100"/>
      <c r="M518" s="100"/>
      <c r="N518" s="100"/>
      <c r="O518" s="100"/>
    </row>
    <row r="519" spans="4:15" hidden="1" x14ac:dyDescent="0.3">
      <c r="D519" s="100"/>
      <c r="E519" s="100"/>
      <c r="F519" s="100"/>
      <c r="G519" s="100"/>
      <c r="H519" s="100"/>
      <c r="I519" s="100"/>
      <c r="J519" s="100"/>
      <c r="K519" s="100"/>
      <c r="L519" s="100"/>
      <c r="M519" s="100"/>
      <c r="N519" s="100"/>
      <c r="O519" s="100"/>
    </row>
    <row r="520" spans="4:15" hidden="1" x14ac:dyDescent="0.3">
      <c r="D520" s="100"/>
      <c r="E520" s="100"/>
      <c r="F520" s="100"/>
      <c r="G520" s="100"/>
      <c r="H520" s="100"/>
      <c r="I520" s="100"/>
      <c r="J520" s="100"/>
      <c r="K520" s="100"/>
      <c r="L520" s="100"/>
      <c r="M520" s="100"/>
      <c r="N520" s="100"/>
      <c r="O520" s="100"/>
    </row>
    <row r="521" spans="4:15" hidden="1" x14ac:dyDescent="0.3">
      <c r="D521" s="100"/>
      <c r="E521" s="100"/>
      <c r="F521" s="100"/>
      <c r="G521" s="100"/>
      <c r="H521" s="100"/>
      <c r="I521" s="100"/>
      <c r="J521" s="100"/>
      <c r="K521" s="100"/>
      <c r="L521" s="100"/>
      <c r="M521" s="100"/>
      <c r="N521" s="100"/>
      <c r="O521" s="100"/>
    </row>
    <row r="522" spans="4:15" hidden="1" x14ac:dyDescent="0.3">
      <c r="D522" s="100"/>
      <c r="E522" s="100"/>
      <c r="F522" s="100"/>
      <c r="G522" s="100"/>
      <c r="H522" s="100"/>
      <c r="I522" s="100"/>
      <c r="J522" s="100"/>
      <c r="K522" s="100"/>
      <c r="L522" s="100"/>
      <c r="M522" s="100"/>
      <c r="N522" s="100"/>
      <c r="O522" s="100"/>
    </row>
    <row r="523" spans="4:15" hidden="1" x14ac:dyDescent="0.3">
      <c r="D523" s="100"/>
      <c r="E523" s="100"/>
      <c r="F523" s="100"/>
      <c r="G523" s="100"/>
      <c r="H523" s="100"/>
      <c r="I523" s="100"/>
      <c r="J523" s="100"/>
      <c r="K523" s="100"/>
      <c r="L523" s="100"/>
      <c r="M523" s="100"/>
      <c r="N523" s="100"/>
      <c r="O523" s="100"/>
    </row>
    <row r="524" spans="4:15" hidden="1" x14ac:dyDescent="0.3">
      <c r="D524" s="100"/>
      <c r="E524" s="100"/>
      <c r="F524" s="100"/>
      <c r="G524" s="100"/>
      <c r="H524" s="100"/>
      <c r="I524" s="100"/>
      <c r="J524" s="100"/>
      <c r="K524" s="100"/>
      <c r="L524" s="100"/>
      <c r="M524" s="100"/>
      <c r="N524" s="100"/>
      <c r="O524" s="100"/>
    </row>
    <row r="525" spans="4:15" hidden="1" x14ac:dyDescent="0.3">
      <c r="D525" s="100"/>
      <c r="E525" s="100"/>
      <c r="F525" s="100"/>
      <c r="G525" s="100"/>
      <c r="H525" s="100"/>
      <c r="I525" s="100"/>
      <c r="J525" s="100"/>
      <c r="K525" s="100"/>
      <c r="L525" s="100"/>
      <c r="M525" s="100"/>
      <c r="N525" s="100"/>
      <c r="O525" s="100"/>
    </row>
    <row r="526" spans="4:15" hidden="1" x14ac:dyDescent="0.3">
      <c r="D526" s="100"/>
      <c r="E526" s="100"/>
      <c r="F526" s="100"/>
      <c r="G526" s="100"/>
      <c r="H526" s="100"/>
      <c r="I526" s="100"/>
      <c r="J526" s="100"/>
      <c r="K526" s="100"/>
      <c r="L526" s="100"/>
      <c r="M526" s="100"/>
      <c r="N526" s="100"/>
      <c r="O526" s="100"/>
    </row>
    <row r="527" spans="4:15" hidden="1" x14ac:dyDescent="0.3">
      <c r="D527" s="100"/>
      <c r="E527" s="100"/>
      <c r="F527" s="100"/>
      <c r="G527" s="100"/>
      <c r="H527" s="100"/>
      <c r="I527" s="100"/>
      <c r="J527" s="100"/>
      <c r="K527" s="100"/>
      <c r="L527" s="100"/>
      <c r="M527" s="100"/>
      <c r="N527" s="100"/>
      <c r="O527" s="100"/>
    </row>
    <row r="528" spans="4:15" hidden="1" x14ac:dyDescent="0.3">
      <c r="D528" s="100"/>
      <c r="E528" s="100"/>
      <c r="F528" s="100"/>
      <c r="G528" s="100"/>
      <c r="H528" s="100"/>
      <c r="I528" s="100"/>
      <c r="J528" s="100"/>
      <c r="K528" s="100"/>
      <c r="L528" s="100"/>
      <c r="M528" s="100"/>
      <c r="N528" s="100"/>
      <c r="O528" s="100"/>
    </row>
    <row r="529" spans="4:15" hidden="1" x14ac:dyDescent="0.3">
      <c r="D529" s="100"/>
      <c r="E529" s="100"/>
      <c r="F529" s="100"/>
      <c r="G529" s="100"/>
      <c r="H529" s="100"/>
      <c r="I529" s="100"/>
      <c r="J529" s="100"/>
      <c r="K529" s="100"/>
      <c r="L529" s="100"/>
      <c r="M529" s="100"/>
      <c r="N529" s="100"/>
      <c r="O529" s="100"/>
    </row>
    <row r="530" spans="4:15" hidden="1" x14ac:dyDescent="0.3">
      <c r="D530" s="100"/>
      <c r="E530" s="100"/>
      <c r="F530" s="100"/>
      <c r="G530" s="100"/>
      <c r="H530" s="100"/>
      <c r="I530" s="100"/>
      <c r="J530" s="100"/>
      <c r="K530" s="100"/>
      <c r="L530" s="100"/>
      <c r="M530" s="100"/>
      <c r="N530" s="100"/>
      <c r="O530" s="100"/>
    </row>
    <row r="531" spans="4:15" hidden="1" x14ac:dyDescent="0.3">
      <c r="D531" s="100"/>
      <c r="E531" s="100"/>
      <c r="F531" s="100"/>
      <c r="G531" s="100"/>
      <c r="H531" s="100"/>
      <c r="I531" s="100"/>
      <c r="J531" s="100"/>
      <c r="K531" s="100"/>
      <c r="L531" s="100"/>
      <c r="M531" s="100"/>
      <c r="N531" s="100"/>
      <c r="O531" s="100"/>
    </row>
    <row r="532" spans="4:15" hidden="1" x14ac:dyDescent="0.3">
      <c r="D532" s="100"/>
      <c r="E532" s="100"/>
      <c r="F532" s="100"/>
      <c r="G532" s="100"/>
      <c r="H532" s="100"/>
      <c r="I532" s="100"/>
      <c r="J532" s="100"/>
      <c r="K532" s="100"/>
      <c r="L532" s="100"/>
      <c r="M532" s="100"/>
      <c r="N532" s="100"/>
      <c r="O532" s="100"/>
    </row>
    <row r="533" spans="4:15" hidden="1" x14ac:dyDescent="0.3">
      <c r="D533" s="100"/>
      <c r="E533" s="100"/>
      <c r="F533" s="100"/>
      <c r="G533" s="100"/>
      <c r="H533" s="100"/>
      <c r="I533" s="100"/>
      <c r="J533" s="100"/>
      <c r="K533" s="100"/>
      <c r="L533" s="100"/>
      <c r="M533" s="100"/>
      <c r="N533" s="100"/>
      <c r="O533" s="100"/>
    </row>
    <row r="534" spans="4:15" hidden="1" x14ac:dyDescent="0.3">
      <c r="D534" s="100"/>
      <c r="E534" s="100"/>
      <c r="F534" s="100"/>
      <c r="G534" s="100"/>
      <c r="H534" s="100"/>
      <c r="I534" s="100"/>
      <c r="J534" s="100"/>
      <c r="K534" s="100"/>
      <c r="L534" s="100"/>
      <c r="M534" s="100"/>
      <c r="N534" s="100"/>
      <c r="O534" s="100"/>
    </row>
    <row r="535" spans="4:15" hidden="1" x14ac:dyDescent="0.3">
      <c r="D535" s="100"/>
      <c r="E535" s="100"/>
      <c r="F535" s="100"/>
      <c r="G535" s="100"/>
      <c r="H535" s="100"/>
      <c r="I535" s="100"/>
      <c r="J535" s="100"/>
      <c r="K535" s="100"/>
      <c r="L535" s="100"/>
      <c r="M535" s="100"/>
      <c r="N535" s="100"/>
      <c r="O535" s="100"/>
    </row>
    <row r="536" spans="4:15" hidden="1" x14ac:dyDescent="0.3">
      <c r="D536" s="100"/>
      <c r="E536" s="100"/>
      <c r="F536" s="100"/>
      <c r="G536" s="100"/>
      <c r="H536" s="100"/>
      <c r="I536" s="100"/>
      <c r="J536" s="100"/>
      <c r="K536" s="100"/>
      <c r="L536" s="100"/>
      <c r="M536" s="100"/>
      <c r="N536" s="100"/>
      <c r="O536" s="100"/>
    </row>
    <row r="537" spans="4:15" hidden="1" x14ac:dyDescent="0.3">
      <c r="D537" s="100"/>
      <c r="E537" s="100"/>
      <c r="F537" s="100"/>
      <c r="G537" s="100"/>
      <c r="H537" s="100"/>
      <c r="I537" s="100"/>
      <c r="J537" s="100"/>
      <c r="K537" s="100"/>
      <c r="L537" s="100"/>
      <c r="M537" s="100"/>
      <c r="N537" s="100"/>
      <c r="O537" s="100"/>
    </row>
    <row r="538" spans="4:15" hidden="1" x14ac:dyDescent="0.3">
      <c r="D538" s="100"/>
      <c r="E538" s="100"/>
      <c r="F538" s="100"/>
      <c r="G538" s="100"/>
      <c r="H538" s="100"/>
      <c r="I538" s="100"/>
      <c r="J538" s="100"/>
      <c r="K538" s="100"/>
      <c r="L538" s="100"/>
      <c r="M538" s="100"/>
      <c r="N538" s="100"/>
      <c r="O538" s="100"/>
    </row>
    <row r="539" spans="4:15" hidden="1" x14ac:dyDescent="0.3">
      <c r="D539" s="100"/>
      <c r="E539" s="100"/>
      <c r="F539" s="100"/>
      <c r="G539" s="100"/>
      <c r="H539" s="100"/>
      <c r="I539" s="100"/>
      <c r="J539" s="100"/>
      <c r="K539" s="100"/>
      <c r="L539" s="100"/>
      <c r="M539" s="100"/>
      <c r="N539" s="100"/>
      <c r="O539" s="100"/>
    </row>
    <row r="540" spans="4:15" hidden="1" x14ac:dyDescent="0.3">
      <c r="D540" s="100"/>
      <c r="E540" s="100"/>
      <c r="F540" s="100"/>
      <c r="G540" s="100"/>
      <c r="H540" s="100"/>
      <c r="I540" s="100"/>
      <c r="J540" s="100"/>
      <c r="K540" s="100"/>
      <c r="L540" s="100"/>
      <c r="M540" s="100"/>
      <c r="N540" s="100"/>
      <c r="O540" s="100"/>
    </row>
    <row r="541" spans="4:15" hidden="1" x14ac:dyDescent="0.3">
      <c r="D541" s="100"/>
      <c r="E541" s="100"/>
      <c r="F541" s="100"/>
      <c r="G541" s="100"/>
      <c r="H541" s="100"/>
      <c r="I541" s="100"/>
      <c r="J541" s="100"/>
      <c r="K541" s="100"/>
      <c r="L541" s="100"/>
      <c r="M541" s="100"/>
      <c r="N541" s="100"/>
      <c r="O541" s="100"/>
    </row>
    <row r="542" spans="4:15" hidden="1" x14ac:dyDescent="0.3">
      <c r="D542" s="100"/>
      <c r="E542" s="100"/>
      <c r="F542" s="100"/>
      <c r="G542" s="100"/>
      <c r="H542" s="100"/>
      <c r="I542" s="100"/>
      <c r="J542" s="100"/>
      <c r="K542" s="100"/>
      <c r="L542" s="100"/>
      <c r="M542" s="100"/>
      <c r="N542" s="100"/>
      <c r="O542" s="100"/>
    </row>
    <row r="543" spans="4:15" hidden="1" x14ac:dyDescent="0.3">
      <c r="D543" s="100"/>
      <c r="E543" s="100"/>
      <c r="F543" s="100"/>
      <c r="G543" s="100"/>
      <c r="H543" s="100"/>
      <c r="I543" s="100"/>
      <c r="J543" s="100"/>
      <c r="K543" s="100"/>
      <c r="L543" s="100"/>
      <c r="M543" s="100"/>
      <c r="N543" s="100"/>
      <c r="O543" s="100"/>
    </row>
    <row r="544" spans="4:15" hidden="1" x14ac:dyDescent="0.3">
      <c r="D544" s="100"/>
      <c r="E544" s="100"/>
      <c r="F544" s="100"/>
      <c r="G544" s="100"/>
      <c r="H544" s="100"/>
      <c r="I544" s="100"/>
      <c r="J544" s="100"/>
      <c r="K544" s="100"/>
      <c r="L544" s="100"/>
      <c r="M544" s="100"/>
      <c r="N544" s="100"/>
      <c r="O544" s="100"/>
    </row>
    <row r="545" spans="4:15" hidden="1" x14ac:dyDescent="0.3">
      <c r="D545" s="100"/>
      <c r="E545" s="100"/>
      <c r="F545" s="100"/>
      <c r="G545" s="100"/>
      <c r="H545" s="100"/>
      <c r="I545" s="100"/>
      <c r="J545" s="100"/>
      <c r="K545" s="100"/>
      <c r="L545" s="100"/>
      <c r="M545" s="100"/>
      <c r="N545" s="100"/>
      <c r="O545" s="100"/>
    </row>
    <row r="546" spans="4:15" hidden="1" x14ac:dyDescent="0.3">
      <c r="D546" s="100"/>
      <c r="E546" s="100"/>
      <c r="F546" s="100"/>
      <c r="G546" s="100"/>
      <c r="H546" s="100"/>
      <c r="I546" s="100"/>
      <c r="J546" s="100"/>
      <c r="K546" s="100"/>
      <c r="L546" s="100"/>
      <c r="M546" s="100"/>
      <c r="N546" s="100"/>
      <c r="O546" s="100"/>
    </row>
    <row r="547" spans="4:15" hidden="1" x14ac:dyDescent="0.3">
      <c r="D547" s="100"/>
      <c r="E547" s="100"/>
      <c r="F547" s="100"/>
      <c r="G547" s="100"/>
      <c r="H547" s="100"/>
      <c r="I547" s="100"/>
      <c r="J547" s="100"/>
      <c r="K547" s="100"/>
      <c r="L547" s="100"/>
      <c r="M547" s="100"/>
      <c r="N547" s="100"/>
      <c r="O547" s="100"/>
    </row>
    <row r="548" spans="4:15" hidden="1" x14ac:dyDescent="0.3">
      <c r="D548" s="100"/>
      <c r="E548" s="100"/>
      <c r="F548" s="100"/>
      <c r="G548" s="100"/>
      <c r="H548" s="100"/>
      <c r="I548" s="100"/>
      <c r="J548" s="100"/>
      <c r="K548" s="100"/>
      <c r="L548" s="100"/>
      <c r="M548" s="100"/>
      <c r="N548" s="100"/>
      <c r="O548" s="100"/>
    </row>
    <row r="549" spans="4:15" hidden="1" x14ac:dyDescent="0.3">
      <c r="D549" s="100"/>
      <c r="E549" s="100"/>
      <c r="F549" s="100"/>
      <c r="G549" s="100"/>
      <c r="H549" s="100"/>
      <c r="I549" s="100"/>
      <c r="J549" s="100"/>
      <c r="K549" s="100"/>
      <c r="L549" s="100"/>
      <c r="M549" s="100"/>
      <c r="N549" s="100"/>
      <c r="O549" s="100"/>
    </row>
    <row r="550" spans="4:15" hidden="1" x14ac:dyDescent="0.3">
      <c r="D550" s="100"/>
      <c r="E550" s="100"/>
      <c r="F550" s="100"/>
      <c r="G550" s="100"/>
      <c r="H550" s="100"/>
      <c r="I550" s="100"/>
      <c r="J550" s="100"/>
      <c r="K550" s="100"/>
      <c r="L550" s="100"/>
      <c r="M550" s="100"/>
      <c r="N550" s="100"/>
      <c r="O550" s="100"/>
    </row>
    <row r="551" spans="4:15" hidden="1" x14ac:dyDescent="0.3">
      <c r="D551" s="100"/>
      <c r="E551" s="100"/>
      <c r="F551" s="100"/>
      <c r="G551" s="100"/>
      <c r="H551" s="100"/>
      <c r="I551" s="100"/>
      <c r="J551" s="100"/>
      <c r="K551" s="100"/>
      <c r="L551" s="100"/>
      <c r="M551" s="100"/>
      <c r="N551" s="100"/>
      <c r="O551" s="100"/>
    </row>
    <row r="552" spans="4:15" hidden="1" x14ac:dyDescent="0.3">
      <c r="D552" s="100"/>
      <c r="E552" s="100"/>
      <c r="F552" s="100"/>
      <c r="G552" s="100"/>
      <c r="H552" s="100"/>
      <c r="I552" s="100"/>
      <c r="J552" s="100"/>
      <c r="K552" s="100"/>
      <c r="L552" s="100"/>
      <c r="M552" s="100"/>
      <c r="N552" s="100"/>
      <c r="O552" s="100"/>
    </row>
    <row r="553" spans="4:15" hidden="1" x14ac:dyDescent="0.3">
      <c r="D553" s="100"/>
      <c r="E553" s="100"/>
      <c r="F553" s="100"/>
      <c r="G553" s="100"/>
      <c r="H553" s="100"/>
      <c r="I553" s="100"/>
      <c r="J553" s="100"/>
      <c r="K553" s="100"/>
      <c r="L553" s="100"/>
      <c r="M553" s="100"/>
      <c r="N553" s="100"/>
      <c r="O553" s="100"/>
    </row>
    <row r="554" spans="4:15" hidden="1" x14ac:dyDescent="0.3">
      <c r="D554" s="100"/>
      <c r="E554" s="100"/>
      <c r="F554" s="100"/>
      <c r="G554" s="100"/>
      <c r="H554" s="100"/>
      <c r="I554" s="100"/>
      <c r="J554" s="100"/>
      <c r="K554" s="100"/>
      <c r="L554" s="100"/>
      <c r="M554" s="100"/>
      <c r="N554" s="100"/>
      <c r="O554" s="100"/>
    </row>
    <row r="555" spans="4:15" hidden="1" x14ac:dyDescent="0.3">
      <c r="D555" s="100"/>
      <c r="E555" s="100"/>
      <c r="F555" s="100"/>
      <c r="G555" s="100"/>
      <c r="H555" s="100"/>
      <c r="I555" s="100"/>
      <c r="J555" s="100"/>
      <c r="K555" s="100"/>
      <c r="L555" s="100"/>
      <c r="M555" s="100"/>
      <c r="N555" s="100"/>
      <c r="O555" s="100"/>
    </row>
    <row r="556" spans="4:15" hidden="1" x14ac:dyDescent="0.3">
      <c r="D556" s="100"/>
      <c r="E556" s="100"/>
      <c r="F556" s="100"/>
      <c r="G556" s="100"/>
      <c r="H556" s="100"/>
      <c r="I556" s="100"/>
      <c r="J556" s="100"/>
      <c r="K556" s="100"/>
      <c r="L556" s="100"/>
      <c r="M556" s="100"/>
      <c r="N556" s="100"/>
      <c r="O556" s="100"/>
    </row>
    <row r="557" spans="4:15" hidden="1" x14ac:dyDescent="0.3">
      <c r="D557" s="100"/>
      <c r="E557" s="100"/>
      <c r="F557" s="100"/>
      <c r="G557" s="100"/>
      <c r="H557" s="100"/>
      <c r="I557" s="100"/>
      <c r="J557" s="100"/>
      <c r="K557" s="100"/>
      <c r="L557" s="100"/>
      <c r="M557" s="100"/>
      <c r="N557" s="100"/>
      <c r="O557" s="100"/>
    </row>
    <row r="558" spans="4:15" hidden="1" x14ac:dyDescent="0.3">
      <c r="D558" s="100"/>
      <c r="E558" s="100"/>
      <c r="F558" s="100"/>
      <c r="G558" s="100"/>
      <c r="H558" s="100"/>
      <c r="I558" s="100"/>
      <c r="J558" s="100"/>
      <c r="K558" s="100"/>
      <c r="L558" s="100"/>
      <c r="M558" s="100"/>
      <c r="N558" s="100"/>
      <c r="O558" s="100"/>
    </row>
    <row r="559" spans="4:15" hidden="1" x14ac:dyDescent="0.3">
      <c r="D559" s="100"/>
      <c r="E559" s="100"/>
      <c r="F559" s="100"/>
      <c r="G559" s="100"/>
      <c r="H559" s="100"/>
      <c r="I559" s="100"/>
      <c r="J559" s="100"/>
      <c r="K559" s="100"/>
      <c r="L559" s="100"/>
      <c r="M559" s="100"/>
      <c r="N559" s="100"/>
      <c r="O559" s="100"/>
    </row>
    <row r="560" spans="4:15" hidden="1" x14ac:dyDescent="0.3">
      <c r="D560" s="100"/>
      <c r="E560" s="100"/>
      <c r="F560" s="100"/>
      <c r="G560" s="100"/>
      <c r="H560" s="100"/>
      <c r="I560" s="100"/>
      <c r="J560" s="100"/>
      <c r="K560" s="100"/>
      <c r="L560" s="100"/>
      <c r="M560" s="100"/>
      <c r="N560" s="100"/>
      <c r="O560" s="100"/>
    </row>
    <row r="561" spans="4:15" hidden="1" x14ac:dyDescent="0.3">
      <c r="D561" s="100"/>
      <c r="E561" s="100"/>
      <c r="F561" s="100"/>
      <c r="G561" s="100"/>
      <c r="H561" s="100"/>
      <c r="I561" s="100"/>
      <c r="J561" s="100"/>
      <c r="K561" s="100"/>
      <c r="L561" s="100"/>
      <c r="M561" s="100"/>
      <c r="N561" s="100"/>
      <c r="O561" s="100"/>
    </row>
    <row r="562" spans="4:15" hidden="1" x14ac:dyDescent="0.3">
      <c r="D562" s="100"/>
      <c r="E562" s="100"/>
      <c r="F562" s="100"/>
      <c r="G562" s="100"/>
      <c r="H562" s="100"/>
      <c r="I562" s="100"/>
      <c r="J562" s="100"/>
      <c r="K562" s="100"/>
      <c r="L562" s="100"/>
      <c r="M562" s="100"/>
      <c r="N562" s="100"/>
      <c r="O562" s="100"/>
    </row>
    <row r="563" spans="4:15" hidden="1" x14ac:dyDescent="0.3">
      <c r="D563" s="100"/>
      <c r="E563" s="100"/>
      <c r="F563" s="100"/>
      <c r="G563" s="100"/>
      <c r="H563" s="100"/>
      <c r="I563" s="100"/>
      <c r="J563" s="100"/>
      <c r="K563" s="100"/>
      <c r="L563" s="100"/>
      <c r="M563" s="100"/>
      <c r="N563" s="100"/>
      <c r="O563" s="100"/>
    </row>
    <row r="564" spans="4:15" hidden="1" x14ac:dyDescent="0.3">
      <c r="D564" s="100"/>
      <c r="E564" s="100"/>
      <c r="F564" s="100"/>
      <c r="G564" s="100"/>
      <c r="H564" s="100"/>
      <c r="I564" s="100"/>
      <c r="J564" s="100"/>
      <c r="K564" s="100"/>
      <c r="L564" s="100"/>
      <c r="M564" s="100"/>
      <c r="N564" s="100"/>
      <c r="O564" s="100"/>
    </row>
    <row r="565" spans="4:15" hidden="1" x14ac:dyDescent="0.3">
      <c r="D565" s="100"/>
      <c r="E565" s="100"/>
      <c r="F565" s="100"/>
      <c r="G565" s="100"/>
      <c r="H565" s="100"/>
      <c r="I565" s="100"/>
      <c r="J565" s="100"/>
      <c r="K565" s="100"/>
      <c r="L565" s="100"/>
      <c r="M565" s="100"/>
      <c r="N565" s="100"/>
      <c r="O565" s="100"/>
    </row>
    <row r="566" spans="4:15" hidden="1" x14ac:dyDescent="0.3">
      <c r="D566" s="100"/>
      <c r="E566" s="100"/>
      <c r="F566" s="100"/>
      <c r="G566" s="100"/>
      <c r="H566" s="100"/>
      <c r="I566" s="100"/>
      <c r="J566" s="100"/>
      <c r="K566" s="100"/>
      <c r="L566" s="100"/>
      <c r="M566" s="100"/>
      <c r="N566" s="100"/>
      <c r="O566" s="100"/>
    </row>
    <row r="567" spans="4:15" hidden="1" x14ac:dyDescent="0.3">
      <c r="D567" s="100"/>
      <c r="E567" s="100"/>
      <c r="F567" s="100"/>
      <c r="G567" s="100"/>
      <c r="H567" s="100"/>
      <c r="I567" s="100"/>
      <c r="J567" s="100"/>
      <c r="K567" s="100"/>
      <c r="L567" s="100"/>
      <c r="M567" s="100"/>
      <c r="N567" s="100"/>
      <c r="O567" s="100"/>
    </row>
    <row r="568" spans="4:15" hidden="1" x14ac:dyDescent="0.3">
      <c r="D568" s="100"/>
      <c r="E568" s="100"/>
      <c r="F568" s="100"/>
      <c r="G568" s="100"/>
      <c r="H568" s="100"/>
      <c r="I568" s="100"/>
      <c r="J568" s="100"/>
      <c r="K568" s="100"/>
      <c r="L568" s="100"/>
      <c r="M568" s="100"/>
      <c r="N568" s="100"/>
      <c r="O568" s="100"/>
    </row>
    <row r="569" spans="4:15" hidden="1" x14ac:dyDescent="0.3">
      <c r="D569" s="100"/>
      <c r="E569" s="100"/>
      <c r="F569" s="100"/>
      <c r="G569" s="100"/>
      <c r="H569" s="100"/>
      <c r="I569" s="100"/>
      <c r="J569" s="100"/>
      <c r="K569" s="100"/>
      <c r="L569" s="100"/>
      <c r="M569" s="100"/>
      <c r="N569" s="100"/>
      <c r="O569" s="100"/>
    </row>
    <row r="570" spans="4:15" hidden="1" x14ac:dyDescent="0.3">
      <c r="D570" s="100"/>
      <c r="E570" s="100"/>
      <c r="F570" s="100"/>
      <c r="G570" s="100"/>
      <c r="H570" s="100"/>
      <c r="I570" s="100"/>
      <c r="J570" s="100"/>
      <c r="K570" s="100"/>
      <c r="L570" s="100"/>
      <c r="M570" s="100"/>
      <c r="N570" s="100"/>
      <c r="O570" s="100"/>
    </row>
    <row r="571" spans="4:15" hidden="1" x14ac:dyDescent="0.3">
      <c r="D571" s="100"/>
      <c r="E571" s="100"/>
      <c r="F571" s="100"/>
      <c r="G571" s="100"/>
      <c r="H571" s="100"/>
      <c r="I571" s="100"/>
      <c r="J571" s="100"/>
      <c r="K571" s="100"/>
      <c r="L571" s="100"/>
      <c r="M571" s="100"/>
      <c r="N571" s="100"/>
      <c r="O571" s="100"/>
    </row>
    <row r="572" spans="4:15" hidden="1" x14ac:dyDescent="0.3">
      <c r="D572" s="100"/>
      <c r="E572" s="100"/>
      <c r="F572" s="100"/>
      <c r="G572" s="100"/>
      <c r="H572" s="100"/>
      <c r="I572" s="100"/>
      <c r="J572" s="100"/>
      <c r="K572" s="100"/>
      <c r="L572" s="100"/>
      <c r="M572" s="100"/>
      <c r="N572" s="100"/>
      <c r="O572" s="100"/>
    </row>
    <row r="573" spans="4:15" hidden="1" x14ac:dyDescent="0.3">
      <c r="D573" s="100"/>
      <c r="E573" s="100"/>
      <c r="F573" s="100"/>
      <c r="G573" s="100"/>
      <c r="H573" s="100"/>
      <c r="I573" s="100"/>
      <c r="J573" s="100"/>
      <c r="K573" s="100"/>
      <c r="L573" s="100"/>
      <c r="M573" s="100"/>
      <c r="N573" s="100"/>
      <c r="O573" s="100"/>
    </row>
    <row r="574" spans="4:15" hidden="1" x14ac:dyDescent="0.3">
      <c r="D574" s="100"/>
      <c r="E574" s="100"/>
      <c r="F574" s="100"/>
      <c r="G574" s="100"/>
      <c r="H574" s="100"/>
      <c r="I574" s="100"/>
      <c r="J574" s="100"/>
      <c r="K574" s="100"/>
      <c r="L574" s="100"/>
      <c r="M574" s="100"/>
      <c r="N574" s="100"/>
      <c r="O574" s="100"/>
    </row>
    <row r="575" spans="4:15" hidden="1" x14ac:dyDescent="0.3">
      <c r="D575" s="100"/>
      <c r="E575" s="100"/>
      <c r="F575" s="100"/>
      <c r="G575" s="100"/>
      <c r="H575" s="100"/>
      <c r="I575" s="100"/>
      <c r="J575" s="100"/>
      <c r="K575" s="100"/>
      <c r="L575" s="100"/>
      <c r="M575" s="100"/>
      <c r="N575" s="100"/>
      <c r="O575" s="100"/>
    </row>
    <row r="576" spans="4:15" hidden="1" x14ac:dyDescent="0.3">
      <c r="D576" s="100"/>
      <c r="E576" s="100"/>
      <c r="F576" s="100"/>
      <c r="G576" s="100"/>
      <c r="H576" s="100"/>
      <c r="I576" s="100"/>
      <c r="J576" s="100"/>
      <c r="K576" s="100"/>
      <c r="L576" s="100"/>
      <c r="M576" s="100"/>
      <c r="N576" s="100"/>
      <c r="O576" s="100"/>
    </row>
    <row r="577" spans="4:15" hidden="1" x14ac:dyDescent="0.3">
      <c r="D577" s="100"/>
      <c r="E577" s="100"/>
      <c r="F577" s="100"/>
      <c r="G577" s="100"/>
      <c r="H577" s="100"/>
      <c r="I577" s="100"/>
      <c r="J577" s="100"/>
      <c r="K577" s="100"/>
      <c r="L577" s="100"/>
      <c r="M577" s="100"/>
      <c r="N577" s="100"/>
      <c r="O577" s="100"/>
    </row>
    <row r="578" spans="4:15" hidden="1" x14ac:dyDescent="0.3">
      <c r="D578" s="100"/>
      <c r="E578" s="100"/>
      <c r="F578" s="100"/>
      <c r="G578" s="100"/>
      <c r="H578" s="100"/>
      <c r="I578" s="100"/>
      <c r="J578" s="100"/>
      <c r="K578" s="100"/>
      <c r="L578" s="100"/>
      <c r="M578" s="100"/>
      <c r="N578" s="100"/>
      <c r="O578" s="100"/>
    </row>
    <row r="579" spans="4:15" hidden="1" x14ac:dyDescent="0.3">
      <c r="D579" s="100"/>
      <c r="E579" s="100"/>
      <c r="F579" s="100"/>
      <c r="G579" s="100"/>
      <c r="H579" s="100"/>
      <c r="I579" s="100"/>
      <c r="J579" s="100"/>
      <c r="K579" s="100"/>
      <c r="L579" s="100"/>
      <c r="M579" s="100"/>
      <c r="N579" s="100"/>
      <c r="O579" s="100"/>
    </row>
    <row r="580" spans="4:15" hidden="1" x14ac:dyDescent="0.3">
      <c r="D580" s="100"/>
      <c r="E580" s="100"/>
      <c r="F580" s="100"/>
      <c r="G580" s="100"/>
      <c r="H580" s="100"/>
      <c r="I580" s="100"/>
      <c r="J580" s="100"/>
      <c r="K580" s="100"/>
      <c r="L580" s="100"/>
      <c r="M580" s="100"/>
      <c r="N580" s="100"/>
      <c r="O580" s="100"/>
    </row>
    <row r="581" spans="4:15" hidden="1" x14ac:dyDescent="0.3">
      <c r="D581" s="100"/>
      <c r="E581" s="100"/>
      <c r="F581" s="100"/>
      <c r="G581" s="100"/>
      <c r="H581" s="100"/>
      <c r="I581" s="100"/>
      <c r="J581" s="100"/>
      <c r="K581" s="100"/>
      <c r="L581" s="100"/>
      <c r="M581" s="100"/>
      <c r="N581" s="100"/>
      <c r="O581" s="100"/>
    </row>
    <row r="582" spans="4:15" hidden="1" x14ac:dyDescent="0.3">
      <c r="D582" s="100"/>
      <c r="E582" s="100"/>
      <c r="F582" s="100"/>
      <c r="G582" s="100"/>
      <c r="H582" s="100"/>
      <c r="I582" s="100"/>
      <c r="J582" s="100"/>
      <c r="K582" s="100"/>
      <c r="L582" s="100"/>
      <c r="M582" s="100"/>
      <c r="N582" s="100"/>
      <c r="O582" s="100"/>
    </row>
    <row r="583" spans="4:15" hidden="1" x14ac:dyDescent="0.3">
      <c r="D583" s="100"/>
      <c r="E583" s="100"/>
      <c r="F583" s="100"/>
      <c r="G583" s="100"/>
      <c r="H583" s="100"/>
      <c r="I583" s="100"/>
      <c r="J583" s="100"/>
      <c r="K583" s="100"/>
      <c r="L583" s="100"/>
      <c r="M583" s="100"/>
      <c r="N583" s="100"/>
      <c r="O583" s="100"/>
    </row>
    <row r="584" spans="4:15" hidden="1" x14ac:dyDescent="0.3">
      <c r="D584" s="100"/>
      <c r="E584" s="100"/>
      <c r="F584" s="100"/>
      <c r="G584" s="100"/>
      <c r="H584" s="100"/>
      <c r="I584" s="100"/>
      <c r="J584" s="100"/>
      <c r="K584" s="100"/>
      <c r="L584" s="100"/>
      <c r="M584" s="100"/>
      <c r="N584" s="100"/>
      <c r="O584" s="100"/>
    </row>
    <row r="585" spans="4:15" hidden="1" x14ac:dyDescent="0.3">
      <c r="D585" s="100"/>
      <c r="E585" s="100"/>
      <c r="F585" s="100"/>
      <c r="G585" s="100"/>
      <c r="H585" s="100"/>
      <c r="I585" s="100"/>
      <c r="J585" s="100"/>
      <c r="K585" s="100"/>
      <c r="L585" s="100"/>
      <c r="M585" s="100"/>
      <c r="N585" s="100"/>
      <c r="O585" s="100"/>
    </row>
    <row r="586" spans="4:15" hidden="1" x14ac:dyDescent="0.3">
      <c r="D586" s="100"/>
      <c r="E586" s="100"/>
      <c r="F586" s="100"/>
      <c r="G586" s="100"/>
      <c r="H586" s="100"/>
      <c r="I586" s="100"/>
      <c r="J586" s="100"/>
      <c r="K586" s="100"/>
      <c r="L586" s="100"/>
      <c r="M586" s="100"/>
      <c r="N586" s="100"/>
      <c r="O586" s="100"/>
    </row>
    <row r="587" spans="4:15" hidden="1" x14ac:dyDescent="0.3">
      <c r="D587" s="100"/>
      <c r="E587" s="100"/>
      <c r="F587" s="100"/>
      <c r="G587" s="100"/>
      <c r="H587" s="100"/>
      <c r="I587" s="100"/>
      <c r="J587" s="100"/>
      <c r="K587" s="100"/>
      <c r="L587" s="100"/>
      <c r="M587" s="100"/>
      <c r="N587" s="100"/>
      <c r="O587" s="100"/>
    </row>
    <row r="588" spans="4:15" hidden="1" x14ac:dyDescent="0.3">
      <c r="D588" s="100"/>
      <c r="E588" s="100"/>
      <c r="F588" s="100"/>
      <c r="G588" s="100"/>
      <c r="H588" s="100"/>
      <c r="I588" s="100"/>
      <c r="J588" s="100"/>
      <c r="K588" s="100"/>
      <c r="L588" s="100"/>
      <c r="M588" s="100"/>
      <c r="N588" s="100"/>
      <c r="O588" s="100"/>
    </row>
    <row r="589" spans="4:15" hidden="1" x14ac:dyDescent="0.3">
      <c r="D589" s="100"/>
      <c r="E589" s="100"/>
      <c r="F589" s="100"/>
      <c r="G589" s="100"/>
      <c r="H589" s="100"/>
      <c r="I589" s="100"/>
      <c r="J589" s="100"/>
      <c r="K589" s="100"/>
      <c r="L589" s="100"/>
      <c r="M589" s="100"/>
      <c r="N589" s="100"/>
      <c r="O589" s="100"/>
    </row>
    <row r="590" spans="4:15" hidden="1" x14ac:dyDescent="0.3">
      <c r="D590" s="100"/>
      <c r="E590" s="100"/>
      <c r="F590" s="100"/>
      <c r="G590" s="100"/>
      <c r="H590" s="100"/>
      <c r="I590" s="100"/>
      <c r="J590" s="100"/>
      <c r="K590" s="100"/>
      <c r="L590" s="100"/>
      <c r="M590" s="100"/>
      <c r="N590" s="100"/>
      <c r="O590" s="100"/>
    </row>
    <row r="591" spans="4:15" hidden="1" x14ac:dyDescent="0.3">
      <c r="D591" s="100"/>
      <c r="E591" s="100"/>
      <c r="F591" s="100"/>
      <c r="G591" s="100"/>
      <c r="H591" s="100"/>
      <c r="I591" s="100"/>
      <c r="J591" s="100"/>
      <c r="K591" s="100"/>
      <c r="L591" s="100"/>
      <c r="M591" s="100"/>
      <c r="N591" s="100"/>
      <c r="O591" s="100"/>
    </row>
    <row r="592" spans="4:15" hidden="1" x14ac:dyDescent="0.3">
      <c r="D592" s="100"/>
      <c r="E592" s="100"/>
      <c r="F592" s="100"/>
      <c r="G592" s="100"/>
      <c r="H592" s="100"/>
      <c r="I592" s="100"/>
      <c r="J592" s="100"/>
      <c r="K592" s="100"/>
      <c r="L592" s="100"/>
      <c r="M592" s="100"/>
      <c r="N592" s="100"/>
      <c r="O592" s="100"/>
    </row>
    <row r="593" spans="4:15" hidden="1" x14ac:dyDescent="0.3">
      <c r="D593" s="100"/>
      <c r="E593" s="100"/>
      <c r="F593" s="100"/>
      <c r="G593" s="100"/>
      <c r="H593" s="100"/>
      <c r="I593" s="100"/>
      <c r="J593" s="100"/>
      <c r="K593" s="100"/>
      <c r="L593" s="100"/>
      <c r="M593" s="100"/>
      <c r="N593" s="100"/>
      <c r="O593" s="100"/>
    </row>
    <row r="594" spans="4:15" hidden="1" x14ac:dyDescent="0.3">
      <c r="D594" s="100"/>
      <c r="E594" s="100"/>
      <c r="F594" s="100"/>
      <c r="G594" s="100"/>
      <c r="H594" s="100"/>
      <c r="I594" s="100"/>
      <c r="J594" s="100"/>
      <c r="K594" s="100"/>
      <c r="L594" s="100"/>
      <c r="M594" s="100"/>
      <c r="N594" s="100"/>
      <c r="O594" s="100"/>
    </row>
    <row r="595" spans="4:15" hidden="1" x14ac:dyDescent="0.3">
      <c r="D595" s="100"/>
      <c r="E595" s="100"/>
      <c r="F595" s="100"/>
      <c r="G595" s="100"/>
      <c r="H595" s="100"/>
      <c r="I595" s="100"/>
      <c r="J595" s="100"/>
      <c r="K595" s="100"/>
      <c r="L595" s="100"/>
      <c r="M595" s="100"/>
      <c r="N595" s="100"/>
      <c r="O595" s="100"/>
    </row>
    <row r="596" spans="4:15" hidden="1" x14ac:dyDescent="0.3">
      <c r="D596" s="100"/>
      <c r="E596" s="100"/>
      <c r="F596" s="100"/>
      <c r="G596" s="100"/>
      <c r="H596" s="100"/>
      <c r="I596" s="100"/>
      <c r="J596" s="100"/>
      <c r="K596" s="100"/>
      <c r="L596" s="100"/>
      <c r="M596" s="100"/>
      <c r="N596" s="100"/>
      <c r="O596" s="100"/>
    </row>
    <row r="597" spans="4:15" hidden="1" x14ac:dyDescent="0.3">
      <c r="D597" s="100"/>
      <c r="E597" s="100"/>
      <c r="F597" s="100"/>
      <c r="G597" s="100"/>
      <c r="H597" s="100"/>
      <c r="I597" s="100"/>
      <c r="J597" s="100"/>
      <c r="K597" s="100"/>
      <c r="L597" s="100"/>
      <c r="M597" s="100"/>
      <c r="N597" s="100"/>
      <c r="O597" s="100"/>
    </row>
    <row r="598" spans="4:15" hidden="1" x14ac:dyDescent="0.3">
      <c r="D598" s="100"/>
      <c r="E598" s="100"/>
      <c r="F598" s="100"/>
      <c r="G598" s="100"/>
      <c r="H598" s="100"/>
      <c r="I598" s="100"/>
      <c r="J598" s="100"/>
      <c r="K598" s="100"/>
      <c r="L598" s="100"/>
      <c r="M598" s="100"/>
      <c r="N598" s="100"/>
      <c r="O598" s="100"/>
    </row>
    <row r="599" spans="4:15" hidden="1" x14ac:dyDescent="0.3">
      <c r="D599" s="100"/>
      <c r="E599" s="100"/>
      <c r="F599" s="100"/>
      <c r="G599" s="100"/>
      <c r="H599" s="100"/>
      <c r="I599" s="100"/>
      <c r="J599" s="100"/>
      <c r="K599" s="100"/>
      <c r="L599" s="100"/>
      <c r="M599" s="100"/>
      <c r="N599" s="100"/>
      <c r="O599" s="100"/>
    </row>
    <row r="600" spans="4:15" hidden="1" x14ac:dyDescent="0.3">
      <c r="D600" s="100"/>
      <c r="E600" s="100"/>
      <c r="F600" s="100"/>
      <c r="G600" s="100"/>
      <c r="H600" s="100"/>
      <c r="I600" s="100"/>
      <c r="J600" s="100"/>
      <c r="K600" s="100"/>
      <c r="L600" s="100"/>
      <c r="M600" s="100"/>
      <c r="N600" s="100"/>
      <c r="O600" s="100"/>
    </row>
    <row r="601" spans="4:15" hidden="1" x14ac:dyDescent="0.3">
      <c r="D601" s="100"/>
      <c r="E601" s="100"/>
      <c r="F601" s="100"/>
      <c r="G601" s="100"/>
      <c r="H601" s="100"/>
      <c r="I601" s="100"/>
      <c r="J601" s="100"/>
      <c r="K601" s="100"/>
      <c r="L601" s="100"/>
      <c r="M601" s="100"/>
      <c r="N601" s="100"/>
      <c r="O601" s="100"/>
    </row>
    <row r="602" spans="4:15" hidden="1" x14ac:dyDescent="0.3">
      <c r="D602" s="100"/>
      <c r="E602" s="100"/>
      <c r="F602" s="100"/>
      <c r="G602" s="100"/>
      <c r="H602" s="100"/>
      <c r="I602" s="100"/>
      <c r="J602" s="100"/>
      <c r="K602" s="100"/>
      <c r="L602" s="100"/>
      <c r="M602" s="100"/>
      <c r="N602" s="100"/>
      <c r="O602" s="100"/>
    </row>
    <row r="603" spans="4:15" hidden="1" x14ac:dyDescent="0.3">
      <c r="D603" s="100"/>
      <c r="E603" s="100"/>
      <c r="F603" s="100"/>
      <c r="G603" s="100"/>
      <c r="H603" s="100"/>
      <c r="I603" s="100"/>
      <c r="J603" s="100"/>
      <c r="K603" s="100"/>
      <c r="L603" s="100"/>
      <c r="M603" s="100"/>
      <c r="N603" s="100"/>
      <c r="O603" s="100"/>
    </row>
    <row r="604" spans="4:15" hidden="1" x14ac:dyDescent="0.3">
      <c r="D604" s="100"/>
      <c r="E604" s="100"/>
      <c r="F604" s="100"/>
      <c r="G604" s="100"/>
      <c r="H604" s="100"/>
      <c r="I604" s="100"/>
      <c r="J604" s="100"/>
      <c r="K604" s="100"/>
      <c r="L604" s="100"/>
      <c r="M604" s="100"/>
      <c r="N604" s="100"/>
      <c r="O604" s="100"/>
    </row>
    <row r="605" spans="4:15" hidden="1" x14ac:dyDescent="0.3">
      <c r="D605" s="100"/>
      <c r="E605" s="100"/>
      <c r="F605" s="100"/>
      <c r="G605" s="100"/>
      <c r="H605" s="100"/>
      <c r="I605" s="100"/>
      <c r="J605" s="100"/>
      <c r="K605" s="100"/>
      <c r="L605" s="100"/>
      <c r="M605" s="100"/>
      <c r="N605" s="100"/>
      <c r="O605" s="100"/>
    </row>
    <row r="606" spans="4:15" hidden="1" x14ac:dyDescent="0.3">
      <c r="D606" s="100"/>
      <c r="E606" s="100"/>
      <c r="F606" s="100"/>
      <c r="G606" s="100"/>
      <c r="H606" s="100"/>
      <c r="I606" s="100"/>
      <c r="J606" s="100"/>
      <c r="K606" s="100"/>
      <c r="L606" s="100"/>
      <c r="M606" s="100"/>
      <c r="N606" s="100"/>
      <c r="O606" s="100"/>
    </row>
    <row r="607" spans="4:15" hidden="1" x14ac:dyDescent="0.3">
      <c r="D607" s="100"/>
      <c r="E607" s="100"/>
      <c r="F607" s="100"/>
      <c r="G607" s="100"/>
      <c r="H607" s="100"/>
      <c r="I607" s="100"/>
      <c r="J607" s="100"/>
      <c r="K607" s="100"/>
      <c r="L607" s="100"/>
      <c r="M607" s="100"/>
      <c r="N607" s="100"/>
      <c r="O607" s="100"/>
    </row>
    <row r="608" spans="4:15" hidden="1" x14ac:dyDescent="0.3">
      <c r="D608" s="100"/>
      <c r="E608" s="100"/>
      <c r="F608" s="100"/>
      <c r="G608" s="100"/>
      <c r="H608" s="100"/>
      <c r="I608" s="100"/>
      <c r="J608" s="100"/>
      <c r="K608" s="100"/>
      <c r="L608" s="100"/>
      <c r="M608" s="100"/>
      <c r="N608" s="100"/>
      <c r="O608" s="100"/>
    </row>
    <row r="609" spans="4:15" hidden="1" x14ac:dyDescent="0.3">
      <c r="D609" s="100"/>
      <c r="E609" s="100"/>
      <c r="F609" s="100"/>
      <c r="G609" s="100"/>
      <c r="H609" s="100"/>
      <c r="I609" s="100"/>
      <c r="J609" s="100"/>
      <c r="K609" s="100"/>
      <c r="L609" s="100"/>
      <c r="M609" s="100"/>
      <c r="N609" s="100"/>
      <c r="O609" s="100"/>
    </row>
    <row r="610" spans="4:15" hidden="1" x14ac:dyDescent="0.3">
      <c r="D610" s="100"/>
      <c r="E610" s="100"/>
      <c r="F610" s="100"/>
      <c r="G610" s="100"/>
      <c r="H610" s="100"/>
      <c r="I610" s="100"/>
      <c r="J610" s="100"/>
      <c r="K610" s="100"/>
      <c r="L610" s="100"/>
      <c r="M610" s="100"/>
      <c r="N610" s="100"/>
      <c r="O610" s="100"/>
    </row>
    <row r="611" spans="4:15" hidden="1" x14ac:dyDescent="0.3">
      <c r="D611" s="100"/>
      <c r="E611" s="100"/>
      <c r="F611" s="100"/>
      <c r="G611" s="100"/>
      <c r="H611" s="100"/>
      <c r="I611" s="100"/>
      <c r="J611" s="100"/>
      <c r="K611" s="100"/>
      <c r="L611" s="100"/>
      <c r="M611" s="100"/>
      <c r="N611" s="100"/>
      <c r="O611" s="100"/>
    </row>
    <row r="612" spans="4:15" hidden="1" x14ac:dyDescent="0.3">
      <c r="D612" s="100"/>
      <c r="E612" s="100"/>
      <c r="F612" s="100"/>
      <c r="G612" s="100"/>
      <c r="H612" s="100"/>
      <c r="I612" s="100"/>
      <c r="J612" s="100"/>
      <c r="K612" s="100"/>
      <c r="L612" s="100"/>
      <c r="M612" s="100"/>
      <c r="N612" s="100"/>
      <c r="O612" s="100"/>
    </row>
    <row r="613" spans="4:15" hidden="1" x14ac:dyDescent="0.3">
      <c r="D613" s="100"/>
      <c r="E613" s="100"/>
      <c r="F613" s="100"/>
      <c r="G613" s="100"/>
      <c r="H613" s="100"/>
      <c r="I613" s="100"/>
      <c r="J613" s="100"/>
      <c r="K613" s="100"/>
      <c r="L613" s="100"/>
      <c r="M613" s="100"/>
      <c r="N613" s="100"/>
      <c r="O613" s="100"/>
    </row>
    <row r="614" spans="4:15" hidden="1" x14ac:dyDescent="0.3">
      <c r="D614" s="100"/>
      <c r="E614" s="100"/>
      <c r="F614" s="100"/>
      <c r="G614" s="100"/>
      <c r="H614" s="100"/>
      <c r="I614" s="100"/>
      <c r="J614" s="100"/>
      <c r="K614" s="100"/>
      <c r="L614" s="100"/>
      <c r="M614" s="100"/>
      <c r="N614" s="100"/>
      <c r="O614" s="100"/>
    </row>
    <row r="615" spans="4:15" hidden="1" x14ac:dyDescent="0.3">
      <c r="D615" s="100"/>
      <c r="E615" s="100"/>
      <c r="F615" s="100"/>
      <c r="G615" s="100"/>
      <c r="H615" s="100"/>
      <c r="I615" s="100"/>
      <c r="J615" s="100"/>
      <c r="K615" s="100"/>
      <c r="L615" s="100"/>
      <c r="M615" s="100"/>
      <c r="N615" s="100"/>
      <c r="O615" s="100"/>
    </row>
    <row r="616" spans="4:15" hidden="1" x14ac:dyDescent="0.3">
      <c r="D616" s="100"/>
      <c r="E616" s="100"/>
      <c r="F616" s="100"/>
      <c r="G616" s="100"/>
      <c r="H616" s="100"/>
      <c r="I616" s="100"/>
      <c r="J616" s="100"/>
      <c r="K616" s="100"/>
      <c r="L616" s="100"/>
      <c r="M616" s="100"/>
      <c r="N616" s="100"/>
      <c r="O616" s="100"/>
    </row>
    <row r="617" spans="4:15" hidden="1" x14ac:dyDescent="0.3">
      <c r="D617" s="100"/>
      <c r="E617" s="100"/>
      <c r="F617" s="100"/>
      <c r="G617" s="100"/>
      <c r="H617" s="100"/>
      <c r="I617" s="100"/>
      <c r="J617" s="100"/>
      <c r="K617" s="100"/>
      <c r="L617" s="100"/>
      <c r="M617" s="100"/>
      <c r="N617" s="100"/>
      <c r="O617" s="100"/>
    </row>
    <row r="618" spans="4:15" hidden="1" x14ac:dyDescent="0.3">
      <c r="D618" s="100"/>
      <c r="E618" s="100"/>
      <c r="F618" s="100"/>
      <c r="G618" s="100"/>
      <c r="H618" s="100"/>
      <c r="I618" s="100"/>
      <c r="J618" s="100"/>
      <c r="K618" s="100"/>
      <c r="L618" s="100"/>
      <c r="M618" s="100"/>
      <c r="N618" s="100"/>
      <c r="O618" s="100"/>
    </row>
    <row r="619" spans="4:15" hidden="1" x14ac:dyDescent="0.3">
      <c r="D619" s="100"/>
      <c r="E619" s="100"/>
      <c r="F619" s="100"/>
      <c r="G619" s="100"/>
      <c r="H619" s="100"/>
      <c r="I619" s="100"/>
      <c r="J619" s="100"/>
      <c r="K619" s="100"/>
      <c r="L619" s="100"/>
      <c r="M619" s="100"/>
      <c r="N619" s="100"/>
      <c r="O619" s="100"/>
    </row>
    <row r="620" spans="4:15" hidden="1" x14ac:dyDescent="0.3">
      <c r="D620" s="100"/>
      <c r="E620" s="100"/>
      <c r="F620" s="100"/>
      <c r="G620" s="100"/>
      <c r="H620" s="100"/>
      <c r="I620" s="100"/>
      <c r="J620" s="100"/>
      <c r="K620" s="100"/>
      <c r="L620" s="100"/>
      <c r="M620" s="100"/>
      <c r="N620" s="100"/>
      <c r="O620" s="100"/>
    </row>
    <row r="621" spans="4:15" hidden="1" x14ac:dyDescent="0.3">
      <c r="D621" s="100"/>
      <c r="E621" s="100"/>
      <c r="F621" s="100"/>
      <c r="G621" s="100"/>
      <c r="H621" s="100"/>
      <c r="I621" s="100"/>
      <c r="J621" s="100"/>
      <c r="K621" s="100"/>
      <c r="L621" s="100"/>
      <c r="M621" s="100"/>
      <c r="N621" s="100"/>
      <c r="O621" s="100"/>
    </row>
    <row r="622" spans="4:15" hidden="1" x14ac:dyDescent="0.3">
      <c r="D622" s="100"/>
      <c r="E622" s="100"/>
      <c r="F622" s="100"/>
      <c r="G622" s="100"/>
      <c r="H622" s="100"/>
      <c r="I622" s="100"/>
      <c r="J622" s="100"/>
      <c r="K622" s="100"/>
      <c r="L622" s="100"/>
      <c r="M622" s="100"/>
      <c r="N622" s="100"/>
      <c r="O622" s="100"/>
    </row>
    <row r="623" spans="4:15" hidden="1" x14ac:dyDescent="0.3">
      <c r="D623" s="100"/>
      <c r="E623" s="100"/>
      <c r="F623" s="100"/>
      <c r="G623" s="100"/>
      <c r="H623" s="100"/>
      <c r="I623" s="100"/>
      <c r="J623" s="100"/>
      <c r="K623" s="100"/>
      <c r="L623" s="100"/>
      <c r="M623" s="100"/>
      <c r="N623" s="100"/>
      <c r="O623" s="100"/>
    </row>
    <row r="624" spans="4:15" hidden="1" x14ac:dyDescent="0.3">
      <c r="D624" s="100"/>
      <c r="E624" s="100"/>
      <c r="F624" s="100"/>
      <c r="G624" s="100"/>
      <c r="H624" s="100"/>
      <c r="I624" s="100"/>
      <c r="J624" s="100"/>
      <c r="K624" s="100"/>
      <c r="L624" s="100"/>
      <c r="M624" s="100"/>
      <c r="N624" s="100"/>
      <c r="O624" s="100"/>
    </row>
    <row r="625" spans="4:15" hidden="1" x14ac:dyDescent="0.3">
      <c r="D625" s="100"/>
      <c r="E625" s="100"/>
      <c r="F625" s="100"/>
      <c r="G625" s="100"/>
      <c r="H625" s="100"/>
      <c r="I625" s="100"/>
      <c r="J625" s="100"/>
      <c r="K625" s="100"/>
      <c r="L625" s="100"/>
      <c r="M625" s="100"/>
      <c r="N625" s="100"/>
      <c r="O625" s="100"/>
    </row>
    <row r="626" spans="4:15" hidden="1" x14ac:dyDescent="0.3">
      <c r="D626" s="100"/>
      <c r="E626" s="100"/>
      <c r="F626" s="100"/>
      <c r="G626" s="100"/>
      <c r="H626" s="100"/>
      <c r="I626" s="100"/>
      <c r="J626" s="100"/>
      <c r="K626" s="100"/>
      <c r="L626" s="100"/>
      <c r="M626" s="100"/>
      <c r="N626" s="100"/>
      <c r="O626" s="100"/>
    </row>
    <row r="627" spans="4:15" hidden="1" x14ac:dyDescent="0.3">
      <c r="D627" s="100"/>
      <c r="E627" s="100"/>
      <c r="F627" s="100"/>
      <c r="G627" s="100"/>
      <c r="H627" s="100"/>
      <c r="I627" s="100"/>
      <c r="J627" s="100"/>
      <c r="K627" s="100"/>
      <c r="L627" s="100"/>
      <c r="M627" s="100"/>
      <c r="N627" s="100"/>
      <c r="O627" s="100"/>
    </row>
    <row r="628" spans="4:15" hidden="1" x14ac:dyDescent="0.3">
      <c r="D628" s="100"/>
      <c r="E628" s="100"/>
      <c r="F628" s="100"/>
      <c r="G628" s="100"/>
      <c r="H628" s="100"/>
      <c r="I628" s="100"/>
      <c r="J628" s="100"/>
      <c r="K628" s="100"/>
      <c r="L628" s="100"/>
      <c r="M628" s="100"/>
      <c r="N628" s="100"/>
      <c r="O628" s="100"/>
    </row>
    <row r="629" spans="4:15" hidden="1" x14ac:dyDescent="0.3">
      <c r="D629" s="100"/>
      <c r="E629" s="100"/>
      <c r="F629" s="100"/>
      <c r="G629" s="100"/>
      <c r="H629" s="100"/>
      <c r="I629" s="100"/>
      <c r="J629" s="100"/>
      <c r="K629" s="100"/>
      <c r="L629" s="100"/>
      <c r="M629" s="100"/>
      <c r="N629" s="100"/>
      <c r="O629" s="100"/>
    </row>
    <row r="630" spans="4:15" hidden="1" x14ac:dyDescent="0.3">
      <c r="D630" s="100"/>
      <c r="E630" s="100"/>
      <c r="F630" s="100"/>
      <c r="G630" s="100"/>
      <c r="H630" s="100"/>
      <c r="I630" s="100"/>
      <c r="J630" s="100"/>
      <c r="K630" s="100"/>
      <c r="L630" s="100"/>
      <c r="M630" s="100"/>
      <c r="N630" s="100"/>
      <c r="O630" s="100"/>
    </row>
    <row r="631" spans="4:15" hidden="1" x14ac:dyDescent="0.3">
      <c r="D631" s="100"/>
      <c r="E631" s="100"/>
      <c r="F631" s="100"/>
      <c r="G631" s="100"/>
      <c r="H631" s="100"/>
      <c r="I631" s="100"/>
      <c r="J631" s="100"/>
      <c r="K631" s="100"/>
      <c r="L631" s="100"/>
      <c r="M631" s="100"/>
      <c r="N631" s="100"/>
      <c r="O631" s="100"/>
    </row>
    <row r="632" spans="4:15" hidden="1" x14ac:dyDescent="0.3">
      <c r="D632" s="100"/>
      <c r="E632" s="100"/>
      <c r="F632" s="100"/>
      <c r="G632" s="100"/>
      <c r="H632" s="100"/>
      <c r="I632" s="100"/>
      <c r="J632" s="100"/>
      <c r="K632" s="100"/>
      <c r="L632" s="100"/>
      <c r="M632" s="100"/>
      <c r="N632" s="100"/>
      <c r="O632" s="100"/>
    </row>
    <row r="633" spans="4:15" hidden="1" x14ac:dyDescent="0.3">
      <c r="D633" s="100"/>
      <c r="E633" s="100"/>
      <c r="F633" s="100"/>
      <c r="G633" s="100"/>
      <c r="H633" s="100"/>
      <c r="I633" s="100"/>
      <c r="J633" s="100"/>
      <c r="K633" s="100"/>
      <c r="L633" s="100"/>
      <c r="M633" s="100"/>
      <c r="N633" s="100"/>
      <c r="O633" s="100"/>
    </row>
    <row r="634" spans="4:15" hidden="1" x14ac:dyDescent="0.3">
      <c r="D634" s="100"/>
      <c r="E634" s="100"/>
      <c r="F634" s="100"/>
      <c r="G634" s="100"/>
      <c r="H634" s="100"/>
      <c r="I634" s="100"/>
      <c r="J634" s="100"/>
      <c r="K634" s="100"/>
      <c r="L634" s="100"/>
      <c r="M634" s="100"/>
      <c r="N634" s="100"/>
      <c r="O634" s="100"/>
    </row>
    <row r="635" spans="4:15" hidden="1" x14ac:dyDescent="0.3">
      <c r="D635" s="100"/>
      <c r="E635" s="100"/>
      <c r="F635" s="100"/>
      <c r="G635" s="100"/>
      <c r="H635" s="100"/>
      <c r="I635" s="100"/>
      <c r="J635" s="100"/>
      <c r="K635" s="100"/>
      <c r="L635" s="100"/>
      <c r="M635" s="100"/>
      <c r="N635" s="100"/>
      <c r="O635" s="100"/>
    </row>
    <row r="636" spans="4:15" hidden="1" x14ac:dyDescent="0.3">
      <c r="D636" s="100"/>
      <c r="E636" s="100"/>
      <c r="F636" s="100"/>
      <c r="G636" s="100"/>
      <c r="H636" s="100"/>
      <c r="I636" s="100"/>
      <c r="J636" s="100"/>
      <c r="K636" s="100"/>
      <c r="L636" s="100"/>
      <c r="M636" s="100"/>
      <c r="N636" s="100"/>
      <c r="O636" s="100"/>
    </row>
    <row r="637" spans="4:15" hidden="1" x14ac:dyDescent="0.3">
      <c r="D637" s="100"/>
      <c r="E637" s="100"/>
      <c r="F637" s="100"/>
      <c r="G637" s="100"/>
      <c r="H637" s="100"/>
      <c r="I637" s="100"/>
      <c r="J637" s="100"/>
      <c r="K637" s="100"/>
      <c r="L637" s="100"/>
      <c r="M637" s="100"/>
      <c r="N637" s="100"/>
      <c r="O637" s="100"/>
    </row>
    <row r="638" spans="4:15" hidden="1" x14ac:dyDescent="0.3">
      <c r="D638" s="100"/>
      <c r="E638" s="100"/>
      <c r="F638" s="100"/>
      <c r="G638" s="100"/>
      <c r="H638" s="100"/>
      <c r="I638" s="100"/>
      <c r="J638" s="100"/>
      <c r="K638" s="100"/>
      <c r="L638" s="100"/>
      <c r="M638" s="100"/>
      <c r="N638" s="100"/>
      <c r="O638" s="100"/>
    </row>
    <row r="639" spans="4:15" hidden="1" x14ac:dyDescent="0.3">
      <c r="D639" s="100"/>
      <c r="E639" s="100"/>
      <c r="F639" s="100"/>
      <c r="G639" s="100"/>
      <c r="H639" s="100"/>
      <c r="I639" s="100"/>
      <c r="J639" s="100"/>
      <c r="K639" s="100"/>
      <c r="L639" s="100"/>
      <c r="M639" s="100"/>
      <c r="N639" s="100"/>
      <c r="O639" s="100"/>
    </row>
    <row r="640" spans="4:15" hidden="1" x14ac:dyDescent="0.3">
      <c r="D640" s="100"/>
      <c r="E640" s="100"/>
      <c r="F640" s="100"/>
      <c r="G640" s="100"/>
      <c r="H640" s="100"/>
      <c r="I640" s="100"/>
      <c r="J640" s="100"/>
      <c r="K640" s="100"/>
      <c r="L640" s="100"/>
      <c r="M640" s="100"/>
      <c r="N640" s="100"/>
      <c r="O640" s="100"/>
    </row>
    <row r="641" spans="4:15" hidden="1" x14ac:dyDescent="0.3">
      <c r="D641" s="100"/>
      <c r="E641" s="100"/>
      <c r="F641" s="100"/>
      <c r="G641" s="100"/>
      <c r="H641" s="100"/>
      <c r="I641" s="100"/>
      <c r="J641" s="100"/>
      <c r="K641" s="100"/>
      <c r="L641" s="100"/>
      <c r="M641" s="100"/>
      <c r="N641" s="100"/>
      <c r="O641" s="100"/>
    </row>
    <row r="642" spans="4:15" hidden="1" x14ac:dyDescent="0.3">
      <c r="D642" s="100"/>
      <c r="E642" s="100"/>
      <c r="F642" s="100"/>
      <c r="G642" s="100"/>
      <c r="H642" s="100"/>
      <c r="I642" s="100"/>
      <c r="J642" s="100"/>
      <c r="K642" s="100"/>
      <c r="L642" s="100"/>
      <c r="M642" s="100"/>
      <c r="N642" s="100"/>
      <c r="O642" s="100"/>
    </row>
    <row r="643" spans="4:15" hidden="1" x14ac:dyDescent="0.3">
      <c r="D643" s="100"/>
      <c r="E643" s="100"/>
      <c r="F643" s="100"/>
      <c r="G643" s="100"/>
      <c r="H643" s="100"/>
      <c r="I643" s="100"/>
      <c r="J643" s="100"/>
      <c r="K643" s="100"/>
      <c r="L643" s="100"/>
      <c r="M643" s="100"/>
      <c r="N643" s="100"/>
      <c r="O643" s="100"/>
    </row>
    <row r="644" spans="4:15" hidden="1" x14ac:dyDescent="0.3">
      <c r="D644" s="100"/>
      <c r="E644" s="100"/>
      <c r="F644" s="100"/>
      <c r="G644" s="100"/>
      <c r="H644" s="100"/>
      <c r="I644" s="100"/>
      <c r="J644" s="100"/>
      <c r="K644" s="100"/>
      <c r="L644" s="100"/>
      <c r="M644" s="100"/>
      <c r="N644" s="100"/>
      <c r="O644" s="100"/>
    </row>
    <row r="645" spans="4:15" hidden="1" x14ac:dyDescent="0.3">
      <c r="D645" s="100"/>
      <c r="E645" s="100"/>
      <c r="F645" s="100"/>
      <c r="G645" s="100"/>
      <c r="H645" s="100"/>
      <c r="I645" s="100"/>
      <c r="J645" s="100"/>
      <c r="K645" s="100"/>
      <c r="L645" s="100"/>
      <c r="M645" s="100"/>
      <c r="N645" s="100"/>
      <c r="O645" s="100"/>
    </row>
    <row r="646" spans="4:15" hidden="1" x14ac:dyDescent="0.3">
      <c r="D646" s="100"/>
      <c r="E646" s="100"/>
      <c r="F646" s="100"/>
      <c r="G646" s="100"/>
      <c r="H646" s="100"/>
      <c r="I646" s="100"/>
      <c r="J646" s="100"/>
      <c r="K646" s="100"/>
      <c r="L646" s="100"/>
      <c r="M646" s="100"/>
      <c r="N646" s="100"/>
      <c r="O646" s="100"/>
    </row>
    <row r="647" spans="4:15" hidden="1" x14ac:dyDescent="0.3">
      <c r="D647" s="100"/>
      <c r="E647" s="100"/>
      <c r="F647" s="100"/>
      <c r="G647" s="100"/>
      <c r="H647" s="100"/>
      <c r="I647" s="100"/>
      <c r="J647" s="100"/>
      <c r="K647" s="100"/>
      <c r="L647" s="100"/>
      <c r="M647" s="100"/>
      <c r="N647" s="100"/>
      <c r="O647" s="100"/>
    </row>
    <row r="648" spans="4:15" hidden="1" x14ac:dyDescent="0.3">
      <c r="D648" s="100"/>
      <c r="E648" s="100"/>
      <c r="F648" s="100"/>
      <c r="G648" s="100"/>
      <c r="H648" s="100"/>
      <c r="I648" s="100"/>
      <c r="J648" s="100"/>
      <c r="K648" s="100"/>
      <c r="L648" s="100"/>
      <c r="M648" s="100"/>
      <c r="N648" s="100"/>
      <c r="O648" s="100"/>
    </row>
    <row r="649" spans="4:15" hidden="1" x14ac:dyDescent="0.3">
      <c r="D649" s="100"/>
      <c r="E649" s="100"/>
      <c r="F649" s="100"/>
      <c r="G649" s="100"/>
      <c r="H649" s="100"/>
      <c r="I649" s="100"/>
      <c r="J649" s="100"/>
      <c r="K649" s="100"/>
      <c r="L649" s="100"/>
      <c r="M649" s="100"/>
      <c r="N649" s="100"/>
      <c r="O649" s="100"/>
    </row>
    <row r="650" spans="4:15" hidden="1" x14ac:dyDescent="0.3">
      <c r="D650" s="100"/>
      <c r="E650" s="100"/>
      <c r="F650" s="100"/>
      <c r="G650" s="100"/>
      <c r="H650" s="100"/>
      <c r="I650" s="100"/>
      <c r="J650" s="100"/>
      <c r="K650" s="100"/>
      <c r="L650" s="100"/>
      <c r="M650" s="100"/>
      <c r="N650" s="100"/>
      <c r="O650" s="100"/>
    </row>
    <row r="651" spans="4:15" hidden="1" x14ac:dyDescent="0.3">
      <c r="D651" s="100"/>
      <c r="E651" s="100"/>
      <c r="F651" s="100"/>
      <c r="G651" s="100"/>
      <c r="H651" s="100"/>
      <c r="I651" s="100"/>
      <c r="J651" s="100"/>
      <c r="K651" s="100"/>
      <c r="L651" s="100"/>
      <c r="M651" s="100"/>
      <c r="N651" s="100"/>
      <c r="O651" s="100"/>
    </row>
    <row r="652" spans="4:15" hidden="1" x14ac:dyDescent="0.3">
      <c r="D652" s="100"/>
      <c r="E652" s="100"/>
      <c r="F652" s="100"/>
      <c r="G652" s="100"/>
      <c r="H652" s="100"/>
      <c r="I652" s="100"/>
      <c r="J652" s="100"/>
      <c r="K652" s="100"/>
      <c r="L652" s="100"/>
      <c r="M652" s="100"/>
      <c r="N652" s="100"/>
      <c r="O652" s="100"/>
    </row>
    <row r="653" spans="4:15" hidden="1" x14ac:dyDescent="0.3">
      <c r="D653" s="100"/>
      <c r="E653" s="100"/>
      <c r="F653" s="100"/>
      <c r="G653" s="100"/>
      <c r="H653" s="100"/>
      <c r="I653" s="100"/>
      <c r="J653" s="100"/>
      <c r="K653" s="100"/>
      <c r="L653" s="100"/>
      <c r="M653" s="100"/>
      <c r="N653" s="100"/>
      <c r="O653" s="100"/>
    </row>
    <row r="654" spans="4:15" hidden="1" x14ac:dyDescent="0.3">
      <c r="D654" s="100"/>
      <c r="E654" s="100"/>
      <c r="F654" s="100"/>
      <c r="G654" s="100"/>
      <c r="H654" s="100"/>
      <c r="I654" s="100"/>
      <c r="J654" s="100"/>
      <c r="K654" s="100"/>
      <c r="L654" s="100"/>
      <c r="M654" s="100"/>
      <c r="N654" s="100"/>
      <c r="O654" s="100"/>
    </row>
    <row r="655" spans="4:15" hidden="1" x14ac:dyDescent="0.3">
      <c r="D655" s="100"/>
      <c r="E655" s="100"/>
      <c r="F655" s="100"/>
      <c r="G655" s="100"/>
      <c r="H655" s="100"/>
      <c r="I655" s="100"/>
      <c r="J655" s="100"/>
      <c r="K655" s="100"/>
      <c r="L655" s="100"/>
      <c r="M655" s="100"/>
      <c r="N655" s="100"/>
      <c r="O655" s="100"/>
    </row>
    <row r="656" spans="4:15" hidden="1" x14ac:dyDescent="0.3">
      <c r="D656" s="100"/>
      <c r="E656" s="100"/>
      <c r="F656" s="100"/>
      <c r="G656" s="100"/>
      <c r="H656" s="100"/>
      <c r="I656" s="100"/>
      <c r="J656" s="100"/>
      <c r="K656" s="100"/>
      <c r="L656" s="100"/>
      <c r="M656" s="100"/>
      <c r="N656" s="100"/>
      <c r="O656" s="100"/>
    </row>
    <row r="657" spans="4:15" hidden="1" x14ac:dyDescent="0.3">
      <c r="D657" s="100"/>
      <c r="E657" s="100"/>
      <c r="F657" s="100"/>
      <c r="G657" s="100"/>
      <c r="H657" s="100"/>
      <c r="I657" s="100"/>
      <c r="J657" s="100"/>
      <c r="K657" s="100"/>
      <c r="L657" s="100"/>
      <c r="M657" s="100"/>
      <c r="N657" s="100"/>
      <c r="O657" s="100"/>
    </row>
    <row r="658" spans="4:15" hidden="1" x14ac:dyDescent="0.3">
      <c r="D658" s="100"/>
      <c r="E658" s="100"/>
      <c r="F658" s="100"/>
      <c r="G658" s="100"/>
      <c r="H658" s="100"/>
      <c r="I658" s="100"/>
      <c r="J658" s="100"/>
      <c r="K658" s="100"/>
      <c r="L658" s="100"/>
      <c r="M658" s="100"/>
      <c r="N658" s="100"/>
      <c r="O658" s="100"/>
    </row>
    <row r="659" spans="4:15" hidden="1" x14ac:dyDescent="0.3">
      <c r="D659" s="100"/>
      <c r="E659" s="100"/>
      <c r="F659" s="100"/>
      <c r="G659" s="100"/>
      <c r="H659" s="100"/>
      <c r="I659" s="100"/>
      <c r="J659" s="100"/>
      <c r="K659" s="100"/>
      <c r="L659" s="100"/>
      <c r="M659" s="100"/>
      <c r="N659" s="100"/>
      <c r="O659" s="100"/>
    </row>
    <row r="660" spans="4:15" hidden="1" x14ac:dyDescent="0.3">
      <c r="D660" s="100"/>
      <c r="E660" s="100"/>
      <c r="F660" s="100"/>
      <c r="G660" s="100"/>
      <c r="H660" s="100"/>
      <c r="I660" s="100"/>
      <c r="J660" s="100"/>
      <c r="K660" s="100"/>
      <c r="L660" s="100"/>
      <c r="M660" s="100"/>
      <c r="N660" s="100"/>
      <c r="O660" s="100"/>
    </row>
    <row r="661" spans="4:15" hidden="1" x14ac:dyDescent="0.3">
      <c r="D661" s="100"/>
      <c r="E661" s="100"/>
      <c r="F661" s="100"/>
      <c r="G661" s="100"/>
      <c r="H661" s="100"/>
      <c r="I661" s="100"/>
      <c r="J661" s="100"/>
      <c r="K661" s="100"/>
      <c r="L661" s="100"/>
      <c r="M661" s="100"/>
      <c r="N661" s="100"/>
      <c r="O661" s="100"/>
    </row>
    <row r="662" spans="4:15" hidden="1" x14ac:dyDescent="0.3">
      <c r="D662" s="100"/>
      <c r="E662" s="100"/>
      <c r="F662" s="100"/>
      <c r="G662" s="100"/>
      <c r="H662" s="100"/>
      <c r="I662" s="100"/>
      <c r="J662" s="100"/>
      <c r="K662" s="100"/>
      <c r="L662" s="100"/>
      <c r="M662" s="100"/>
      <c r="N662" s="100"/>
      <c r="O662" s="100"/>
    </row>
    <row r="663" spans="4:15" hidden="1" x14ac:dyDescent="0.3">
      <c r="D663" s="100"/>
      <c r="E663" s="100"/>
      <c r="F663" s="100"/>
      <c r="G663" s="100"/>
      <c r="H663" s="100"/>
      <c r="I663" s="100"/>
      <c r="J663" s="100"/>
      <c r="K663" s="100"/>
      <c r="L663" s="100"/>
      <c r="M663" s="100"/>
      <c r="N663" s="100"/>
      <c r="O663" s="100"/>
    </row>
    <row r="664" spans="4:15" hidden="1" x14ac:dyDescent="0.3">
      <c r="D664" s="100"/>
      <c r="E664" s="100"/>
      <c r="F664" s="100"/>
      <c r="G664" s="100"/>
      <c r="H664" s="100"/>
      <c r="I664" s="100"/>
      <c r="J664" s="100"/>
      <c r="K664" s="100"/>
      <c r="L664" s="100"/>
      <c r="M664" s="100"/>
      <c r="N664" s="100"/>
      <c r="O664" s="100"/>
    </row>
    <row r="665" spans="4:15" hidden="1" x14ac:dyDescent="0.3">
      <c r="D665" s="100"/>
      <c r="E665" s="100"/>
      <c r="F665" s="100"/>
      <c r="G665" s="100"/>
      <c r="H665" s="100"/>
      <c r="I665" s="100"/>
      <c r="J665" s="100"/>
      <c r="K665" s="100"/>
      <c r="L665" s="100"/>
      <c r="M665" s="100"/>
      <c r="N665" s="100"/>
      <c r="O665" s="100"/>
    </row>
    <row r="666" spans="4:15" hidden="1" x14ac:dyDescent="0.3">
      <c r="D666" s="100"/>
      <c r="E666" s="100"/>
      <c r="F666" s="100"/>
      <c r="G666" s="100"/>
      <c r="H666" s="100"/>
      <c r="I666" s="100"/>
      <c r="J666" s="100"/>
      <c r="K666" s="100"/>
      <c r="L666" s="100"/>
      <c r="M666" s="100"/>
      <c r="N666" s="100"/>
      <c r="O666" s="100"/>
    </row>
    <row r="667" spans="4:15" hidden="1" x14ac:dyDescent="0.3">
      <c r="D667" s="100"/>
      <c r="E667" s="100"/>
      <c r="F667" s="100"/>
      <c r="G667" s="100"/>
      <c r="H667" s="100"/>
      <c r="I667" s="100"/>
      <c r="J667" s="100"/>
      <c r="K667" s="100"/>
      <c r="L667" s="100"/>
      <c r="M667" s="100"/>
      <c r="N667" s="100"/>
      <c r="O667" s="100"/>
    </row>
    <row r="668" spans="4:15" hidden="1" x14ac:dyDescent="0.3">
      <c r="D668" s="100"/>
      <c r="E668" s="100"/>
      <c r="F668" s="100"/>
      <c r="G668" s="100"/>
      <c r="H668" s="100"/>
      <c r="I668" s="100"/>
      <c r="J668" s="100"/>
      <c r="K668" s="100"/>
      <c r="L668" s="100"/>
      <c r="M668" s="100"/>
      <c r="N668" s="100"/>
      <c r="O668" s="100"/>
    </row>
    <row r="669" spans="4:15" hidden="1" x14ac:dyDescent="0.3">
      <c r="D669" s="100"/>
      <c r="E669" s="100"/>
      <c r="F669" s="100"/>
      <c r="G669" s="100"/>
      <c r="H669" s="100"/>
      <c r="I669" s="100"/>
      <c r="J669" s="100"/>
      <c r="K669" s="100"/>
      <c r="L669" s="100"/>
      <c r="M669" s="100"/>
      <c r="N669" s="100"/>
      <c r="O669" s="100"/>
    </row>
    <row r="670" spans="4:15" hidden="1" x14ac:dyDescent="0.3">
      <c r="D670" s="100"/>
      <c r="E670" s="100"/>
      <c r="F670" s="100"/>
      <c r="G670" s="100"/>
      <c r="H670" s="100"/>
      <c r="I670" s="100"/>
      <c r="J670" s="100"/>
      <c r="K670" s="100"/>
      <c r="L670" s="100"/>
      <c r="M670" s="100"/>
      <c r="N670" s="100"/>
      <c r="O670" s="100"/>
    </row>
    <row r="671" spans="4:15" hidden="1" x14ac:dyDescent="0.3">
      <c r="D671" s="100"/>
      <c r="E671" s="100"/>
      <c r="F671" s="100"/>
      <c r="G671" s="100"/>
      <c r="H671" s="100"/>
      <c r="I671" s="100"/>
      <c r="J671" s="100"/>
      <c r="K671" s="100"/>
      <c r="L671" s="100"/>
      <c r="M671" s="100"/>
      <c r="N671" s="100"/>
      <c r="O671" s="100"/>
    </row>
    <row r="672" spans="4:15" hidden="1" x14ac:dyDescent="0.3">
      <c r="D672" s="100"/>
      <c r="E672" s="100"/>
      <c r="F672" s="100"/>
      <c r="G672" s="100"/>
      <c r="H672" s="100"/>
      <c r="I672" s="100"/>
      <c r="J672" s="100"/>
      <c r="K672" s="100"/>
      <c r="L672" s="100"/>
      <c r="M672" s="100"/>
      <c r="N672" s="100"/>
      <c r="O672" s="100"/>
    </row>
    <row r="673" spans="4:15" hidden="1" x14ac:dyDescent="0.3">
      <c r="D673" s="100"/>
      <c r="E673" s="100"/>
      <c r="F673" s="100"/>
      <c r="G673" s="100"/>
      <c r="H673" s="100"/>
      <c r="I673" s="100"/>
      <c r="J673" s="100"/>
      <c r="K673" s="100"/>
      <c r="L673" s="100"/>
      <c r="M673" s="100"/>
      <c r="N673" s="100"/>
      <c r="O673" s="100"/>
    </row>
    <row r="674" spans="4:15" hidden="1" x14ac:dyDescent="0.3">
      <c r="D674" s="100"/>
      <c r="E674" s="100"/>
      <c r="F674" s="100"/>
      <c r="G674" s="100"/>
      <c r="H674" s="100"/>
      <c r="I674" s="100"/>
      <c r="J674" s="100"/>
      <c r="K674" s="100"/>
      <c r="L674" s="100"/>
      <c r="M674" s="100"/>
      <c r="N674" s="100"/>
      <c r="O674" s="100"/>
    </row>
    <row r="675" spans="4:15" hidden="1" x14ac:dyDescent="0.3">
      <c r="D675" s="100"/>
      <c r="E675" s="100"/>
      <c r="F675" s="100"/>
      <c r="G675" s="100"/>
      <c r="H675" s="100"/>
      <c r="I675" s="100"/>
      <c r="J675" s="100"/>
      <c r="K675" s="100"/>
      <c r="L675" s="100"/>
      <c r="M675" s="100"/>
      <c r="N675" s="100"/>
      <c r="O675" s="100"/>
    </row>
    <row r="676" spans="4:15" hidden="1" x14ac:dyDescent="0.3">
      <c r="D676" s="100"/>
      <c r="E676" s="100"/>
      <c r="F676" s="100"/>
      <c r="G676" s="100"/>
      <c r="H676" s="100"/>
      <c r="I676" s="100"/>
      <c r="J676" s="100"/>
      <c r="K676" s="100"/>
      <c r="L676" s="100"/>
      <c r="M676" s="100"/>
      <c r="N676" s="100"/>
      <c r="O676" s="100"/>
    </row>
    <row r="677" spans="4:15" hidden="1" x14ac:dyDescent="0.3">
      <c r="D677" s="100"/>
      <c r="E677" s="100"/>
      <c r="F677" s="100"/>
      <c r="G677" s="100"/>
      <c r="H677" s="100"/>
      <c r="I677" s="100"/>
      <c r="J677" s="100"/>
      <c r="K677" s="100"/>
      <c r="L677" s="100"/>
      <c r="M677" s="100"/>
      <c r="N677" s="100"/>
      <c r="O677" s="100"/>
    </row>
    <row r="678" spans="4:15" hidden="1" x14ac:dyDescent="0.3">
      <c r="D678" s="100"/>
      <c r="E678" s="100"/>
      <c r="F678" s="100"/>
      <c r="G678" s="100"/>
      <c r="H678" s="100"/>
      <c r="I678" s="100"/>
      <c r="J678" s="100"/>
      <c r="K678" s="100"/>
      <c r="L678" s="100"/>
      <c r="M678" s="100"/>
      <c r="N678" s="100"/>
      <c r="O678" s="100"/>
    </row>
    <row r="679" spans="4:15" hidden="1" x14ac:dyDescent="0.3">
      <c r="D679" s="100"/>
      <c r="E679" s="100"/>
      <c r="F679" s="100"/>
      <c r="G679" s="100"/>
      <c r="H679" s="100"/>
      <c r="I679" s="100"/>
      <c r="J679" s="100"/>
      <c r="K679" s="100"/>
      <c r="L679" s="100"/>
      <c r="M679" s="100"/>
      <c r="N679" s="100"/>
      <c r="O679" s="100"/>
    </row>
    <row r="680" spans="4:15" hidden="1" x14ac:dyDescent="0.3">
      <c r="D680" s="100"/>
      <c r="E680" s="100"/>
      <c r="F680" s="100"/>
      <c r="G680" s="100"/>
      <c r="H680" s="100"/>
      <c r="I680" s="100"/>
      <c r="J680" s="100"/>
      <c r="K680" s="100"/>
      <c r="L680" s="100"/>
      <c r="M680" s="100"/>
      <c r="N680" s="100"/>
      <c r="O680" s="100"/>
    </row>
    <row r="681" spans="4:15" hidden="1" x14ac:dyDescent="0.3">
      <c r="D681" s="100"/>
      <c r="E681" s="100"/>
      <c r="F681" s="100"/>
      <c r="G681" s="100"/>
      <c r="H681" s="100"/>
      <c r="I681" s="100"/>
      <c r="J681" s="100"/>
      <c r="K681" s="100"/>
      <c r="L681" s="100"/>
      <c r="M681" s="100"/>
      <c r="N681" s="100"/>
      <c r="O681" s="100"/>
    </row>
    <row r="682" spans="4:15" hidden="1" x14ac:dyDescent="0.3">
      <c r="D682" s="100"/>
      <c r="E682" s="100"/>
      <c r="F682" s="100"/>
      <c r="G682" s="100"/>
      <c r="H682" s="100"/>
      <c r="I682" s="100"/>
      <c r="J682" s="100"/>
      <c r="K682" s="100"/>
      <c r="L682" s="100"/>
      <c r="M682" s="100"/>
      <c r="N682" s="100"/>
      <c r="O682" s="100"/>
    </row>
    <row r="683" spans="4:15" hidden="1" x14ac:dyDescent="0.3">
      <c r="D683" s="100"/>
      <c r="E683" s="100"/>
      <c r="F683" s="100"/>
      <c r="G683" s="100"/>
      <c r="H683" s="100"/>
      <c r="I683" s="100"/>
      <c r="J683" s="100"/>
      <c r="K683" s="100"/>
      <c r="L683" s="100"/>
      <c r="M683" s="100"/>
      <c r="N683" s="100"/>
      <c r="O683" s="100"/>
    </row>
    <row r="684" spans="4:15" hidden="1" x14ac:dyDescent="0.3">
      <c r="D684" s="100"/>
      <c r="E684" s="100"/>
      <c r="F684" s="100"/>
      <c r="G684" s="100"/>
      <c r="H684" s="100"/>
      <c r="I684" s="100"/>
      <c r="J684" s="100"/>
      <c r="K684" s="100"/>
      <c r="L684" s="100"/>
      <c r="M684" s="100"/>
      <c r="N684" s="100"/>
      <c r="O684" s="100"/>
    </row>
    <row r="685" spans="4:15" hidden="1" x14ac:dyDescent="0.3">
      <c r="D685" s="100"/>
      <c r="E685" s="100"/>
      <c r="F685" s="100"/>
      <c r="G685" s="100"/>
      <c r="H685" s="100"/>
      <c r="I685" s="100"/>
      <c r="J685" s="100"/>
      <c r="K685" s="100"/>
      <c r="L685" s="100"/>
      <c r="M685" s="100"/>
      <c r="N685" s="100"/>
      <c r="O685" s="100"/>
    </row>
    <row r="686" spans="4:15" hidden="1" x14ac:dyDescent="0.3">
      <c r="D686" s="100"/>
      <c r="E686" s="100"/>
      <c r="F686" s="100"/>
      <c r="G686" s="100"/>
      <c r="H686" s="100"/>
      <c r="I686" s="100"/>
      <c r="J686" s="100"/>
      <c r="K686" s="100"/>
      <c r="L686" s="100"/>
      <c r="M686" s="100"/>
      <c r="N686" s="100"/>
      <c r="O686" s="100"/>
    </row>
    <row r="687" spans="4:15" hidden="1" x14ac:dyDescent="0.3">
      <c r="D687" s="100"/>
      <c r="E687" s="100"/>
      <c r="F687" s="100"/>
      <c r="G687" s="100"/>
      <c r="H687" s="100"/>
      <c r="I687" s="100"/>
      <c r="J687" s="100"/>
      <c r="K687" s="100"/>
      <c r="L687" s="100"/>
      <c r="M687" s="100"/>
      <c r="N687" s="100"/>
      <c r="O687" s="100"/>
    </row>
    <row r="688" spans="4:15" hidden="1" x14ac:dyDescent="0.3">
      <c r="D688" s="100"/>
      <c r="E688" s="100"/>
      <c r="F688" s="100"/>
      <c r="G688" s="100"/>
      <c r="H688" s="100"/>
      <c r="I688" s="100"/>
      <c r="J688" s="100"/>
      <c r="K688" s="100"/>
      <c r="L688" s="100"/>
      <c r="M688" s="100"/>
      <c r="N688" s="100"/>
      <c r="O688" s="100"/>
    </row>
    <row r="689" spans="4:15" hidden="1" x14ac:dyDescent="0.3">
      <c r="D689" s="100"/>
      <c r="E689" s="100"/>
      <c r="F689" s="100"/>
      <c r="G689" s="100"/>
      <c r="H689" s="100"/>
      <c r="I689" s="100"/>
      <c r="J689" s="100"/>
      <c r="K689" s="100"/>
      <c r="L689" s="100"/>
      <c r="M689" s="100"/>
      <c r="N689" s="100"/>
      <c r="O689" s="100"/>
    </row>
    <row r="690" spans="4:15" hidden="1" x14ac:dyDescent="0.3">
      <c r="D690" s="100"/>
      <c r="E690" s="100"/>
      <c r="F690" s="100"/>
      <c r="G690" s="100"/>
      <c r="H690" s="100"/>
      <c r="I690" s="100"/>
      <c r="J690" s="100"/>
      <c r="K690" s="100"/>
      <c r="L690" s="100"/>
      <c r="M690" s="100"/>
      <c r="N690" s="100"/>
      <c r="O690" s="100"/>
    </row>
    <row r="691" spans="4:15" hidden="1" x14ac:dyDescent="0.3">
      <c r="D691" s="100"/>
      <c r="E691" s="100"/>
      <c r="F691" s="100"/>
      <c r="G691" s="100"/>
      <c r="H691" s="100"/>
      <c r="I691" s="100"/>
      <c r="J691" s="100"/>
      <c r="K691" s="100"/>
      <c r="L691" s="100"/>
      <c r="M691" s="100"/>
      <c r="N691" s="100"/>
      <c r="O691" s="100"/>
    </row>
    <row r="692" spans="4:15" hidden="1" x14ac:dyDescent="0.3">
      <c r="D692" s="100"/>
      <c r="E692" s="100"/>
      <c r="F692" s="100"/>
      <c r="G692" s="100"/>
      <c r="H692" s="100"/>
      <c r="I692" s="100"/>
      <c r="J692" s="100"/>
      <c r="K692" s="100"/>
      <c r="L692" s="100"/>
      <c r="M692" s="100"/>
      <c r="N692" s="100"/>
      <c r="O692" s="100"/>
    </row>
    <row r="693" spans="4:15" hidden="1" x14ac:dyDescent="0.3">
      <c r="D693" s="100"/>
      <c r="E693" s="100"/>
      <c r="F693" s="100"/>
      <c r="G693" s="100"/>
      <c r="H693" s="100"/>
      <c r="I693" s="100"/>
      <c r="J693" s="100"/>
      <c r="K693" s="100"/>
      <c r="L693" s="100"/>
      <c r="M693" s="100"/>
      <c r="N693" s="100"/>
      <c r="O693" s="100"/>
    </row>
    <row r="694" spans="4:15" hidden="1" x14ac:dyDescent="0.3">
      <c r="D694" s="100"/>
      <c r="E694" s="100"/>
      <c r="F694" s="100"/>
      <c r="G694" s="100"/>
      <c r="H694" s="100"/>
      <c r="I694" s="100"/>
      <c r="J694" s="100"/>
      <c r="K694" s="100"/>
      <c r="L694" s="100"/>
      <c r="M694" s="100"/>
      <c r="N694" s="100"/>
      <c r="O694" s="100"/>
    </row>
    <row r="695" spans="4:15" hidden="1" x14ac:dyDescent="0.3">
      <c r="D695" s="100"/>
      <c r="E695" s="100"/>
      <c r="F695" s="100"/>
      <c r="G695" s="100"/>
      <c r="H695" s="100"/>
      <c r="I695" s="100"/>
      <c r="J695" s="100"/>
      <c r="K695" s="100"/>
      <c r="L695" s="100"/>
      <c r="M695" s="100"/>
      <c r="N695" s="100"/>
      <c r="O695" s="100"/>
    </row>
    <row r="696" spans="4:15" hidden="1" x14ac:dyDescent="0.3">
      <c r="D696" s="100"/>
      <c r="E696" s="100"/>
      <c r="F696" s="100"/>
      <c r="G696" s="100"/>
      <c r="H696" s="100"/>
      <c r="I696" s="100"/>
      <c r="J696" s="100"/>
      <c r="K696" s="100"/>
      <c r="L696" s="100"/>
      <c r="M696" s="100"/>
      <c r="N696" s="100"/>
      <c r="O696" s="100"/>
    </row>
    <row r="697" spans="4:15" hidden="1" x14ac:dyDescent="0.3">
      <c r="D697" s="100"/>
      <c r="E697" s="100"/>
      <c r="F697" s="100"/>
      <c r="G697" s="100"/>
      <c r="H697" s="100"/>
      <c r="I697" s="100"/>
      <c r="J697" s="100"/>
      <c r="K697" s="100"/>
      <c r="L697" s="100"/>
      <c r="M697" s="100"/>
      <c r="N697" s="100"/>
      <c r="O697" s="100"/>
    </row>
    <row r="698" spans="4:15" hidden="1" x14ac:dyDescent="0.3">
      <c r="D698" s="100"/>
      <c r="E698" s="100"/>
      <c r="F698" s="100"/>
      <c r="G698" s="100"/>
      <c r="H698" s="100"/>
      <c r="I698" s="100"/>
      <c r="J698" s="100"/>
      <c r="K698" s="100"/>
      <c r="L698" s="100"/>
      <c r="M698" s="100"/>
      <c r="N698" s="100"/>
      <c r="O698" s="100"/>
    </row>
    <row r="699" spans="4:15" hidden="1" x14ac:dyDescent="0.3">
      <c r="D699" s="100"/>
      <c r="E699" s="100"/>
      <c r="F699" s="100"/>
      <c r="G699" s="100"/>
      <c r="H699" s="100"/>
      <c r="I699" s="100"/>
      <c r="J699" s="100"/>
      <c r="K699" s="100"/>
      <c r="L699" s="100"/>
      <c r="M699" s="100"/>
      <c r="N699" s="100"/>
      <c r="O699" s="100"/>
    </row>
    <row r="700" spans="4:15" hidden="1" x14ac:dyDescent="0.3">
      <c r="D700" s="100"/>
      <c r="E700" s="100"/>
      <c r="F700" s="100"/>
      <c r="G700" s="100"/>
      <c r="H700" s="100"/>
      <c r="I700" s="100"/>
      <c r="J700" s="100"/>
      <c r="K700" s="100"/>
      <c r="L700" s="100"/>
      <c r="M700" s="100"/>
      <c r="N700" s="100"/>
      <c r="O700" s="100"/>
    </row>
    <row r="701" spans="4:15" hidden="1" x14ac:dyDescent="0.3">
      <c r="D701" s="100"/>
      <c r="E701" s="100"/>
      <c r="F701" s="100"/>
      <c r="G701" s="100"/>
      <c r="H701" s="100"/>
      <c r="I701" s="100"/>
      <c r="J701" s="100"/>
      <c r="K701" s="100"/>
      <c r="L701" s="100"/>
      <c r="M701" s="100"/>
      <c r="N701" s="100"/>
      <c r="O701" s="100"/>
    </row>
    <row r="702" spans="4:15" hidden="1" x14ac:dyDescent="0.3">
      <c r="D702" s="100"/>
      <c r="E702" s="100"/>
      <c r="F702" s="100"/>
      <c r="G702" s="100"/>
      <c r="H702" s="100"/>
      <c r="I702" s="100"/>
      <c r="J702" s="100"/>
      <c r="K702" s="100"/>
      <c r="L702" s="100"/>
      <c r="M702" s="100"/>
      <c r="N702" s="100"/>
      <c r="O702" s="100"/>
    </row>
    <row r="703" spans="4:15" hidden="1" x14ac:dyDescent="0.3">
      <c r="D703" s="100"/>
      <c r="E703" s="100"/>
      <c r="F703" s="100"/>
      <c r="G703" s="100"/>
      <c r="H703" s="100"/>
      <c r="I703" s="100"/>
      <c r="J703" s="100"/>
      <c r="K703" s="100"/>
      <c r="L703" s="100"/>
      <c r="M703" s="100"/>
      <c r="N703" s="100"/>
      <c r="O703" s="100"/>
    </row>
    <row r="704" spans="4:15" hidden="1" x14ac:dyDescent="0.3">
      <c r="D704" s="100"/>
      <c r="E704" s="100"/>
      <c r="F704" s="100"/>
      <c r="G704" s="100"/>
      <c r="H704" s="100"/>
      <c r="I704" s="100"/>
      <c r="J704" s="100"/>
      <c r="K704" s="100"/>
      <c r="L704" s="100"/>
      <c r="M704" s="100"/>
      <c r="N704" s="100"/>
      <c r="O704" s="100"/>
    </row>
    <row r="705" spans="4:15" hidden="1" x14ac:dyDescent="0.3">
      <c r="D705" s="100"/>
      <c r="E705" s="100"/>
      <c r="F705" s="100"/>
      <c r="G705" s="100"/>
      <c r="H705" s="100"/>
      <c r="I705" s="100"/>
      <c r="J705" s="100"/>
      <c r="K705" s="100"/>
      <c r="L705" s="100"/>
      <c r="M705" s="100"/>
      <c r="N705" s="100"/>
      <c r="O705" s="100"/>
    </row>
    <row r="706" spans="4:15" hidden="1" x14ac:dyDescent="0.3">
      <c r="D706" s="100"/>
      <c r="E706" s="100"/>
      <c r="F706" s="100"/>
      <c r="G706" s="100"/>
      <c r="H706" s="100"/>
      <c r="I706" s="100"/>
      <c r="J706" s="100"/>
      <c r="K706" s="100"/>
      <c r="L706" s="100"/>
      <c r="M706" s="100"/>
      <c r="N706" s="100"/>
      <c r="O706" s="100"/>
    </row>
    <row r="707" spans="4:15" hidden="1" x14ac:dyDescent="0.3">
      <c r="D707" s="100"/>
      <c r="E707" s="100"/>
      <c r="F707" s="100"/>
      <c r="G707" s="100"/>
      <c r="H707" s="100"/>
      <c r="I707" s="100"/>
      <c r="J707" s="100"/>
      <c r="K707" s="100"/>
      <c r="L707" s="100"/>
      <c r="M707" s="100"/>
      <c r="N707" s="100"/>
      <c r="O707" s="100"/>
    </row>
    <row r="708" spans="4:15" hidden="1" x14ac:dyDescent="0.3">
      <c r="D708" s="100"/>
      <c r="E708" s="100"/>
      <c r="F708" s="100"/>
      <c r="G708" s="100"/>
      <c r="H708" s="100"/>
      <c r="I708" s="100"/>
      <c r="J708" s="100"/>
      <c r="K708" s="100"/>
      <c r="L708" s="100"/>
      <c r="M708" s="100"/>
      <c r="N708" s="100"/>
      <c r="O708" s="100"/>
    </row>
    <row r="709" spans="4:15" hidden="1" x14ac:dyDescent="0.3">
      <c r="D709" s="100"/>
      <c r="E709" s="100"/>
      <c r="F709" s="100"/>
      <c r="G709" s="100"/>
      <c r="H709" s="100"/>
      <c r="I709" s="100"/>
      <c r="J709" s="100"/>
      <c r="K709" s="100"/>
      <c r="L709" s="100"/>
      <c r="M709" s="100"/>
      <c r="N709" s="100"/>
      <c r="O709" s="100"/>
    </row>
    <row r="710" spans="4:15" hidden="1" x14ac:dyDescent="0.3">
      <c r="D710" s="100"/>
      <c r="E710" s="100"/>
      <c r="F710" s="100"/>
      <c r="G710" s="100"/>
      <c r="H710" s="100"/>
      <c r="I710" s="100"/>
      <c r="J710" s="100"/>
      <c r="K710" s="100"/>
      <c r="L710" s="100"/>
      <c r="M710" s="100"/>
      <c r="N710" s="100"/>
      <c r="O710" s="100"/>
    </row>
    <row r="711" spans="4:15" hidden="1" x14ac:dyDescent="0.3">
      <c r="D711" s="100"/>
      <c r="E711" s="100"/>
      <c r="F711" s="100"/>
      <c r="G711" s="100"/>
      <c r="H711" s="100"/>
      <c r="I711" s="100"/>
      <c r="J711" s="100"/>
      <c r="K711" s="100"/>
      <c r="L711" s="100"/>
      <c r="M711" s="100"/>
      <c r="N711" s="100"/>
      <c r="O711" s="100"/>
    </row>
    <row r="712" spans="4:15" hidden="1" x14ac:dyDescent="0.3">
      <c r="D712" s="100"/>
      <c r="E712" s="100"/>
      <c r="F712" s="100"/>
      <c r="G712" s="100"/>
      <c r="H712" s="100"/>
      <c r="I712" s="100"/>
      <c r="J712" s="100"/>
      <c r="K712" s="100"/>
      <c r="L712" s="100"/>
      <c r="M712" s="100"/>
      <c r="N712" s="100"/>
      <c r="O712" s="100"/>
    </row>
    <row r="713" spans="4:15" hidden="1" x14ac:dyDescent="0.3">
      <c r="D713" s="100"/>
      <c r="E713" s="100"/>
      <c r="F713" s="100"/>
      <c r="G713" s="100"/>
      <c r="H713" s="100"/>
      <c r="I713" s="100"/>
      <c r="J713" s="100"/>
      <c r="K713" s="100"/>
      <c r="L713" s="100"/>
      <c r="M713" s="100"/>
      <c r="N713" s="100"/>
      <c r="O713" s="100"/>
    </row>
    <row r="714" spans="4:15" hidden="1" x14ac:dyDescent="0.3">
      <c r="D714" s="100"/>
      <c r="E714" s="100"/>
      <c r="F714" s="100"/>
      <c r="G714" s="100"/>
      <c r="H714" s="100"/>
      <c r="I714" s="100"/>
      <c r="J714" s="100"/>
      <c r="K714" s="100"/>
      <c r="L714" s="100"/>
      <c r="M714" s="100"/>
      <c r="N714" s="100"/>
      <c r="O714" s="100"/>
    </row>
    <row r="715" spans="4:15" hidden="1" x14ac:dyDescent="0.3">
      <c r="D715" s="100"/>
      <c r="E715" s="100"/>
      <c r="F715" s="100"/>
      <c r="G715" s="100"/>
      <c r="H715" s="100"/>
      <c r="I715" s="100"/>
      <c r="J715" s="100"/>
      <c r="K715" s="100"/>
      <c r="L715" s="100"/>
      <c r="M715" s="100"/>
      <c r="N715" s="100"/>
      <c r="O715" s="100"/>
    </row>
    <row r="716" spans="4:15" hidden="1" x14ac:dyDescent="0.3">
      <c r="D716" s="100"/>
      <c r="E716" s="100"/>
      <c r="F716" s="100"/>
      <c r="G716" s="100"/>
      <c r="H716" s="100"/>
      <c r="I716" s="100"/>
      <c r="J716" s="100"/>
      <c r="K716" s="100"/>
      <c r="L716" s="100"/>
      <c r="M716" s="100"/>
      <c r="N716" s="100"/>
      <c r="O716" s="100"/>
    </row>
    <row r="717" spans="4:15" hidden="1" x14ac:dyDescent="0.3">
      <c r="D717" s="100"/>
      <c r="E717" s="100"/>
      <c r="F717" s="100"/>
      <c r="G717" s="100"/>
      <c r="H717" s="100"/>
      <c r="I717" s="100"/>
      <c r="J717" s="100"/>
      <c r="K717" s="100"/>
      <c r="L717" s="100"/>
      <c r="M717" s="100"/>
      <c r="N717" s="100"/>
      <c r="O717" s="100"/>
    </row>
    <row r="718" spans="4:15" hidden="1" x14ac:dyDescent="0.3">
      <c r="D718" s="100"/>
      <c r="E718" s="100"/>
      <c r="F718" s="100"/>
      <c r="G718" s="100"/>
      <c r="H718" s="100"/>
      <c r="I718" s="100"/>
      <c r="J718" s="100"/>
      <c r="K718" s="100"/>
      <c r="L718" s="100"/>
      <c r="M718" s="100"/>
      <c r="N718" s="100"/>
      <c r="O718" s="100"/>
    </row>
    <row r="719" spans="4:15" hidden="1" x14ac:dyDescent="0.3">
      <c r="D719" s="100"/>
      <c r="E719" s="100"/>
      <c r="F719" s="100"/>
      <c r="G719" s="100"/>
      <c r="H719" s="100"/>
      <c r="I719" s="100"/>
      <c r="J719" s="100"/>
      <c r="K719" s="100"/>
      <c r="L719" s="100"/>
      <c r="M719" s="100"/>
      <c r="N719" s="100"/>
      <c r="O719" s="100"/>
    </row>
    <row r="720" spans="4:15" hidden="1" x14ac:dyDescent="0.3">
      <c r="D720" s="100"/>
      <c r="E720" s="100"/>
      <c r="F720" s="100"/>
      <c r="G720" s="100"/>
      <c r="H720" s="100"/>
      <c r="I720" s="100"/>
      <c r="J720" s="100"/>
      <c r="K720" s="100"/>
      <c r="L720" s="100"/>
      <c r="M720" s="100"/>
      <c r="N720" s="100"/>
      <c r="O720" s="100"/>
    </row>
    <row r="721" spans="4:15" hidden="1" x14ac:dyDescent="0.3">
      <c r="D721" s="100"/>
      <c r="E721" s="100"/>
      <c r="F721" s="100"/>
      <c r="G721" s="100"/>
      <c r="H721" s="100"/>
      <c r="I721" s="100"/>
      <c r="J721" s="100"/>
      <c r="K721" s="100"/>
      <c r="L721" s="100"/>
      <c r="M721" s="100"/>
      <c r="N721" s="100"/>
      <c r="O721" s="100"/>
    </row>
    <row r="722" spans="4:15" hidden="1" x14ac:dyDescent="0.3">
      <c r="D722" s="100"/>
      <c r="E722" s="100"/>
      <c r="F722" s="100"/>
      <c r="G722" s="100"/>
      <c r="H722" s="100"/>
      <c r="I722" s="100"/>
      <c r="J722" s="100"/>
      <c r="K722" s="100"/>
      <c r="L722" s="100"/>
      <c r="M722" s="100"/>
      <c r="N722" s="100"/>
      <c r="O722" s="100"/>
    </row>
    <row r="723" spans="4:15" hidden="1" x14ac:dyDescent="0.3">
      <c r="D723" s="100"/>
      <c r="E723" s="100"/>
      <c r="F723" s="100"/>
      <c r="G723" s="100"/>
      <c r="H723" s="100"/>
      <c r="I723" s="100"/>
      <c r="J723" s="100"/>
      <c r="K723" s="100"/>
      <c r="L723" s="100"/>
      <c r="M723" s="100"/>
      <c r="N723" s="100"/>
      <c r="O723" s="100"/>
    </row>
    <row r="724" spans="4:15" hidden="1" x14ac:dyDescent="0.3">
      <c r="D724" s="100"/>
      <c r="E724" s="100"/>
      <c r="F724" s="100"/>
      <c r="G724" s="100"/>
      <c r="H724" s="100"/>
      <c r="I724" s="100"/>
      <c r="J724" s="100"/>
      <c r="K724" s="100"/>
      <c r="L724" s="100"/>
      <c r="M724" s="100"/>
      <c r="N724" s="100"/>
      <c r="O724" s="100"/>
    </row>
    <row r="725" spans="4:15" hidden="1" x14ac:dyDescent="0.3">
      <c r="D725" s="100"/>
      <c r="E725" s="100"/>
      <c r="F725" s="100"/>
      <c r="G725" s="100"/>
      <c r="H725" s="100"/>
      <c r="I725" s="100"/>
      <c r="J725" s="100"/>
      <c r="K725" s="100"/>
      <c r="L725" s="100"/>
      <c r="M725" s="100"/>
      <c r="N725" s="100"/>
      <c r="O725" s="100"/>
    </row>
    <row r="726" spans="4:15" hidden="1" x14ac:dyDescent="0.3">
      <c r="D726" s="100"/>
      <c r="E726" s="100"/>
      <c r="F726" s="100"/>
      <c r="G726" s="100"/>
      <c r="H726" s="100"/>
      <c r="I726" s="100"/>
      <c r="J726" s="100"/>
      <c r="K726" s="100"/>
      <c r="L726" s="100"/>
      <c r="M726" s="100"/>
      <c r="N726" s="100"/>
      <c r="O726" s="100"/>
    </row>
    <row r="727" spans="4:15" hidden="1" x14ac:dyDescent="0.3">
      <c r="D727" s="100"/>
      <c r="E727" s="100"/>
      <c r="F727" s="100"/>
      <c r="G727" s="100"/>
      <c r="H727" s="100"/>
      <c r="I727" s="100"/>
      <c r="J727" s="100"/>
      <c r="K727" s="100"/>
      <c r="L727" s="100"/>
      <c r="M727" s="100"/>
      <c r="N727" s="100"/>
      <c r="O727" s="100"/>
    </row>
    <row r="728" spans="4:15" hidden="1" x14ac:dyDescent="0.3">
      <c r="D728" s="100"/>
      <c r="E728" s="100"/>
      <c r="F728" s="100"/>
      <c r="G728" s="100"/>
      <c r="H728" s="100"/>
      <c r="I728" s="100"/>
      <c r="J728" s="100"/>
      <c r="K728" s="100"/>
      <c r="L728" s="100"/>
      <c r="M728" s="100"/>
      <c r="N728" s="100"/>
      <c r="O728" s="100"/>
    </row>
    <row r="729" spans="4:15" hidden="1" x14ac:dyDescent="0.3">
      <c r="D729" s="100"/>
      <c r="E729" s="100"/>
      <c r="F729" s="100"/>
      <c r="G729" s="100"/>
      <c r="H729" s="100"/>
      <c r="I729" s="100"/>
      <c r="J729" s="100"/>
      <c r="K729" s="100"/>
      <c r="L729" s="100"/>
      <c r="M729" s="100"/>
      <c r="N729" s="100"/>
      <c r="O729" s="100"/>
    </row>
    <row r="730" spans="4:15" hidden="1" x14ac:dyDescent="0.3">
      <c r="D730" s="100"/>
      <c r="E730" s="100"/>
      <c r="F730" s="100"/>
      <c r="G730" s="100"/>
      <c r="H730" s="100"/>
      <c r="I730" s="100"/>
      <c r="J730" s="100"/>
      <c r="K730" s="100"/>
      <c r="L730" s="100"/>
      <c r="M730" s="100"/>
      <c r="N730" s="100"/>
      <c r="O730" s="100"/>
    </row>
    <row r="731" spans="4:15" hidden="1" x14ac:dyDescent="0.3">
      <c r="D731" s="100"/>
      <c r="E731" s="100"/>
      <c r="F731" s="100"/>
      <c r="G731" s="100"/>
      <c r="H731" s="100"/>
      <c r="I731" s="100"/>
      <c r="J731" s="100"/>
      <c r="K731" s="100"/>
      <c r="L731" s="100"/>
      <c r="M731" s="100"/>
      <c r="N731" s="100"/>
      <c r="O731" s="100"/>
    </row>
    <row r="732" spans="4:15" hidden="1" x14ac:dyDescent="0.3">
      <c r="D732" s="100"/>
      <c r="E732" s="100"/>
      <c r="F732" s="100"/>
      <c r="G732" s="100"/>
      <c r="H732" s="100"/>
      <c r="I732" s="100"/>
      <c r="J732" s="100"/>
      <c r="K732" s="100"/>
      <c r="L732" s="100"/>
      <c r="M732" s="100"/>
      <c r="N732" s="100"/>
      <c r="O732" s="100"/>
    </row>
    <row r="733" spans="4:15" hidden="1" x14ac:dyDescent="0.3">
      <c r="D733" s="100"/>
      <c r="E733" s="100"/>
      <c r="F733" s="100"/>
      <c r="G733" s="100"/>
      <c r="H733" s="100"/>
      <c r="I733" s="100"/>
      <c r="J733" s="100"/>
      <c r="K733" s="100"/>
      <c r="L733" s="100"/>
      <c r="M733" s="100"/>
      <c r="N733" s="100"/>
      <c r="O733" s="100"/>
    </row>
    <row r="734" spans="4:15" hidden="1" x14ac:dyDescent="0.3">
      <c r="D734" s="100"/>
      <c r="E734" s="100"/>
      <c r="F734" s="100"/>
      <c r="G734" s="100"/>
      <c r="H734" s="100"/>
      <c r="I734" s="100"/>
      <c r="J734" s="100"/>
      <c r="K734" s="100"/>
      <c r="L734" s="100"/>
      <c r="M734" s="100"/>
      <c r="N734" s="100"/>
      <c r="O734" s="100"/>
    </row>
    <row r="735" spans="4:15" hidden="1" x14ac:dyDescent="0.3">
      <c r="D735" s="100"/>
      <c r="E735" s="100"/>
      <c r="F735" s="100"/>
      <c r="G735" s="100"/>
      <c r="H735" s="100"/>
      <c r="I735" s="100"/>
      <c r="J735" s="100"/>
      <c r="K735" s="100"/>
      <c r="L735" s="100"/>
      <c r="M735" s="100"/>
      <c r="N735" s="100"/>
      <c r="O735" s="100"/>
    </row>
    <row r="736" spans="4:15" hidden="1" x14ac:dyDescent="0.3">
      <c r="D736" s="100"/>
      <c r="E736" s="100"/>
      <c r="F736" s="100"/>
      <c r="G736" s="100"/>
      <c r="H736" s="100"/>
      <c r="I736" s="100"/>
      <c r="J736" s="100"/>
      <c r="K736" s="100"/>
      <c r="L736" s="100"/>
      <c r="M736" s="100"/>
      <c r="N736" s="100"/>
      <c r="O736" s="100"/>
    </row>
    <row r="737" spans="4:15" hidden="1" x14ac:dyDescent="0.3">
      <c r="D737" s="100"/>
      <c r="E737" s="100"/>
      <c r="F737" s="100"/>
      <c r="G737" s="100"/>
      <c r="H737" s="100"/>
      <c r="I737" s="100"/>
      <c r="J737" s="100"/>
      <c r="K737" s="100"/>
      <c r="L737" s="100"/>
      <c r="M737" s="100"/>
      <c r="N737" s="100"/>
      <c r="O737" s="100"/>
    </row>
    <row r="738" spans="4:15" hidden="1" x14ac:dyDescent="0.3">
      <c r="D738" s="100"/>
      <c r="E738" s="100"/>
      <c r="F738" s="100"/>
      <c r="G738" s="100"/>
      <c r="H738" s="100"/>
      <c r="I738" s="100"/>
      <c r="J738" s="100"/>
      <c r="K738" s="100"/>
      <c r="L738" s="100"/>
      <c r="M738" s="100"/>
      <c r="N738" s="100"/>
      <c r="O738" s="100"/>
    </row>
    <row r="739" spans="4:15" hidden="1" x14ac:dyDescent="0.3">
      <c r="D739" s="100"/>
      <c r="E739" s="100"/>
      <c r="F739" s="100"/>
      <c r="G739" s="100"/>
      <c r="H739" s="100"/>
      <c r="I739" s="100"/>
      <c r="J739" s="100"/>
      <c r="K739" s="100"/>
      <c r="L739" s="100"/>
      <c r="M739" s="100"/>
      <c r="N739" s="100"/>
      <c r="O739" s="100"/>
    </row>
    <row r="740" spans="4:15" hidden="1" x14ac:dyDescent="0.3">
      <c r="D740" s="100"/>
      <c r="E740" s="100"/>
      <c r="F740" s="100"/>
      <c r="G740" s="100"/>
      <c r="H740" s="100"/>
      <c r="I740" s="100"/>
      <c r="J740" s="100"/>
      <c r="K740" s="100"/>
      <c r="L740" s="100"/>
      <c r="M740" s="100"/>
      <c r="N740" s="100"/>
      <c r="O740" s="100"/>
    </row>
    <row r="741" spans="4:15" hidden="1" x14ac:dyDescent="0.3">
      <c r="D741" s="100"/>
      <c r="E741" s="100"/>
      <c r="F741" s="100"/>
      <c r="G741" s="100"/>
      <c r="H741" s="100"/>
      <c r="I741" s="100"/>
      <c r="J741" s="100"/>
      <c r="K741" s="100"/>
      <c r="L741" s="100"/>
      <c r="M741" s="100"/>
      <c r="N741" s="100"/>
      <c r="O741" s="100"/>
    </row>
    <row r="742" spans="4:15" hidden="1" x14ac:dyDescent="0.3">
      <c r="D742" s="100"/>
      <c r="E742" s="100"/>
      <c r="F742" s="100"/>
      <c r="G742" s="100"/>
      <c r="H742" s="100"/>
      <c r="I742" s="100"/>
      <c r="J742" s="100"/>
      <c r="K742" s="100"/>
      <c r="L742" s="100"/>
      <c r="M742" s="100"/>
      <c r="N742" s="100"/>
      <c r="O742" s="100"/>
    </row>
    <row r="743" spans="4:15" hidden="1" x14ac:dyDescent="0.3">
      <c r="D743" s="100"/>
      <c r="E743" s="100"/>
      <c r="F743" s="100"/>
      <c r="G743" s="100"/>
      <c r="H743" s="100"/>
      <c r="I743" s="100"/>
      <c r="J743" s="100"/>
      <c r="K743" s="100"/>
      <c r="L743" s="100"/>
      <c r="M743" s="100"/>
      <c r="N743" s="100"/>
      <c r="O743" s="100"/>
    </row>
    <row r="744" spans="4:15" hidden="1" x14ac:dyDescent="0.3">
      <c r="D744" s="100"/>
      <c r="E744" s="100"/>
      <c r="F744" s="100"/>
      <c r="G744" s="100"/>
      <c r="H744" s="100"/>
      <c r="I744" s="100"/>
      <c r="J744" s="100"/>
      <c r="K744" s="100"/>
      <c r="L744" s="100"/>
      <c r="M744" s="100"/>
      <c r="N744" s="100"/>
      <c r="O744" s="100"/>
    </row>
    <row r="745" spans="4:15" hidden="1" x14ac:dyDescent="0.3">
      <c r="D745" s="100"/>
      <c r="E745" s="100"/>
      <c r="F745" s="100"/>
      <c r="G745" s="100"/>
      <c r="H745" s="100"/>
      <c r="I745" s="100"/>
      <c r="J745" s="100"/>
      <c r="K745" s="100"/>
      <c r="L745" s="100"/>
      <c r="M745" s="100"/>
      <c r="N745" s="100"/>
      <c r="O745" s="100"/>
    </row>
    <row r="746" spans="4:15" hidden="1" x14ac:dyDescent="0.3">
      <c r="D746" s="100"/>
      <c r="E746" s="100"/>
      <c r="F746" s="100"/>
      <c r="G746" s="100"/>
      <c r="H746" s="100"/>
      <c r="I746" s="100"/>
      <c r="J746" s="100"/>
      <c r="K746" s="100"/>
      <c r="L746" s="100"/>
      <c r="M746" s="100"/>
      <c r="N746" s="100"/>
      <c r="O746" s="100"/>
    </row>
    <row r="747" spans="4:15" hidden="1" x14ac:dyDescent="0.3">
      <c r="D747" s="100"/>
      <c r="E747" s="100"/>
      <c r="F747" s="100"/>
      <c r="G747" s="100"/>
      <c r="H747" s="100"/>
      <c r="I747" s="100"/>
      <c r="J747" s="100"/>
      <c r="K747" s="100"/>
      <c r="L747" s="100"/>
      <c r="M747" s="100"/>
      <c r="N747" s="100"/>
      <c r="O747" s="100"/>
    </row>
    <row r="748" spans="4:15" hidden="1" x14ac:dyDescent="0.3">
      <c r="D748" s="100"/>
      <c r="E748" s="100"/>
      <c r="F748" s="100"/>
      <c r="G748" s="100"/>
      <c r="H748" s="100"/>
      <c r="I748" s="100"/>
      <c r="J748" s="100"/>
      <c r="K748" s="100"/>
      <c r="L748" s="100"/>
      <c r="M748" s="100"/>
      <c r="N748" s="100"/>
      <c r="O748" s="100"/>
    </row>
    <row r="749" spans="4:15" hidden="1" x14ac:dyDescent="0.3">
      <c r="D749" s="100"/>
      <c r="E749" s="100"/>
      <c r="F749" s="100"/>
      <c r="G749" s="100"/>
      <c r="H749" s="100"/>
      <c r="I749" s="100"/>
      <c r="J749" s="100"/>
      <c r="K749" s="100"/>
      <c r="L749" s="100"/>
      <c r="M749" s="100"/>
      <c r="N749" s="100"/>
      <c r="O749" s="100"/>
    </row>
    <row r="750" spans="4:15" hidden="1" x14ac:dyDescent="0.3">
      <c r="D750" s="100"/>
      <c r="E750" s="100"/>
      <c r="F750" s="100"/>
      <c r="G750" s="100"/>
      <c r="H750" s="100"/>
      <c r="I750" s="100"/>
      <c r="J750" s="100"/>
      <c r="K750" s="100"/>
      <c r="L750" s="100"/>
      <c r="M750" s="100"/>
      <c r="N750" s="100"/>
      <c r="O750" s="100"/>
    </row>
    <row r="751" spans="4:15" hidden="1" x14ac:dyDescent="0.3">
      <c r="D751" s="100"/>
      <c r="E751" s="100"/>
      <c r="F751" s="100"/>
      <c r="G751" s="100"/>
      <c r="H751" s="100"/>
      <c r="I751" s="100"/>
      <c r="J751" s="100"/>
      <c r="K751" s="100"/>
      <c r="L751" s="100"/>
      <c r="M751" s="100"/>
      <c r="N751" s="100"/>
      <c r="O751" s="100"/>
    </row>
    <row r="752" spans="4:15" hidden="1" x14ac:dyDescent="0.3">
      <c r="D752" s="100"/>
      <c r="E752" s="100"/>
      <c r="F752" s="100"/>
      <c r="G752" s="100"/>
      <c r="H752" s="100"/>
      <c r="I752" s="100"/>
      <c r="J752" s="100"/>
      <c r="K752" s="100"/>
      <c r="L752" s="100"/>
      <c r="M752" s="100"/>
      <c r="N752" s="100"/>
      <c r="O752" s="100"/>
    </row>
    <row r="753" spans="4:15" hidden="1" x14ac:dyDescent="0.3">
      <c r="D753" s="100"/>
      <c r="E753" s="100"/>
      <c r="F753" s="100"/>
      <c r="G753" s="100"/>
      <c r="H753" s="100"/>
      <c r="I753" s="100"/>
      <c r="J753" s="100"/>
      <c r="K753" s="100"/>
      <c r="L753" s="100"/>
      <c r="M753" s="100"/>
      <c r="N753" s="100"/>
      <c r="O753" s="100"/>
    </row>
    <row r="754" spans="4:15" hidden="1" x14ac:dyDescent="0.3">
      <c r="D754" s="100"/>
      <c r="E754" s="100"/>
      <c r="F754" s="100"/>
      <c r="G754" s="100"/>
      <c r="H754" s="100"/>
      <c r="I754" s="100"/>
      <c r="J754" s="100"/>
      <c r="K754" s="100"/>
      <c r="L754" s="100"/>
      <c r="M754" s="100"/>
      <c r="N754" s="100"/>
      <c r="O754" s="100"/>
    </row>
    <row r="755" spans="4:15" hidden="1" x14ac:dyDescent="0.3">
      <c r="D755" s="100"/>
      <c r="E755" s="100"/>
      <c r="F755" s="100"/>
      <c r="G755" s="100"/>
      <c r="H755" s="100"/>
      <c r="I755" s="100"/>
      <c r="J755" s="100"/>
      <c r="K755" s="100"/>
      <c r="L755" s="100"/>
      <c r="M755" s="100"/>
      <c r="N755" s="100"/>
      <c r="O755" s="100"/>
    </row>
    <row r="756" spans="4:15" hidden="1" x14ac:dyDescent="0.3">
      <c r="D756" s="100"/>
      <c r="E756" s="100"/>
      <c r="F756" s="100"/>
      <c r="G756" s="100"/>
      <c r="H756" s="100"/>
      <c r="I756" s="100"/>
      <c r="J756" s="100"/>
      <c r="K756" s="100"/>
      <c r="L756" s="100"/>
      <c r="M756" s="100"/>
      <c r="N756" s="100"/>
      <c r="O756" s="100"/>
    </row>
    <row r="757" spans="4:15" hidden="1" x14ac:dyDescent="0.3">
      <c r="D757" s="100"/>
      <c r="E757" s="100"/>
      <c r="F757" s="100"/>
      <c r="G757" s="100"/>
      <c r="H757" s="100"/>
      <c r="I757" s="100"/>
      <c r="J757" s="100"/>
      <c r="K757" s="100"/>
      <c r="L757" s="100"/>
      <c r="M757" s="100"/>
      <c r="N757" s="100"/>
      <c r="O757" s="100"/>
    </row>
    <row r="758" spans="4:15" hidden="1" x14ac:dyDescent="0.3">
      <c r="D758" s="100"/>
      <c r="E758" s="100"/>
      <c r="F758" s="100"/>
      <c r="G758" s="100"/>
      <c r="H758" s="100"/>
      <c r="I758" s="100"/>
      <c r="J758" s="100"/>
      <c r="K758" s="100"/>
      <c r="L758" s="100"/>
      <c r="M758" s="100"/>
      <c r="N758" s="100"/>
      <c r="O758" s="100"/>
    </row>
    <row r="759" spans="4:15" hidden="1" x14ac:dyDescent="0.3">
      <c r="D759" s="100"/>
      <c r="E759" s="100"/>
      <c r="F759" s="100"/>
      <c r="G759" s="100"/>
      <c r="H759" s="100"/>
      <c r="I759" s="100"/>
      <c r="J759" s="100"/>
      <c r="K759" s="100"/>
      <c r="L759" s="100"/>
      <c r="M759" s="100"/>
      <c r="N759" s="100"/>
      <c r="O759" s="100"/>
    </row>
    <row r="760" spans="4:15" hidden="1" x14ac:dyDescent="0.3">
      <c r="D760" s="100"/>
      <c r="E760" s="100"/>
      <c r="F760" s="100"/>
      <c r="G760" s="100"/>
      <c r="H760" s="100"/>
      <c r="I760" s="100"/>
      <c r="J760" s="100"/>
      <c r="K760" s="100"/>
      <c r="L760" s="100"/>
      <c r="M760" s="100"/>
      <c r="N760" s="100"/>
      <c r="O760" s="100"/>
    </row>
    <row r="761" spans="4:15" hidden="1" x14ac:dyDescent="0.3">
      <c r="D761" s="100"/>
      <c r="E761" s="100"/>
      <c r="F761" s="100"/>
      <c r="G761" s="100"/>
      <c r="H761" s="100"/>
      <c r="I761" s="100"/>
      <c r="J761" s="100"/>
      <c r="K761" s="100"/>
      <c r="L761" s="100"/>
      <c r="M761" s="100"/>
      <c r="N761" s="100"/>
      <c r="O761" s="100"/>
    </row>
    <row r="762" spans="4:15" hidden="1" x14ac:dyDescent="0.3">
      <c r="D762" s="100"/>
      <c r="E762" s="100"/>
      <c r="F762" s="100"/>
      <c r="G762" s="100"/>
      <c r="H762" s="100"/>
      <c r="I762" s="100"/>
      <c r="J762" s="100"/>
      <c r="K762" s="100"/>
      <c r="L762" s="100"/>
      <c r="M762" s="100"/>
      <c r="N762" s="100"/>
      <c r="O762" s="100"/>
    </row>
    <row r="763" spans="4:15" hidden="1" x14ac:dyDescent="0.3">
      <c r="D763" s="100"/>
      <c r="E763" s="100"/>
      <c r="F763" s="100"/>
      <c r="G763" s="100"/>
      <c r="H763" s="100"/>
      <c r="I763" s="100"/>
      <c r="J763" s="100"/>
      <c r="K763" s="100"/>
      <c r="L763" s="100"/>
      <c r="M763" s="100"/>
      <c r="N763" s="100"/>
      <c r="O763" s="100"/>
    </row>
    <row r="764" spans="4:15" hidden="1" x14ac:dyDescent="0.3">
      <c r="D764" s="100"/>
      <c r="E764" s="100"/>
      <c r="F764" s="100"/>
      <c r="G764" s="100"/>
      <c r="H764" s="100"/>
      <c r="I764" s="100"/>
      <c r="J764" s="100"/>
      <c r="K764" s="100"/>
      <c r="L764" s="100"/>
      <c r="M764" s="100"/>
      <c r="N764" s="100"/>
      <c r="O764" s="100"/>
    </row>
    <row r="765" spans="4:15" hidden="1" x14ac:dyDescent="0.3">
      <c r="D765" s="100"/>
      <c r="E765" s="100"/>
      <c r="F765" s="100"/>
      <c r="G765" s="100"/>
      <c r="H765" s="100"/>
      <c r="I765" s="100"/>
      <c r="J765" s="100"/>
      <c r="K765" s="100"/>
      <c r="L765" s="100"/>
      <c r="M765" s="100"/>
      <c r="N765" s="100"/>
      <c r="O765" s="100"/>
    </row>
    <row r="766" spans="4:15" hidden="1" x14ac:dyDescent="0.3">
      <c r="D766" s="100"/>
      <c r="E766" s="100"/>
      <c r="F766" s="100"/>
      <c r="G766" s="100"/>
      <c r="H766" s="100"/>
      <c r="I766" s="100"/>
      <c r="J766" s="100"/>
      <c r="K766" s="100"/>
      <c r="L766" s="100"/>
      <c r="M766" s="100"/>
      <c r="N766" s="100"/>
      <c r="O766" s="100"/>
    </row>
    <row r="767" spans="4:15" hidden="1" x14ac:dyDescent="0.3">
      <c r="D767" s="100"/>
      <c r="E767" s="100"/>
      <c r="F767" s="100"/>
      <c r="G767" s="100"/>
      <c r="H767" s="100"/>
      <c r="I767" s="100"/>
      <c r="J767" s="100"/>
      <c r="K767" s="100"/>
      <c r="L767" s="100"/>
      <c r="M767" s="100"/>
      <c r="N767" s="100"/>
      <c r="O767" s="100"/>
    </row>
    <row r="768" spans="4:15" hidden="1" x14ac:dyDescent="0.3">
      <c r="D768" s="100"/>
      <c r="E768" s="100"/>
      <c r="F768" s="100"/>
      <c r="G768" s="100"/>
      <c r="H768" s="100"/>
      <c r="I768" s="100"/>
      <c r="J768" s="100"/>
      <c r="K768" s="100"/>
      <c r="L768" s="100"/>
      <c r="M768" s="100"/>
      <c r="N768" s="100"/>
      <c r="O768" s="100"/>
    </row>
    <row r="769" spans="4:15" hidden="1" x14ac:dyDescent="0.3">
      <c r="D769" s="100"/>
      <c r="E769" s="100"/>
      <c r="F769" s="100"/>
      <c r="G769" s="100"/>
      <c r="H769" s="100"/>
      <c r="I769" s="100"/>
      <c r="J769" s="100"/>
      <c r="K769" s="100"/>
      <c r="L769" s="100"/>
      <c r="M769" s="100"/>
      <c r="N769" s="100"/>
      <c r="O769" s="100"/>
    </row>
    <row r="770" spans="4:15" hidden="1" x14ac:dyDescent="0.3">
      <c r="D770" s="100"/>
      <c r="E770" s="100"/>
      <c r="F770" s="100"/>
      <c r="G770" s="100"/>
      <c r="H770" s="100"/>
      <c r="I770" s="100"/>
      <c r="J770" s="100"/>
      <c r="K770" s="100"/>
      <c r="L770" s="100"/>
      <c r="M770" s="100"/>
      <c r="N770" s="100"/>
      <c r="O770" s="100"/>
    </row>
    <row r="771" spans="4:15" hidden="1" x14ac:dyDescent="0.3">
      <c r="D771" s="100"/>
      <c r="E771" s="100"/>
      <c r="F771" s="100"/>
      <c r="G771" s="100"/>
      <c r="H771" s="100"/>
      <c r="I771" s="100"/>
      <c r="J771" s="100"/>
      <c r="K771" s="100"/>
      <c r="L771" s="100"/>
      <c r="M771" s="100"/>
      <c r="N771" s="100"/>
      <c r="O771" s="100"/>
    </row>
    <row r="772" spans="4:15" hidden="1" x14ac:dyDescent="0.3">
      <c r="D772" s="100"/>
      <c r="E772" s="100"/>
      <c r="F772" s="100"/>
      <c r="G772" s="100"/>
      <c r="H772" s="100"/>
      <c r="I772" s="100"/>
      <c r="J772" s="100"/>
      <c r="K772" s="100"/>
      <c r="L772" s="100"/>
      <c r="M772" s="100"/>
      <c r="N772" s="100"/>
      <c r="O772" s="100"/>
    </row>
    <row r="773" spans="4:15" hidden="1" x14ac:dyDescent="0.3">
      <c r="D773" s="100"/>
      <c r="E773" s="100"/>
      <c r="F773" s="100"/>
      <c r="G773" s="100"/>
      <c r="H773" s="100"/>
      <c r="I773" s="100"/>
      <c r="J773" s="100"/>
      <c r="K773" s="100"/>
      <c r="L773" s="100"/>
      <c r="M773" s="100"/>
      <c r="N773" s="100"/>
      <c r="O773" s="100"/>
    </row>
    <row r="774" spans="4:15" hidden="1" x14ac:dyDescent="0.3">
      <c r="D774" s="100"/>
      <c r="E774" s="100"/>
      <c r="F774" s="100"/>
      <c r="G774" s="100"/>
      <c r="H774" s="100"/>
      <c r="I774" s="100"/>
      <c r="J774" s="100"/>
      <c r="K774" s="100"/>
      <c r="L774" s="100"/>
      <c r="M774" s="100"/>
      <c r="N774" s="100"/>
      <c r="O774" s="100"/>
    </row>
    <row r="775" spans="4:15" hidden="1" x14ac:dyDescent="0.3">
      <c r="D775" s="100"/>
      <c r="E775" s="100"/>
      <c r="F775" s="100"/>
      <c r="G775" s="100"/>
      <c r="H775" s="100"/>
      <c r="I775" s="100"/>
      <c r="J775" s="100"/>
      <c r="K775" s="100"/>
      <c r="L775" s="100"/>
      <c r="M775" s="100"/>
      <c r="N775" s="100"/>
      <c r="O775" s="100"/>
    </row>
    <row r="776" spans="4:15" hidden="1" x14ac:dyDescent="0.3">
      <c r="D776" s="100"/>
      <c r="E776" s="100"/>
      <c r="F776" s="100"/>
      <c r="G776" s="100"/>
      <c r="H776" s="100"/>
      <c r="I776" s="100"/>
      <c r="J776" s="100"/>
      <c r="K776" s="100"/>
      <c r="L776" s="100"/>
      <c r="M776" s="100"/>
      <c r="N776" s="100"/>
      <c r="O776" s="100"/>
    </row>
    <row r="777" spans="4:15" hidden="1" x14ac:dyDescent="0.3">
      <c r="D777" s="100"/>
      <c r="E777" s="100"/>
      <c r="F777" s="100"/>
      <c r="G777" s="100"/>
      <c r="H777" s="100"/>
      <c r="I777" s="100"/>
      <c r="J777" s="100"/>
      <c r="K777" s="100"/>
      <c r="L777" s="100"/>
      <c r="M777" s="100"/>
      <c r="N777" s="100"/>
      <c r="O777" s="100"/>
    </row>
    <row r="778" spans="4:15" hidden="1" x14ac:dyDescent="0.3">
      <c r="D778" s="100"/>
      <c r="E778" s="100"/>
      <c r="F778" s="100"/>
      <c r="G778" s="100"/>
      <c r="H778" s="100"/>
      <c r="I778" s="100"/>
      <c r="J778" s="100"/>
      <c r="K778" s="100"/>
      <c r="L778" s="100"/>
      <c r="M778" s="100"/>
      <c r="N778" s="100"/>
      <c r="O778" s="100"/>
    </row>
    <row r="779" spans="4:15" hidden="1" x14ac:dyDescent="0.3">
      <c r="D779" s="100"/>
      <c r="E779" s="100"/>
      <c r="F779" s="100"/>
      <c r="G779" s="100"/>
      <c r="H779" s="100"/>
      <c r="I779" s="100"/>
      <c r="J779" s="100"/>
      <c r="K779" s="100"/>
      <c r="L779" s="100"/>
      <c r="M779" s="100"/>
      <c r="N779" s="100"/>
      <c r="O779" s="100"/>
    </row>
    <row r="780" spans="4:15" hidden="1" x14ac:dyDescent="0.3">
      <c r="D780" s="100"/>
      <c r="E780" s="100"/>
      <c r="F780" s="100"/>
      <c r="G780" s="100"/>
      <c r="H780" s="100"/>
      <c r="I780" s="100"/>
      <c r="J780" s="100"/>
      <c r="K780" s="100"/>
      <c r="L780" s="100"/>
      <c r="M780" s="100"/>
      <c r="N780" s="100"/>
      <c r="O780" s="100"/>
    </row>
    <row r="781" spans="4:15" hidden="1" x14ac:dyDescent="0.3">
      <c r="D781" s="100"/>
      <c r="E781" s="100"/>
      <c r="F781" s="100"/>
      <c r="G781" s="100"/>
      <c r="H781" s="100"/>
      <c r="I781" s="100"/>
      <c r="J781" s="100"/>
      <c r="K781" s="100"/>
      <c r="L781" s="100"/>
      <c r="M781" s="100"/>
      <c r="N781" s="100"/>
      <c r="O781" s="100"/>
    </row>
    <row r="782" spans="4:15" hidden="1" x14ac:dyDescent="0.3">
      <c r="D782" s="100"/>
      <c r="E782" s="100"/>
      <c r="F782" s="100"/>
      <c r="G782" s="100"/>
      <c r="H782" s="100"/>
      <c r="I782" s="100"/>
      <c r="J782" s="100"/>
      <c r="K782" s="100"/>
      <c r="L782" s="100"/>
      <c r="M782" s="100"/>
      <c r="N782" s="100"/>
      <c r="O782" s="100"/>
    </row>
    <row r="783" spans="4:15" hidden="1" x14ac:dyDescent="0.3">
      <c r="D783" s="100"/>
      <c r="E783" s="100"/>
      <c r="F783" s="100"/>
      <c r="G783" s="100"/>
      <c r="H783" s="100"/>
      <c r="I783" s="100"/>
      <c r="J783" s="100"/>
      <c r="K783" s="100"/>
      <c r="L783" s="100"/>
      <c r="M783" s="100"/>
      <c r="N783" s="100"/>
      <c r="O783" s="100"/>
    </row>
    <row r="784" spans="4:15" hidden="1" x14ac:dyDescent="0.3">
      <c r="D784" s="100"/>
      <c r="E784" s="100"/>
      <c r="F784" s="100"/>
      <c r="G784" s="100"/>
      <c r="H784" s="100"/>
      <c r="I784" s="100"/>
      <c r="J784" s="100"/>
      <c r="K784" s="100"/>
      <c r="L784" s="100"/>
      <c r="M784" s="100"/>
      <c r="N784" s="100"/>
      <c r="O784" s="100"/>
    </row>
    <row r="785" spans="4:15" hidden="1" x14ac:dyDescent="0.3">
      <c r="D785" s="100"/>
      <c r="E785" s="100"/>
      <c r="F785" s="100"/>
      <c r="G785" s="100"/>
      <c r="H785" s="100"/>
      <c r="I785" s="100"/>
      <c r="J785" s="100"/>
      <c r="K785" s="100"/>
      <c r="L785" s="100"/>
      <c r="M785" s="100"/>
      <c r="N785" s="100"/>
      <c r="O785" s="100"/>
    </row>
    <row r="786" spans="4:15" hidden="1" x14ac:dyDescent="0.3">
      <c r="D786" s="100"/>
      <c r="E786" s="100"/>
      <c r="F786" s="100"/>
      <c r="G786" s="100"/>
      <c r="H786" s="100"/>
      <c r="I786" s="100"/>
      <c r="J786" s="100"/>
      <c r="K786" s="100"/>
      <c r="L786" s="100"/>
      <c r="M786" s="100"/>
      <c r="N786" s="100"/>
      <c r="O786" s="100"/>
    </row>
    <row r="787" spans="4:15" hidden="1" x14ac:dyDescent="0.3">
      <c r="D787" s="100"/>
      <c r="E787" s="100"/>
      <c r="F787" s="100"/>
      <c r="G787" s="100"/>
      <c r="H787" s="100"/>
      <c r="I787" s="100"/>
      <c r="J787" s="100"/>
      <c r="K787" s="100"/>
      <c r="L787" s="100"/>
      <c r="M787" s="100"/>
      <c r="N787" s="100"/>
      <c r="O787" s="100"/>
    </row>
    <row r="788" spans="4:15" hidden="1" x14ac:dyDescent="0.3">
      <c r="D788" s="100"/>
      <c r="E788" s="100"/>
      <c r="F788" s="100"/>
      <c r="G788" s="100"/>
      <c r="H788" s="100"/>
      <c r="I788" s="100"/>
      <c r="J788" s="100"/>
      <c r="K788" s="100"/>
      <c r="L788" s="100"/>
      <c r="M788" s="100"/>
      <c r="N788" s="100"/>
      <c r="O788" s="100"/>
    </row>
    <row r="789" spans="4:15" hidden="1" x14ac:dyDescent="0.3">
      <c r="D789" s="100"/>
      <c r="E789" s="100"/>
      <c r="F789" s="100"/>
      <c r="G789" s="100"/>
      <c r="H789" s="100"/>
      <c r="I789" s="100"/>
      <c r="J789" s="100"/>
      <c r="K789" s="100"/>
      <c r="L789" s="100"/>
      <c r="M789" s="100"/>
      <c r="N789" s="100"/>
      <c r="O789" s="100"/>
    </row>
    <row r="790" spans="4:15" hidden="1" x14ac:dyDescent="0.3">
      <c r="D790" s="100"/>
      <c r="E790" s="100"/>
      <c r="F790" s="100"/>
      <c r="G790" s="100"/>
      <c r="H790" s="100"/>
      <c r="I790" s="100"/>
      <c r="J790" s="100"/>
      <c r="K790" s="100"/>
      <c r="L790" s="100"/>
      <c r="M790" s="100"/>
      <c r="N790" s="100"/>
      <c r="O790" s="100"/>
    </row>
    <row r="791" spans="4:15" hidden="1" x14ac:dyDescent="0.3">
      <c r="D791" s="100"/>
      <c r="E791" s="100"/>
      <c r="F791" s="100"/>
      <c r="G791" s="100"/>
      <c r="H791" s="100"/>
      <c r="I791" s="100"/>
      <c r="J791" s="100"/>
      <c r="K791" s="100"/>
      <c r="L791" s="100"/>
      <c r="M791" s="100"/>
      <c r="N791" s="100"/>
      <c r="O791" s="100"/>
    </row>
    <row r="792" spans="4:15" hidden="1" x14ac:dyDescent="0.3">
      <c r="D792" s="100"/>
      <c r="E792" s="100"/>
      <c r="F792" s="100"/>
      <c r="G792" s="100"/>
      <c r="H792" s="100"/>
      <c r="I792" s="100"/>
      <c r="J792" s="100"/>
      <c r="K792" s="100"/>
      <c r="L792" s="100"/>
      <c r="M792" s="100"/>
      <c r="N792" s="100"/>
      <c r="O792" s="100"/>
    </row>
    <row r="793" spans="4:15" hidden="1" x14ac:dyDescent="0.3">
      <c r="D793" s="100"/>
      <c r="E793" s="100"/>
      <c r="F793" s="100"/>
      <c r="G793" s="100"/>
      <c r="H793" s="100"/>
      <c r="I793" s="100"/>
      <c r="J793" s="100"/>
      <c r="K793" s="100"/>
      <c r="L793" s="100"/>
      <c r="M793" s="100"/>
      <c r="N793" s="100"/>
      <c r="O793" s="100"/>
    </row>
    <row r="794" spans="4:15" hidden="1" x14ac:dyDescent="0.3">
      <c r="D794" s="100"/>
      <c r="E794" s="100"/>
      <c r="F794" s="100"/>
      <c r="G794" s="100"/>
      <c r="H794" s="100"/>
      <c r="I794" s="100"/>
      <c r="J794" s="100"/>
      <c r="K794" s="100"/>
      <c r="L794" s="100"/>
      <c r="M794" s="100"/>
      <c r="N794" s="100"/>
      <c r="O794" s="100"/>
    </row>
    <row r="795" spans="4:15" hidden="1" x14ac:dyDescent="0.3">
      <c r="D795" s="100"/>
      <c r="E795" s="100"/>
      <c r="F795" s="100"/>
      <c r="G795" s="100"/>
      <c r="H795" s="100"/>
      <c r="I795" s="100"/>
      <c r="J795" s="100"/>
      <c r="K795" s="100"/>
      <c r="L795" s="100"/>
      <c r="M795" s="100"/>
      <c r="N795" s="100"/>
      <c r="O795" s="100"/>
    </row>
    <row r="796" spans="4:15" hidden="1" x14ac:dyDescent="0.3">
      <c r="D796" s="100"/>
      <c r="E796" s="100"/>
      <c r="F796" s="100"/>
      <c r="G796" s="100"/>
      <c r="H796" s="100"/>
      <c r="I796" s="100"/>
      <c r="J796" s="100"/>
      <c r="K796" s="100"/>
      <c r="L796" s="100"/>
      <c r="M796" s="100"/>
      <c r="N796" s="100"/>
      <c r="O796" s="100"/>
    </row>
    <row r="797" spans="4:15" hidden="1" x14ac:dyDescent="0.3">
      <c r="D797" s="100"/>
      <c r="E797" s="100"/>
      <c r="F797" s="100"/>
      <c r="G797" s="100"/>
      <c r="H797" s="100"/>
      <c r="I797" s="100"/>
      <c r="J797" s="100"/>
      <c r="K797" s="100"/>
      <c r="L797" s="100"/>
      <c r="M797" s="100"/>
      <c r="N797" s="100"/>
      <c r="O797" s="100"/>
    </row>
    <row r="798" spans="4:15" hidden="1" x14ac:dyDescent="0.3">
      <c r="D798" s="100"/>
      <c r="E798" s="100"/>
      <c r="F798" s="100"/>
      <c r="G798" s="100"/>
      <c r="H798" s="100"/>
      <c r="I798" s="100"/>
      <c r="J798" s="100"/>
      <c r="K798" s="100"/>
      <c r="L798" s="100"/>
      <c r="M798" s="100"/>
      <c r="N798" s="100"/>
      <c r="O798" s="100"/>
    </row>
  </sheetData>
  <sheetProtection algorithmName="SHA-512" hashValue="P2LUcimEDAM8U92yOUQQOLcNVFfWw+5OSBkcdBOzdOlhmKUqHNbID5siGdveYNwhPlv3Cj+kbveJHL8BQ+uT8Q==" saltValue="q5u/TxiqF8CWMEflEs7WkQ==" spinCount="100000" sheet="1" objects="1" scenarios="1"/>
  <mergeCells count="5">
    <mergeCell ref="AQ1:BH1"/>
    <mergeCell ref="AQ3:AZ3"/>
    <mergeCell ref="AQ31:AV31"/>
    <mergeCell ref="AQ33:AU34"/>
    <mergeCell ref="AQ32:BC32"/>
  </mergeCells>
  <phoneticPr fontId="25" type="noConversion"/>
  <dataValidations count="2">
    <dataValidation type="list" allowBlank="1" showInputMessage="1" showErrorMessage="1" sqref="BE3:BE5" xr:uid="{00000000-0002-0000-1100-000000000000}">
      <formula1>$A$6:$A$10</formula1>
    </dataValidation>
    <dataValidation type="list" allowBlank="1" showInputMessage="1" showErrorMessage="1" sqref="AR4" xr:uid="{00000000-0002-0000-1100-000001000000}">
      <formula1>$A$1:$A$10</formula1>
    </dataValidation>
  </dataValidations>
  <hyperlinks>
    <hyperlink ref="BR1" location="Contents!A1" display="Return to Contents" xr:uid="{32556E21-8948-4AB4-A4B1-91330F401172}"/>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Z176"/>
  <sheetViews>
    <sheetView showGridLines="0" topLeftCell="BA1" zoomScaleNormal="100" workbookViewId="0">
      <selection activeCell="BA1" sqref="BA1"/>
    </sheetView>
  </sheetViews>
  <sheetFormatPr defaultColWidth="9.109375" defaultRowHeight="14.4" zeroHeight="1" x14ac:dyDescent="0.3"/>
  <cols>
    <col min="1" max="1" width="31" style="90" hidden="1" customWidth="1"/>
    <col min="2" max="2" width="9.109375" style="90" hidden="1" customWidth="1"/>
    <col min="3" max="3" width="104" style="90" hidden="1" customWidth="1"/>
    <col min="4" max="9" width="10.6640625" style="90" hidden="1" customWidth="1"/>
    <col min="10" max="14" width="16.33203125" style="90" hidden="1" customWidth="1"/>
    <col min="15" max="15" width="28.6640625" style="90" hidden="1" customWidth="1"/>
    <col min="16" max="20" width="9.109375" style="90" hidden="1" customWidth="1"/>
    <col min="21" max="21" width="32" style="90" hidden="1" customWidth="1"/>
    <col min="22" max="22" width="9.109375" style="90" hidden="1" customWidth="1"/>
    <col min="23" max="23" width="28.6640625" style="90" hidden="1" customWidth="1"/>
    <col min="24" max="24" width="9.109375" style="90" hidden="1" customWidth="1"/>
    <col min="25" max="25" width="101.33203125" style="90" hidden="1" customWidth="1"/>
    <col min="26" max="36" width="9.109375" style="90" hidden="1" customWidth="1"/>
    <col min="37" max="37" width="28.6640625" style="90" hidden="1" customWidth="1"/>
    <col min="38" max="52" width="9.109375" style="90" hidden="1" customWidth="1"/>
    <col min="53" max="53" width="9.109375" style="90" customWidth="1"/>
    <col min="54" max="54" width="88" style="90" customWidth="1"/>
    <col min="55" max="55" width="14.44140625" style="90" customWidth="1"/>
    <col min="56" max="65" width="11.5546875" style="90" customWidth="1"/>
    <col min="66" max="66" width="9.109375" style="90" customWidth="1"/>
    <col min="67" max="67" width="87" style="90" customWidth="1"/>
    <col min="68" max="79" width="9.109375" style="90" customWidth="1"/>
    <col min="80" max="16384" width="9.109375" style="90"/>
  </cols>
  <sheetData>
    <row r="1" spans="1:78" x14ac:dyDescent="0.3">
      <c r="BB1" s="218" t="s">
        <v>670</v>
      </c>
      <c r="BX1" s="675" t="s">
        <v>570</v>
      </c>
    </row>
    <row r="2" spans="1:78" x14ac:dyDescent="0.3">
      <c r="BB2" s="1090" t="s">
        <v>352</v>
      </c>
      <c r="BC2" s="1090"/>
      <c r="BD2" s="1090"/>
      <c r="BE2" s="1090"/>
      <c r="BF2" s="1090"/>
    </row>
    <row r="3" spans="1:78" ht="18" x14ac:dyDescent="0.35">
      <c r="C3" s="208" t="s">
        <v>939</v>
      </c>
      <c r="Y3" s="208" t="s">
        <v>939</v>
      </c>
      <c r="BB3" s="149" t="s">
        <v>353</v>
      </c>
      <c r="BC3" s="163" t="s">
        <v>354</v>
      </c>
      <c r="BO3" s="208"/>
    </row>
    <row r="4" spans="1:78" ht="18" x14ac:dyDescent="0.35">
      <c r="A4" s="190" t="s">
        <v>238</v>
      </c>
      <c r="W4" s="190" t="s">
        <v>238</v>
      </c>
      <c r="BC4" s="1089" t="s">
        <v>671</v>
      </c>
      <c r="BD4" s="1089"/>
      <c r="BE4" s="1089"/>
      <c r="BF4" s="1089"/>
      <c r="BG4" s="1089"/>
      <c r="BH4" s="1089"/>
      <c r="BI4" s="1089"/>
      <c r="BJ4" s="1089"/>
      <c r="BK4" s="1089"/>
      <c r="BL4" s="1089"/>
      <c r="BM4" s="1089"/>
      <c r="BN4" s="1089"/>
      <c r="BO4" s="1089"/>
      <c r="BP4" s="1089"/>
      <c r="BQ4" s="1089"/>
    </row>
    <row r="5" spans="1:78" ht="15" thickBot="1" x14ac:dyDescent="0.35">
      <c r="A5" s="190" t="s">
        <v>354</v>
      </c>
      <c r="W5" s="190" t="s">
        <v>354</v>
      </c>
    </row>
    <row r="6" spans="1:78" x14ac:dyDescent="0.3">
      <c r="A6" s="190" t="s">
        <v>355</v>
      </c>
      <c r="D6" s="183" t="s">
        <v>41</v>
      </c>
      <c r="E6" s="183" t="s">
        <v>42</v>
      </c>
      <c r="F6" s="183" t="s">
        <v>43</v>
      </c>
      <c r="G6" s="183" t="s">
        <v>44</v>
      </c>
      <c r="H6" s="183" t="s">
        <v>45</v>
      </c>
      <c r="I6" s="183" t="s">
        <v>46</v>
      </c>
      <c r="J6" s="183" t="s">
        <v>47</v>
      </c>
      <c r="K6" s="183" t="s">
        <v>48</v>
      </c>
      <c r="L6" s="183" t="s">
        <v>49</v>
      </c>
      <c r="M6" s="183" t="s">
        <v>483</v>
      </c>
      <c r="N6" s="183" t="s">
        <v>646</v>
      </c>
      <c r="W6" s="190" t="s">
        <v>355</v>
      </c>
      <c r="Z6" s="183" t="s">
        <v>41</v>
      </c>
      <c r="AA6" s="183" t="s">
        <v>42</v>
      </c>
      <c r="AB6" s="183" t="s">
        <v>43</v>
      </c>
      <c r="AC6" s="183" t="s">
        <v>44</v>
      </c>
      <c r="AD6" s="183" t="s">
        <v>45</v>
      </c>
      <c r="AE6" s="183" t="s">
        <v>46</v>
      </c>
      <c r="AF6" s="183" t="s">
        <v>47</v>
      </c>
      <c r="AG6" s="183" t="s">
        <v>48</v>
      </c>
      <c r="AH6" s="183" t="s">
        <v>49</v>
      </c>
      <c r="AI6" s="183" t="s">
        <v>483</v>
      </c>
      <c r="AJ6" s="183" t="s">
        <v>646</v>
      </c>
      <c r="AK6" s="183"/>
      <c r="BB6" s="203" t="s">
        <v>356</v>
      </c>
      <c r="BC6" s="497" t="s">
        <v>41</v>
      </c>
      <c r="BD6" s="169" t="s">
        <v>42</v>
      </c>
      <c r="BE6" s="169" t="s">
        <v>43</v>
      </c>
      <c r="BF6" s="169" t="s">
        <v>44</v>
      </c>
      <c r="BG6" s="169" t="s">
        <v>45</v>
      </c>
      <c r="BH6" s="169" t="s">
        <v>46</v>
      </c>
      <c r="BI6" s="169" t="s">
        <v>47</v>
      </c>
      <c r="BJ6" s="169" t="s">
        <v>48</v>
      </c>
      <c r="BK6" s="169" t="s">
        <v>49</v>
      </c>
      <c r="BL6" s="169" t="s">
        <v>483</v>
      </c>
      <c r="BM6" s="170" t="s">
        <v>646</v>
      </c>
      <c r="BO6" s="203" t="s">
        <v>356</v>
      </c>
      <c r="BP6" s="497" t="s">
        <v>41</v>
      </c>
      <c r="BQ6" s="169" t="s">
        <v>42</v>
      </c>
      <c r="BR6" s="169" t="s">
        <v>43</v>
      </c>
      <c r="BS6" s="169" t="s">
        <v>44</v>
      </c>
      <c r="BT6" s="169" t="s">
        <v>45</v>
      </c>
      <c r="BU6" s="169" t="s">
        <v>46</v>
      </c>
      <c r="BV6" s="169" t="s">
        <v>47</v>
      </c>
      <c r="BW6" s="169" t="s">
        <v>48</v>
      </c>
      <c r="BX6" s="169" t="s">
        <v>49</v>
      </c>
      <c r="BY6" s="169" t="s">
        <v>483</v>
      </c>
      <c r="BZ6" s="170" t="s">
        <v>646</v>
      </c>
    </row>
    <row r="7" spans="1:78" x14ac:dyDescent="0.3">
      <c r="C7" s="90" t="s">
        <v>357</v>
      </c>
      <c r="D7" s="209">
        <v>18975</v>
      </c>
      <c r="E7" s="209">
        <v>19250</v>
      </c>
      <c r="F7" s="209">
        <v>19890</v>
      </c>
      <c r="G7" s="209">
        <v>20235</v>
      </c>
      <c r="H7" s="209">
        <v>22840</v>
      </c>
      <c r="I7" s="209">
        <v>23580</v>
      </c>
      <c r="J7" s="209">
        <v>24250</v>
      </c>
      <c r="K7" s="209">
        <v>24940</v>
      </c>
      <c r="L7" s="209">
        <v>25775</v>
      </c>
      <c r="M7" s="209">
        <v>26745</v>
      </c>
      <c r="N7" s="209">
        <v>27830</v>
      </c>
      <c r="Y7" s="90" t="s">
        <v>357</v>
      </c>
      <c r="Z7" s="100">
        <v>0.45200000000000001</v>
      </c>
      <c r="AA7" s="100">
        <v>0.44900000000000001</v>
      </c>
      <c r="AB7" s="100">
        <v>0.45500000000000002</v>
      </c>
      <c r="AC7" s="100">
        <v>0.45600000000000002</v>
      </c>
      <c r="AD7" s="100">
        <v>0.47300000000000003</v>
      </c>
      <c r="AE7" s="100">
        <v>0.47600000000000003</v>
      </c>
      <c r="AF7" s="100">
        <v>0.47700000000000004</v>
      </c>
      <c r="AG7" s="100">
        <v>0.48</v>
      </c>
      <c r="AH7" s="100">
        <v>0.48499999999999999</v>
      </c>
      <c r="AI7" s="100">
        <v>0.48499999999999999</v>
      </c>
      <c r="AJ7" s="100">
        <v>0.48099999999999998</v>
      </c>
      <c r="AK7" s="100"/>
      <c r="BB7" s="172" t="s">
        <v>357</v>
      </c>
      <c r="BC7" s="380">
        <v>18975</v>
      </c>
      <c r="BD7" s="78">
        <v>19250</v>
      </c>
      <c r="BE7" s="78">
        <v>19890</v>
      </c>
      <c r="BF7" s="78">
        <v>20235</v>
      </c>
      <c r="BG7" s="78">
        <v>22840</v>
      </c>
      <c r="BH7" s="78">
        <v>23580</v>
      </c>
      <c r="BI7" s="78">
        <v>23580</v>
      </c>
      <c r="BJ7" s="78">
        <v>24940</v>
      </c>
      <c r="BK7" s="78">
        <v>25775</v>
      </c>
      <c r="BL7" s="78">
        <v>26745</v>
      </c>
      <c r="BM7" s="498">
        <v>27830</v>
      </c>
      <c r="BO7" s="173" t="s">
        <v>357</v>
      </c>
      <c r="BP7" s="266">
        <v>0.45200000000000001</v>
      </c>
      <c r="BQ7" s="61">
        <v>0.44900000000000001</v>
      </c>
      <c r="BR7" s="61">
        <v>0.45500000000000002</v>
      </c>
      <c r="BS7" s="61">
        <v>0.45600000000000002</v>
      </c>
      <c r="BT7" s="61">
        <v>0.47300000000000003</v>
      </c>
      <c r="BU7" s="61">
        <v>0.47600000000000003</v>
      </c>
      <c r="BV7" s="61">
        <v>0.47700000000000004</v>
      </c>
      <c r="BW7" s="61">
        <v>0.48</v>
      </c>
      <c r="BX7" s="61">
        <v>0.48499999999999999</v>
      </c>
      <c r="BY7" s="61">
        <v>0.48499999999999999</v>
      </c>
      <c r="BZ7" s="62">
        <v>0.48099999999999998</v>
      </c>
    </row>
    <row r="8" spans="1:78" ht="15" thickBot="1" x14ac:dyDescent="0.35">
      <c r="C8" s="90" t="s">
        <v>358</v>
      </c>
      <c r="D8" s="209">
        <v>23020</v>
      </c>
      <c r="E8" s="209">
        <v>23650</v>
      </c>
      <c r="F8" s="209">
        <v>23815</v>
      </c>
      <c r="G8" s="209">
        <v>24130</v>
      </c>
      <c r="H8" s="209">
        <v>25495</v>
      </c>
      <c r="I8" s="209">
        <v>25935</v>
      </c>
      <c r="J8" s="209">
        <v>26625</v>
      </c>
      <c r="K8" s="209">
        <v>27055</v>
      </c>
      <c r="L8" s="209">
        <v>27345</v>
      </c>
      <c r="M8" s="209">
        <v>28435</v>
      </c>
      <c r="N8" s="209">
        <v>30075</v>
      </c>
      <c r="Y8" s="90" t="s">
        <v>358</v>
      </c>
      <c r="Z8" s="100">
        <v>0.54800000000000004</v>
      </c>
      <c r="AA8" s="100">
        <v>0.55100000000000005</v>
      </c>
      <c r="AB8" s="100">
        <v>0.54500000000000004</v>
      </c>
      <c r="AC8" s="100">
        <v>0.54400000000000004</v>
      </c>
      <c r="AD8" s="100">
        <v>0.52700000000000002</v>
      </c>
      <c r="AE8" s="100">
        <v>0.52400000000000002</v>
      </c>
      <c r="AF8" s="100">
        <v>0.52300000000000002</v>
      </c>
      <c r="AG8" s="100">
        <v>0.52</v>
      </c>
      <c r="AH8" s="100">
        <v>0.51500000000000001</v>
      </c>
      <c r="AI8" s="100">
        <v>0.51500000000000001</v>
      </c>
      <c r="AJ8" s="100">
        <v>0.51900000000000002</v>
      </c>
      <c r="AK8" s="100"/>
      <c r="BB8" s="172" t="s">
        <v>358</v>
      </c>
      <c r="BC8" s="380">
        <v>23020</v>
      </c>
      <c r="BD8" s="78">
        <v>23650</v>
      </c>
      <c r="BE8" s="78">
        <v>23815</v>
      </c>
      <c r="BF8" s="78">
        <v>24130</v>
      </c>
      <c r="BG8" s="78">
        <v>25495</v>
      </c>
      <c r="BH8" s="78">
        <v>25935</v>
      </c>
      <c r="BI8" s="78">
        <v>25935</v>
      </c>
      <c r="BJ8" s="78">
        <v>27055</v>
      </c>
      <c r="BK8" s="78">
        <v>27345</v>
      </c>
      <c r="BL8" s="78">
        <v>28435</v>
      </c>
      <c r="BM8" s="498">
        <v>30075</v>
      </c>
      <c r="BO8" s="180" t="s">
        <v>358</v>
      </c>
      <c r="BP8" s="514">
        <v>0.54800000000000004</v>
      </c>
      <c r="BQ8" s="515">
        <v>0.55100000000000005</v>
      </c>
      <c r="BR8" s="515">
        <v>0.54500000000000004</v>
      </c>
      <c r="BS8" s="515">
        <v>0.54400000000000004</v>
      </c>
      <c r="BT8" s="515">
        <v>0.52700000000000002</v>
      </c>
      <c r="BU8" s="515">
        <v>0.52400000000000002</v>
      </c>
      <c r="BV8" s="515">
        <v>0.52300000000000002</v>
      </c>
      <c r="BW8" s="515">
        <v>0.52</v>
      </c>
      <c r="BX8" s="515">
        <v>0.51500000000000001</v>
      </c>
      <c r="BY8" s="515">
        <v>0.51500000000000001</v>
      </c>
      <c r="BZ8" s="516">
        <v>0.51900000000000002</v>
      </c>
    </row>
    <row r="9" spans="1:78" ht="15" thickBot="1" x14ac:dyDescent="0.35">
      <c r="C9" s="90" t="s">
        <v>359</v>
      </c>
      <c r="D9" s="209">
        <v>41995</v>
      </c>
      <c r="E9" s="209">
        <v>42900</v>
      </c>
      <c r="F9" s="209">
        <v>43705</v>
      </c>
      <c r="G9" s="209">
        <v>44365</v>
      </c>
      <c r="H9" s="209">
        <v>48330</v>
      </c>
      <c r="I9" s="209">
        <v>49515</v>
      </c>
      <c r="J9" s="209">
        <v>50870</v>
      </c>
      <c r="K9" s="209">
        <v>51995</v>
      </c>
      <c r="L9" s="209">
        <v>53120</v>
      </c>
      <c r="M9" s="209">
        <v>55185</v>
      </c>
      <c r="N9" s="209">
        <v>57910</v>
      </c>
      <c r="Z9" s="100"/>
      <c r="AA9" s="100"/>
      <c r="AB9" s="100"/>
      <c r="AC9" s="100"/>
      <c r="AD9" s="100"/>
      <c r="AE9" s="100"/>
      <c r="AF9" s="100"/>
      <c r="AG9" s="100"/>
      <c r="AH9" s="100"/>
      <c r="AI9" s="100"/>
      <c r="AJ9" s="100"/>
      <c r="BB9" s="499" t="s">
        <v>359</v>
      </c>
      <c r="BC9" s="500">
        <v>41995</v>
      </c>
      <c r="BD9" s="501">
        <v>42900</v>
      </c>
      <c r="BE9" s="501">
        <v>43705</v>
      </c>
      <c r="BF9" s="501">
        <v>44365</v>
      </c>
      <c r="BG9" s="501">
        <v>48330</v>
      </c>
      <c r="BH9" s="501">
        <v>49515</v>
      </c>
      <c r="BI9" s="501">
        <v>49515</v>
      </c>
      <c r="BJ9" s="501">
        <v>51995</v>
      </c>
      <c r="BK9" s="501">
        <v>53120</v>
      </c>
      <c r="BL9" s="501">
        <v>55185</v>
      </c>
      <c r="BM9" s="502">
        <v>57910</v>
      </c>
      <c r="BP9" s="100"/>
      <c r="BQ9" s="100"/>
      <c r="BR9" s="100"/>
      <c r="BS9" s="100"/>
      <c r="BT9" s="100"/>
      <c r="BU9" s="100"/>
      <c r="BV9" s="100"/>
      <c r="BW9" s="100"/>
      <c r="BX9" s="100"/>
      <c r="BY9" s="100"/>
      <c r="BZ9" s="100"/>
    </row>
    <row r="10" spans="1:78" x14ac:dyDescent="0.3">
      <c r="Z10" s="100"/>
      <c r="AA10" s="100"/>
      <c r="AB10" s="100"/>
      <c r="AC10" s="100"/>
      <c r="AD10" s="100"/>
      <c r="AE10" s="100"/>
      <c r="AF10" s="100"/>
      <c r="AG10" s="100"/>
      <c r="AH10" s="100"/>
      <c r="AI10" s="100"/>
      <c r="AJ10" s="100"/>
      <c r="BB10" s="155"/>
      <c r="BC10" s="77"/>
      <c r="BD10" s="77"/>
      <c r="BE10" s="77"/>
      <c r="BF10" s="77"/>
      <c r="BG10" s="77"/>
      <c r="BH10" s="77"/>
      <c r="BI10" s="77"/>
      <c r="BJ10" s="77"/>
      <c r="BK10" s="77"/>
      <c r="BL10" s="77"/>
      <c r="BM10" s="77"/>
      <c r="BP10" s="100"/>
      <c r="BQ10" s="100"/>
      <c r="BR10" s="100"/>
      <c r="BS10" s="100"/>
      <c r="BT10" s="100"/>
      <c r="BU10" s="100"/>
      <c r="BV10" s="100"/>
      <c r="BW10" s="100"/>
      <c r="BX10" s="100"/>
      <c r="BY10" s="100"/>
      <c r="BZ10" s="100"/>
    </row>
    <row r="11" spans="1:78" x14ac:dyDescent="0.3">
      <c r="BM11" s="77"/>
    </row>
    <row r="12" spans="1:78" ht="18" x14ac:dyDescent="0.35">
      <c r="C12" s="208" t="s">
        <v>940</v>
      </c>
      <c r="Y12" s="208" t="s">
        <v>940</v>
      </c>
      <c r="BM12" s="77"/>
    </row>
    <row r="13" spans="1:78" ht="18" x14ac:dyDescent="0.35">
      <c r="BC13" s="1089" t="s">
        <v>672</v>
      </c>
      <c r="BD13" s="1089"/>
      <c r="BE13" s="1089"/>
      <c r="BF13" s="1089"/>
      <c r="BG13" s="1089"/>
      <c r="BH13" s="1089"/>
      <c r="BI13" s="1089"/>
      <c r="BJ13" s="1089"/>
      <c r="BK13" s="1089"/>
      <c r="BL13" s="1089"/>
      <c r="BM13" s="1089"/>
      <c r="BN13" s="1089"/>
      <c r="BO13" s="1089"/>
      <c r="BP13" s="1089"/>
      <c r="BQ13" s="1089"/>
      <c r="BR13" s="208"/>
      <c r="BS13" s="208"/>
      <c r="BT13" s="208"/>
    </row>
    <row r="14" spans="1:78" ht="15" thickBot="1" x14ac:dyDescent="0.35">
      <c r="D14" s="183" t="s">
        <v>41</v>
      </c>
      <c r="E14" s="183" t="s">
        <v>42</v>
      </c>
      <c r="F14" s="183" t="s">
        <v>43</v>
      </c>
      <c r="G14" s="183" t="s">
        <v>44</v>
      </c>
      <c r="H14" s="183" t="s">
        <v>45</v>
      </c>
      <c r="I14" s="183" t="s">
        <v>46</v>
      </c>
      <c r="J14" s="183" t="s">
        <v>47</v>
      </c>
      <c r="K14" s="183" t="s">
        <v>48</v>
      </c>
      <c r="L14" s="183" t="s">
        <v>49</v>
      </c>
      <c r="M14" s="183" t="s">
        <v>483</v>
      </c>
      <c r="N14" s="183" t="s">
        <v>646</v>
      </c>
      <c r="O14" s="102" t="s">
        <v>360</v>
      </c>
      <c r="P14" s="158" t="s">
        <v>128</v>
      </c>
      <c r="Q14" s="158" t="s">
        <v>129</v>
      </c>
      <c r="R14" s="158" t="s">
        <v>130</v>
      </c>
      <c r="Z14" s="183" t="s">
        <v>41</v>
      </c>
      <c r="AA14" s="183" t="s">
        <v>42</v>
      </c>
      <c r="AB14" s="183" t="s">
        <v>43</v>
      </c>
      <c r="AC14" s="183" t="s">
        <v>44</v>
      </c>
      <c r="AD14" s="183" t="s">
        <v>45</v>
      </c>
      <c r="AE14" s="183" t="s">
        <v>46</v>
      </c>
      <c r="AF14" s="183" t="s">
        <v>47</v>
      </c>
      <c r="AG14" s="183" t="s">
        <v>48</v>
      </c>
      <c r="AH14" s="183" t="s">
        <v>49</v>
      </c>
      <c r="AI14" s="183" t="s">
        <v>483</v>
      </c>
      <c r="AJ14" s="183" t="s">
        <v>646</v>
      </c>
      <c r="AK14" s="102" t="s">
        <v>360</v>
      </c>
      <c r="AL14" s="158" t="s">
        <v>128</v>
      </c>
      <c r="AM14" s="158" t="s">
        <v>129</v>
      </c>
      <c r="AN14" s="158" t="s">
        <v>130</v>
      </c>
      <c r="AO14" s="158"/>
      <c r="AP14" s="158"/>
      <c r="AQ14" s="158"/>
      <c r="AR14" s="158"/>
      <c r="AS14" s="158"/>
      <c r="AT14" s="158"/>
      <c r="AU14" s="158"/>
      <c r="AV14" s="158"/>
      <c r="AW14" s="158"/>
      <c r="AX14" s="158"/>
    </row>
    <row r="15" spans="1:78" x14ac:dyDescent="0.3">
      <c r="C15" s="90" t="s">
        <v>361</v>
      </c>
      <c r="D15" s="209">
        <v>360</v>
      </c>
      <c r="E15" s="209">
        <v>375</v>
      </c>
      <c r="F15" s="209">
        <v>550</v>
      </c>
      <c r="G15" s="209">
        <v>665</v>
      </c>
      <c r="H15" s="209">
        <v>1255</v>
      </c>
      <c r="I15" s="209">
        <v>1435</v>
      </c>
      <c r="J15" s="209">
        <v>1610</v>
      </c>
      <c r="K15" s="209">
        <v>1605</v>
      </c>
      <c r="L15" s="209">
        <v>1650</v>
      </c>
      <c r="M15" s="209">
        <v>1705</v>
      </c>
      <c r="N15" s="209">
        <v>1810</v>
      </c>
      <c r="O15" s="90" t="s">
        <v>354</v>
      </c>
      <c r="P15" s="90">
        <f>ROWS($O$15:O15)</f>
        <v>1</v>
      </c>
      <c r="Q15" s="90">
        <f>IF($BC$3=O15,P15,"")</f>
        <v>1</v>
      </c>
      <c r="R15" s="90">
        <f>IFERROR(SMALL($Q$15:$Q$36,ROWS($Q$15:Q15)),"")</f>
        <v>1</v>
      </c>
      <c r="Y15" s="90" t="s">
        <v>361</v>
      </c>
      <c r="Z15" s="100">
        <v>1.9E-2</v>
      </c>
      <c r="AA15" s="100">
        <v>1.9E-2</v>
      </c>
      <c r="AB15" s="100">
        <v>2.8000000000000001E-2</v>
      </c>
      <c r="AC15" s="100">
        <v>3.3000000000000002E-2</v>
      </c>
      <c r="AD15" s="100">
        <v>5.5E-2</v>
      </c>
      <c r="AE15" s="100">
        <v>6.0999999999999999E-2</v>
      </c>
      <c r="AF15" s="100">
        <v>6.6000000000000003E-2</v>
      </c>
      <c r="AG15" s="100">
        <v>6.4000000000000001E-2</v>
      </c>
      <c r="AH15" s="100">
        <v>6.4000000000000001E-2</v>
      </c>
      <c r="AI15" s="100">
        <v>6.4000000000000001E-2</v>
      </c>
      <c r="AJ15" s="100">
        <v>6.5000000000000002E-2</v>
      </c>
      <c r="AK15" s="90" t="s">
        <v>354</v>
      </c>
      <c r="AL15" s="90">
        <f>ROWS($O$15:AK15)</f>
        <v>1</v>
      </c>
      <c r="AM15" s="90">
        <f>IF($BC$3=AK15,AL15,"")</f>
        <v>1</v>
      </c>
      <c r="AN15" s="90">
        <f>IFERROR(SMALL($AM$15:$AM$34,ROWS($Q$15:AM15)),"")</f>
        <v>1</v>
      </c>
      <c r="BB15" s="203" t="s">
        <v>144</v>
      </c>
      <c r="BC15" s="497" t="s">
        <v>41</v>
      </c>
      <c r="BD15" s="169" t="s">
        <v>42</v>
      </c>
      <c r="BE15" s="169" t="s">
        <v>43</v>
      </c>
      <c r="BF15" s="169" t="s">
        <v>44</v>
      </c>
      <c r="BG15" s="169" t="s">
        <v>45</v>
      </c>
      <c r="BH15" s="169" t="s">
        <v>46</v>
      </c>
      <c r="BI15" s="169" t="s">
        <v>47</v>
      </c>
      <c r="BJ15" s="169" t="s">
        <v>48</v>
      </c>
      <c r="BK15" s="169" t="s">
        <v>49</v>
      </c>
      <c r="BL15" s="169" t="s">
        <v>483</v>
      </c>
      <c r="BM15" s="170" t="s">
        <v>646</v>
      </c>
      <c r="BO15" s="203" t="s">
        <v>144</v>
      </c>
      <c r="BP15" s="497" t="s">
        <v>41</v>
      </c>
      <c r="BQ15" s="169" t="s">
        <v>42</v>
      </c>
      <c r="BR15" s="169" t="s">
        <v>43</v>
      </c>
      <c r="BS15" s="169" t="s">
        <v>44</v>
      </c>
      <c r="BT15" s="169" t="s">
        <v>45</v>
      </c>
      <c r="BU15" s="169" t="s">
        <v>46</v>
      </c>
      <c r="BV15" s="169" t="s">
        <v>47</v>
      </c>
      <c r="BW15" s="169" t="s">
        <v>48</v>
      </c>
      <c r="BX15" s="169" t="s">
        <v>49</v>
      </c>
      <c r="BY15" s="169" t="s">
        <v>483</v>
      </c>
      <c r="BZ15" s="170" t="s">
        <v>646</v>
      </c>
    </row>
    <row r="16" spans="1:78" x14ac:dyDescent="0.3">
      <c r="C16" s="90" t="s">
        <v>362</v>
      </c>
      <c r="D16" s="209">
        <v>2090</v>
      </c>
      <c r="E16" s="209">
        <v>2120</v>
      </c>
      <c r="F16" s="209">
        <v>2350</v>
      </c>
      <c r="G16" s="209">
        <v>2405</v>
      </c>
      <c r="H16" s="209">
        <v>3015</v>
      </c>
      <c r="I16" s="209">
        <v>3195</v>
      </c>
      <c r="J16" s="209">
        <v>3235</v>
      </c>
      <c r="K16" s="209">
        <v>3375</v>
      </c>
      <c r="L16" s="209">
        <v>3520</v>
      </c>
      <c r="M16" s="209">
        <v>3625</v>
      </c>
      <c r="N16" s="209">
        <v>3815</v>
      </c>
      <c r="O16" s="90" t="s">
        <v>354</v>
      </c>
      <c r="P16" s="90">
        <f>ROWS($O$15:O16)</f>
        <v>2</v>
      </c>
      <c r="Q16" s="90">
        <f t="shared" ref="Q16:Q36" si="0">IF($BC$3=O16,P16,"")</f>
        <v>2</v>
      </c>
      <c r="R16" s="90">
        <f>IFERROR(SMALL($Q$15:$Q$36,ROWS($Q$15:Q16)),"")</f>
        <v>2</v>
      </c>
      <c r="Y16" s="90" t="s">
        <v>362</v>
      </c>
      <c r="Z16" s="100">
        <v>0.11</v>
      </c>
      <c r="AA16" s="100">
        <v>0.11</v>
      </c>
      <c r="AB16" s="100">
        <v>0.11800000000000001</v>
      </c>
      <c r="AC16" s="100">
        <v>0.11900000000000001</v>
      </c>
      <c r="AD16" s="100">
        <v>0.13200000000000001</v>
      </c>
      <c r="AE16" s="100">
        <v>0.13600000000000001</v>
      </c>
      <c r="AF16" s="100">
        <v>0.13300000000000001</v>
      </c>
      <c r="AG16" s="100">
        <v>0.13500000000000001</v>
      </c>
      <c r="AH16" s="100">
        <v>0.13700000000000001</v>
      </c>
      <c r="AI16" s="100">
        <v>0.13500000000000001</v>
      </c>
      <c r="AJ16" s="100">
        <v>0.13700000000000001</v>
      </c>
      <c r="AK16" s="90" t="s">
        <v>354</v>
      </c>
      <c r="AL16" s="90">
        <f>ROWS($O$15:AK16)</f>
        <v>2</v>
      </c>
      <c r="AM16" s="90">
        <f t="shared" ref="AM16:AM34" si="1">IF($BC$3=AK16,AL16,"")</f>
        <v>2</v>
      </c>
      <c r="AN16" s="90">
        <f>IFERROR(SMALL($AM$15:$AM$34,ROWS($Q$15:AM16)),"")</f>
        <v>2</v>
      </c>
      <c r="BB16" s="172" t="str">
        <f>IFERROR(INDEX($C$15:$I$36,$R15,COLUMNS($BA$15:BA15)),"")</f>
        <v>25 &amp; under</v>
      </c>
      <c r="BC16" s="381">
        <f>IFERROR(INDEX($C$15:$M$36,$R15,COLUMNS($BA$15:BB15)),"")</f>
        <v>360</v>
      </c>
      <c r="BD16" s="83">
        <f>IFERROR(INDEX($C$15:$M$36,$R15,COLUMNS($BA$15:BC15)),"")</f>
        <v>375</v>
      </c>
      <c r="BE16" s="83">
        <f>IFERROR(INDEX($C$15:$M$36,$R15,COLUMNS($BA$15:BD15)),"")</f>
        <v>550</v>
      </c>
      <c r="BF16" s="83">
        <f>IFERROR(INDEX($C$15:$M$36,$R15,COLUMNS($BA$15:BE15)),"")</f>
        <v>665</v>
      </c>
      <c r="BG16" s="83">
        <f>IFERROR(INDEX($C$15:$M$36,$R15,COLUMNS($BA$15:BF15)),"")</f>
        <v>1255</v>
      </c>
      <c r="BH16" s="83">
        <f>IFERROR(INDEX($C$15:$M$36,$R15,COLUMNS($BA$15:BG15)),"")</f>
        <v>1435</v>
      </c>
      <c r="BI16" s="83">
        <f>IFERROR(INDEX($C$15:$M$36,$R15,COLUMNS($BA$15:BH15)),"")</f>
        <v>1610</v>
      </c>
      <c r="BJ16" s="83">
        <f>IFERROR(INDEX($C$15:$M$36,$R15,COLUMNS($BA$15:BI15)),"")</f>
        <v>1605</v>
      </c>
      <c r="BK16" s="83">
        <f>IFERROR(INDEX($C$15:$M$36,$R15,COLUMNS($BA$15:BJ15)),"")</f>
        <v>1650</v>
      </c>
      <c r="BL16" s="83">
        <f>IFERROR(INDEX($C$15:$M$36,$R15,COLUMNS($BA$15:BK15)),"")</f>
        <v>1705</v>
      </c>
      <c r="BM16" s="84">
        <f>IFERROR(INDEX($C$15:$N$36,$R15,COLUMNS($BA$15:BL15)),"")</f>
        <v>1810</v>
      </c>
      <c r="BO16" s="738" t="str">
        <f>IFERROR(INDEX($Y$15:$AE$34,$AN15,COLUMNS($BN$16:BN16)),"")</f>
        <v>25 &amp; under</v>
      </c>
      <c r="BP16" s="266">
        <f>IFERROR(INDEX($Y$15:$AI$34,$AN15,COLUMNS($BN$16:BO16)),"")</f>
        <v>1.9E-2</v>
      </c>
      <c r="BQ16" s="61">
        <f>IFERROR(INDEX($Y$15:$AI$34,$AN15,COLUMNS($BN$16:BP16)),"")</f>
        <v>1.9E-2</v>
      </c>
      <c r="BR16" s="61">
        <f>IFERROR(INDEX($Y$15:$AI$34,$AN15,COLUMNS($BN$16:BQ16)),"")</f>
        <v>2.8000000000000001E-2</v>
      </c>
      <c r="BS16" s="61">
        <f>IFERROR(INDEX($Y$15:$AI$34,$AN15,COLUMNS($BN$16:BR16)),"")</f>
        <v>3.3000000000000002E-2</v>
      </c>
      <c r="BT16" s="61">
        <f>IFERROR(INDEX($Y$15:$AI$34,$AN15,COLUMNS($BN$16:BS16)),"")</f>
        <v>5.5E-2</v>
      </c>
      <c r="BU16" s="61">
        <f>IFERROR(INDEX($Y$15:$AI$34,$AN15,COLUMNS($BN$16:BT16)),"")</f>
        <v>6.0999999999999999E-2</v>
      </c>
      <c r="BV16" s="61">
        <f>IFERROR(INDEX($Y$15:$AI$34,$AN15,COLUMNS($BN$16:BU16)),"")</f>
        <v>6.6000000000000003E-2</v>
      </c>
      <c r="BW16" s="61">
        <f>IFERROR(INDEX($Y$15:$AI$34,$AN15,COLUMNS($BN$16:BV16)),"")</f>
        <v>6.4000000000000001E-2</v>
      </c>
      <c r="BX16" s="61">
        <f>IFERROR(INDEX($Y$15:$AI$34,$AN15,COLUMNS($BN$16:BW16)),"")</f>
        <v>6.4000000000000001E-2</v>
      </c>
      <c r="BY16" s="61">
        <f>IFERROR(INDEX($Y$15:$AI$34,$AN15,COLUMNS($BN$16:BX16)),"")</f>
        <v>6.4000000000000001E-2</v>
      </c>
      <c r="BZ16" s="62">
        <f>IFERROR(INDEX($Y$15:$AJ$34,$AN15,COLUMNS($BN$16:BY16)),"")</f>
        <v>6.5000000000000002E-2</v>
      </c>
    </row>
    <row r="17" spans="3:78" x14ac:dyDescent="0.3">
      <c r="C17" s="90" t="s">
        <v>363</v>
      </c>
      <c r="D17" s="209">
        <v>3130</v>
      </c>
      <c r="E17" s="209">
        <v>3220</v>
      </c>
      <c r="F17" s="209">
        <v>3245</v>
      </c>
      <c r="G17" s="209">
        <v>3300</v>
      </c>
      <c r="H17" s="209">
        <v>3675</v>
      </c>
      <c r="I17" s="209">
        <v>3660</v>
      </c>
      <c r="J17" s="209">
        <v>3745</v>
      </c>
      <c r="K17" s="209">
        <v>3850</v>
      </c>
      <c r="L17" s="209">
        <v>3945</v>
      </c>
      <c r="M17" s="209">
        <v>4040</v>
      </c>
      <c r="N17" s="209">
        <v>4310</v>
      </c>
      <c r="O17" s="90" t="s">
        <v>354</v>
      </c>
      <c r="P17" s="90">
        <f>ROWS($O$15:O17)</f>
        <v>3</v>
      </c>
      <c r="Q17" s="90">
        <f t="shared" si="0"/>
        <v>3</v>
      </c>
      <c r="R17" s="90">
        <f>IFERROR(SMALL($Q$15:$Q$36,ROWS($Q$15:Q17)),"")</f>
        <v>3</v>
      </c>
      <c r="Y17" s="90" t="s">
        <v>363</v>
      </c>
      <c r="Z17" s="100">
        <v>0.16500000000000001</v>
      </c>
      <c r="AA17" s="100">
        <v>0.16700000000000001</v>
      </c>
      <c r="AB17" s="100">
        <v>0.16300000000000001</v>
      </c>
      <c r="AC17" s="100">
        <v>0.16300000000000001</v>
      </c>
      <c r="AD17" s="100">
        <v>0.161</v>
      </c>
      <c r="AE17" s="100">
        <v>0.155</v>
      </c>
      <c r="AF17" s="100">
        <v>0.154</v>
      </c>
      <c r="AG17" s="100">
        <v>0.154</v>
      </c>
      <c r="AH17" s="100">
        <v>0.153</v>
      </c>
      <c r="AI17" s="100">
        <v>0.151</v>
      </c>
      <c r="AJ17" s="100">
        <v>0.155</v>
      </c>
      <c r="AK17" s="90" t="s">
        <v>354</v>
      </c>
      <c r="AL17" s="90">
        <f>ROWS($O$15:AK17)</f>
        <v>3</v>
      </c>
      <c r="AM17" s="90">
        <f t="shared" si="1"/>
        <v>3</v>
      </c>
      <c r="AN17" s="90">
        <f>IFERROR(SMALL($AM$15:$AM$34,ROWS($Q$15:AM17)),"")</f>
        <v>3</v>
      </c>
      <c r="BB17" s="172" t="str">
        <f>IFERROR(INDEX($C$15:$I$36,$R16,COLUMNS($BA$15:BA16)),"")</f>
        <v>26-30</v>
      </c>
      <c r="BC17" s="381">
        <f>IFERROR(INDEX($C$15:$M$36,$R16,COLUMNS($BA$15:BB16)),"")</f>
        <v>2090</v>
      </c>
      <c r="BD17" s="83">
        <f>IFERROR(INDEX($C$15:$M$36,$R16,COLUMNS($BA$15:BC16)),"")</f>
        <v>2120</v>
      </c>
      <c r="BE17" s="83">
        <f>IFERROR(INDEX($C$15:$M$36,$R16,COLUMNS($BA$15:BD16)),"")</f>
        <v>2350</v>
      </c>
      <c r="BF17" s="83">
        <f>IFERROR(INDEX($C$15:$M$36,$R16,COLUMNS($BA$15:BE16)),"")</f>
        <v>2405</v>
      </c>
      <c r="BG17" s="83">
        <f>IFERROR(INDEX($C$15:$M$36,$R16,COLUMNS($BA$15:BF16)),"")</f>
        <v>3015</v>
      </c>
      <c r="BH17" s="83">
        <f>IFERROR(INDEX($C$15:$M$36,$R16,COLUMNS($BA$15:BG16)),"")</f>
        <v>3195</v>
      </c>
      <c r="BI17" s="83">
        <f>IFERROR(INDEX($C$15:$M$36,$R16,COLUMNS($BA$15:BH16)),"")</f>
        <v>3235</v>
      </c>
      <c r="BJ17" s="83">
        <f>IFERROR(INDEX($C$15:$M$36,$R16,COLUMNS($BA$15:BI16)),"")</f>
        <v>3375</v>
      </c>
      <c r="BK17" s="83">
        <f>IFERROR(INDEX($C$15:$M$36,$R16,COLUMNS($BA$15:BJ16)),"")</f>
        <v>3520</v>
      </c>
      <c r="BL17" s="83">
        <f>IFERROR(INDEX($C$15:$M$36,$R16,COLUMNS($BA$15:BK16)),"")</f>
        <v>3625</v>
      </c>
      <c r="BM17" s="84">
        <f>IFERROR(INDEX($C$15:$N$36,$R16,COLUMNS($BA$15:BL16)),"")</f>
        <v>3815</v>
      </c>
      <c r="BO17" s="738" t="str">
        <f>IFERROR(INDEX($Y$15:$AE$34,$AN16,COLUMNS($BN$16:BN17)),"")</f>
        <v>26-30</v>
      </c>
      <c r="BP17" s="312">
        <f>IFERROR(INDEX($Y$15:$AI$34,$AN16,COLUMNS($BN$16:BO17)),"")</f>
        <v>0.11</v>
      </c>
      <c r="BQ17" s="63">
        <f>IFERROR(INDEX($Y$15:$AI$34,$AN16,COLUMNS($BN$16:BP17)),"")</f>
        <v>0.11</v>
      </c>
      <c r="BR17" s="63">
        <f>IFERROR(INDEX($Y$15:$AI$34,$AN16,COLUMNS($BN$16:BQ17)),"")</f>
        <v>0.11800000000000001</v>
      </c>
      <c r="BS17" s="63">
        <f>IFERROR(INDEX($Y$15:$AI$34,$AN16,COLUMNS($BN$16:BR17)),"")</f>
        <v>0.11900000000000001</v>
      </c>
      <c r="BT17" s="63">
        <f>IFERROR(INDEX($Y$15:$AI$34,$AN16,COLUMNS($BN$16:BS17)),"")</f>
        <v>0.13200000000000001</v>
      </c>
      <c r="BU17" s="63">
        <f>IFERROR(INDEX($Y$15:$AI$34,$AN16,COLUMNS($BN$16:BT17)),"")</f>
        <v>0.13600000000000001</v>
      </c>
      <c r="BV17" s="63">
        <f>IFERROR(INDEX($Y$15:$AI$34,$AN16,COLUMNS($BN$16:BU17)),"")</f>
        <v>0.13300000000000001</v>
      </c>
      <c r="BW17" s="63">
        <f>IFERROR(INDEX($Y$15:$AI$34,$AN16,COLUMNS($BN$16:BV17)),"")</f>
        <v>0.13500000000000001</v>
      </c>
      <c r="BX17" s="63">
        <f>IFERROR(INDEX($Y$15:$AI$34,$AN16,COLUMNS($BN$16:BW17)),"")</f>
        <v>0.13700000000000001</v>
      </c>
      <c r="BY17" s="63">
        <f>IFERROR(INDEX($Y$15:$AI$34,$AN16,COLUMNS($BN$16:BX17)),"")</f>
        <v>0.13500000000000001</v>
      </c>
      <c r="BZ17" s="64">
        <f>IFERROR(INDEX($Y$15:$AJ$34,$AN16,COLUMNS($BN$16:BY17)),"")</f>
        <v>0.13700000000000001</v>
      </c>
    </row>
    <row r="18" spans="3:78" x14ac:dyDescent="0.3">
      <c r="C18" s="90" t="s">
        <v>364</v>
      </c>
      <c r="D18" s="209">
        <v>2720</v>
      </c>
      <c r="E18" s="209">
        <v>2785</v>
      </c>
      <c r="F18" s="209">
        <v>2960</v>
      </c>
      <c r="G18" s="209">
        <v>3030</v>
      </c>
      <c r="H18" s="209">
        <v>3310</v>
      </c>
      <c r="I18" s="209">
        <v>3440</v>
      </c>
      <c r="J18" s="209">
        <v>3570</v>
      </c>
      <c r="K18" s="209">
        <v>3665</v>
      </c>
      <c r="L18" s="209">
        <v>3775</v>
      </c>
      <c r="M18" s="209">
        <v>3935</v>
      </c>
      <c r="N18" s="209">
        <v>3960</v>
      </c>
      <c r="O18" s="90" t="s">
        <v>354</v>
      </c>
      <c r="P18" s="90">
        <f>ROWS($O$15:O18)</f>
        <v>4</v>
      </c>
      <c r="Q18" s="90">
        <f t="shared" si="0"/>
        <v>4</v>
      </c>
      <c r="R18" s="90">
        <f>IFERROR(SMALL($Q$15:$Q$36,ROWS($Q$15:Q18)),"")</f>
        <v>4</v>
      </c>
      <c r="Y18" s="90" t="s">
        <v>364</v>
      </c>
      <c r="Z18" s="100">
        <v>0.14300000000000002</v>
      </c>
      <c r="AA18" s="100">
        <v>0.14499999999999999</v>
      </c>
      <c r="AB18" s="100">
        <v>0.14899999999999999</v>
      </c>
      <c r="AC18" s="100">
        <v>0.15</v>
      </c>
      <c r="AD18" s="100">
        <v>0.14499999999999999</v>
      </c>
      <c r="AE18" s="100">
        <v>0.14599999999999999</v>
      </c>
      <c r="AF18" s="100">
        <v>0.14699999999999999</v>
      </c>
      <c r="AG18" s="100">
        <v>0.14699999999999999</v>
      </c>
      <c r="AH18" s="100">
        <v>0.14599999999999999</v>
      </c>
      <c r="AI18" s="100">
        <v>0.14699999999999999</v>
      </c>
      <c r="AJ18" s="100">
        <v>0.14200000000000002</v>
      </c>
      <c r="AK18" s="90" t="s">
        <v>354</v>
      </c>
      <c r="AL18" s="90">
        <f>ROWS($O$15:AK18)</f>
        <v>4</v>
      </c>
      <c r="AM18" s="90">
        <f t="shared" si="1"/>
        <v>4</v>
      </c>
      <c r="AN18" s="90">
        <f>IFERROR(SMALL($AM$15:$AM$34,ROWS($Q$15:AM18)),"")</f>
        <v>4</v>
      </c>
      <c r="BB18" s="172" t="str">
        <f>IFERROR(INDEX($C$15:$I$36,$R17,COLUMNS($BA$15:BA17)),"")</f>
        <v>31-35</v>
      </c>
      <c r="BC18" s="381">
        <f>IFERROR(INDEX($C$15:$M$36,$R17,COLUMNS($BA$15:BB17)),"")</f>
        <v>3130</v>
      </c>
      <c r="BD18" s="83">
        <f>IFERROR(INDEX($C$15:$M$36,$R17,COLUMNS($BA$15:BC17)),"")</f>
        <v>3220</v>
      </c>
      <c r="BE18" s="83">
        <f>IFERROR(INDEX($C$15:$M$36,$R17,COLUMNS($BA$15:BD17)),"")</f>
        <v>3245</v>
      </c>
      <c r="BF18" s="83">
        <f>IFERROR(INDEX($C$15:$M$36,$R17,COLUMNS($BA$15:BE17)),"")</f>
        <v>3300</v>
      </c>
      <c r="BG18" s="83">
        <f>IFERROR(INDEX($C$15:$M$36,$R17,COLUMNS($BA$15:BF17)),"")</f>
        <v>3675</v>
      </c>
      <c r="BH18" s="83">
        <f>IFERROR(INDEX($C$15:$M$36,$R17,COLUMNS($BA$15:BG17)),"")</f>
        <v>3660</v>
      </c>
      <c r="BI18" s="83">
        <f>IFERROR(INDEX($C$15:$M$36,$R17,COLUMNS($BA$15:BH17)),"")</f>
        <v>3745</v>
      </c>
      <c r="BJ18" s="83">
        <f>IFERROR(INDEX($C$15:$M$36,$R17,COLUMNS($BA$15:BI17)),"")</f>
        <v>3850</v>
      </c>
      <c r="BK18" s="83">
        <f>IFERROR(INDEX($C$15:$M$36,$R17,COLUMNS($BA$15:BJ17)),"")</f>
        <v>3945</v>
      </c>
      <c r="BL18" s="83">
        <f>IFERROR(INDEX($C$15:$M$36,$R17,COLUMNS($BA$15:BK17)),"")</f>
        <v>4040</v>
      </c>
      <c r="BM18" s="84">
        <f>IFERROR(INDEX($C$15:$N$36,$R17,COLUMNS($BA$15:BL17)),"")</f>
        <v>4310</v>
      </c>
      <c r="BO18" s="738" t="str">
        <f>IFERROR(INDEX($Y$15:$AE$34,$AN17,COLUMNS($BN$16:BN18)),"")</f>
        <v>31-35</v>
      </c>
      <c r="BP18" s="312">
        <f>IFERROR(INDEX($Y$15:$AI$34,$AN17,COLUMNS($BN$16:BO18)),"")</f>
        <v>0.16500000000000001</v>
      </c>
      <c r="BQ18" s="63">
        <f>IFERROR(INDEX($Y$15:$AI$34,$AN17,COLUMNS($BN$16:BP18)),"")</f>
        <v>0.16700000000000001</v>
      </c>
      <c r="BR18" s="63">
        <f>IFERROR(INDEX($Y$15:$AI$34,$AN17,COLUMNS($BN$16:BQ18)),"")</f>
        <v>0.16300000000000001</v>
      </c>
      <c r="BS18" s="63">
        <f>IFERROR(INDEX($Y$15:$AI$34,$AN17,COLUMNS($BN$16:BR18)),"")</f>
        <v>0.16300000000000001</v>
      </c>
      <c r="BT18" s="63">
        <f>IFERROR(INDEX($Y$15:$AI$34,$AN17,COLUMNS($BN$16:BS18)),"")</f>
        <v>0.161</v>
      </c>
      <c r="BU18" s="63">
        <f>IFERROR(INDEX($Y$15:$AI$34,$AN17,COLUMNS($BN$16:BT18)),"")</f>
        <v>0.155</v>
      </c>
      <c r="BV18" s="63">
        <f>IFERROR(INDEX($Y$15:$AI$34,$AN17,COLUMNS($BN$16:BU18)),"")</f>
        <v>0.154</v>
      </c>
      <c r="BW18" s="63">
        <f>IFERROR(INDEX($Y$15:$AI$34,$AN17,COLUMNS($BN$16:BV18)),"")</f>
        <v>0.154</v>
      </c>
      <c r="BX18" s="63">
        <f>IFERROR(INDEX($Y$15:$AI$34,$AN17,COLUMNS($BN$16:BW18)),"")</f>
        <v>0.153</v>
      </c>
      <c r="BY18" s="63">
        <f>IFERROR(INDEX($Y$15:$AI$34,$AN17,COLUMNS($BN$16:BX18)),"")</f>
        <v>0.151</v>
      </c>
      <c r="BZ18" s="64">
        <f>IFERROR(INDEX($Y$15:$AJ$34,$AN17,COLUMNS($BN$16:BY18)),"")</f>
        <v>0.155</v>
      </c>
    </row>
    <row r="19" spans="3:78" x14ac:dyDescent="0.3">
      <c r="C19" s="90" t="s">
        <v>365</v>
      </c>
      <c r="D19" s="209">
        <v>2660</v>
      </c>
      <c r="E19" s="209">
        <v>2625</v>
      </c>
      <c r="F19" s="209">
        <v>2625</v>
      </c>
      <c r="G19" s="209">
        <v>2610</v>
      </c>
      <c r="H19" s="209">
        <v>2740</v>
      </c>
      <c r="I19" s="209">
        <v>2815</v>
      </c>
      <c r="J19" s="209">
        <v>2915</v>
      </c>
      <c r="K19" s="209">
        <v>3090</v>
      </c>
      <c r="L19" s="209">
        <v>3255</v>
      </c>
      <c r="M19" s="209">
        <v>3465</v>
      </c>
      <c r="N19" s="209">
        <v>3690</v>
      </c>
      <c r="O19" s="90" t="s">
        <v>354</v>
      </c>
      <c r="P19" s="90">
        <f>ROWS($O$15:O19)</f>
        <v>5</v>
      </c>
      <c r="Q19" s="90">
        <f t="shared" si="0"/>
        <v>5</v>
      </c>
      <c r="R19" s="90">
        <f>IFERROR(SMALL($Q$15:$Q$36,ROWS($Q$15:Q19)),"")</f>
        <v>5</v>
      </c>
      <c r="Y19" s="90" t="s">
        <v>365</v>
      </c>
      <c r="Z19" s="100">
        <v>0.14000000000000001</v>
      </c>
      <c r="AA19" s="100">
        <v>0.13600000000000001</v>
      </c>
      <c r="AB19" s="100">
        <v>0.13200000000000001</v>
      </c>
      <c r="AC19" s="100">
        <v>0.129</v>
      </c>
      <c r="AD19" s="100">
        <v>0.12</v>
      </c>
      <c r="AE19" s="100">
        <v>0.11900000000000001</v>
      </c>
      <c r="AF19" s="100">
        <v>0.12</v>
      </c>
      <c r="AG19" s="100">
        <v>0.124</v>
      </c>
      <c r="AH19" s="100">
        <v>0.126</v>
      </c>
      <c r="AI19" s="100">
        <v>0.13</v>
      </c>
      <c r="AJ19" s="100">
        <v>0.13300000000000001</v>
      </c>
      <c r="AK19" s="90" t="s">
        <v>354</v>
      </c>
      <c r="AL19" s="90">
        <f>ROWS($O$15:AK19)</f>
        <v>5</v>
      </c>
      <c r="AM19" s="90">
        <f t="shared" si="1"/>
        <v>5</v>
      </c>
      <c r="AN19" s="90">
        <f>IFERROR(SMALL($AM$15:$AM$34,ROWS($Q$15:AM19)),"")</f>
        <v>5</v>
      </c>
      <c r="BB19" s="172" t="str">
        <f>IFERROR(INDEX($C$15:$I$36,$R18,COLUMNS($BA$15:BA18)),"")</f>
        <v>36-40</v>
      </c>
      <c r="BC19" s="381">
        <f>IFERROR(INDEX($C$15:$M$36,$R18,COLUMNS($BA$15:BB18)),"")</f>
        <v>2720</v>
      </c>
      <c r="BD19" s="83">
        <f>IFERROR(INDEX($C$15:$M$36,$R18,COLUMNS($BA$15:BC18)),"")</f>
        <v>2785</v>
      </c>
      <c r="BE19" s="83">
        <f>IFERROR(INDEX($C$15:$M$36,$R18,COLUMNS($BA$15:BD18)),"")</f>
        <v>2960</v>
      </c>
      <c r="BF19" s="83">
        <f>IFERROR(INDEX($C$15:$M$36,$R18,COLUMNS($BA$15:BE18)),"")</f>
        <v>3030</v>
      </c>
      <c r="BG19" s="83">
        <f>IFERROR(INDEX($C$15:$M$36,$R18,COLUMNS($BA$15:BF18)),"")</f>
        <v>3310</v>
      </c>
      <c r="BH19" s="83">
        <f>IFERROR(INDEX($C$15:$M$36,$R18,COLUMNS($BA$15:BG18)),"")</f>
        <v>3440</v>
      </c>
      <c r="BI19" s="83">
        <f>IFERROR(INDEX($C$15:$M$36,$R18,COLUMNS($BA$15:BH18)),"")</f>
        <v>3570</v>
      </c>
      <c r="BJ19" s="83">
        <f>IFERROR(INDEX($C$15:$M$36,$R18,COLUMNS($BA$15:BI18)),"")</f>
        <v>3665</v>
      </c>
      <c r="BK19" s="83">
        <f>IFERROR(INDEX($C$15:$M$36,$R18,COLUMNS($BA$15:BJ18)),"")</f>
        <v>3775</v>
      </c>
      <c r="BL19" s="83">
        <f>IFERROR(INDEX($C$15:$M$36,$R18,COLUMNS($BA$15:BK18)),"")</f>
        <v>3935</v>
      </c>
      <c r="BM19" s="84">
        <f>IFERROR(INDEX($C$15:$N$36,$R18,COLUMNS($BA$15:BL18)),"")</f>
        <v>3960</v>
      </c>
      <c r="BO19" s="738" t="str">
        <f>IFERROR(INDEX($Y$15:$AE$34,$AN18,COLUMNS($BN$16:BN19)),"")</f>
        <v>36-40</v>
      </c>
      <c r="BP19" s="312">
        <f>IFERROR(INDEX($Y$15:$AI$34,$AN18,COLUMNS($BN$16:BO19)),"")</f>
        <v>0.14300000000000002</v>
      </c>
      <c r="BQ19" s="63">
        <f>IFERROR(INDEX($Y$15:$AI$34,$AN18,COLUMNS($BN$16:BP19)),"")</f>
        <v>0.14499999999999999</v>
      </c>
      <c r="BR19" s="63">
        <f>IFERROR(INDEX($Y$15:$AI$34,$AN18,COLUMNS($BN$16:BQ19)),"")</f>
        <v>0.14899999999999999</v>
      </c>
      <c r="BS19" s="63">
        <f>IFERROR(INDEX($Y$15:$AI$34,$AN18,COLUMNS($BN$16:BR19)),"")</f>
        <v>0.15</v>
      </c>
      <c r="BT19" s="63">
        <f>IFERROR(INDEX($Y$15:$AI$34,$AN18,COLUMNS($BN$16:BS19)),"")</f>
        <v>0.14499999999999999</v>
      </c>
      <c r="BU19" s="63">
        <f>IFERROR(INDEX($Y$15:$AI$34,$AN18,COLUMNS($BN$16:BT19)),"")</f>
        <v>0.14599999999999999</v>
      </c>
      <c r="BV19" s="63">
        <f>IFERROR(INDEX($Y$15:$AI$34,$AN18,COLUMNS($BN$16:BU19)),"")</f>
        <v>0.14699999999999999</v>
      </c>
      <c r="BW19" s="63">
        <f>IFERROR(INDEX($Y$15:$AI$34,$AN18,COLUMNS($BN$16:BV19)),"")</f>
        <v>0.14699999999999999</v>
      </c>
      <c r="BX19" s="63">
        <f>IFERROR(INDEX($Y$15:$AI$34,$AN18,COLUMNS($BN$16:BW19)),"")</f>
        <v>0.14599999999999999</v>
      </c>
      <c r="BY19" s="63">
        <f>IFERROR(INDEX($Y$15:$AI$34,$AN18,COLUMNS($BN$16:BX19)),"")</f>
        <v>0.14699999999999999</v>
      </c>
      <c r="BZ19" s="64">
        <f>IFERROR(INDEX($Y$15:$AJ$34,$AN18,COLUMNS($BN$16:BY19)),"")</f>
        <v>0.14200000000000002</v>
      </c>
    </row>
    <row r="20" spans="3:78" x14ac:dyDescent="0.3">
      <c r="C20" s="90" t="s">
        <v>366</v>
      </c>
      <c r="D20" s="209">
        <v>2635</v>
      </c>
      <c r="E20" s="209">
        <v>2620</v>
      </c>
      <c r="F20" s="209">
        <v>2555</v>
      </c>
      <c r="G20" s="209">
        <v>2520</v>
      </c>
      <c r="H20" s="209">
        <v>2685</v>
      </c>
      <c r="I20" s="209">
        <v>2695</v>
      </c>
      <c r="J20" s="209">
        <v>2700</v>
      </c>
      <c r="K20" s="209">
        <v>2740</v>
      </c>
      <c r="L20" s="209">
        <v>2790</v>
      </c>
      <c r="M20" s="209">
        <v>2890</v>
      </c>
      <c r="N20" s="209">
        <v>2935</v>
      </c>
      <c r="O20" s="90" t="s">
        <v>354</v>
      </c>
      <c r="P20" s="90">
        <f>ROWS($O$15:O20)</f>
        <v>6</v>
      </c>
      <c r="Q20" s="90">
        <f t="shared" si="0"/>
        <v>6</v>
      </c>
      <c r="R20" s="90">
        <f>IFERROR(SMALL($Q$15:$Q$36,ROWS($Q$15:Q20)),"")</f>
        <v>6</v>
      </c>
      <c r="Y20" s="90" t="s">
        <v>366</v>
      </c>
      <c r="Z20" s="100">
        <v>0.13900000000000001</v>
      </c>
      <c r="AA20" s="100">
        <v>0.13600000000000001</v>
      </c>
      <c r="AB20" s="100">
        <v>0.128</v>
      </c>
      <c r="AC20" s="100">
        <v>0.125</v>
      </c>
      <c r="AD20" s="100">
        <v>0.11800000000000001</v>
      </c>
      <c r="AE20" s="100">
        <v>0.114</v>
      </c>
      <c r="AF20" s="100">
        <v>0.111</v>
      </c>
      <c r="AG20" s="100">
        <v>0.11</v>
      </c>
      <c r="AH20" s="100">
        <v>0.108</v>
      </c>
      <c r="AI20" s="100">
        <v>0.108</v>
      </c>
      <c r="AJ20" s="100">
        <v>0.105</v>
      </c>
      <c r="AK20" s="90" t="s">
        <v>354</v>
      </c>
      <c r="AL20" s="90">
        <f>ROWS($O$15:AK20)</f>
        <v>6</v>
      </c>
      <c r="AM20" s="90">
        <f t="shared" si="1"/>
        <v>6</v>
      </c>
      <c r="AN20" s="90">
        <f>IFERROR(SMALL($AM$15:$AM$34,ROWS($Q$15:AM20)),"")</f>
        <v>6</v>
      </c>
      <c r="BB20" s="172" t="str">
        <f>IFERROR(INDEX($C$15:$I$36,$R19,COLUMNS($BA$15:BA19)),"")</f>
        <v>41-45</v>
      </c>
      <c r="BC20" s="381">
        <f>IFERROR(INDEX($C$15:$M$36,$R19,COLUMNS($BA$15:BB19)),"")</f>
        <v>2660</v>
      </c>
      <c r="BD20" s="83">
        <f>IFERROR(INDEX($C$15:$M$36,$R19,COLUMNS($BA$15:BC19)),"")</f>
        <v>2625</v>
      </c>
      <c r="BE20" s="83">
        <f>IFERROR(INDEX($C$15:$M$36,$R19,COLUMNS($BA$15:BD19)),"")</f>
        <v>2625</v>
      </c>
      <c r="BF20" s="83">
        <f>IFERROR(INDEX($C$15:$M$36,$R19,COLUMNS($BA$15:BE19)),"")</f>
        <v>2610</v>
      </c>
      <c r="BG20" s="83">
        <f>IFERROR(INDEX($C$15:$M$36,$R19,COLUMNS($BA$15:BF19)),"")</f>
        <v>2740</v>
      </c>
      <c r="BH20" s="83">
        <f>IFERROR(INDEX($C$15:$M$36,$R19,COLUMNS($BA$15:BG19)),"")</f>
        <v>2815</v>
      </c>
      <c r="BI20" s="83">
        <f>IFERROR(INDEX($C$15:$M$36,$R19,COLUMNS($BA$15:BH19)),"")</f>
        <v>2915</v>
      </c>
      <c r="BJ20" s="83">
        <f>IFERROR(INDEX($C$15:$M$36,$R19,COLUMNS($BA$15:BI19)),"")</f>
        <v>3090</v>
      </c>
      <c r="BK20" s="83">
        <f>IFERROR(INDEX($C$15:$M$36,$R19,COLUMNS($BA$15:BJ19)),"")</f>
        <v>3255</v>
      </c>
      <c r="BL20" s="83">
        <f>IFERROR(INDEX($C$15:$M$36,$R19,COLUMNS($BA$15:BK19)),"")</f>
        <v>3465</v>
      </c>
      <c r="BM20" s="84">
        <f>IFERROR(INDEX($C$15:$N$36,$R19,COLUMNS($BA$15:BL19)),"")</f>
        <v>3690</v>
      </c>
      <c r="BO20" s="738" t="str">
        <f>IFERROR(INDEX($Y$15:$AE$34,$AN19,COLUMNS($BN$16:BN20)),"")</f>
        <v>41-45</v>
      </c>
      <c r="BP20" s="312">
        <f>IFERROR(INDEX($Y$15:$AI$34,$AN19,COLUMNS($BN$16:BO20)),"")</f>
        <v>0.14000000000000001</v>
      </c>
      <c r="BQ20" s="63">
        <f>IFERROR(INDEX($Y$15:$AI$34,$AN19,COLUMNS($BN$16:BP20)),"")</f>
        <v>0.13600000000000001</v>
      </c>
      <c r="BR20" s="63">
        <f>IFERROR(INDEX($Y$15:$AI$34,$AN19,COLUMNS($BN$16:BQ20)),"")</f>
        <v>0.13200000000000001</v>
      </c>
      <c r="BS20" s="63">
        <f>IFERROR(INDEX($Y$15:$AI$34,$AN19,COLUMNS($BN$16:BR20)),"")</f>
        <v>0.129</v>
      </c>
      <c r="BT20" s="63">
        <f>IFERROR(INDEX($Y$15:$AI$34,$AN19,COLUMNS($BN$16:BS20)),"")</f>
        <v>0.12</v>
      </c>
      <c r="BU20" s="63">
        <f>IFERROR(INDEX($Y$15:$AI$34,$AN19,COLUMNS($BN$16:BT20)),"")</f>
        <v>0.11900000000000001</v>
      </c>
      <c r="BV20" s="63">
        <f>IFERROR(INDEX($Y$15:$AI$34,$AN19,COLUMNS($BN$16:BU20)),"")</f>
        <v>0.12</v>
      </c>
      <c r="BW20" s="63">
        <f>IFERROR(INDEX($Y$15:$AI$34,$AN19,COLUMNS($BN$16:BV20)),"")</f>
        <v>0.124</v>
      </c>
      <c r="BX20" s="63">
        <f>IFERROR(INDEX($Y$15:$AI$34,$AN19,COLUMNS($BN$16:BW20)),"")</f>
        <v>0.126</v>
      </c>
      <c r="BY20" s="63">
        <f>IFERROR(INDEX($Y$15:$AI$34,$AN19,COLUMNS($BN$16:BX20)),"")</f>
        <v>0.13</v>
      </c>
      <c r="BZ20" s="64">
        <f>IFERROR(INDEX($Y$15:$AJ$34,$AN19,COLUMNS($BN$16:BY20)),"")</f>
        <v>0.13300000000000001</v>
      </c>
    </row>
    <row r="21" spans="3:78" x14ac:dyDescent="0.3">
      <c r="C21" s="90" t="s">
        <v>367</v>
      </c>
      <c r="D21" s="209">
        <v>2310</v>
      </c>
      <c r="E21" s="209">
        <v>2350</v>
      </c>
      <c r="F21" s="209">
        <v>2430</v>
      </c>
      <c r="G21" s="209">
        <v>2465</v>
      </c>
      <c r="H21" s="209">
        <v>2545</v>
      </c>
      <c r="I21" s="209">
        <v>2555</v>
      </c>
      <c r="J21" s="209">
        <v>2560</v>
      </c>
      <c r="K21" s="209">
        <v>2580</v>
      </c>
      <c r="L21" s="209">
        <v>2595</v>
      </c>
      <c r="M21" s="209">
        <v>2695</v>
      </c>
      <c r="N21" s="209">
        <v>2725</v>
      </c>
      <c r="O21" s="90" t="s">
        <v>354</v>
      </c>
      <c r="P21" s="90">
        <f>ROWS($O$15:O21)</f>
        <v>7</v>
      </c>
      <c r="Q21" s="90">
        <f t="shared" si="0"/>
        <v>7</v>
      </c>
      <c r="R21" s="90">
        <f>IFERROR(SMALL($Q$15:$Q$36,ROWS($Q$15:Q21)),"")</f>
        <v>7</v>
      </c>
      <c r="Y21" s="90" t="s">
        <v>367</v>
      </c>
      <c r="Z21" s="100">
        <v>0.122</v>
      </c>
      <c r="AA21" s="100">
        <v>0.122</v>
      </c>
      <c r="AB21" s="100">
        <v>0.122</v>
      </c>
      <c r="AC21" s="100">
        <v>0.122</v>
      </c>
      <c r="AD21" s="100">
        <v>0.111</v>
      </c>
      <c r="AE21" s="100">
        <v>0.108</v>
      </c>
      <c r="AF21" s="100">
        <v>0.106</v>
      </c>
      <c r="AG21" s="100">
        <v>0.10300000000000001</v>
      </c>
      <c r="AH21" s="100">
        <v>0.10100000000000001</v>
      </c>
      <c r="AI21" s="100">
        <v>0.10100000000000001</v>
      </c>
      <c r="AJ21" s="100">
        <v>9.8000000000000004E-2</v>
      </c>
      <c r="AK21" s="90" t="s">
        <v>354</v>
      </c>
      <c r="AL21" s="90">
        <f>ROWS($O$15:AK21)</f>
        <v>7</v>
      </c>
      <c r="AM21" s="90">
        <f t="shared" si="1"/>
        <v>7</v>
      </c>
      <c r="AN21" s="90">
        <f>IFERROR(SMALL($AM$15:$AM$34,ROWS($Q$15:AM21)),"")</f>
        <v>7</v>
      </c>
      <c r="BB21" s="172" t="str">
        <f>IFERROR(INDEX($C$15:$I$36,$R20,COLUMNS($BA$15:BA20)),"")</f>
        <v>46-50</v>
      </c>
      <c r="BC21" s="381">
        <f>IFERROR(INDEX($C$15:$M$36,$R20,COLUMNS($BA$15:BB20)),"")</f>
        <v>2635</v>
      </c>
      <c r="BD21" s="83">
        <f>IFERROR(INDEX($C$15:$M$36,$R20,COLUMNS($BA$15:BC20)),"")</f>
        <v>2620</v>
      </c>
      <c r="BE21" s="83">
        <f>IFERROR(INDEX($C$15:$M$36,$R20,COLUMNS($BA$15:BD20)),"")</f>
        <v>2555</v>
      </c>
      <c r="BF21" s="83">
        <f>IFERROR(INDEX($C$15:$M$36,$R20,COLUMNS($BA$15:BE20)),"")</f>
        <v>2520</v>
      </c>
      <c r="BG21" s="83">
        <f>IFERROR(INDEX($C$15:$M$36,$R20,COLUMNS($BA$15:BF20)),"")</f>
        <v>2685</v>
      </c>
      <c r="BH21" s="83">
        <f>IFERROR(INDEX($C$15:$M$36,$R20,COLUMNS($BA$15:BG20)),"")</f>
        <v>2695</v>
      </c>
      <c r="BI21" s="83">
        <f>IFERROR(INDEX($C$15:$M$36,$R20,COLUMNS($BA$15:BH20)),"")</f>
        <v>2700</v>
      </c>
      <c r="BJ21" s="83">
        <f>IFERROR(INDEX($C$15:$M$36,$R20,COLUMNS($BA$15:BI20)),"")</f>
        <v>2740</v>
      </c>
      <c r="BK21" s="83">
        <f>IFERROR(INDEX($C$15:$M$36,$R20,COLUMNS($BA$15:BJ20)),"")</f>
        <v>2790</v>
      </c>
      <c r="BL21" s="83">
        <f>IFERROR(INDEX($C$15:$M$36,$R20,COLUMNS($BA$15:BK20)),"")</f>
        <v>2890</v>
      </c>
      <c r="BM21" s="84">
        <f>IFERROR(INDEX($C$15:$N$36,$R20,COLUMNS($BA$15:BL20)),"")</f>
        <v>2935</v>
      </c>
      <c r="BO21" s="738" t="str">
        <f>IFERROR(INDEX($Y$15:$AE$34,$AN20,COLUMNS($BN$16:BN21)),"")</f>
        <v>46-50</v>
      </c>
      <c r="BP21" s="312">
        <f>IFERROR(INDEX($Y$15:$AI$34,$AN20,COLUMNS($BN$16:BO21)),"")</f>
        <v>0.13900000000000001</v>
      </c>
      <c r="BQ21" s="63">
        <f>IFERROR(INDEX($Y$15:$AI$34,$AN20,COLUMNS($BN$16:BP21)),"")</f>
        <v>0.13600000000000001</v>
      </c>
      <c r="BR21" s="63">
        <f>IFERROR(INDEX($Y$15:$AI$34,$AN20,COLUMNS($BN$16:BQ21)),"")</f>
        <v>0.128</v>
      </c>
      <c r="BS21" s="63">
        <f>IFERROR(INDEX($Y$15:$AI$34,$AN20,COLUMNS($BN$16:BR21)),"")</f>
        <v>0.125</v>
      </c>
      <c r="BT21" s="63">
        <f>IFERROR(INDEX($Y$15:$AI$34,$AN20,COLUMNS($BN$16:BS21)),"")</f>
        <v>0.11800000000000001</v>
      </c>
      <c r="BU21" s="63">
        <f>IFERROR(INDEX($Y$15:$AI$34,$AN20,COLUMNS($BN$16:BT21)),"")</f>
        <v>0.114</v>
      </c>
      <c r="BV21" s="63">
        <f>IFERROR(INDEX($Y$15:$AI$34,$AN20,COLUMNS($BN$16:BU21)),"")</f>
        <v>0.111</v>
      </c>
      <c r="BW21" s="63">
        <f>IFERROR(INDEX($Y$15:$AI$34,$AN20,COLUMNS($BN$16:BV21)),"")</f>
        <v>0.11</v>
      </c>
      <c r="BX21" s="63">
        <f>IFERROR(INDEX($Y$15:$AI$34,$AN20,COLUMNS($BN$16:BW21)),"")</f>
        <v>0.108</v>
      </c>
      <c r="BY21" s="63">
        <f>IFERROR(INDEX($Y$15:$AI$34,$AN20,COLUMNS($BN$16:BX21)),"")</f>
        <v>0.108</v>
      </c>
      <c r="BZ21" s="64">
        <f>IFERROR(INDEX($Y$15:$AJ$34,$AN20,COLUMNS($BN$16:BY21)),"")</f>
        <v>0.105</v>
      </c>
    </row>
    <row r="22" spans="3:78" x14ac:dyDescent="0.3">
      <c r="C22" s="90" t="s">
        <v>368</v>
      </c>
      <c r="D22" s="209">
        <v>1785</v>
      </c>
      <c r="E22" s="209">
        <v>1815</v>
      </c>
      <c r="F22" s="209">
        <v>1785</v>
      </c>
      <c r="G22" s="209">
        <v>1810</v>
      </c>
      <c r="H22" s="209">
        <v>1985</v>
      </c>
      <c r="I22" s="209">
        <v>2060</v>
      </c>
      <c r="J22" s="209">
        <v>2110</v>
      </c>
      <c r="K22" s="209">
        <v>2165</v>
      </c>
      <c r="L22" s="209">
        <v>2255</v>
      </c>
      <c r="M22" s="209">
        <v>2275</v>
      </c>
      <c r="N22" s="209">
        <v>2380</v>
      </c>
      <c r="O22" s="90" t="s">
        <v>354</v>
      </c>
      <c r="P22" s="90">
        <f>ROWS($O$15:O22)</f>
        <v>8</v>
      </c>
      <c r="Q22" s="90">
        <f t="shared" si="0"/>
        <v>8</v>
      </c>
      <c r="R22" s="90">
        <f>IFERROR(SMALL($Q$15:$Q$36,ROWS($Q$15:Q22)),"")</f>
        <v>8</v>
      </c>
      <c r="Y22" s="90" t="s">
        <v>368</v>
      </c>
      <c r="Z22" s="100">
        <v>9.4E-2</v>
      </c>
      <c r="AA22" s="100">
        <v>9.4E-2</v>
      </c>
      <c r="AB22" s="100">
        <v>0.09</v>
      </c>
      <c r="AC22" s="100">
        <v>8.8999999999999996E-2</v>
      </c>
      <c r="AD22" s="100">
        <v>8.7000000000000008E-2</v>
      </c>
      <c r="AE22" s="100">
        <v>8.7000000000000008E-2</v>
      </c>
      <c r="AF22" s="100">
        <v>8.7000000000000008E-2</v>
      </c>
      <c r="AG22" s="100">
        <v>8.7000000000000008E-2</v>
      </c>
      <c r="AH22" s="100">
        <v>8.7000000000000008E-2</v>
      </c>
      <c r="AI22" s="100">
        <v>8.5000000000000006E-2</v>
      </c>
      <c r="AJ22" s="100">
        <v>8.5000000000000006E-2</v>
      </c>
      <c r="AK22" s="90" t="s">
        <v>354</v>
      </c>
      <c r="AL22" s="90">
        <f>ROWS($O$15:AK22)</f>
        <v>8</v>
      </c>
      <c r="AM22" s="90">
        <f t="shared" si="1"/>
        <v>8</v>
      </c>
      <c r="AN22" s="90">
        <f>IFERROR(SMALL($AM$15:$AM$34,ROWS($Q$15:AM22)),"")</f>
        <v>8</v>
      </c>
      <c r="BB22" s="172" t="str">
        <f>IFERROR(INDEX($C$15:$I$36,$R21,COLUMNS($BA$15:BA21)),"")</f>
        <v>51-55</v>
      </c>
      <c r="BC22" s="381">
        <f>IFERROR(INDEX($C$15:$M$36,$R21,COLUMNS($BA$15:BB21)),"")</f>
        <v>2310</v>
      </c>
      <c r="BD22" s="83">
        <f>IFERROR(INDEX($C$15:$M$36,$R21,COLUMNS($BA$15:BC21)),"")</f>
        <v>2350</v>
      </c>
      <c r="BE22" s="83">
        <f>IFERROR(INDEX($C$15:$M$36,$R21,COLUMNS($BA$15:BD21)),"")</f>
        <v>2430</v>
      </c>
      <c r="BF22" s="83">
        <f>IFERROR(INDEX($C$15:$M$36,$R21,COLUMNS($BA$15:BE21)),"")</f>
        <v>2465</v>
      </c>
      <c r="BG22" s="83">
        <f>IFERROR(INDEX($C$15:$M$36,$R21,COLUMNS($BA$15:BF21)),"")</f>
        <v>2545</v>
      </c>
      <c r="BH22" s="83">
        <f>IFERROR(INDEX($C$15:$M$36,$R21,COLUMNS($BA$15:BG21)),"")</f>
        <v>2555</v>
      </c>
      <c r="BI22" s="83">
        <f>IFERROR(INDEX($C$15:$M$36,$R21,COLUMNS($BA$15:BH21)),"")</f>
        <v>2560</v>
      </c>
      <c r="BJ22" s="83">
        <f>IFERROR(INDEX($C$15:$M$36,$R21,COLUMNS($BA$15:BI21)),"")</f>
        <v>2580</v>
      </c>
      <c r="BK22" s="83">
        <f>IFERROR(INDEX($C$15:$M$36,$R21,COLUMNS($BA$15:BJ21)),"")</f>
        <v>2595</v>
      </c>
      <c r="BL22" s="83">
        <f>IFERROR(INDEX($C$15:$M$36,$R21,COLUMNS($BA$15:BK21)),"")</f>
        <v>2695</v>
      </c>
      <c r="BM22" s="84">
        <f>IFERROR(INDEX($C$15:$N$36,$R21,COLUMNS($BA$15:BL21)),"")</f>
        <v>2725</v>
      </c>
      <c r="BO22" s="738" t="str">
        <f>IFERROR(INDEX($Y$15:$AE$34,$AN21,COLUMNS($BN$16:BN22)),"")</f>
        <v>51-55</v>
      </c>
      <c r="BP22" s="312">
        <f>IFERROR(INDEX($Y$15:$AI$34,$AN21,COLUMNS($BN$16:BO22)),"")</f>
        <v>0.122</v>
      </c>
      <c r="BQ22" s="63">
        <f>IFERROR(INDEX($Y$15:$AI$34,$AN21,COLUMNS($BN$16:BP22)),"")</f>
        <v>0.122</v>
      </c>
      <c r="BR22" s="63">
        <f>IFERROR(INDEX($Y$15:$AI$34,$AN21,COLUMNS($BN$16:BQ22)),"")</f>
        <v>0.122</v>
      </c>
      <c r="BS22" s="63">
        <f>IFERROR(INDEX($Y$15:$AI$34,$AN21,COLUMNS($BN$16:BR22)),"")</f>
        <v>0.122</v>
      </c>
      <c r="BT22" s="63">
        <f>IFERROR(INDEX($Y$15:$AI$34,$AN21,COLUMNS($BN$16:BS22)),"")</f>
        <v>0.111</v>
      </c>
      <c r="BU22" s="63">
        <f>IFERROR(INDEX($Y$15:$AI$34,$AN21,COLUMNS($BN$16:BT22)),"")</f>
        <v>0.108</v>
      </c>
      <c r="BV22" s="63">
        <f>IFERROR(INDEX($Y$15:$AI$34,$AN21,COLUMNS($BN$16:BU22)),"")</f>
        <v>0.106</v>
      </c>
      <c r="BW22" s="63">
        <f>IFERROR(INDEX($Y$15:$AI$34,$AN21,COLUMNS($BN$16:BV22)),"")</f>
        <v>0.10300000000000001</v>
      </c>
      <c r="BX22" s="63">
        <f>IFERROR(INDEX($Y$15:$AI$34,$AN21,COLUMNS($BN$16:BW22)),"")</f>
        <v>0.10100000000000001</v>
      </c>
      <c r="BY22" s="63">
        <f>IFERROR(INDEX($Y$15:$AI$34,$AN21,COLUMNS($BN$16:BX22)),"")</f>
        <v>0.10100000000000001</v>
      </c>
      <c r="BZ22" s="64">
        <f>IFERROR(INDEX($Y$15:$AJ$34,$AN21,COLUMNS($BN$16:BY22)),"")</f>
        <v>9.8000000000000004E-2</v>
      </c>
    </row>
    <row r="23" spans="3:78" x14ac:dyDescent="0.3">
      <c r="C23" s="90" t="s">
        <v>369</v>
      </c>
      <c r="D23" s="209">
        <v>930</v>
      </c>
      <c r="E23" s="209">
        <v>955</v>
      </c>
      <c r="F23" s="209">
        <v>975</v>
      </c>
      <c r="G23" s="209">
        <v>990</v>
      </c>
      <c r="H23" s="209">
        <v>1095</v>
      </c>
      <c r="I23" s="209">
        <v>1155</v>
      </c>
      <c r="J23" s="209">
        <v>1175</v>
      </c>
      <c r="K23" s="209">
        <v>1200</v>
      </c>
      <c r="L23" s="209">
        <v>1290</v>
      </c>
      <c r="M23" s="209">
        <v>1375</v>
      </c>
      <c r="N23" s="209">
        <v>1415</v>
      </c>
      <c r="O23" s="90" t="s">
        <v>354</v>
      </c>
      <c r="P23" s="90">
        <f>ROWS($O$15:O23)</f>
        <v>9</v>
      </c>
      <c r="Q23" s="90">
        <f t="shared" si="0"/>
        <v>9</v>
      </c>
      <c r="R23" s="90">
        <f>IFERROR(SMALL($Q$15:$Q$36,ROWS($Q$15:Q23)),"")</f>
        <v>9</v>
      </c>
      <c r="Y23" s="90" t="s">
        <v>369</v>
      </c>
      <c r="Z23" s="100">
        <v>4.9000000000000002E-2</v>
      </c>
      <c r="AA23" s="100">
        <v>0.05</v>
      </c>
      <c r="AB23" s="100">
        <v>4.9000000000000002E-2</v>
      </c>
      <c r="AC23" s="100">
        <v>4.9000000000000002E-2</v>
      </c>
      <c r="AD23" s="100">
        <v>4.8000000000000001E-2</v>
      </c>
      <c r="AE23" s="100">
        <v>4.9000000000000002E-2</v>
      </c>
      <c r="AF23" s="100">
        <v>4.8000000000000001E-2</v>
      </c>
      <c r="AG23" s="100">
        <v>4.8000000000000001E-2</v>
      </c>
      <c r="AH23" s="100">
        <v>0.05</v>
      </c>
      <c r="AI23" s="100">
        <v>5.1000000000000004E-2</v>
      </c>
      <c r="AJ23" s="100">
        <v>5.1000000000000004E-2</v>
      </c>
      <c r="AK23" s="90" t="s">
        <v>354</v>
      </c>
      <c r="AL23" s="90">
        <f>ROWS($O$15:AK23)</f>
        <v>9</v>
      </c>
      <c r="AM23" s="90">
        <f t="shared" si="1"/>
        <v>9</v>
      </c>
      <c r="AN23" s="90">
        <f>IFERROR(SMALL($AM$15:$AM$34,ROWS($Q$15:AM23)),"")</f>
        <v>9</v>
      </c>
      <c r="BB23" s="172" t="str">
        <f>IFERROR(INDEX($C$15:$I$36,$R22,COLUMNS($BA$15:BA22)),"")</f>
        <v>56-60</v>
      </c>
      <c r="BC23" s="381">
        <f>IFERROR(INDEX($C$15:$M$36,$R22,COLUMNS($BA$15:BB22)),"")</f>
        <v>1785</v>
      </c>
      <c r="BD23" s="83">
        <f>IFERROR(INDEX($C$15:$M$36,$R22,COLUMNS($BA$15:BC22)),"")</f>
        <v>1815</v>
      </c>
      <c r="BE23" s="83">
        <f>IFERROR(INDEX($C$15:$M$36,$R22,COLUMNS($BA$15:BD22)),"")</f>
        <v>1785</v>
      </c>
      <c r="BF23" s="83">
        <f>IFERROR(INDEX($C$15:$M$36,$R22,COLUMNS($BA$15:BE22)),"")</f>
        <v>1810</v>
      </c>
      <c r="BG23" s="83">
        <f>IFERROR(INDEX($C$15:$M$36,$R22,COLUMNS($BA$15:BF22)),"")</f>
        <v>1985</v>
      </c>
      <c r="BH23" s="83">
        <f>IFERROR(INDEX($C$15:$M$36,$R22,COLUMNS($BA$15:BG22)),"")</f>
        <v>2060</v>
      </c>
      <c r="BI23" s="83">
        <f>IFERROR(INDEX($C$15:$M$36,$R22,COLUMNS($BA$15:BH22)),"")</f>
        <v>2110</v>
      </c>
      <c r="BJ23" s="83">
        <f>IFERROR(INDEX($C$15:$M$36,$R22,COLUMNS($BA$15:BI22)),"")</f>
        <v>2165</v>
      </c>
      <c r="BK23" s="83">
        <f>IFERROR(INDEX($C$15:$M$36,$R22,COLUMNS($BA$15:BJ22)),"")</f>
        <v>2255</v>
      </c>
      <c r="BL23" s="83">
        <f>IFERROR(INDEX($C$15:$M$36,$R22,COLUMNS($BA$15:BK22)),"")</f>
        <v>2275</v>
      </c>
      <c r="BM23" s="84">
        <f>IFERROR(INDEX($C$15:$N$36,$R22,COLUMNS($BA$15:BL22)),"")</f>
        <v>2380</v>
      </c>
      <c r="BO23" s="738" t="str">
        <f>IFERROR(INDEX($Y$15:$AE$34,$AN22,COLUMNS($BN$16:BN23)),"")</f>
        <v>56-60</v>
      </c>
      <c r="BP23" s="312">
        <f>IFERROR(INDEX($Y$15:$AI$34,$AN22,COLUMNS($BN$16:BO23)),"")</f>
        <v>9.4E-2</v>
      </c>
      <c r="BQ23" s="63">
        <f>IFERROR(INDEX($Y$15:$AI$34,$AN22,COLUMNS($BN$16:BP23)),"")</f>
        <v>9.4E-2</v>
      </c>
      <c r="BR23" s="63">
        <f>IFERROR(INDEX($Y$15:$AI$34,$AN22,COLUMNS($BN$16:BQ23)),"")</f>
        <v>0.09</v>
      </c>
      <c r="BS23" s="63">
        <f>IFERROR(INDEX($Y$15:$AI$34,$AN22,COLUMNS($BN$16:BR23)),"")</f>
        <v>8.8999999999999996E-2</v>
      </c>
      <c r="BT23" s="63">
        <f>IFERROR(INDEX($Y$15:$AI$34,$AN22,COLUMNS($BN$16:BS23)),"")</f>
        <v>8.7000000000000008E-2</v>
      </c>
      <c r="BU23" s="63">
        <f>IFERROR(INDEX($Y$15:$AI$34,$AN22,COLUMNS($BN$16:BT23)),"")</f>
        <v>8.7000000000000008E-2</v>
      </c>
      <c r="BV23" s="63">
        <f>IFERROR(INDEX($Y$15:$AI$34,$AN22,COLUMNS($BN$16:BU23)),"")</f>
        <v>8.7000000000000008E-2</v>
      </c>
      <c r="BW23" s="63">
        <f>IFERROR(INDEX($Y$15:$AI$34,$AN22,COLUMNS($BN$16:BV23)),"")</f>
        <v>8.7000000000000008E-2</v>
      </c>
      <c r="BX23" s="63">
        <f>IFERROR(INDEX($Y$15:$AI$34,$AN22,COLUMNS($BN$16:BW23)),"")</f>
        <v>8.7000000000000008E-2</v>
      </c>
      <c r="BY23" s="63">
        <f>IFERROR(INDEX($Y$15:$AI$34,$AN22,COLUMNS($BN$16:BX23)),"")</f>
        <v>8.5000000000000006E-2</v>
      </c>
      <c r="BZ23" s="64">
        <f>IFERROR(INDEX($Y$15:$AJ$34,$AN22,COLUMNS($BN$16:BY23)),"")</f>
        <v>8.5000000000000006E-2</v>
      </c>
    </row>
    <row r="24" spans="3:78" x14ac:dyDescent="0.3">
      <c r="C24" s="90" t="s">
        <v>370</v>
      </c>
      <c r="D24" s="209">
        <v>350</v>
      </c>
      <c r="E24" s="209">
        <v>390</v>
      </c>
      <c r="F24" s="209">
        <v>415</v>
      </c>
      <c r="G24" s="209">
        <v>440</v>
      </c>
      <c r="H24" s="209">
        <v>525</v>
      </c>
      <c r="I24" s="209">
        <v>570</v>
      </c>
      <c r="J24" s="209">
        <v>630</v>
      </c>
      <c r="K24" s="209">
        <v>675</v>
      </c>
      <c r="L24" s="209">
        <v>705</v>
      </c>
      <c r="M24" s="209">
        <v>730</v>
      </c>
      <c r="N24" s="209">
        <v>790</v>
      </c>
      <c r="O24" s="90" t="s">
        <v>354</v>
      </c>
      <c r="P24" s="90">
        <f>ROWS($O$15:O24)</f>
        <v>10</v>
      </c>
      <c r="Q24" s="90">
        <f t="shared" si="0"/>
        <v>10</v>
      </c>
      <c r="R24" s="90">
        <f>IFERROR(SMALL($Q$15:$Q$36,ROWS($Q$15:Q24)),"")</f>
        <v>10</v>
      </c>
      <c r="Y24" s="90" t="s">
        <v>370</v>
      </c>
      <c r="Z24" s="100">
        <v>1.8000000000000002E-2</v>
      </c>
      <c r="AA24" s="100">
        <v>0.02</v>
      </c>
      <c r="AB24" s="100">
        <v>2.1000000000000001E-2</v>
      </c>
      <c r="AC24" s="100">
        <v>2.1999999999999999E-2</v>
      </c>
      <c r="AD24" s="100">
        <v>2.3E-2</v>
      </c>
      <c r="AE24" s="100">
        <v>2.4E-2</v>
      </c>
      <c r="AF24" s="100">
        <v>2.6000000000000002E-2</v>
      </c>
      <c r="AG24" s="100">
        <v>2.7E-2</v>
      </c>
      <c r="AH24" s="100">
        <v>2.7E-2</v>
      </c>
      <c r="AI24" s="100">
        <v>2.7E-2</v>
      </c>
      <c r="AJ24" s="100">
        <v>2.8000000000000001E-2</v>
      </c>
      <c r="AK24" s="90" t="s">
        <v>354</v>
      </c>
      <c r="AL24" s="90">
        <f>ROWS($O$15:AK24)</f>
        <v>10</v>
      </c>
      <c r="AM24" s="90">
        <f t="shared" si="1"/>
        <v>10</v>
      </c>
      <c r="AN24" s="90">
        <f>IFERROR(SMALL($AM$15:$AM$34,ROWS($Q$15:AM24)),"")</f>
        <v>10</v>
      </c>
      <c r="BB24" s="172" t="str">
        <f>IFERROR(INDEX($C$15:$I$36,$R23,COLUMNS($BA$15:BA23)),"")</f>
        <v>61-65</v>
      </c>
      <c r="BC24" s="381">
        <f>IFERROR(INDEX($C$15:$M$36,$R23,COLUMNS($BA$15:BB23)),"")</f>
        <v>930</v>
      </c>
      <c r="BD24" s="83">
        <f>IFERROR(INDEX($C$15:$M$36,$R23,COLUMNS($BA$15:BC23)),"")</f>
        <v>955</v>
      </c>
      <c r="BE24" s="83">
        <f>IFERROR(INDEX($C$15:$M$36,$R23,COLUMNS($BA$15:BD23)),"")</f>
        <v>975</v>
      </c>
      <c r="BF24" s="83">
        <f>IFERROR(INDEX($C$15:$M$36,$R23,COLUMNS($BA$15:BE23)),"")</f>
        <v>990</v>
      </c>
      <c r="BG24" s="83">
        <f>IFERROR(INDEX($C$15:$M$36,$R23,COLUMNS($BA$15:BF23)),"")</f>
        <v>1095</v>
      </c>
      <c r="BH24" s="83">
        <f>IFERROR(INDEX($C$15:$M$36,$R23,COLUMNS($BA$15:BG23)),"")</f>
        <v>1155</v>
      </c>
      <c r="BI24" s="83">
        <f>IFERROR(INDEX($C$15:$M$36,$R23,COLUMNS($BA$15:BH23)),"")</f>
        <v>1175</v>
      </c>
      <c r="BJ24" s="83">
        <f>IFERROR(INDEX($C$15:$M$36,$R23,COLUMNS($BA$15:BI23)),"")</f>
        <v>1200</v>
      </c>
      <c r="BK24" s="83">
        <f>IFERROR(INDEX($C$15:$M$36,$R23,COLUMNS($BA$15:BJ23)),"")</f>
        <v>1290</v>
      </c>
      <c r="BL24" s="83">
        <f>IFERROR(INDEX($C$15:$M$36,$R23,COLUMNS($BA$15:BK23)),"")</f>
        <v>1375</v>
      </c>
      <c r="BM24" s="84">
        <f>IFERROR(INDEX($C$15:$N$36,$R23,COLUMNS($BA$15:BL23)),"")</f>
        <v>1415</v>
      </c>
      <c r="BO24" s="738" t="str">
        <f>IFERROR(INDEX($Y$15:$AE$34,$AN23,COLUMNS($BN$16:BN24)),"")</f>
        <v>61-65</v>
      </c>
      <c r="BP24" s="312">
        <f>IFERROR(INDEX($Y$15:$AI$34,$AN23,COLUMNS($BN$16:BO24)),"")</f>
        <v>4.9000000000000002E-2</v>
      </c>
      <c r="BQ24" s="63">
        <f>IFERROR(INDEX($Y$15:$AI$34,$AN23,COLUMNS($BN$16:BP24)),"")</f>
        <v>0.05</v>
      </c>
      <c r="BR24" s="63">
        <f>IFERROR(INDEX($Y$15:$AI$34,$AN23,COLUMNS($BN$16:BQ24)),"")</f>
        <v>4.9000000000000002E-2</v>
      </c>
      <c r="BS24" s="63">
        <f>IFERROR(INDEX($Y$15:$AI$34,$AN23,COLUMNS($BN$16:BR24)),"")</f>
        <v>4.9000000000000002E-2</v>
      </c>
      <c r="BT24" s="63">
        <f>IFERROR(INDEX($Y$15:$AI$34,$AN23,COLUMNS($BN$16:BS24)),"")</f>
        <v>4.8000000000000001E-2</v>
      </c>
      <c r="BU24" s="63">
        <f>IFERROR(INDEX($Y$15:$AI$34,$AN23,COLUMNS($BN$16:BT24)),"")</f>
        <v>4.9000000000000002E-2</v>
      </c>
      <c r="BV24" s="63">
        <f>IFERROR(INDEX($Y$15:$AI$34,$AN23,COLUMNS($BN$16:BU24)),"")</f>
        <v>4.8000000000000001E-2</v>
      </c>
      <c r="BW24" s="63">
        <f>IFERROR(INDEX($Y$15:$AI$34,$AN23,COLUMNS($BN$16:BV24)),"")</f>
        <v>4.8000000000000001E-2</v>
      </c>
      <c r="BX24" s="63">
        <f>IFERROR(INDEX($Y$15:$AI$34,$AN23,COLUMNS($BN$16:BW24)),"")</f>
        <v>0.05</v>
      </c>
      <c r="BY24" s="63">
        <f>IFERROR(INDEX($Y$15:$AI$34,$AN23,COLUMNS($BN$16:BX24)),"")</f>
        <v>5.1000000000000004E-2</v>
      </c>
      <c r="BZ24" s="64">
        <f>IFERROR(INDEX($Y$15:$AJ$34,$AN23,COLUMNS($BN$16:BY24)),"")</f>
        <v>5.1000000000000004E-2</v>
      </c>
    </row>
    <row r="25" spans="3:78" ht="15" thickBot="1" x14ac:dyDescent="0.35">
      <c r="C25" s="90" t="s">
        <v>117</v>
      </c>
      <c r="D25" s="209">
        <v>18975</v>
      </c>
      <c r="E25" s="209">
        <v>19250</v>
      </c>
      <c r="F25" s="209">
        <v>19890</v>
      </c>
      <c r="G25" s="209">
        <v>20235</v>
      </c>
      <c r="H25" s="209">
        <v>22840</v>
      </c>
      <c r="I25" s="209">
        <v>23580</v>
      </c>
      <c r="J25" s="209">
        <v>24250</v>
      </c>
      <c r="K25" s="209">
        <v>24940</v>
      </c>
      <c r="L25" s="209">
        <v>25775</v>
      </c>
      <c r="M25" s="209">
        <v>26745</v>
      </c>
      <c r="N25" s="209">
        <v>27830</v>
      </c>
      <c r="O25" s="90" t="s">
        <v>354</v>
      </c>
      <c r="P25" s="90">
        <f>ROWS($O$15:O25)</f>
        <v>11</v>
      </c>
      <c r="Q25" s="90">
        <f t="shared" si="0"/>
        <v>11</v>
      </c>
      <c r="R25" s="90">
        <f>IFERROR(SMALL($Q$15:$Q$36,ROWS($Q$15:Q25)),"")</f>
        <v>11</v>
      </c>
      <c r="Y25" s="90" t="s">
        <v>361</v>
      </c>
      <c r="Z25" s="100">
        <v>6.8000000000000005E-2</v>
      </c>
      <c r="AA25" s="100">
        <v>7.2999999999999995E-2</v>
      </c>
      <c r="AB25" s="100">
        <v>7.2999999999999995E-2</v>
      </c>
      <c r="AC25" s="100">
        <v>7.2000000000000008E-2</v>
      </c>
      <c r="AD25" s="100">
        <v>8.8999999999999996E-2</v>
      </c>
      <c r="AE25" s="100">
        <v>9.6000000000000002E-2</v>
      </c>
      <c r="AF25" s="100">
        <v>9.7000000000000003E-2</v>
      </c>
      <c r="AG25" s="100">
        <v>8.8999999999999996E-2</v>
      </c>
      <c r="AH25" s="100">
        <v>0.10100000000000001</v>
      </c>
      <c r="AI25" s="100">
        <v>0.106</v>
      </c>
      <c r="AJ25" s="100">
        <v>0.10400000000000001</v>
      </c>
      <c r="AK25" s="90" t="s">
        <v>355</v>
      </c>
      <c r="AL25" s="90">
        <f>ROWS($O$15:AK25)</f>
        <v>11</v>
      </c>
      <c r="AM25" s="90" t="str">
        <f t="shared" si="1"/>
        <v/>
      </c>
      <c r="AN25" s="90" t="str">
        <f>IFERROR(SMALL($AM$15:$AM$34,ROWS($Q$15:AM25)),"")</f>
        <v/>
      </c>
      <c r="BB25" s="172" t="str">
        <f>IFERROR(INDEX($C$15:$I$36,$R24,COLUMNS($BA$15:BA24)),"")</f>
        <v>66 &amp; over</v>
      </c>
      <c r="BC25" s="381">
        <f>IFERROR(INDEX($C$15:$M$36,$R24,COLUMNS($BA$15:BB24)),"")</f>
        <v>350</v>
      </c>
      <c r="BD25" s="83">
        <f>IFERROR(INDEX($C$15:$M$36,$R24,COLUMNS($BA$15:BC24)),"")</f>
        <v>390</v>
      </c>
      <c r="BE25" s="83">
        <f>IFERROR(INDEX($C$15:$M$36,$R24,COLUMNS($BA$15:BD24)),"")</f>
        <v>415</v>
      </c>
      <c r="BF25" s="83">
        <f>IFERROR(INDEX($C$15:$M$36,$R24,COLUMNS($BA$15:BE24)),"")</f>
        <v>440</v>
      </c>
      <c r="BG25" s="83">
        <f>IFERROR(INDEX($C$15:$M$36,$R24,COLUMNS($BA$15:BF24)),"")</f>
        <v>525</v>
      </c>
      <c r="BH25" s="83">
        <f>IFERROR(INDEX($C$15:$M$36,$R24,COLUMNS($BA$15:BG24)),"")</f>
        <v>570</v>
      </c>
      <c r="BI25" s="83">
        <f>IFERROR(INDEX($C$15:$M$36,$R24,COLUMNS($BA$15:BH24)),"")</f>
        <v>630</v>
      </c>
      <c r="BJ25" s="83">
        <f>IFERROR(INDEX($C$15:$M$36,$R24,COLUMNS($BA$15:BI24)),"")</f>
        <v>675</v>
      </c>
      <c r="BK25" s="83">
        <f>IFERROR(INDEX($C$15:$M$36,$R24,COLUMNS($BA$15:BJ24)),"")</f>
        <v>705</v>
      </c>
      <c r="BL25" s="83">
        <f>IFERROR(INDEX($C$15:$M$36,$R24,COLUMNS($BA$15:BK24)),"")</f>
        <v>730</v>
      </c>
      <c r="BM25" s="84">
        <f>IFERROR(INDEX($C$15:$N$36,$R24,COLUMNS($BA$15:BL24)),"")</f>
        <v>790</v>
      </c>
      <c r="BO25" s="739" t="str">
        <f>IFERROR(INDEX($Y$15:$AE$34,$AN24,COLUMNS($BN$16:BN25)),"")</f>
        <v>66 &amp; over</v>
      </c>
      <c r="BP25" s="514">
        <f>IFERROR(INDEX($Y$15:$AI$34,$AN24,COLUMNS($BN$16:BO25)),"")</f>
        <v>1.8000000000000002E-2</v>
      </c>
      <c r="BQ25" s="515">
        <f>IFERROR(INDEX($Y$15:$AI$34,$AN24,COLUMNS($BN$16:BP25)),"")</f>
        <v>0.02</v>
      </c>
      <c r="BR25" s="515">
        <f>IFERROR(INDEX($Y$15:$AI$34,$AN24,COLUMNS($BN$16:BQ25)),"")</f>
        <v>2.1000000000000001E-2</v>
      </c>
      <c r="BS25" s="515">
        <f>IFERROR(INDEX($Y$15:$AI$34,$AN24,COLUMNS($BN$16:BR25)),"")</f>
        <v>2.1999999999999999E-2</v>
      </c>
      <c r="BT25" s="515">
        <f>IFERROR(INDEX($Y$15:$AI$34,$AN24,COLUMNS($BN$16:BS25)),"")</f>
        <v>2.3E-2</v>
      </c>
      <c r="BU25" s="515">
        <f>IFERROR(INDEX($Y$15:$AI$34,$AN24,COLUMNS($BN$16:BT25)),"")</f>
        <v>2.4E-2</v>
      </c>
      <c r="BV25" s="515">
        <f>IFERROR(INDEX($Y$15:$AI$34,$AN24,COLUMNS($BN$16:BU25)),"")</f>
        <v>2.6000000000000002E-2</v>
      </c>
      <c r="BW25" s="515">
        <f>IFERROR(INDEX($Y$15:$AI$34,$AN24,COLUMNS($BN$16:BV25)),"")</f>
        <v>2.7E-2</v>
      </c>
      <c r="BX25" s="515">
        <f>IFERROR(INDEX($Y$15:$AI$34,$AN24,COLUMNS($BN$16:BW25)),"")</f>
        <v>2.7E-2</v>
      </c>
      <c r="BY25" s="515">
        <f>IFERROR(INDEX($Y$15:$AI$34,$AN24,COLUMNS($BN$16:BX25)),"")</f>
        <v>2.7E-2</v>
      </c>
      <c r="BZ25" s="516">
        <f>IFERROR(INDEX($Y$15:$AJ$34,$AN24,COLUMNS($BN$16:BY25)),"")</f>
        <v>2.8000000000000001E-2</v>
      </c>
    </row>
    <row r="26" spans="3:78" ht="15" thickBot="1" x14ac:dyDescent="0.35">
      <c r="C26" s="90" t="s">
        <v>361</v>
      </c>
      <c r="D26" s="209">
        <v>1560</v>
      </c>
      <c r="E26" s="209">
        <v>1720</v>
      </c>
      <c r="F26" s="209">
        <v>1735</v>
      </c>
      <c r="G26" s="209">
        <v>1740</v>
      </c>
      <c r="H26" s="209">
        <v>2260</v>
      </c>
      <c r="I26" s="209">
        <v>2485</v>
      </c>
      <c r="J26" s="209">
        <v>2590</v>
      </c>
      <c r="K26" s="209">
        <v>2395</v>
      </c>
      <c r="L26" s="209">
        <v>2755</v>
      </c>
      <c r="M26" s="209">
        <v>3015</v>
      </c>
      <c r="N26" s="209">
        <v>3130</v>
      </c>
      <c r="O26" s="90" t="s">
        <v>355</v>
      </c>
      <c r="P26" s="90">
        <f>ROWS($O$15:O26)</f>
        <v>12</v>
      </c>
      <c r="Q26" s="90" t="str">
        <f t="shared" si="0"/>
        <v/>
      </c>
      <c r="R26" s="90" t="str">
        <f>IFERROR(SMALL($Q$15:$Q$36,ROWS($Q$15:Q26)),"")</f>
        <v/>
      </c>
      <c r="Y26" s="90" t="s">
        <v>362</v>
      </c>
      <c r="Z26" s="100">
        <v>9.2999999999999999E-2</v>
      </c>
      <c r="AA26" s="100">
        <v>9.1999999999999998E-2</v>
      </c>
      <c r="AB26" s="100">
        <v>9.0999999999999998E-2</v>
      </c>
      <c r="AC26" s="100">
        <v>9.0999999999999998E-2</v>
      </c>
      <c r="AD26" s="100">
        <v>8.7000000000000008E-2</v>
      </c>
      <c r="AE26" s="100">
        <v>8.8999999999999996E-2</v>
      </c>
      <c r="AF26" s="100">
        <v>9.0999999999999998E-2</v>
      </c>
      <c r="AG26" s="100">
        <v>9.5000000000000001E-2</v>
      </c>
      <c r="AH26" s="100">
        <v>9.8000000000000004E-2</v>
      </c>
      <c r="AI26" s="100">
        <v>0.105</v>
      </c>
      <c r="AJ26" s="100">
        <v>0.11</v>
      </c>
      <c r="AK26" s="90" t="s">
        <v>355</v>
      </c>
      <c r="AL26" s="90">
        <f>ROWS($O$15:AK26)</f>
        <v>12</v>
      </c>
      <c r="AM26" s="90" t="str">
        <f t="shared" si="1"/>
        <v/>
      </c>
      <c r="AN26" s="90" t="str">
        <f>IFERROR(SMALL($AM$15:$AM$34,ROWS($Q$15:AM26)),"")</f>
        <v/>
      </c>
      <c r="BB26" s="499" t="str">
        <f>IFERROR(INDEX($C$15:$I$36,$R25,COLUMNS($BA$15:BA25)),"")</f>
        <v>Total</v>
      </c>
      <c r="BC26" s="503">
        <f>IFERROR(INDEX($C$15:$M$36,$R25,COLUMNS($BA$15:BB25)),"")</f>
        <v>18975</v>
      </c>
      <c r="BD26" s="504">
        <f>IFERROR(INDEX($C$15:$M$36,$R25,COLUMNS($BA$15:BC25)),"")</f>
        <v>19250</v>
      </c>
      <c r="BE26" s="504">
        <f>IFERROR(INDEX($C$15:$M$36,$R25,COLUMNS($BA$15:BD25)),"")</f>
        <v>19890</v>
      </c>
      <c r="BF26" s="504">
        <f>IFERROR(INDEX($C$15:$M$36,$R25,COLUMNS($BA$15:BE25)),"")</f>
        <v>20235</v>
      </c>
      <c r="BG26" s="504">
        <f>IFERROR(INDEX($C$15:$M$36,$R25,COLUMNS($BA$15:BF25)),"")</f>
        <v>22840</v>
      </c>
      <c r="BH26" s="504">
        <f>IFERROR(INDEX($C$15:$M$36,$R25,COLUMNS($BA$15:BG25)),"")</f>
        <v>23580</v>
      </c>
      <c r="BI26" s="504">
        <f>IFERROR(INDEX($C$15:$M$36,$R25,COLUMNS($BA$15:BH25)),"")</f>
        <v>24250</v>
      </c>
      <c r="BJ26" s="504">
        <f>IFERROR(INDEX($C$15:$M$36,$R25,COLUMNS($BA$15:BI25)),"")</f>
        <v>24940</v>
      </c>
      <c r="BK26" s="504">
        <f>IFERROR(INDEX($C$15:$M$36,$R25,COLUMNS($BA$15:BJ25)),"")</f>
        <v>25775</v>
      </c>
      <c r="BL26" s="504">
        <f>IFERROR(INDEX($C$15:$M$36,$R25,COLUMNS($BA$15:BK25)),"")</f>
        <v>26745</v>
      </c>
      <c r="BM26" s="505">
        <f>IFERROR(INDEX($C$15:$N$36,$R25,COLUMNS($BA$15:BL25)),"")</f>
        <v>27830</v>
      </c>
      <c r="BO26" s="100" t="str">
        <f>IFERROR(INDEX($C$15:$I$34,$R25,COLUMNS($AZ$16:BN26)),"")</f>
        <v/>
      </c>
      <c r="BP26" s="70" t="str">
        <f>IFERROR(INDEX($C$15:$I$34,$R25,COLUMNS($AZ$16:BO26)),"")</f>
        <v/>
      </c>
      <c r="BQ26" s="70" t="str">
        <f>IFERROR(INDEX($C$15:$I$34,$R25,COLUMNS($AZ$16:BP26)),"")</f>
        <v/>
      </c>
      <c r="BR26" s="70" t="str">
        <f>IFERROR(INDEX($C$15:$I$34,$R25,COLUMNS($AZ$16:BQ26)),"")</f>
        <v/>
      </c>
      <c r="BS26" s="70" t="str">
        <f>IFERROR(INDEX($C$15:$I$34,$R25,COLUMNS($AZ$16:BR26)),"")</f>
        <v/>
      </c>
      <c r="BT26" s="70" t="str">
        <f>IFERROR(INDEX($C$15:$I$34,$R25,COLUMNS($AZ$16:BS26)),"")</f>
        <v/>
      </c>
      <c r="BU26" s="70" t="str">
        <f>IFERROR(INDEX($C$15:$I$34,$R25,COLUMNS($AZ$16:BT26)),"")</f>
        <v/>
      </c>
    </row>
    <row r="27" spans="3:78" x14ac:dyDescent="0.3">
      <c r="C27" s="90" t="s">
        <v>362</v>
      </c>
      <c r="D27" s="209">
        <v>2135</v>
      </c>
      <c r="E27" s="209">
        <v>2170</v>
      </c>
      <c r="F27" s="209">
        <v>2170</v>
      </c>
      <c r="G27" s="209">
        <v>2200</v>
      </c>
      <c r="H27" s="209">
        <v>2230</v>
      </c>
      <c r="I27" s="209">
        <v>2300</v>
      </c>
      <c r="J27" s="209">
        <v>2420</v>
      </c>
      <c r="K27" s="209">
        <v>2580</v>
      </c>
      <c r="L27" s="209">
        <v>2690</v>
      </c>
      <c r="M27" s="209">
        <v>2975</v>
      </c>
      <c r="N27" s="209">
        <v>3320</v>
      </c>
      <c r="O27" s="90" t="s">
        <v>355</v>
      </c>
      <c r="P27" s="90">
        <f>ROWS($O$15:O27)</f>
        <v>13</v>
      </c>
      <c r="Q27" s="90" t="str">
        <f t="shared" si="0"/>
        <v/>
      </c>
      <c r="R27" s="90" t="str">
        <f>IFERROR(SMALL($Q$15:$Q$36,ROWS($Q$15:Q27)),"")</f>
        <v/>
      </c>
      <c r="Y27" s="90" t="s">
        <v>363</v>
      </c>
      <c r="Z27" s="100">
        <v>0.11800000000000001</v>
      </c>
      <c r="AA27" s="100">
        <v>0.11800000000000001</v>
      </c>
      <c r="AB27" s="100">
        <v>0.11700000000000001</v>
      </c>
      <c r="AC27" s="100">
        <v>0.115</v>
      </c>
      <c r="AD27" s="100">
        <v>0.11800000000000001</v>
      </c>
      <c r="AE27" s="100">
        <v>0.113</v>
      </c>
      <c r="AF27" s="100">
        <v>0.113</v>
      </c>
      <c r="AG27" s="100">
        <v>0.111</v>
      </c>
      <c r="AH27" s="100">
        <v>0.109</v>
      </c>
      <c r="AI27" s="100">
        <v>0.111</v>
      </c>
      <c r="AJ27" s="100">
        <v>0.115</v>
      </c>
      <c r="AK27" s="90" t="s">
        <v>355</v>
      </c>
      <c r="AL27" s="90">
        <f>ROWS($O$15:AK27)</f>
        <v>13</v>
      </c>
      <c r="AM27" s="90" t="str">
        <f t="shared" si="1"/>
        <v/>
      </c>
      <c r="AN27" s="90" t="str">
        <f>IFERROR(SMALL($AM$15:$AM$34,ROWS($Q$15:AM27)),"")</f>
        <v/>
      </c>
      <c r="BB27" s="90" t="str">
        <f>IFERROR(INDEX($C$15:$I$36,$R26,COLUMNS($BA$15:BA26)),"")</f>
        <v/>
      </c>
      <c r="BC27" s="90" t="str">
        <f>IFERROR(INDEX($C$15:$I$36,$R26,COLUMNS($BA$15:BB26)),"")</f>
        <v/>
      </c>
      <c r="BD27" s="90" t="str">
        <f>IFERROR(INDEX($C$15:$I$36,$R26,COLUMNS($BA$15:BC26)),"")</f>
        <v/>
      </c>
      <c r="BE27" s="90" t="str">
        <f>IFERROR(INDEX($C$15:$I$36,$R26,COLUMNS($BA$15:BD26)),"")</f>
        <v/>
      </c>
      <c r="BF27" s="90" t="str">
        <f>IFERROR(INDEX($C$15:$I$36,$R26,COLUMNS($BA$15:BE26)),"")</f>
        <v/>
      </c>
      <c r="BG27" s="90" t="str">
        <f>IFERROR(INDEX($C$15:$I$36,$R26,COLUMNS($BA$15:BF26)),"")</f>
        <v/>
      </c>
      <c r="BH27" s="90" t="str">
        <f>IFERROR(INDEX($C$15:$I$36,$R26,COLUMNS($BA$15:BG26)),"")</f>
        <v/>
      </c>
    </row>
    <row r="28" spans="3:78" x14ac:dyDescent="0.3">
      <c r="C28" s="90" t="s">
        <v>363</v>
      </c>
      <c r="D28" s="209">
        <v>2710</v>
      </c>
      <c r="E28" s="209">
        <v>2800</v>
      </c>
      <c r="F28" s="209">
        <v>2775</v>
      </c>
      <c r="G28" s="209">
        <v>2775</v>
      </c>
      <c r="H28" s="209">
        <v>2995</v>
      </c>
      <c r="I28" s="209">
        <v>2930</v>
      </c>
      <c r="J28" s="209">
        <v>3020</v>
      </c>
      <c r="K28" s="209">
        <v>2995</v>
      </c>
      <c r="L28" s="209">
        <v>2990</v>
      </c>
      <c r="M28" s="209">
        <v>3155</v>
      </c>
      <c r="N28" s="209">
        <v>3470</v>
      </c>
      <c r="O28" s="90" t="s">
        <v>355</v>
      </c>
      <c r="P28" s="90">
        <f>ROWS($O$15:O28)</f>
        <v>14</v>
      </c>
      <c r="Q28" s="90" t="str">
        <f t="shared" si="0"/>
        <v/>
      </c>
      <c r="R28" s="90" t="str">
        <f>IFERROR(SMALL($Q$15:$Q$36,ROWS($Q$15:Q28)),"")</f>
        <v/>
      </c>
      <c r="Y28" s="90" t="s">
        <v>364</v>
      </c>
      <c r="Z28" s="100">
        <v>0.114</v>
      </c>
      <c r="AA28" s="100">
        <v>0.112</v>
      </c>
      <c r="AB28" s="100">
        <v>0.115</v>
      </c>
      <c r="AC28" s="100">
        <v>0.11900000000000001</v>
      </c>
      <c r="AD28" s="100">
        <v>0.11900000000000001</v>
      </c>
      <c r="AE28" s="100">
        <v>0.121</v>
      </c>
      <c r="AF28" s="100">
        <v>0.122</v>
      </c>
      <c r="AG28" s="100">
        <v>0.124</v>
      </c>
      <c r="AH28" s="100">
        <v>0.122</v>
      </c>
      <c r="AI28" s="100">
        <v>0.12</v>
      </c>
      <c r="AJ28" s="100">
        <v>0.11800000000000001</v>
      </c>
      <c r="AK28" s="90" t="s">
        <v>355</v>
      </c>
      <c r="AL28" s="90">
        <f>ROWS($O$15:AK28)</f>
        <v>14</v>
      </c>
      <c r="AM28" s="90" t="str">
        <f t="shared" si="1"/>
        <v/>
      </c>
      <c r="AN28" s="90" t="str">
        <f>IFERROR(SMALL($AM$15:$AM$34,ROWS($Q$15:AM28)),"")</f>
        <v/>
      </c>
    </row>
    <row r="29" spans="3:78" x14ac:dyDescent="0.3">
      <c r="C29" s="90" t="s">
        <v>364</v>
      </c>
      <c r="D29" s="209">
        <v>2620</v>
      </c>
      <c r="E29" s="209">
        <v>2650</v>
      </c>
      <c r="F29" s="209">
        <v>2735</v>
      </c>
      <c r="G29" s="209">
        <v>2870</v>
      </c>
      <c r="H29" s="209">
        <v>3030</v>
      </c>
      <c r="I29" s="209">
        <v>3135</v>
      </c>
      <c r="J29" s="209">
        <v>3240</v>
      </c>
      <c r="K29" s="209">
        <v>3360</v>
      </c>
      <c r="L29" s="209">
        <v>3340</v>
      </c>
      <c r="M29" s="209">
        <v>3405</v>
      </c>
      <c r="N29" s="209">
        <v>3535</v>
      </c>
      <c r="O29" s="90" t="s">
        <v>355</v>
      </c>
      <c r="P29" s="90">
        <f>ROWS($O$15:O29)</f>
        <v>15</v>
      </c>
      <c r="Q29" s="90" t="str">
        <f t="shared" si="0"/>
        <v/>
      </c>
      <c r="R29" s="90" t="str">
        <f>IFERROR(SMALL($Q$15:$Q$36,ROWS($Q$15:Q29)),"")</f>
        <v/>
      </c>
      <c r="Y29" s="90" t="s">
        <v>365</v>
      </c>
      <c r="Z29" s="100">
        <v>0.13300000000000001</v>
      </c>
      <c r="AA29" s="100">
        <v>0.13200000000000001</v>
      </c>
      <c r="AB29" s="100">
        <v>0.129</v>
      </c>
      <c r="AC29" s="100">
        <v>0.126</v>
      </c>
      <c r="AD29" s="100">
        <v>0.11800000000000001</v>
      </c>
      <c r="AE29" s="100">
        <v>0.113</v>
      </c>
      <c r="AF29" s="100">
        <v>0.111</v>
      </c>
      <c r="AG29" s="100">
        <v>0.11700000000000001</v>
      </c>
      <c r="AH29" s="100">
        <v>0.11900000000000001</v>
      </c>
      <c r="AI29" s="100">
        <v>0.122</v>
      </c>
      <c r="AJ29" s="100">
        <v>0.122</v>
      </c>
      <c r="AK29" s="90" t="s">
        <v>355</v>
      </c>
      <c r="AL29" s="90">
        <f>ROWS($O$15:AK29)</f>
        <v>15</v>
      </c>
      <c r="AM29" s="90" t="str">
        <f t="shared" si="1"/>
        <v/>
      </c>
      <c r="AN29" s="90" t="str">
        <f>IFERROR(SMALL($AM$15:$AM$34,ROWS($Q$15:AM29)),"")</f>
        <v/>
      </c>
    </row>
    <row r="30" spans="3:78" ht="18" x14ac:dyDescent="0.35">
      <c r="C30" s="90" t="s">
        <v>365</v>
      </c>
      <c r="D30" s="209">
        <v>3050</v>
      </c>
      <c r="E30" s="209">
        <v>3125</v>
      </c>
      <c r="F30" s="209">
        <v>3065</v>
      </c>
      <c r="G30" s="209">
        <v>3030</v>
      </c>
      <c r="H30" s="209">
        <v>3000</v>
      </c>
      <c r="I30" s="209">
        <v>2940</v>
      </c>
      <c r="J30" s="209">
        <v>2955</v>
      </c>
      <c r="K30" s="209">
        <v>3165</v>
      </c>
      <c r="L30" s="209">
        <v>3255</v>
      </c>
      <c r="M30" s="209">
        <v>3465</v>
      </c>
      <c r="N30" s="209">
        <v>3660</v>
      </c>
      <c r="O30" s="90" t="s">
        <v>355</v>
      </c>
      <c r="P30" s="90">
        <f>ROWS($O$15:O30)</f>
        <v>16</v>
      </c>
      <c r="Q30" s="90" t="str">
        <f t="shared" si="0"/>
        <v/>
      </c>
      <c r="R30" s="90" t="str">
        <f>IFERROR(SMALL($Q$15:$Q$36,ROWS($Q$15:Q30)),"")</f>
        <v/>
      </c>
      <c r="Y30" s="90" t="s">
        <v>366</v>
      </c>
      <c r="Z30" s="100">
        <v>0.14499999999999999</v>
      </c>
      <c r="AA30" s="100">
        <v>0.13900000000000001</v>
      </c>
      <c r="AB30" s="100">
        <v>0.13700000000000001</v>
      </c>
      <c r="AC30" s="100">
        <v>0.13600000000000001</v>
      </c>
      <c r="AD30" s="100">
        <v>0.13200000000000001</v>
      </c>
      <c r="AE30" s="100">
        <v>0.13</v>
      </c>
      <c r="AF30" s="100">
        <v>0.13</v>
      </c>
      <c r="AG30" s="100">
        <v>0.124</v>
      </c>
      <c r="AH30" s="100">
        <v>0.123</v>
      </c>
      <c r="AI30" s="100">
        <v>0.115</v>
      </c>
      <c r="AJ30" s="100">
        <v>0.11</v>
      </c>
      <c r="AK30" s="90" t="s">
        <v>355</v>
      </c>
      <c r="AL30" s="90">
        <f>ROWS($O$15:AK30)</f>
        <v>16</v>
      </c>
      <c r="AM30" s="90" t="str">
        <f t="shared" si="1"/>
        <v/>
      </c>
      <c r="AN30" s="90" t="str">
        <f>IFERROR(SMALL($AM$15:$AM$34,ROWS($Q$15:AM30)),"")</f>
        <v/>
      </c>
      <c r="BC30" s="1089" t="s">
        <v>673</v>
      </c>
      <c r="BD30" s="1089"/>
      <c r="BE30" s="1089"/>
      <c r="BF30" s="1089"/>
      <c r="BG30" s="1089"/>
      <c r="BH30" s="1089"/>
      <c r="BI30" s="1089"/>
      <c r="BJ30" s="1089"/>
      <c r="BK30" s="1089"/>
      <c r="BL30" s="1089"/>
      <c r="BM30" s="1089"/>
      <c r="BN30" s="1089"/>
      <c r="BO30" s="1089"/>
      <c r="BP30" s="1089"/>
      <c r="BQ30" s="1089"/>
    </row>
    <row r="31" spans="3:78" ht="15" thickBot="1" x14ac:dyDescent="0.35">
      <c r="C31" s="90" t="s">
        <v>366</v>
      </c>
      <c r="D31" s="209">
        <v>3330</v>
      </c>
      <c r="E31" s="209">
        <v>3295</v>
      </c>
      <c r="F31" s="209">
        <v>3275</v>
      </c>
      <c r="G31" s="209">
        <v>3270</v>
      </c>
      <c r="H31" s="209">
        <v>3375</v>
      </c>
      <c r="I31" s="209">
        <v>3370</v>
      </c>
      <c r="J31" s="209">
        <v>3450</v>
      </c>
      <c r="K31" s="209">
        <v>3350</v>
      </c>
      <c r="L31" s="209">
        <v>3350</v>
      </c>
      <c r="M31" s="209">
        <v>3280</v>
      </c>
      <c r="N31" s="209">
        <v>3300</v>
      </c>
      <c r="O31" s="90" t="s">
        <v>355</v>
      </c>
      <c r="P31" s="90">
        <f>ROWS($O$15:O31)</f>
        <v>17</v>
      </c>
      <c r="Q31" s="90" t="str">
        <f t="shared" si="0"/>
        <v/>
      </c>
      <c r="R31" s="90" t="str">
        <f>IFERROR(SMALL($Q$15:$Q$36,ROWS($Q$15:Q31)),"")</f>
        <v/>
      </c>
      <c r="Y31" s="90" t="s">
        <v>367</v>
      </c>
      <c r="Z31" s="100">
        <v>0.14699999999999999</v>
      </c>
      <c r="AA31" s="100">
        <v>0.14699999999999999</v>
      </c>
      <c r="AB31" s="100">
        <v>0.14899999999999999</v>
      </c>
      <c r="AC31" s="100">
        <v>0.14899999999999999</v>
      </c>
      <c r="AD31" s="100">
        <v>0.13900000000000001</v>
      </c>
      <c r="AE31" s="100">
        <v>0.13700000000000001</v>
      </c>
      <c r="AF31" s="100">
        <v>0.13</v>
      </c>
      <c r="AG31" s="100">
        <v>0.13100000000000001</v>
      </c>
      <c r="AH31" s="100">
        <v>0.125</v>
      </c>
      <c r="AI31" s="100">
        <v>0.124</v>
      </c>
      <c r="AJ31" s="100">
        <v>0.122</v>
      </c>
      <c r="AK31" s="90" t="s">
        <v>355</v>
      </c>
      <c r="AL31" s="90">
        <f>ROWS($O$15:AK31)</f>
        <v>17</v>
      </c>
      <c r="AM31" s="90" t="str">
        <f t="shared" si="1"/>
        <v/>
      </c>
      <c r="AN31" s="90" t="str">
        <f>IFERROR(SMALL($AM$15:$AM$34,ROWS($Q$15:AM31)),"")</f>
        <v/>
      </c>
    </row>
    <row r="32" spans="3:78" x14ac:dyDescent="0.3">
      <c r="C32" s="90" t="s">
        <v>367</v>
      </c>
      <c r="D32" s="209">
        <v>3385</v>
      </c>
      <c r="E32" s="209">
        <v>3470</v>
      </c>
      <c r="F32" s="209">
        <v>3545</v>
      </c>
      <c r="G32" s="209">
        <v>3600</v>
      </c>
      <c r="H32" s="209">
        <v>3535</v>
      </c>
      <c r="I32" s="209">
        <v>3550</v>
      </c>
      <c r="J32" s="209">
        <v>3470</v>
      </c>
      <c r="K32" s="209">
        <v>3535</v>
      </c>
      <c r="L32" s="209">
        <v>3410</v>
      </c>
      <c r="M32" s="209">
        <v>3515</v>
      </c>
      <c r="N32" s="209">
        <v>3675</v>
      </c>
      <c r="O32" s="90" t="s">
        <v>355</v>
      </c>
      <c r="P32" s="90">
        <f>ROWS($O$15:O32)</f>
        <v>18</v>
      </c>
      <c r="Q32" s="90" t="str">
        <f t="shared" si="0"/>
        <v/>
      </c>
      <c r="R32" s="90" t="str">
        <f>IFERROR(SMALL($Q$15:$Q$36,ROWS($Q$15:Q32)),"")</f>
        <v/>
      </c>
      <c r="Y32" s="90" t="s">
        <v>368</v>
      </c>
      <c r="Z32" s="100">
        <v>0.11900000000000001</v>
      </c>
      <c r="AA32" s="100">
        <v>0.11900000000000001</v>
      </c>
      <c r="AB32" s="100">
        <v>0.121</v>
      </c>
      <c r="AC32" s="100">
        <v>0.121</v>
      </c>
      <c r="AD32" s="100">
        <v>0.12</v>
      </c>
      <c r="AE32" s="100">
        <v>0.11900000000000001</v>
      </c>
      <c r="AF32" s="100">
        <v>0.11800000000000001</v>
      </c>
      <c r="AG32" s="100">
        <v>0.11800000000000001</v>
      </c>
      <c r="AH32" s="100">
        <v>0.11700000000000001</v>
      </c>
      <c r="AI32" s="100">
        <v>0.111</v>
      </c>
      <c r="AJ32" s="100">
        <v>0.11</v>
      </c>
      <c r="AK32" s="90" t="s">
        <v>355</v>
      </c>
      <c r="AL32" s="90">
        <f>ROWS($O$15:AK32)</f>
        <v>18</v>
      </c>
      <c r="AM32" s="90" t="str">
        <f t="shared" si="1"/>
        <v/>
      </c>
      <c r="AN32" s="90" t="str">
        <f>IFERROR(SMALL($AM$15:$AM$34,ROWS($Q$15:AM32)),"")</f>
        <v/>
      </c>
      <c r="BB32" s="203" t="s">
        <v>371</v>
      </c>
      <c r="BC32" s="497" t="s">
        <v>41</v>
      </c>
      <c r="BD32" s="169" t="s">
        <v>42</v>
      </c>
      <c r="BE32" s="169" t="s">
        <v>43</v>
      </c>
      <c r="BF32" s="169" t="s">
        <v>44</v>
      </c>
      <c r="BG32" s="169" t="s">
        <v>45</v>
      </c>
      <c r="BH32" s="169" t="s">
        <v>46</v>
      </c>
      <c r="BI32" s="169" t="s">
        <v>47</v>
      </c>
      <c r="BJ32" s="169" t="s">
        <v>48</v>
      </c>
      <c r="BK32" s="169" t="s">
        <v>49</v>
      </c>
      <c r="BL32" s="169" t="s">
        <v>483</v>
      </c>
      <c r="BM32" s="170" t="s">
        <v>646</v>
      </c>
      <c r="BO32" s="203" t="s">
        <v>372</v>
      </c>
      <c r="BP32" s="497" t="s">
        <v>41</v>
      </c>
      <c r="BQ32" s="169" t="s">
        <v>42</v>
      </c>
      <c r="BR32" s="169" t="s">
        <v>43</v>
      </c>
      <c r="BS32" s="169" t="s">
        <v>44</v>
      </c>
      <c r="BT32" s="169" t="s">
        <v>45</v>
      </c>
      <c r="BU32" s="169" t="s">
        <v>46</v>
      </c>
      <c r="BV32" s="169" t="s">
        <v>47</v>
      </c>
      <c r="BW32" s="169" t="s">
        <v>48</v>
      </c>
      <c r="BX32" s="169" t="s">
        <v>49</v>
      </c>
      <c r="BY32" s="169" t="s">
        <v>483</v>
      </c>
      <c r="BZ32" s="170" t="s">
        <v>646</v>
      </c>
    </row>
    <row r="33" spans="3:78" x14ac:dyDescent="0.3">
      <c r="C33" s="90" t="s">
        <v>368</v>
      </c>
      <c r="D33" s="209">
        <v>2745</v>
      </c>
      <c r="E33" s="209">
        <v>2810</v>
      </c>
      <c r="F33" s="209">
        <v>2875</v>
      </c>
      <c r="G33" s="209">
        <v>2920</v>
      </c>
      <c r="H33" s="209">
        <v>3070</v>
      </c>
      <c r="I33" s="209">
        <v>3095</v>
      </c>
      <c r="J33" s="209">
        <v>3155</v>
      </c>
      <c r="K33" s="209">
        <v>3195</v>
      </c>
      <c r="L33" s="209">
        <v>3195</v>
      </c>
      <c r="M33" s="209">
        <v>3165</v>
      </c>
      <c r="N33" s="209">
        <v>3300</v>
      </c>
      <c r="O33" s="90" t="s">
        <v>355</v>
      </c>
      <c r="P33" s="90">
        <f>ROWS($O$15:O33)</f>
        <v>19</v>
      </c>
      <c r="Q33" s="90" t="str">
        <f t="shared" si="0"/>
        <v/>
      </c>
      <c r="R33" s="90" t="str">
        <f>IFERROR(SMALL($Q$15:$Q$36,ROWS($Q$15:Q33)),"")</f>
        <v/>
      </c>
      <c r="Y33" s="90" t="s">
        <v>369</v>
      </c>
      <c r="Z33" s="100">
        <v>5.2000000000000005E-2</v>
      </c>
      <c r="AA33" s="100">
        <v>5.3999999999999999E-2</v>
      </c>
      <c r="AB33" s="100">
        <v>5.2999999999999999E-2</v>
      </c>
      <c r="AC33" s="100">
        <v>5.5E-2</v>
      </c>
      <c r="AD33" s="100">
        <v>0.06</v>
      </c>
      <c r="AE33" s="100">
        <v>6.4000000000000001E-2</v>
      </c>
      <c r="AF33" s="100">
        <v>6.7000000000000004E-2</v>
      </c>
      <c r="AG33" s="100">
        <v>7.1000000000000008E-2</v>
      </c>
      <c r="AH33" s="100">
        <v>6.8000000000000005E-2</v>
      </c>
      <c r="AI33" s="100">
        <v>6.7000000000000004E-2</v>
      </c>
      <c r="AJ33" s="100">
        <v>6.8000000000000005E-2</v>
      </c>
      <c r="AK33" s="90" t="s">
        <v>355</v>
      </c>
      <c r="AL33" s="90">
        <f>ROWS($O$15:AK33)</f>
        <v>19</v>
      </c>
      <c r="AM33" s="90" t="str">
        <f t="shared" si="1"/>
        <v/>
      </c>
      <c r="AN33" s="90" t="str">
        <f>IFERROR(SMALL($AM$15:$AM$34,ROWS($Q$15:AM33)),"")</f>
        <v/>
      </c>
      <c r="BB33" s="506" t="str">
        <f>IFERROR(INDEX($C$42:$I$69,$R42,COLUMNS($BA$31:BA31)),"")</f>
        <v>No known disability</v>
      </c>
      <c r="BC33" s="382">
        <f>IFERROR(INDEX($C$42:$M$69,$R42,COLUMNS($BA$31:BB31)),"")</f>
        <v>17525</v>
      </c>
      <c r="BD33" s="267">
        <f>IFERROR(INDEX($C$42:$M$69,$R42,COLUMNS($BA$31:BC31)),"")</f>
        <v>17950</v>
      </c>
      <c r="BE33" s="267">
        <f>IFERROR(INDEX($C$42:$M$69,$R42,COLUMNS($BA$31:BD31)),"")</f>
        <v>18645</v>
      </c>
      <c r="BF33" s="267">
        <f>IFERROR(INDEX($C$42:$M$69,$R42,COLUMNS($BA$31:BE31)),"")</f>
        <v>19120</v>
      </c>
      <c r="BG33" s="267">
        <f>IFERROR(INDEX($C$42:$M$69,$R42,COLUMNS($BA$31:BF31)),"")</f>
        <v>21640</v>
      </c>
      <c r="BH33" s="267">
        <f>IFERROR(INDEX($C$42:$M$69,$R42,COLUMNS($BA$31:BG31)),"")</f>
        <v>22350</v>
      </c>
      <c r="BI33" s="80">
        <f>IFERROR(INDEX($C$42:$M$69,$R42,COLUMNS($BA$31:BH31)),"")</f>
        <v>22970</v>
      </c>
      <c r="BJ33" s="80">
        <f>IFERROR(INDEX($C$42:$M$69,$R42,COLUMNS($BA$31:BI31)),"")</f>
        <v>23020</v>
      </c>
      <c r="BK33" s="80">
        <f>IFERROR(INDEX($C$42:$M$69,$R42,COLUMNS($BA$31:BJ31)),"")</f>
        <v>22640</v>
      </c>
      <c r="BL33" s="80">
        <f>IFERROR(INDEX($C$42:$M$69,$R42,COLUMNS($BA$31:BK31)),"")</f>
        <v>17285</v>
      </c>
      <c r="BM33" s="507">
        <f>IFERROR(INDEX($C$42:$N$69,$R42,COLUMNS($BA$31:BL31)),"")</f>
        <v>16960</v>
      </c>
      <c r="BO33" s="740" t="str">
        <f>IFERROR(INDEX($Y$41:$AE$66,$AN41,COLUMNS($BN$33:BN33)),"")</f>
        <v>No known disability</v>
      </c>
      <c r="BP33" s="375">
        <f>IFERROR(INDEX($Y$41:$AI$66,$AN41,COLUMNS($BN$33:BO33)),"")</f>
        <v>0.92400000000000004</v>
      </c>
      <c r="BQ33" s="82">
        <f>IFERROR(INDEX($Y$41:$AI$66,$AN41,COLUMNS($BN$33:BP33)),"")</f>
        <v>0.93200000000000005</v>
      </c>
      <c r="BR33" s="82">
        <f>IFERROR(INDEX($Y$41:$AI$66,$AN41,COLUMNS($BN$33:BQ33)),"")</f>
        <v>0.93700000000000006</v>
      </c>
      <c r="BS33" s="82">
        <f>IFERROR(INDEX($Y$41:$AI$66,$AN41,COLUMNS($BN$33:BR33)),"")</f>
        <v>0.94500000000000006</v>
      </c>
      <c r="BT33" s="82">
        <f>IFERROR(INDEX($Y$41:$AI$66,$AN41,COLUMNS($BN$33:BS33)),"")</f>
        <v>0.94800000000000006</v>
      </c>
      <c r="BU33" s="82">
        <f>IFERROR(INDEX($Y$41:$AI$66,$AN41,COLUMNS($BN$33:BT33)),"")</f>
        <v>0.94800000000000006</v>
      </c>
      <c r="BV33" s="82">
        <f>IFERROR(INDEX($Y$41:$AI$66,$AN41,COLUMNS($BN$33:BU33)),"")</f>
        <v>0.94700000000000006</v>
      </c>
      <c r="BW33" s="82">
        <f>IFERROR(INDEX($Y$41:$AI$66,$AN41,COLUMNS($BN$33:BV33)),"")</f>
        <v>0.92300000000000004</v>
      </c>
      <c r="BX33" s="82">
        <f>IFERROR(INDEX($Y$41:$AI$66,$AN41,COLUMNS($BN$33:BW33)),"")</f>
        <v>0.878</v>
      </c>
      <c r="BY33" s="82">
        <f>IFERROR(INDEX($Y$41:$AI$66,$AN41,COLUMNS($BN$33:BX33)),"")</f>
        <v>0.64600000000000002</v>
      </c>
      <c r="BZ33" s="372">
        <f>IFERROR(INDEX($Y$41:$AJ$66,$AN41,COLUMNS($BN$33:BY33)),"")</f>
        <v>0.60899999999999999</v>
      </c>
    </row>
    <row r="34" spans="3:78" x14ac:dyDescent="0.3">
      <c r="C34" s="90" t="s">
        <v>369</v>
      </c>
      <c r="D34" s="209">
        <v>1205</v>
      </c>
      <c r="E34" s="209">
        <v>1270</v>
      </c>
      <c r="F34" s="209">
        <v>1275</v>
      </c>
      <c r="G34" s="209">
        <v>1330</v>
      </c>
      <c r="H34" s="209">
        <v>1540</v>
      </c>
      <c r="I34" s="209">
        <v>1660</v>
      </c>
      <c r="J34" s="209">
        <v>1790</v>
      </c>
      <c r="K34" s="209">
        <v>1925</v>
      </c>
      <c r="L34" s="209">
        <v>1850</v>
      </c>
      <c r="M34" s="209">
        <v>1915</v>
      </c>
      <c r="N34" s="209">
        <v>2045</v>
      </c>
      <c r="O34" s="90" t="s">
        <v>355</v>
      </c>
      <c r="P34" s="90">
        <f>ROWS($O$15:O34)</f>
        <v>20</v>
      </c>
      <c r="Q34" s="90" t="str">
        <f t="shared" si="0"/>
        <v/>
      </c>
      <c r="R34" s="90" t="str">
        <f>IFERROR(SMALL($Q$15:$Q$36,ROWS($Q$15:Q34)),"")</f>
        <v/>
      </c>
      <c r="Y34" s="90" t="s">
        <v>370</v>
      </c>
      <c r="Z34" s="100">
        <v>1.2E-2</v>
      </c>
      <c r="AA34" s="100">
        <v>1.4E-2</v>
      </c>
      <c r="AB34" s="100">
        <v>1.4999999999999999E-2</v>
      </c>
      <c r="AC34" s="100">
        <v>1.6E-2</v>
      </c>
      <c r="AD34" s="100">
        <v>1.8000000000000002E-2</v>
      </c>
      <c r="AE34" s="100">
        <v>1.8000000000000002E-2</v>
      </c>
      <c r="AF34" s="100">
        <v>0.02</v>
      </c>
      <c r="AG34" s="100">
        <v>0.02</v>
      </c>
      <c r="AH34" s="100">
        <v>1.9E-2</v>
      </c>
      <c r="AI34" s="100">
        <v>1.9E-2</v>
      </c>
      <c r="AJ34" s="100">
        <v>2.1000000000000001E-2</v>
      </c>
      <c r="AK34" s="90" t="s">
        <v>355</v>
      </c>
      <c r="AL34" s="90">
        <f>ROWS($O$15:AK34)</f>
        <v>20</v>
      </c>
      <c r="AM34" s="90" t="str">
        <f t="shared" si="1"/>
        <v/>
      </c>
      <c r="AN34" s="90" t="str">
        <f>IFERROR(SMALL($AM$15:$AM$34,ROWS($Q$15:AM34)),"")</f>
        <v/>
      </c>
      <c r="BB34" s="172" t="str">
        <f>IFERROR(INDEX($C$42:$I$69,$R43,COLUMNS($BA$31:BA32)),"")</f>
        <v>A disability, impairment or medical condition that is not listed above</v>
      </c>
      <c r="BC34" s="383">
        <f>IFERROR(INDEX($C$42:$M$69,$R43,COLUMNS($BA$31:BB32)),"")</f>
        <v>65</v>
      </c>
      <c r="BD34" s="80">
        <f>IFERROR(INDEX($C$42:$M$69,$R43,COLUMNS($BA$31:BC32)),"")</f>
        <v>70</v>
      </c>
      <c r="BE34" s="80">
        <f>IFERROR(INDEX($C$42:$M$69,$R43,COLUMNS($BA$31:BD32)),"")</f>
        <v>70</v>
      </c>
      <c r="BF34" s="80">
        <f>IFERROR(INDEX($C$42:$M$69,$R43,COLUMNS($BA$31:BE32)),"")</f>
        <v>75</v>
      </c>
      <c r="BG34" s="80">
        <f>IFERROR(INDEX($C$42:$M$69,$R43,COLUMNS($BA$31:BF32)),"")</f>
        <v>75</v>
      </c>
      <c r="BH34" s="80">
        <f>IFERROR(INDEX($C$42:$M$69,$R43,COLUMNS($BA$31:BG32)),"")</f>
        <v>90</v>
      </c>
      <c r="BI34" s="80">
        <f>IFERROR(INDEX($C$42:$M$69,$R43,COLUMNS($BA$31:BH32)),"")</f>
        <v>100</v>
      </c>
      <c r="BJ34" s="80">
        <f>IFERROR(INDEX($C$42:$M$69,$R43,COLUMNS($BA$31:BI32)),"")</f>
        <v>125</v>
      </c>
      <c r="BK34" s="80">
        <f>IFERROR(INDEX($C$42:$M$69,$R43,COLUMNS($BA$31:BJ32)),"")</f>
        <v>130</v>
      </c>
      <c r="BL34" s="80">
        <f>IFERROR(INDEX($C$42:$M$69,$R43,COLUMNS($BA$31:BK32)),"")</f>
        <v>145</v>
      </c>
      <c r="BM34" s="507">
        <f>IFERROR(INDEX($C$42:$N$69,$R43,COLUMNS($BA$31:BL32)),"")</f>
        <v>165</v>
      </c>
      <c r="BO34" s="740" t="str">
        <f>IFERROR(INDEX($Y$41:$AE$66,$AN42,COLUMNS($BN$33:BN34)),"")</f>
        <v>A disability, impairment or medical condition that is not listed above</v>
      </c>
      <c r="BP34" s="376">
        <f>IFERROR(INDEX($Y$41:$AI$66,$AN42,COLUMNS($BN$33:BO34)),"")</f>
        <v>4.0000000000000001E-3</v>
      </c>
      <c r="BQ34" s="85">
        <f>IFERROR(INDEX($Y$41:$AI$66,$AN42,COLUMNS($BN$33:BP34)),"")</f>
        <v>4.0000000000000001E-3</v>
      </c>
      <c r="BR34" s="85">
        <f>IFERROR(INDEX($Y$41:$AI$66,$AN42,COLUMNS($BN$33:BQ34)),"")</f>
        <v>3.0000000000000001E-3</v>
      </c>
      <c r="BS34" s="85">
        <f>IFERROR(INDEX($Y$41:$AI$66,$AN42,COLUMNS($BN$33:BR34)),"")</f>
        <v>4.0000000000000001E-3</v>
      </c>
      <c r="BT34" s="85">
        <f>IFERROR(INDEX($Y$41:$AI$66,$AN42,COLUMNS($BN$33:BS34)),"")</f>
        <v>3.0000000000000001E-3</v>
      </c>
      <c r="BU34" s="85">
        <f>IFERROR(INDEX($Y$41:$AI$66,$AN42,COLUMNS($BN$33:BT34)),"")</f>
        <v>4.0000000000000001E-3</v>
      </c>
      <c r="BV34" s="85">
        <f>IFERROR(INDEX($Y$41:$AI$66,$AN42,COLUMNS($BN$33:BU34)),"")</f>
        <v>4.0000000000000001E-3</v>
      </c>
      <c r="BW34" s="85">
        <f>IFERROR(INDEX($Y$41:$AI$66,$AN42,COLUMNS($BN$33:BV34)),"")</f>
        <v>5.0000000000000001E-3</v>
      </c>
      <c r="BX34" s="85">
        <f>IFERROR(INDEX($Y$41:$AI$66,$AN42,COLUMNS($BN$33:BW34)),"")</f>
        <v>5.0000000000000001E-3</v>
      </c>
      <c r="BY34" s="85">
        <f>IFERROR(INDEX($Y$41:$AI$66,$AN42,COLUMNS($BN$33:BX34)),"")</f>
        <v>5.0000000000000001E-3</v>
      </c>
      <c r="BZ34" s="373">
        <f>IFERROR(INDEX($Y$41:$AJ$66,$AN42,COLUMNS($BN$33:BY34)),"")</f>
        <v>6.0000000000000001E-3</v>
      </c>
    </row>
    <row r="35" spans="3:78" x14ac:dyDescent="0.3">
      <c r="C35" s="90" t="s">
        <v>370</v>
      </c>
      <c r="D35" s="209">
        <v>280</v>
      </c>
      <c r="E35" s="209">
        <v>345</v>
      </c>
      <c r="F35" s="209">
        <v>370</v>
      </c>
      <c r="G35" s="209">
        <v>390</v>
      </c>
      <c r="H35" s="209">
        <v>460</v>
      </c>
      <c r="I35" s="209">
        <v>475</v>
      </c>
      <c r="J35" s="209">
        <v>530</v>
      </c>
      <c r="K35" s="209">
        <v>550</v>
      </c>
      <c r="L35" s="209">
        <v>510</v>
      </c>
      <c r="M35" s="209">
        <v>545</v>
      </c>
      <c r="N35" s="209">
        <v>645</v>
      </c>
      <c r="O35" s="90" t="s">
        <v>355</v>
      </c>
      <c r="P35" s="90">
        <f>ROWS($O$15:O35)</f>
        <v>21</v>
      </c>
      <c r="Q35" s="90" t="str">
        <f t="shared" si="0"/>
        <v/>
      </c>
      <c r="R35" s="90" t="str">
        <f>IFERROR(SMALL($Q$15:$Q$36,ROWS($Q$15:Q35)),"")</f>
        <v/>
      </c>
      <c r="Z35" s="100"/>
      <c r="AA35" s="100"/>
      <c r="AB35" s="100"/>
      <c r="AC35" s="100"/>
      <c r="AD35" s="100"/>
      <c r="AE35" s="100"/>
      <c r="AF35" s="100"/>
      <c r="AG35" s="100"/>
      <c r="AH35" s="100"/>
      <c r="AI35" s="100"/>
      <c r="AJ35" s="100"/>
      <c r="BB35" s="172" t="str">
        <f>IFERROR(INDEX($C$42:$I$69,$R44,COLUMNS($BA$31:BA33)),"")</f>
        <v>A long standing illness or health condition such as cancer, HIV, diabetes, chronic heart disease, or epilepsy</v>
      </c>
      <c r="BC35" s="383">
        <f>IFERROR(INDEX($C$42:$M$69,$R44,COLUMNS($BA$31:BB33)),"")</f>
        <v>150</v>
      </c>
      <c r="BD35" s="80">
        <f>IFERROR(INDEX($C$42:$M$69,$R44,COLUMNS($BA$31:BC33)),"")</f>
        <v>150</v>
      </c>
      <c r="BE35" s="80">
        <f>IFERROR(INDEX($C$42:$M$69,$R44,COLUMNS($BA$31:BD33)),"")</f>
        <v>145</v>
      </c>
      <c r="BF35" s="80">
        <f>IFERROR(INDEX($C$42:$M$69,$R44,COLUMNS($BA$31:BE33)),"")</f>
        <v>155</v>
      </c>
      <c r="BG35" s="80">
        <f>IFERROR(INDEX($C$42:$M$69,$R44,COLUMNS($BA$31:BF33)),"")</f>
        <v>175</v>
      </c>
      <c r="BH35" s="80">
        <f>IFERROR(INDEX($C$42:$M$69,$R44,COLUMNS($BA$31:BG33)),"")</f>
        <v>170</v>
      </c>
      <c r="BI35" s="80">
        <f>IFERROR(INDEX($C$42:$M$69,$R44,COLUMNS($BA$31:BH33)),"")</f>
        <v>185</v>
      </c>
      <c r="BJ35" s="80">
        <f>IFERROR(INDEX($C$42:$M$69,$R44,COLUMNS($BA$31:BI33)),"")</f>
        <v>195</v>
      </c>
      <c r="BK35" s="80">
        <f>IFERROR(INDEX($C$42:$M$69,$R44,COLUMNS($BA$31:BJ33)),"")</f>
        <v>215</v>
      </c>
      <c r="BL35" s="80">
        <f>IFERROR(INDEX($C$42:$M$69,$R44,COLUMNS($BA$31:BK33)),"")</f>
        <v>275</v>
      </c>
      <c r="BM35" s="507">
        <f>IFERROR(INDEX($C$42:$N$69,$R44,COLUMNS($BA$31:BL33)),"")</f>
        <v>345</v>
      </c>
      <c r="BO35" s="740" t="str">
        <f>IFERROR(INDEX($Y$41:$AE$66,$AN43,COLUMNS($BN$33:BN35)),"")</f>
        <v>A long standing illness or health condition such as cancer, HIV, diabetes, chronic heart disease, or epilepsy</v>
      </c>
      <c r="BP35" s="376">
        <f>IFERROR(INDEX($Y$41:$AI$66,$AN43,COLUMNS($BN$33:BO35)),"")</f>
        <v>8.0000000000000002E-3</v>
      </c>
      <c r="BQ35" s="85">
        <f>IFERROR(INDEX($Y$41:$AI$66,$AN43,COLUMNS($BN$33:BP35)),"")</f>
        <v>8.0000000000000002E-3</v>
      </c>
      <c r="BR35" s="85">
        <f>IFERROR(INDEX($Y$41:$AI$66,$AN43,COLUMNS($BN$33:BQ35)),"")</f>
        <v>7.0000000000000001E-3</v>
      </c>
      <c r="BS35" s="85">
        <f>IFERROR(INDEX($Y$41:$AI$66,$AN43,COLUMNS($BN$33:BR35)),"")</f>
        <v>8.0000000000000002E-3</v>
      </c>
      <c r="BT35" s="85">
        <f>IFERROR(INDEX($Y$41:$AI$66,$AN43,COLUMNS($BN$33:BS35)),"")</f>
        <v>8.0000000000000002E-3</v>
      </c>
      <c r="BU35" s="85">
        <f>IFERROR(INDEX($Y$41:$AI$66,$AN43,COLUMNS($BN$33:BT35)),"")</f>
        <v>7.0000000000000001E-3</v>
      </c>
      <c r="BV35" s="85">
        <f>IFERROR(INDEX($Y$41:$AI$66,$AN43,COLUMNS($BN$33:BU35)),"")</f>
        <v>8.0000000000000002E-3</v>
      </c>
      <c r="BW35" s="85">
        <f>IFERROR(INDEX($Y$41:$AI$66,$AN43,COLUMNS($BN$33:BV35)),"")</f>
        <v>8.0000000000000002E-3</v>
      </c>
      <c r="BX35" s="85">
        <f>IFERROR(INDEX($Y$41:$AI$66,$AN43,COLUMNS($BN$33:BW35)),"")</f>
        <v>8.0000000000000002E-3</v>
      </c>
      <c r="BY35" s="85">
        <f>IFERROR(INDEX($Y$41:$AI$66,$AN43,COLUMNS($BN$33:BX35)),"")</f>
        <v>0.01</v>
      </c>
      <c r="BZ35" s="373">
        <f>IFERROR(INDEX($Y$41:$AJ$66,$AN43,COLUMNS($BN$33:BY35)),"")</f>
        <v>1.2E-2</v>
      </c>
    </row>
    <row r="36" spans="3:78" x14ac:dyDescent="0.3">
      <c r="C36" s="90" t="s">
        <v>117</v>
      </c>
      <c r="D36" s="209">
        <v>23020</v>
      </c>
      <c r="E36" s="209">
        <v>23650</v>
      </c>
      <c r="F36" s="209">
        <v>23815</v>
      </c>
      <c r="G36" s="209">
        <v>24130</v>
      </c>
      <c r="H36" s="209">
        <v>25495</v>
      </c>
      <c r="I36" s="209">
        <v>25935</v>
      </c>
      <c r="J36" s="209">
        <v>26625</v>
      </c>
      <c r="K36" s="209">
        <v>27055</v>
      </c>
      <c r="L36" s="209">
        <v>27345</v>
      </c>
      <c r="M36" s="209">
        <v>28435</v>
      </c>
      <c r="N36" s="209">
        <v>30075</v>
      </c>
      <c r="O36" s="90" t="s">
        <v>355</v>
      </c>
      <c r="P36" s="90">
        <f>ROWS($O$15:O36)</f>
        <v>22</v>
      </c>
      <c r="Q36" s="90" t="str">
        <f t="shared" si="0"/>
        <v/>
      </c>
      <c r="R36" s="90" t="str">
        <f>IFERROR(SMALL($Q$15:$Q$36,ROWS($Q$15:Q36)),"")</f>
        <v/>
      </c>
      <c r="BB36" s="172" t="str">
        <f>IFERROR(INDEX($C$42:$I$69,$R45,COLUMNS($BA$31:BA34)),"")</f>
        <v>A mental health condition, such as depression, schizophrenia or anxiety disorder</v>
      </c>
      <c r="BC36" s="383">
        <f>IFERROR(INDEX($C$42:$M$69,$R45,COLUMNS($BA$31:BB34)),"")</f>
        <v>50</v>
      </c>
      <c r="BD36" s="80">
        <f>IFERROR(INDEX($C$42:$M$69,$R45,COLUMNS($BA$31:BC34)),"")</f>
        <v>50</v>
      </c>
      <c r="BE36" s="80">
        <f>IFERROR(INDEX($C$42:$M$69,$R45,COLUMNS($BA$31:BD34)),"")</f>
        <v>55</v>
      </c>
      <c r="BF36" s="80">
        <f>IFERROR(INDEX($C$42:$M$69,$R45,COLUMNS($BA$31:BE34)),"")</f>
        <v>70</v>
      </c>
      <c r="BG36" s="80">
        <f>IFERROR(INDEX($C$42:$M$69,$R45,COLUMNS($BA$31:BF34)),"")</f>
        <v>85</v>
      </c>
      <c r="BH36" s="80">
        <f>IFERROR(INDEX($C$42:$M$69,$R45,COLUMNS($BA$31:BG34)),"")</f>
        <v>95</v>
      </c>
      <c r="BI36" s="80">
        <f>IFERROR(INDEX($C$42:$M$69,$R45,COLUMNS($BA$31:BH34)),"")</f>
        <v>115</v>
      </c>
      <c r="BJ36" s="80">
        <f>IFERROR(INDEX($C$42:$M$69,$R45,COLUMNS($BA$31:BI34)),"")</f>
        <v>120</v>
      </c>
      <c r="BK36" s="80">
        <f>IFERROR(INDEX($C$42:$M$69,$R45,COLUMNS($BA$31:BJ34)),"")</f>
        <v>150</v>
      </c>
      <c r="BL36" s="80">
        <f>IFERROR(INDEX($C$42:$M$69,$R45,COLUMNS($BA$31:BK34)),"")</f>
        <v>225</v>
      </c>
      <c r="BM36" s="507">
        <f>IFERROR(INDEX($C$42:$N$69,$R45,COLUMNS($BA$31:BL34)),"")</f>
        <v>255</v>
      </c>
      <c r="BO36" s="740" t="str">
        <f>IFERROR(INDEX($Y$41:$AE$66,$AN44,COLUMNS($BN$33:BN36)),"")</f>
        <v>A mental health condition, such as depression, schizophrenia or anxiety disorder</v>
      </c>
      <c r="BP36" s="376">
        <f>IFERROR(INDEX($Y$41:$AI$66,$AN44,COLUMNS($BN$33:BO36)),"")</f>
        <v>3.0000000000000001E-3</v>
      </c>
      <c r="BQ36" s="85">
        <f>IFERROR(INDEX($Y$41:$AI$66,$AN44,COLUMNS($BN$33:BP36)),"")</f>
        <v>2E-3</v>
      </c>
      <c r="BR36" s="85">
        <f>IFERROR(INDEX($Y$41:$AI$66,$AN44,COLUMNS($BN$33:BQ36)),"")</f>
        <v>3.0000000000000001E-3</v>
      </c>
      <c r="BS36" s="85">
        <f>IFERROR(INDEX($Y$41:$AI$66,$AN44,COLUMNS($BN$33:BR36)),"")</f>
        <v>3.0000000000000001E-3</v>
      </c>
      <c r="BT36" s="85">
        <f>IFERROR(INDEX($Y$41:$AI$66,$AN44,COLUMNS($BN$33:BS36)),"")</f>
        <v>4.0000000000000001E-3</v>
      </c>
      <c r="BU36" s="85">
        <f>IFERROR(INDEX($Y$41:$AI$66,$AN44,COLUMNS($BN$33:BT36)),"")</f>
        <v>4.0000000000000001E-3</v>
      </c>
      <c r="BV36" s="85">
        <f>IFERROR(INDEX($Y$41:$AI$66,$AN44,COLUMNS($BN$33:BU36)),"")</f>
        <v>5.0000000000000001E-3</v>
      </c>
      <c r="BW36" s="85">
        <f>IFERROR(INDEX($Y$41:$AI$66,$AN44,COLUMNS($BN$33:BV36)),"")</f>
        <v>5.0000000000000001E-3</v>
      </c>
      <c r="BX36" s="85">
        <f>IFERROR(INDEX($Y$41:$AI$66,$AN44,COLUMNS($BN$33:BW36)),"")</f>
        <v>6.0000000000000001E-3</v>
      </c>
      <c r="BY36" s="85">
        <f>IFERROR(INDEX($Y$41:$AI$66,$AN44,COLUMNS($BN$33:BX36)),"")</f>
        <v>8.0000000000000002E-3</v>
      </c>
      <c r="BZ36" s="373">
        <f>IFERROR(INDEX($Y$41:$AJ$66,$AN44,COLUMNS($BN$33:BY36)),"")</f>
        <v>9.0000000000000011E-3</v>
      </c>
    </row>
    <row r="37" spans="3:78" x14ac:dyDescent="0.3">
      <c r="BB37" s="172" t="str">
        <f>IFERROR(INDEX($C$42:$I$69,$R46,COLUMNS($BA$31:BA35)),"")</f>
        <v>A physical impairment or mobility issues, such as difficulty using arms or using a wheelchair or crutches</v>
      </c>
      <c r="BC37" s="383">
        <f>IFERROR(INDEX($C$42:$M$69,$R46,COLUMNS($BA$31:BB35)),"")</f>
        <v>60</v>
      </c>
      <c r="BD37" s="80">
        <f>IFERROR(INDEX($C$42:$M$69,$R46,COLUMNS($BA$31:BC35)),"")</f>
        <v>60</v>
      </c>
      <c r="BE37" s="80">
        <f>IFERROR(INDEX($C$42:$M$69,$R46,COLUMNS($BA$31:BD35)),"")</f>
        <v>55</v>
      </c>
      <c r="BF37" s="80">
        <f>IFERROR(INDEX($C$42:$M$69,$R46,COLUMNS($BA$31:BE35)),"")</f>
        <v>65</v>
      </c>
      <c r="BG37" s="80">
        <f>IFERROR(INDEX($C$42:$M$69,$R46,COLUMNS($BA$31:BF35)),"")</f>
        <v>70</v>
      </c>
      <c r="BH37" s="80">
        <f>IFERROR(INDEX($C$42:$M$69,$R46,COLUMNS($BA$31:BG35)),"")</f>
        <v>70</v>
      </c>
      <c r="BI37" s="80">
        <f>IFERROR(INDEX($C$42:$M$69,$R46,COLUMNS($BA$31:BH35)),"")</f>
        <v>80</v>
      </c>
      <c r="BJ37" s="80">
        <f>IFERROR(INDEX($C$42:$M$69,$R46,COLUMNS($BA$31:BI35)),"")</f>
        <v>85</v>
      </c>
      <c r="BK37" s="80">
        <f>IFERROR(INDEX($C$42:$M$69,$R46,COLUMNS($BA$31:BJ35)),"")</f>
        <v>85</v>
      </c>
      <c r="BL37" s="80">
        <f>IFERROR(INDEX($C$42:$M$69,$R46,COLUMNS($BA$31:BK35)),"")</f>
        <v>95</v>
      </c>
      <c r="BM37" s="507">
        <f>IFERROR(INDEX($C$42:$N$69,$R46,COLUMNS($BA$31:BL35)),"")</f>
        <v>100</v>
      </c>
      <c r="BO37" s="740" t="str">
        <f>IFERROR(INDEX($Y$41:$AE$66,$AN45,COLUMNS($BN$33:BN37)),"")</f>
        <v>A physical impairment or mobility issues, such as difficulty using arms or using a wheelchair or crutches</v>
      </c>
      <c r="BP37" s="376">
        <f>IFERROR(INDEX($Y$41:$AI$66,$AN45,COLUMNS($BN$33:BO37)),"")</f>
        <v>3.0000000000000001E-3</v>
      </c>
      <c r="BQ37" s="85">
        <f>IFERROR(INDEX($Y$41:$AI$66,$AN45,COLUMNS($BN$33:BP37)),"")</f>
        <v>3.0000000000000001E-3</v>
      </c>
      <c r="BR37" s="85">
        <f>IFERROR(INDEX($Y$41:$AI$66,$AN45,COLUMNS($BN$33:BQ37)),"")</f>
        <v>3.0000000000000001E-3</v>
      </c>
      <c r="BS37" s="85">
        <f>IFERROR(INDEX($Y$41:$AI$66,$AN45,COLUMNS($BN$33:BR37)),"")</f>
        <v>3.0000000000000001E-3</v>
      </c>
      <c r="BT37" s="85">
        <f>IFERROR(INDEX($Y$41:$AI$66,$AN45,COLUMNS($BN$33:BS37)),"")</f>
        <v>3.0000000000000001E-3</v>
      </c>
      <c r="BU37" s="85">
        <f>IFERROR(INDEX($Y$41:$AI$66,$AN45,COLUMNS($BN$33:BT37)),"")</f>
        <v>3.0000000000000001E-3</v>
      </c>
      <c r="BV37" s="85">
        <f>IFERROR(INDEX($Y$41:$AI$66,$AN45,COLUMNS($BN$33:BU37)),"")</f>
        <v>3.0000000000000001E-3</v>
      </c>
      <c r="BW37" s="85">
        <f>IFERROR(INDEX($Y$41:$AI$66,$AN45,COLUMNS($BN$33:BV37)),"")</f>
        <v>3.0000000000000001E-3</v>
      </c>
      <c r="BX37" s="85">
        <f>IFERROR(INDEX($Y$41:$AI$66,$AN45,COLUMNS($BN$33:BW37)),"")</f>
        <v>3.0000000000000001E-3</v>
      </c>
      <c r="BY37" s="85">
        <f>IFERROR(INDEX($Y$41:$AI$66,$AN45,COLUMNS($BN$33:BX37)),"")</f>
        <v>4.0000000000000001E-3</v>
      </c>
      <c r="BZ37" s="373">
        <f>IFERROR(INDEX($Y$41:$AJ$66,$AN45,COLUMNS($BN$33:BY37)),"")</f>
        <v>4.0000000000000001E-3</v>
      </c>
    </row>
    <row r="38" spans="3:78" ht="18" x14ac:dyDescent="0.35">
      <c r="D38" s="344"/>
      <c r="E38" s="344"/>
      <c r="F38" s="344"/>
      <c r="G38" s="344"/>
      <c r="H38" s="344"/>
      <c r="I38" s="344"/>
      <c r="J38" s="344"/>
      <c r="K38" s="344"/>
      <c r="Y38" s="208" t="s">
        <v>941</v>
      </c>
      <c r="BB38" s="172" t="str">
        <f>IFERROR(INDEX($C$42:$I$69,$R47,COLUMNS($BA$31:BA36)),"")</f>
        <v>A social/communication impairment such as Asperger's syndrome/other autistic spectrum disorder</v>
      </c>
      <c r="BC38" s="383">
        <f>IFERROR(INDEX($C$42:$M$69,$R47,COLUMNS($BA$31:BB36)),"")</f>
        <v>10</v>
      </c>
      <c r="BD38" s="80">
        <f>IFERROR(INDEX($C$42:$M$69,$R47,COLUMNS($BA$31:BC36)),"")</f>
        <v>10</v>
      </c>
      <c r="BE38" s="80">
        <f>IFERROR(INDEX($C$42:$M$69,$R47,COLUMNS($BA$31:BD36)),"")</f>
        <v>10</v>
      </c>
      <c r="BF38" s="80">
        <f>IFERROR(INDEX($C$42:$M$69,$R47,COLUMNS($BA$31:BE36)),"")</f>
        <v>10</v>
      </c>
      <c r="BG38" s="80">
        <f>IFERROR(INDEX($C$42:$M$69,$R47,COLUMNS($BA$31:BF36)),"")</f>
        <v>15</v>
      </c>
      <c r="BH38" s="80">
        <f>IFERROR(INDEX($C$42:$M$69,$R47,COLUMNS($BA$31:BG36)),"")</f>
        <v>20</v>
      </c>
      <c r="BI38" s="80">
        <f>IFERROR(INDEX($C$42:$M$69,$R47,COLUMNS($BA$31:BH36)),"")</f>
        <v>20</v>
      </c>
      <c r="BJ38" s="80">
        <f>IFERROR(INDEX($C$42:$M$69,$R47,COLUMNS($BA$31:BI36)),"")</f>
        <v>25</v>
      </c>
      <c r="BK38" s="80">
        <f>IFERROR(INDEX($C$42:$M$69,$R47,COLUMNS($BA$31:BJ36)),"")</f>
        <v>35</v>
      </c>
      <c r="BL38" s="80">
        <f>IFERROR(INDEX($C$42:$M$69,$R47,COLUMNS($BA$31:BK36)),"")</f>
        <v>55</v>
      </c>
      <c r="BM38" s="507">
        <f>IFERROR(INDEX($C$42:$N$69,$R47,COLUMNS($BA$31:BL36)),"")</f>
        <v>75</v>
      </c>
      <c r="BO38" s="740" t="str">
        <f>IFERROR(INDEX($Y$41:$AE$66,$AN46,COLUMNS($BN$33:BN38)),"")</f>
        <v>A social/communication impairment such as Asperger's syndrome/other autistic spectrum disorder</v>
      </c>
      <c r="BP38" s="376">
        <f>IFERROR(INDEX($Y$41:$AI$66,$AN46,COLUMNS($BN$33:BO38)),"")</f>
        <v>0</v>
      </c>
      <c r="BQ38" s="85">
        <f>IFERROR(INDEX($Y$41:$AI$66,$AN46,COLUMNS($BN$33:BP38)),"")</f>
        <v>0</v>
      </c>
      <c r="BR38" s="85">
        <f>IFERROR(INDEX($Y$41:$AI$66,$AN46,COLUMNS($BN$33:BQ38)),"")</f>
        <v>0</v>
      </c>
      <c r="BS38" s="85">
        <f>IFERROR(INDEX($Y$41:$AI$66,$AN46,COLUMNS($BN$33:BR38)),"")</f>
        <v>0</v>
      </c>
      <c r="BT38" s="85">
        <f>IFERROR(INDEX($Y$41:$AI$66,$AN46,COLUMNS($BN$33:BS38)),"")</f>
        <v>1E-3</v>
      </c>
      <c r="BU38" s="85">
        <f>IFERROR(INDEX($Y$41:$AI$66,$AN46,COLUMNS($BN$33:BT38)),"")</f>
        <v>1E-3</v>
      </c>
      <c r="BV38" s="85">
        <f>IFERROR(INDEX($Y$41:$AI$66,$AN46,COLUMNS($BN$33:BU38)),"")</f>
        <v>1E-3</v>
      </c>
      <c r="BW38" s="85">
        <f>IFERROR(INDEX($Y$41:$AI$66,$AN46,COLUMNS($BN$33:BV38)),"")</f>
        <v>1E-3</v>
      </c>
      <c r="BX38" s="85">
        <f>IFERROR(INDEX($Y$41:$AI$66,$AN46,COLUMNS($BN$33:BW38)),"")</f>
        <v>1E-3</v>
      </c>
      <c r="BY38" s="85">
        <f>IFERROR(INDEX($Y$41:$AI$66,$AN46,COLUMNS($BN$33:BX38)),"")</f>
        <v>2E-3</v>
      </c>
      <c r="BZ38" s="373">
        <f>IFERROR(INDEX($Y$41:$AJ$66,$AN46,COLUMNS($BN$33:BY38)),"")</f>
        <v>3.0000000000000001E-3</v>
      </c>
    </row>
    <row r="39" spans="3:78" ht="18" x14ac:dyDescent="0.35">
      <c r="C39" s="208" t="s">
        <v>941</v>
      </c>
      <c r="BB39" s="172" t="str">
        <f>IFERROR(INDEX($C$42:$I$69,$R48,COLUMNS($BA$31:BA37)),"")</f>
        <v>A specific learning difficulty such as dyslexia, dyspraxia or AD(H)D</v>
      </c>
      <c r="BC39" s="383">
        <f>IFERROR(INDEX($C$42:$M$69,$R48,COLUMNS($BA$31:BB37)),"")</f>
        <v>85</v>
      </c>
      <c r="BD39" s="80">
        <f>IFERROR(INDEX($C$42:$M$69,$R48,COLUMNS($BA$31:BC37)),"")</f>
        <v>95</v>
      </c>
      <c r="BE39" s="80">
        <f>IFERROR(INDEX($C$42:$M$69,$R48,COLUMNS($BA$31:BD37)),"")</f>
        <v>100</v>
      </c>
      <c r="BF39" s="80">
        <f>IFERROR(INDEX($C$42:$M$69,$R48,COLUMNS($BA$31:BE37)),"")</f>
        <v>110</v>
      </c>
      <c r="BG39" s="80">
        <f>IFERROR(INDEX($C$42:$M$69,$R48,COLUMNS($BA$31:BF37)),"")</f>
        <v>145</v>
      </c>
      <c r="BH39" s="80">
        <f>IFERROR(INDEX($C$42:$M$69,$R48,COLUMNS($BA$31:BG37)),"")</f>
        <v>160</v>
      </c>
      <c r="BI39" s="80">
        <f>IFERROR(INDEX($C$42:$M$69,$R48,COLUMNS($BA$31:BH37)),"")</f>
        <v>150</v>
      </c>
      <c r="BJ39" s="80">
        <f>IFERROR(INDEX($C$42:$M$69,$R48,COLUMNS($BA$31:BI37)),"")</f>
        <v>175</v>
      </c>
      <c r="BK39" s="80">
        <f>IFERROR(INDEX($C$42:$M$69,$R48,COLUMNS($BA$31:BJ37)),"")</f>
        <v>195</v>
      </c>
      <c r="BL39" s="80">
        <f>IFERROR(INDEX($C$42:$M$69,$R48,COLUMNS($BA$31:BK37)),"")</f>
        <v>280</v>
      </c>
      <c r="BM39" s="507">
        <f>IFERROR(INDEX($C$42:$N$69,$R48,COLUMNS($BA$31:BL37)),"")</f>
        <v>355</v>
      </c>
      <c r="BO39" s="740" t="str">
        <f>IFERROR(INDEX($Y$41:$AE$66,$AN47,COLUMNS($BN$33:BN39)),"")</f>
        <v>A specific learning difficulty such as dyslexia, dyspraxia or AD(H)D</v>
      </c>
      <c r="BP39" s="376">
        <f>IFERROR(INDEX($Y$41:$AI$66,$AN47,COLUMNS($BN$33:BO39)),"")</f>
        <v>4.0000000000000001E-3</v>
      </c>
      <c r="BQ39" s="85">
        <f>IFERROR(INDEX($Y$41:$AI$66,$AN47,COLUMNS($BN$33:BP39)),"")</f>
        <v>5.0000000000000001E-3</v>
      </c>
      <c r="BR39" s="85">
        <f>IFERROR(INDEX($Y$41:$AI$66,$AN47,COLUMNS($BN$33:BQ39)),"")</f>
        <v>5.0000000000000001E-3</v>
      </c>
      <c r="BS39" s="85">
        <f>IFERROR(INDEX($Y$41:$AI$66,$AN47,COLUMNS($BN$33:BR39)),"")</f>
        <v>6.0000000000000001E-3</v>
      </c>
      <c r="BT39" s="85">
        <f>IFERROR(INDEX($Y$41:$AI$66,$AN47,COLUMNS($BN$33:BS39)),"")</f>
        <v>6.0000000000000001E-3</v>
      </c>
      <c r="BU39" s="85">
        <f>IFERROR(INDEX($Y$41:$AI$66,$AN47,COLUMNS($BN$33:BT39)),"")</f>
        <v>7.0000000000000001E-3</v>
      </c>
      <c r="BV39" s="85">
        <f>IFERROR(INDEX($Y$41:$AI$66,$AN47,COLUMNS($BN$33:BU39)),"")</f>
        <v>6.0000000000000001E-3</v>
      </c>
      <c r="BW39" s="85">
        <f>IFERROR(INDEX($Y$41:$AI$66,$AN47,COLUMNS($BN$33:BV39)),"")</f>
        <v>7.0000000000000001E-3</v>
      </c>
      <c r="BX39" s="85">
        <f>IFERROR(INDEX($Y$41:$AI$66,$AN47,COLUMNS($BN$33:BW39)),"")</f>
        <v>8.0000000000000002E-3</v>
      </c>
      <c r="BY39" s="85">
        <f>IFERROR(INDEX($Y$41:$AI$66,$AN47,COLUMNS($BN$33:BX39)),"")</f>
        <v>0.01</v>
      </c>
      <c r="BZ39" s="373">
        <f>IFERROR(INDEX($Y$41:$AJ$66,$AN47,COLUMNS($BN$33:BY39)),"")</f>
        <v>1.3000000000000001E-2</v>
      </c>
    </row>
    <row r="40" spans="3:78" x14ac:dyDescent="0.3">
      <c r="Z40" s="183" t="s">
        <v>41</v>
      </c>
      <c r="AA40" s="183" t="s">
        <v>42</v>
      </c>
      <c r="AB40" s="183" t="s">
        <v>43</v>
      </c>
      <c r="AC40" s="183" t="s">
        <v>44</v>
      </c>
      <c r="AD40" s="183" t="s">
        <v>45</v>
      </c>
      <c r="AE40" s="183" t="s">
        <v>46</v>
      </c>
      <c r="AF40" s="183" t="s">
        <v>47</v>
      </c>
      <c r="AG40" s="183" t="s">
        <v>373</v>
      </c>
      <c r="AH40" s="183" t="s">
        <v>49</v>
      </c>
      <c r="AI40" s="183" t="s">
        <v>483</v>
      </c>
      <c r="AJ40" s="183" t="s">
        <v>646</v>
      </c>
      <c r="AK40" s="102" t="s">
        <v>360</v>
      </c>
      <c r="AL40" s="158" t="s">
        <v>128</v>
      </c>
      <c r="AM40" s="158" t="s">
        <v>129</v>
      </c>
      <c r="AN40" s="158" t="s">
        <v>130</v>
      </c>
      <c r="AO40" s="158"/>
      <c r="AP40" s="158"/>
      <c r="AQ40" s="158"/>
      <c r="AR40" s="158"/>
      <c r="AS40" s="158"/>
      <c r="AT40" s="158"/>
      <c r="AU40" s="158"/>
      <c r="AV40" s="158"/>
      <c r="AW40" s="158"/>
      <c r="AX40" s="158"/>
      <c r="BB40" s="172" t="str">
        <f>IFERROR(INDEX($C$42:$I$69,$R49,COLUMNS($BA$31:BA38)),"")</f>
        <v>Blind or a serious visual impairment uncorrected by glasses</v>
      </c>
      <c r="BC40" s="383">
        <f>IFERROR(INDEX($C$42:$M$69,$R49,COLUMNS($BA$31:BB38)),"")</f>
        <v>15</v>
      </c>
      <c r="BD40" s="80">
        <f>IFERROR(INDEX($C$42:$M$69,$R49,COLUMNS($BA$31:BC38)),"")</f>
        <v>15</v>
      </c>
      <c r="BE40" s="80">
        <f>IFERROR(INDEX($C$42:$M$69,$R49,COLUMNS($BA$31:BD38)),"")</f>
        <v>15</v>
      </c>
      <c r="BF40" s="80">
        <f>IFERROR(INDEX($C$42:$M$69,$R49,COLUMNS($BA$31:BE38)),"")</f>
        <v>15</v>
      </c>
      <c r="BG40" s="80">
        <f>IFERROR(INDEX($C$42:$M$69,$R49,COLUMNS($BA$31:BF38)),"")</f>
        <v>15</v>
      </c>
      <c r="BH40" s="80">
        <f>IFERROR(INDEX($C$42:$M$69,$R49,COLUMNS($BA$31:BG38)),"")</f>
        <v>20</v>
      </c>
      <c r="BI40" s="80">
        <f>IFERROR(INDEX($C$42:$M$69,$R49,COLUMNS($BA$31:BH38)),"")</f>
        <v>20</v>
      </c>
      <c r="BJ40" s="80">
        <f>IFERROR(INDEX($C$42:$M$69,$R49,COLUMNS($BA$31:BI38)),"")</f>
        <v>15</v>
      </c>
      <c r="BK40" s="80">
        <f>IFERROR(INDEX($C$42:$M$69,$R49,COLUMNS($BA$31:BJ38)),"")</f>
        <v>20</v>
      </c>
      <c r="BL40" s="80">
        <f>IFERROR(INDEX($C$42:$M$69,$R49,COLUMNS($BA$31:BK38)),"")</f>
        <v>20</v>
      </c>
      <c r="BM40" s="507">
        <f>IFERROR(INDEX($C$42:$N$69,$R49,COLUMNS($BA$31:BL38)),"")</f>
        <v>25</v>
      </c>
      <c r="BO40" s="740" t="str">
        <f>IFERROR(INDEX($Y$41:$AE$66,$AN48,COLUMNS($BN$33:BN40)),"")</f>
        <v>Blind or a serious visual impairment uncorrected by glasses</v>
      </c>
      <c r="BP40" s="376">
        <f>IFERROR(INDEX($Y$41:$AI$66,$AN48,COLUMNS($BN$33:BO40)),"")</f>
        <v>1E-3</v>
      </c>
      <c r="BQ40" s="85">
        <f>IFERROR(INDEX($Y$41:$AI$66,$AN48,COLUMNS($BN$33:BP40)),"")</f>
        <v>1E-3</v>
      </c>
      <c r="BR40" s="85">
        <f>IFERROR(INDEX($Y$41:$AI$66,$AN48,COLUMNS($BN$33:BQ40)),"")</f>
        <v>1E-3</v>
      </c>
      <c r="BS40" s="85">
        <f>IFERROR(INDEX($Y$41:$AI$66,$AN48,COLUMNS($BN$33:BR40)),"")</f>
        <v>1E-3</v>
      </c>
      <c r="BT40" s="85">
        <f>IFERROR(INDEX($Y$41:$AI$66,$AN48,COLUMNS($BN$33:BS40)),"")</f>
        <v>1E-3</v>
      </c>
      <c r="BU40" s="85">
        <f>IFERROR(INDEX($Y$41:$AI$66,$AN48,COLUMNS($BN$33:BT40)),"")</f>
        <v>1E-3</v>
      </c>
      <c r="BV40" s="85">
        <f>IFERROR(INDEX($Y$41:$AI$66,$AN48,COLUMNS($BN$33:BU40)),"")</f>
        <v>1E-3</v>
      </c>
      <c r="BW40" s="85">
        <f>IFERROR(INDEX($Y$41:$AI$66,$AN48,COLUMNS($BN$33:BV40)),"")</f>
        <v>1E-3</v>
      </c>
      <c r="BX40" s="85">
        <f>IFERROR(INDEX($Y$41:$AI$66,$AN48,COLUMNS($BN$33:BW40)),"")</f>
        <v>1E-3</v>
      </c>
      <c r="BY40" s="85">
        <f>IFERROR(INDEX($Y$41:$AI$66,$AN48,COLUMNS($BN$33:BX40)),"")</f>
        <v>1E-3</v>
      </c>
      <c r="BZ40" s="373">
        <f>IFERROR(INDEX($Y$41:$AJ$66,$AN48,COLUMNS($BN$33:BY40)),"")</f>
        <v>1E-3</v>
      </c>
    </row>
    <row r="41" spans="3:78" x14ac:dyDescent="0.3">
      <c r="D41" s="183" t="s">
        <v>41</v>
      </c>
      <c r="E41" s="183" t="s">
        <v>42</v>
      </c>
      <c r="F41" s="183" t="s">
        <v>43</v>
      </c>
      <c r="G41" s="183" t="s">
        <v>44</v>
      </c>
      <c r="H41" s="183" t="s">
        <v>45</v>
      </c>
      <c r="I41" s="183" t="s">
        <v>46</v>
      </c>
      <c r="J41" s="183" t="s">
        <v>47</v>
      </c>
      <c r="K41" s="183" t="s">
        <v>48</v>
      </c>
      <c r="L41" s="183" t="s">
        <v>49</v>
      </c>
      <c r="M41" s="183" t="s">
        <v>483</v>
      </c>
      <c r="N41" s="183" t="s">
        <v>646</v>
      </c>
      <c r="O41" s="90" t="s">
        <v>360</v>
      </c>
      <c r="P41" s="158" t="s">
        <v>128</v>
      </c>
      <c r="Q41" s="158" t="s">
        <v>129</v>
      </c>
      <c r="R41" s="158" t="s">
        <v>130</v>
      </c>
      <c r="Y41" s="90" t="s">
        <v>171</v>
      </c>
      <c r="Z41" s="100">
        <v>0.92400000000000004</v>
      </c>
      <c r="AA41" s="100">
        <v>0.93200000000000005</v>
      </c>
      <c r="AB41" s="100">
        <v>0.93700000000000006</v>
      </c>
      <c r="AC41" s="100">
        <v>0.94500000000000006</v>
      </c>
      <c r="AD41" s="100">
        <v>0.94800000000000006</v>
      </c>
      <c r="AE41" s="100">
        <v>0.94800000000000006</v>
      </c>
      <c r="AF41" s="100">
        <v>0.94700000000000006</v>
      </c>
      <c r="AG41" s="100">
        <v>0.92300000000000004</v>
      </c>
      <c r="AH41" s="100">
        <v>0.878</v>
      </c>
      <c r="AI41" s="100">
        <v>0.64600000000000002</v>
      </c>
      <c r="AJ41" s="100">
        <v>0.60899999999999999</v>
      </c>
      <c r="AK41" s="90" t="s">
        <v>354</v>
      </c>
      <c r="AL41" s="90">
        <f>ROWS($O$41:AK41)</f>
        <v>1</v>
      </c>
      <c r="AM41" s="90">
        <f>IF($BC$3=AK41,AL41,"")</f>
        <v>1</v>
      </c>
      <c r="AN41" s="90">
        <f>IFERROR(SMALL($AM$41:$AM$66,ROWS($Q$41:AM41)),"")</f>
        <v>1</v>
      </c>
      <c r="BB41" s="172" t="str">
        <f>IFERROR(INDEX($C$42:$I$69,$R50,COLUMNS($BA$31:BA39)),"")</f>
        <v>Deaf or serious hearing impairment</v>
      </c>
      <c r="BC41" s="383">
        <f>IFERROR(INDEX($C$42:$M$69,$R50,COLUMNS($BA$31:BB39)),"")</f>
        <v>45</v>
      </c>
      <c r="BD41" s="80">
        <f>IFERROR(INDEX($C$42:$M$69,$R50,COLUMNS($BA$31:BC39)),"")</f>
        <v>40</v>
      </c>
      <c r="BE41" s="80">
        <f>IFERROR(INDEX($C$42:$M$69,$R50,COLUMNS($BA$31:BD39)),"")</f>
        <v>40</v>
      </c>
      <c r="BF41" s="80">
        <f>IFERROR(INDEX($C$42:$M$69,$R50,COLUMNS($BA$31:BE39)),"")</f>
        <v>35</v>
      </c>
      <c r="BG41" s="80">
        <f>IFERROR(INDEX($C$42:$M$69,$R50,COLUMNS($BA$31:BF39)),"")</f>
        <v>40</v>
      </c>
      <c r="BH41" s="80">
        <f>IFERROR(INDEX($C$42:$M$69,$R50,COLUMNS($BA$31:BG39)),"")</f>
        <v>35</v>
      </c>
      <c r="BI41" s="80">
        <f>IFERROR(INDEX($C$42:$M$69,$R50,COLUMNS($BA$31:BH39)),"")</f>
        <v>40</v>
      </c>
      <c r="BJ41" s="80">
        <f>IFERROR(INDEX($C$42:$M$69,$R50,COLUMNS($BA$31:BI39)),"")</f>
        <v>35</v>
      </c>
      <c r="BK41" s="80">
        <f>IFERROR(INDEX($C$42:$M$69,$R50,COLUMNS($BA$31:BJ39)),"")</f>
        <v>45</v>
      </c>
      <c r="BL41" s="80">
        <f>IFERROR(INDEX($C$42:$M$69,$R50,COLUMNS($BA$31:BK39)),"")</f>
        <v>55</v>
      </c>
      <c r="BM41" s="507">
        <f>IFERROR(INDEX($C$42:$N$69,$R50,COLUMNS($BA$31:BL39)),"")</f>
        <v>70</v>
      </c>
      <c r="BO41" s="740" t="str">
        <f>IFERROR(INDEX($Y$41:$AE$66,$AN49,COLUMNS($BN$33:BN41)),"")</f>
        <v>Deaf or serious hearing impairment</v>
      </c>
      <c r="BP41" s="376">
        <f>IFERROR(INDEX($Y$41:$AI$66,$AN49,COLUMNS($BN$33:BO41)),"")</f>
        <v>2E-3</v>
      </c>
      <c r="BQ41" s="85">
        <f>IFERROR(INDEX($Y$41:$AI$66,$AN49,COLUMNS($BN$33:BP41)),"")</f>
        <v>2E-3</v>
      </c>
      <c r="BR41" s="85">
        <f>IFERROR(INDEX($Y$41:$AI$66,$AN49,COLUMNS($BN$33:BQ41)),"")</f>
        <v>2E-3</v>
      </c>
      <c r="BS41" s="85">
        <f>IFERROR(INDEX($Y$41:$AI$66,$AN49,COLUMNS($BN$33:BR41)),"")</f>
        <v>2E-3</v>
      </c>
      <c r="BT41" s="85">
        <f>IFERROR(INDEX($Y$41:$AI$66,$AN49,COLUMNS($BN$33:BS41)),"")</f>
        <v>2E-3</v>
      </c>
      <c r="BU41" s="85">
        <f>IFERROR(INDEX($Y$41:$AI$66,$AN49,COLUMNS($BN$33:BT41)),"")</f>
        <v>2E-3</v>
      </c>
      <c r="BV41" s="85">
        <f>IFERROR(INDEX($Y$41:$AI$66,$AN49,COLUMNS($BN$33:BU41)),"")</f>
        <v>2E-3</v>
      </c>
      <c r="BW41" s="85">
        <f>IFERROR(INDEX($Y$41:$AI$66,$AN49,COLUMNS($BN$33:BV41)),"")</f>
        <v>1E-3</v>
      </c>
      <c r="BX41" s="85">
        <f>IFERROR(INDEX($Y$41:$AI$66,$AN49,COLUMNS($BN$33:BW41)),"")</f>
        <v>2E-3</v>
      </c>
      <c r="BY41" s="85">
        <f>IFERROR(INDEX($Y$41:$AI$66,$AN49,COLUMNS($BN$33:BX41)),"")</f>
        <v>2E-3</v>
      </c>
      <c r="BZ41" s="373">
        <f>IFERROR(INDEX($Y$41:$AJ$66,$AN49,COLUMNS($BN$33:BY41)),"")</f>
        <v>2E-3</v>
      </c>
    </row>
    <row r="42" spans="3:78" x14ac:dyDescent="0.3">
      <c r="C42" s="90" t="s">
        <v>171</v>
      </c>
      <c r="D42" s="209">
        <v>17525</v>
      </c>
      <c r="E42" s="209">
        <v>17950</v>
      </c>
      <c r="F42" s="209">
        <v>18645</v>
      </c>
      <c r="G42" s="209">
        <v>19120</v>
      </c>
      <c r="H42" s="209">
        <v>21640</v>
      </c>
      <c r="I42" s="209">
        <v>22350</v>
      </c>
      <c r="J42" s="209">
        <v>22970</v>
      </c>
      <c r="K42" s="209">
        <v>23020</v>
      </c>
      <c r="L42" s="1">
        <v>22640</v>
      </c>
      <c r="M42" s="209">
        <v>17285</v>
      </c>
      <c r="N42" s="912">
        <v>16960</v>
      </c>
      <c r="O42" s="90" t="s">
        <v>354</v>
      </c>
      <c r="P42" s="90">
        <f>ROWS($O$42:O42)</f>
        <v>1</v>
      </c>
      <c r="Q42" s="90">
        <f>IF($BC$3=O42,P42,"")</f>
        <v>1</v>
      </c>
      <c r="R42" s="90">
        <f>IFERROR(SMALL($Q$42:$Q$69,ROWS($Q$42:Q42)),"")</f>
        <v>1</v>
      </c>
      <c r="Y42" s="90" t="s">
        <v>167</v>
      </c>
      <c r="Z42" s="100">
        <v>4.0000000000000001E-3</v>
      </c>
      <c r="AA42" s="100">
        <v>4.0000000000000001E-3</v>
      </c>
      <c r="AB42" s="100">
        <v>3.0000000000000001E-3</v>
      </c>
      <c r="AC42" s="100">
        <v>4.0000000000000001E-3</v>
      </c>
      <c r="AD42" s="100">
        <v>3.0000000000000001E-3</v>
      </c>
      <c r="AE42" s="100">
        <v>4.0000000000000001E-3</v>
      </c>
      <c r="AF42" s="100">
        <v>4.0000000000000001E-3</v>
      </c>
      <c r="AG42" s="100">
        <v>5.0000000000000001E-3</v>
      </c>
      <c r="AH42" s="100">
        <v>5.0000000000000001E-3</v>
      </c>
      <c r="AI42" s="100">
        <v>5.0000000000000001E-3</v>
      </c>
      <c r="AJ42" s="100">
        <v>6.0000000000000001E-3</v>
      </c>
      <c r="AK42" s="90" t="s">
        <v>354</v>
      </c>
      <c r="AL42" s="90">
        <f>ROWS($O$41:AK42)</f>
        <v>2</v>
      </c>
      <c r="AM42" s="90">
        <f t="shared" ref="AM42:AM66" si="2">IF($BC$3=AK42,AL42,"")</f>
        <v>2</v>
      </c>
      <c r="AN42" s="90">
        <f>IFERROR(SMALL($AM$41:$AM$66,ROWS($Q$41:AM42)),"")</f>
        <v>2</v>
      </c>
      <c r="BB42" s="172" t="str">
        <f>IFERROR(INDEX($C$42:$I$69,$R51,COLUMNS($BA$31:BA40)),"")</f>
        <v>General learning disability (such as Downs syndrome)</v>
      </c>
      <c r="BC42" s="383">
        <f>IFERROR(INDEX($C$42:$M$69,$R51,COLUMNS($BA$31:BB40)),"")</f>
        <v>5</v>
      </c>
      <c r="BD42" s="80">
        <f>IFERROR(INDEX($C$42:$M$69,$R51,COLUMNS($BA$31:BC40)),"")</f>
        <v>5</v>
      </c>
      <c r="BE42" s="80">
        <f>IFERROR(INDEX($C$42:$M$69,$R51,COLUMNS($BA$31:BD40)),"")</f>
        <v>0</v>
      </c>
      <c r="BF42" s="80">
        <f>IFERROR(INDEX($C$42:$M$69,$R51,COLUMNS($BA$31:BE40)),"")</f>
        <v>0</v>
      </c>
      <c r="BG42" s="80">
        <f>IFERROR(INDEX($C$42:$M$69,$R51,COLUMNS($BA$31:BF40)),"")</f>
        <v>10</v>
      </c>
      <c r="BH42" s="80">
        <f>IFERROR(INDEX($C$42:$M$69,$R51,COLUMNS($BA$31:BG40)),"")</f>
        <v>5</v>
      </c>
      <c r="BI42" s="80">
        <f>IFERROR(INDEX($C$42:$M$69,$R51,COLUMNS($BA$31:BH40)),"")</f>
        <v>10</v>
      </c>
      <c r="BJ42" s="80">
        <f>IFERROR(INDEX($C$42:$M$69,$R51,COLUMNS($BA$31:BI40)),"")</f>
        <v>5</v>
      </c>
      <c r="BK42" s="80">
        <f>IFERROR(INDEX($C$42:$M$69,$R51,COLUMNS($BA$31:BJ40)),"")</f>
        <v>10</v>
      </c>
      <c r="BL42" s="80" t="str">
        <f>IFERROR(INDEX($C$42:$M$69,$R51,COLUMNS($BA$31:BK40)),"")</f>
        <v>N/A</v>
      </c>
      <c r="BM42" s="507" t="str">
        <f>IFERROR(INDEX($C$42:$N$69,$R51,COLUMNS($BA$31:BL40)),"")</f>
        <v>N/A</v>
      </c>
      <c r="BO42" s="740" t="str">
        <f>IFERROR(INDEX($Y$41:$AE$66,$AN50,COLUMNS($BN$33:BN42)),"")</f>
        <v>General learning disability (such as Downs syndrome)</v>
      </c>
      <c r="BP42" s="376">
        <f>IFERROR(INDEX($Y$41:$AI$66,$AN50,COLUMNS($BN$33:BO42)),"")</f>
        <v>0</v>
      </c>
      <c r="BQ42" s="85">
        <f>IFERROR(INDEX($Y$41:$AI$66,$AN50,COLUMNS($BN$33:BP42)),"")</f>
        <v>0</v>
      </c>
      <c r="BR42" s="85">
        <f>IFERROR(INDEX($Y$41:$AI$66,$AN50,COLUMNS($BN$33:BQ42)),"")</f>
        <v>0</v>
      </c>
      <c r="BS42" s="85">
        <f>IFERROR(INDEX($Y$41:$AI$66,$AN50,COLUMNS($BN$33:BR42)),"")</f>
        <v>0</v>
      </c>
      <c r="BT42" s="85">
        <f>IFERROR(INDEX($Y$41:$AI$66,$AN50,COLUMNS($BN$33:BS42)),"")</f>
        <v>0</v>
      </c>
      <c r="BU42" s="85">
        <f>IFERROR(INDEX($Y$41:$AI$66,$AN50,COLUMNS($BN$33:BT42)),"")</f>
        <v>0</v>
      </c>
      <c r="BV42" s="85">
        <f>IFERROR(INDEX($Y$41:$AI$66,$AN50,COLUMNS($BN$33:BU42)),"")</f>
        <v>0</v>
      </c>
      <c r="BW42" s="85">
        <f>IFERROR(INDEX($Y$41:$AI$66,$AN50,COLUMNS($BN$33:BV42)),"")</f>
        <v>0</v>
      </c>
      <c r="BX42" s="85">
        <f>IFERROR(INDEX($Y$41:$AI$66,$AN50,COLUMNS($BN$33:BW42)),"")</f>
        <v>0</v>
      </c>
      <c r="BY42" s="85" t="str">
        <f>IFERROR(INDEX($Y$41:$AI$66,$AN50,COLUMNS($BN$33:BX42)),"")</f>
        <v>N/A</v>
      </c>
      <c r="BZ42" s="373" t="str">
        <f>IFERROR(INDEX($Y$41:$AJ$66,$AN50,COLUMNS($BN$33:BY42)),"")</f>
        <v>N/A</v>
      </c>
    </row>
    <row r="43" spans="3:78" x14ac:dyDescent="0.3">
      <c r="C43" s="90" t="s">
        <v>167</v>
      </c>
      <c r="D43" s="209">
        <v>65</v>
      </c>
      <c r="E43" s="209">
        <v>70</v>
      </c>
      <c r="F43" s="209">
        <v>70</v>
      </c>
      <c r="G43" s="209">
        <v>75</v>
      </c>
      <c r="H43" s="209">
        <v>75</v>
      </c>
      <c r="I43" s="209">
        <v>90</v>
      </c>
      <c r="J43" s="209">
        <v>100</v>
      </c>
      <c r="K43" s="209">
        <v>125</v>
      </c>
      <c r="L43" s="1">
        <v>130</v>
      </c>
      <c r="M43" s="209">
        <v>145</v>
      </c>
      <c r="N43" s="912">
        <v>165</v>
      </c>
      <c r="O43" s="90" t="s">
        <v>354</v>
      </c>
      <c r="P43" s="90">
        <f>ROWS($O$42:O43)</f>
        <v>2</v>
      </c>
      <c r="Q43" s="90">
        <f t="shared" ref="Q43:Q69" si="3">IF($BC$3=O43,P43,"")</f>
        <v>2</v>
      </c>
      <c r="R43" s="90">
        <f>IFERROR(SMALL($Q$42:$Q$69,ROWS($Q$42:Q43)),"")</f>
        <v>2</v>
      </c>
      <c r="Y43" s="90" t="s">
        <v>153</v>
      </c>
      <c r="Z43" s="100">
        <v>8.0000000000000002E-3</v>
      </c>
      <c r="AA43" s="100">
        <v>8.0000000000000002E-3</v>
      </c>
      <c r="AB43" s="100">
        <v>7.0000000000000001E-3</v>
      </c>
      <c r="AC43" s="100">
        <v>8.0000000000000002E-3</v>
      </c>
      <c r="AD43" s="100">
        <v>8.0000000000000002E-3</v>
      </c>
      <c r="AE43" s="100">
        <v>7.0000000000000001E-3</v>
      </c>
      <c r="AF43" s="100">
        <v>8.0000000000000002E-3</v>
      </c>
      <c r="AG43" s="100">
        <v>8.0000000000000002E-3</v>
      </c>
      <c r="AH43" s="100">
        <v>8.0000000000000002E-3</v>
      </c>
      <c r="AI43" s="100">
        <v>0.01</v>
      </c>
      <c r="AJ43" s="100">
        <v>1.2E-2</v>
      </c>
      <c r="AK43" s="90" t="s">
        <v>354</v>
      </c>
      <c r="AL43" s="90">
        <f>ROWS($O$41:AK43)</f>
        <v>3</v>
      </c>
      <c r="AM43" s="90">
        <f t="shared" si="2"/>
        <v>3</v>
      </c>
      <c r="AN43" s="90">
        <f>IFERROR(SMALL($AM$41:$AM$66,ROWS($Q$41:AM43)),"")</f>
        <v>3</v>
      </c>
      <c r="BB43" s="172" t="s">
        <v>499</v>
      </c>
      <c r="BC43" s="383" t="str">
        <f>IFERROR(INDEX($C$42:$M$69,$R52,COLUMNS($BA$31:BB41)),"")</f>
        <v>N/A</v>
      </c>
      <c r="BD43" s="80" t="str">
        <f>IFERROR(INDEX($C$42:$M$69,$R52,COLUMNS($BA$31:BC41)),"")</f>
        <v>N/A</v>
      </c>
      <c r="BE43" s="80" t="str">
        <f>IFERROR(INDEX($C$42:$M$69,$R52,COLUMNS($BA$31:BD41)),"")</f>
        <v>N/A</v>
      </c>
      <c r="BF43" s="80" t="str">
        <f>IFERROR(INDEX($C$42:$M$69,$R52,COLUMNS($BA$31:BE41)),"")</f>
        <v>N/A</v>
      </c>
      <c r="BG43" s="80" t="str">
        <f>IFERROR(INDEX($C$42:$M$69,$R52,COLUMNS($BA$31:BF41)),"")</f>
        <v>N/A</v>
      </c>
      <c r="BH43" s="80" t="str">
        <f>IFERROR(INDEX($C$42:$M$69,$R52,COLUMNS($BA$31:BG41)),"")</f>
        <v>N/A</v>
      </c>
      <c r="BI43" s="80" t="str">
        <f>IFERROR(INDEX($C$42:$M$69,$R52,COLUMNS($BA$31:BH41)),"")</f>
        <v>N/A</v>
      </c>
      <c r="BJ43" s="80" t="str">
        <f>IFERROR(INDEX($C$42:$M$69,$R52,COLUMNS($BA$31:BI41)),"")</f>
        <v>N/A</v>
      </c>
      <c r="BK43" s="80" t="str">
        <f>IFERROR(INDEX($C$42:$M$69,$R52,COLUMNS($BA$31:BJ41)),"")</f>
        <v>N/A</v>
      </c>
      <c r="BL43" s="80">
        <f>IFERROR(INDEX($C$42:$M$69,$R52,COLUMNS($BA$31:BK41)),"")</f>
        <v>5</v>
      </c>
      <c r="BM43" s="507">
        <f>IFERROR(INDEX($C$42:$N$69,$R52,COLUMNS($BA$31:BL41)),"")</f>
        <v>5</v>
      </c>
      <c r="BO43" s="740" t="str">
        <f>IFERROR(INDEX($Y$41:$AE$66,$AN51,COLUMNS($BN$33:BN43)),"")</f>
        <v>Development condition that you have had since childhood which affects motor, cognitive, social and emotional skills, and speech and language</v>
      </c>
      <c r="BP43" s="376" t="str">
        <f>IFERROR(INDEX($Y$41:$AI$66,$AN51,COLUMNS($BN$33:BO43)),"")</f>
        <v>N/A</v>
      </c>
      <c r="BQ43" s="85" t="str">
        <f>IFERROR(INDEX($Y$41:$AI$66,$AN51,COLUMNS($BN$33:BP43)),"")</f>
        <v>N/A</v>
      </c>
      <c r="BR43" s="85" t="str">
        <f>IFERROR(INDEX($Y$41:$AI$66,$AN51,COLUMNS($BN$33:BQ43)),"")</f>
        <v>N/A</v>
      </c>
      <c r="BS43" s="85" t="str">
        <f>IFERROR(INDEX($Y$41:$AI$66,$AN51,COLUMNS($BN$33:BR43)),"")</f>
        <v>N/A</v>
      </c>
      <c r="BT43" s="85" t="str">
        <f>IFERROR(INDEX($Y$41:$AI$66,$AN51,COLUMNS($BN$33:BS43)),"")</f>
        <v>N/A</v>
      </c>
      <c r="BU43" s="85" t="str">
        <f>IFERROR(INDEX($Y$41:$AI$66,$AN51,COLUMNS($BN$33:BT43)),"")</f>
        <v>N/A</v>
      </c>
      <c r="BV43" s="85" t="str">
        <f>IFERROR(INDEX($Y$41:$AI$66,$AN51,COLUMNS($BN$33:BU43)),"")</f>
        <v>N/A</v>
      </c>
      <c r="BW43" s="85" t="str">
        <f>IFERROR(INDEX($Y$41:$AI$66,$AN51,COLUMNS($BN$33:BV43)),"")</f>
        <v>N/A</v>
      </c>
      <c r="BX43" s="85" t="str">
        <f>IFERROR(INDEX($Y$41:$AI$66,$AN51,COLUMNS($BN$33:BW43)),"")</f>
        <v>N/A</v>
      </c>
      <c r="BY43" s="85">
        <f>IFERROR(INDEX($Y$41:$AI$66,$AN51,COLUMNS($BN$33:BX43)),"")</f>
        <v>0</v>
      </c>
      <c r="BZ43" s="373">
        <f>IFERROR(INDEX($Y$41:$AJ$66,$AN51,COLUMNS($BN$33:BY43)),"")</f>
        <v>0</v>
      </c>
    </row>
    <row r="44" spans="3:78" x14ac:dyDescent="0.3">
      <c r="C44" s="90" t="s">
        <v>153</v>
      </c>
      <c r="D44" s="209">
        <v>150</v>
      </c>
      <c r="E44" s="209">
        <v>150</v>
      </c>
      <c r="F44" s="209">
        <v>145</v>
      </c>
      <c r="G44" s="209">
        <v>155</v>
      </c>
      <c r="H44" s="209">
        <v>175</v>
      </c>
      <c r="I44" s="209">
        <v>170</v>
      </c>
      <c r="J44" s="209">
        <v>185</v>
      </c>
      <c r="K44" s="209">
        <v>195</v>
      </c>
      <c r="L44" s="1">
        <v>215</v>
      </c>
      <c r="M44" s="209">
        <v>275</v>
      </c>
      <c r="N44" s="912">
        <v>345</v>
      </c>
      <c r="O44" s="90" t="s">
        <v>354</v>
      </c>
      <c r="P44" s="90">
        <f>ROWS($O$42:O44)</f>
        <v>3</v>
      </c>
      <c r="Q44" s="90">
        <f t="shared" si="3"/>
        <v>3</v>
      </c>
      <c r="R44" s="90">
        <f>IFERROR(SMALL($Q$42:$Q$69,ROWS($Q$42:Q44)),"")</f>
        <v>3</v>
      </c>
      <c r="Y44" s="90" t="s">
        <v>155</v>
      </c>
      <c r="Z44" s="100">
        <v>3.0000000000000001E-3</v>
      </c>
      <c r="AA44" s="100">
        <v>2E-3</v>
      </c>
      <c r="AB44" s="100">
        <v>3.0000000000000001E-3</v>
      </c>
      <c r="AC44" s="100">
        <v>3.0000000000000001E-3</v>
      </c>
      <c r="AD44" s="100">
        <v>4.0000000000000001E-3</v>
      </c>
      <c r="AE44" s="100">
        <v>4.0000000000000001E-3</v>
      </c>
      <c r="AF44" s="100">
        <v>5.0000000000000001E-3</v>
      </c>
      <c r="AG44" s="100">
        <v>5.0000000000000001E-3</v>
      </c>
      <c r="AH44" s="100">
        <v>6.0000000000000001E-3</v>
      </c>
      <c r="AI44" s="100">
        <v>8.0000000000000002E-3</v>
      </c>
      <c r="AJ44" s="100">
        <v>9.0000000000000011E-3</v>
      </c>
      <c r="AK44" s="90" t="s">
        <v>354</v>
      </c>
      <c r="AL44" s="90">
        <f>ROWS($O$41:AK44)</f>
        <v>4</v>
      </c>
      <c r="AM44" s="90">
        <f t="shared" si="2"/>
        <v>4</v>
      </c>
      <c r="AN44" s="90">
        <f>IFERROR(SMALL($AM$41:$AM$66,ROWS($Q$41:AM44)),"")</f>
        <v>4</v>
      </c>
      <c r="BB44" s="172" t="str">
        <f>IFERROR(INDEX($C$42:$I$69,$R53,COLUMNS($BA$31:BA41)),"")</f>
        <v>Two or more impairments and/or disabling medical conditions</v>
      </c>
      <c r="BC44" s="383">
        <f>IFERROR(INDEX($C$42:$M$69,$R53,COLUMNS($BA$31:BB42)),"")</f>
        <v>30</v>
      </c>
      <c r="BD44" s="80">
        <f>IFERROR(INDEX($C$42:$M$69,$R53,COLUMNS($BA$31:BC42)),"")</f>
        <v>30</v>
      </c>
      <c r="BE44" s="80">
        <f>IFERROR(INDEX($C$42:$M$69,$R53,COLUMNS($BA$31:BD42)),"")</f>
        <v>30</v>
      </c>
      <c r="BF44" s="80">
        <f>IFERROR(INDEX($C$42:$M$69,$R53,COLUMNS($BA$31:BE42)),"")</f>
        <v>40</v>
      </c>
      <c r="BG44" s="80">
        <f>IFERROR(INDEX($C$42:$M$69,$R53,COLUMNS($BA$31:BF42)),"")</f>
        <v>55</v>
      </c>
      <c r="BH44" s="80">
        <f>IFERROR(INDEX($C$42:$M$69,$R53,COLUMNS($BA$31:BG42)),"")</f>
        <v>60</v>
      </c>
      <c r="BI44" s="80">
        <f>IFERROR(INDEX($C$42:$M$69,$R53,COLUMNS($BA$31:BH42)),"")</f>
        <v>70</v>
      </c>
      <c r="BJ44" s="80">
        <f>IFERROR(INDEX($C$42:$M$69,$R53,COLUMNS($BA$31:BI42)),"")</f>
        <v>0</v>
      </c>
      <c r="BK44" s="80">
        <f>IFERROR(INDEX($C$42:$M$69,$R53,COLUMNS($BA$31:BJ42)),"")</f>
        <v>1290</v>
      </c>
      <c r="BL44" s="80">
        <f>IFERROR(INDEX($C$42:$M$69,$R53,COLUMNS($BA$31:BK42)),"")</f>
        <v>175</v>
      </c>
      <c r="BM44" s="507">
        <f>IFERROR(INDEX($C$42:$N$69,$R53,COLUMNS($BA$31:BL42)),"")</f>
        <v>240</v>
      </c>
      <c r="BO44" s="740" t="str">
        <f>IFERROR(INDEX($Y$41:$AE$66,$AN52,COLUMNS($BN$33:BN44)),"")</f>
        <v>Two or more impairments and/or disabling medical conditions</v>
      </c>
      <c r="BP44" s="376">
        <f>IFERROR(INDEX($Y$41:$AI$66,$AN52,COLUMNS($BN$33:BO44)),"")</f>
        <v>2E-3</v>
      </c>
      <c r="BQ44" s="85">
        <f>IFERROR(INDEX($Y$41:$AI$66,$AN52,COLUMNS($BN$33:BP44)),"")</f>
        <v>2E-3</v>
      </c>
      <c r="BR44" s="85">
        <f>IFERROR(INDEX($Y$41:$AI$66,$AN52,COLUMNS($BN$33:BQ44)),"")</f>
        <v>2E-3</v>
      </c>
      <c r="BS44" s="85">
        <f>IFERROR(INDEX($Y$41:$AI$66,$AN52,COLUMNS($BN$33:BR44)),"")</f>
        <v>2E-3</v>
      </c>
      <c r="BT44" s="85">
        <f>IFERROR(INDEX($Y$41:$AI$66,$AN52,COLUMNS($BN$33:BS44)),"")</f>
        <v>2E-3</v>
      </c>
      <c r="BU44" s="85">
        <f>IFERROR(INDEX($Y$41:$AI$66,$AN52,COLUMNS($BN$33:BT44)),"")</f>
        <v>2E-3</v>
      </c>
      <c r="BV44" s="85">
        <f>IFERROR(INDEX($Y$41:$AI$66,$AN52,COLUMNS($BN$33:BU44)),"")</f>
        <v>3.0000000000000001E-3</v>
      </c>
      <c r="BW44" s="85">
        <f>IFERROR(INDEX($Y$41:$AI$66,$AN52,COLUMNS($BN$33:BV44)),"")</f>
        <v>1.0999999999999999E-2</v>
      </c>
      <c r="BX44" s="85">
        <f>IFERROR(INDEX($Y$41:$AI$66,$AN52,COLUMNS($BN$33:BW44)),"")</f>
        <v>0.05</v>
      </c>
      <c r="BY44" s="85">
        <f>IFERROR(INDEX($Y$41:$AI$66,$AN52,COLUMNS($BN$33:BX44)),"")</f>
        <v>7.0000000000000001E-3</v>
      </c>
      <c r="BZ44" s="373">
        <f>IFERROR(INDEX($Y$41:$AJ$66,$AN52,COLUMNS($BN$33:BY44)),"")</f>
        <v>9.0000000000000011E-3</v>
      </c>
    </row>
    <row r="45" spans="3:78" ht="15" thickBot="1" x14ac:dyDescent="0.35">
      <c r="C45" s="90" t="s">
        <v>155</v>
      </c>
      <c r="D45" s="209">
        <v>50</v>
      </c>
      <c r="E45" s="209">
        <v>50</v>
      </c>
      <c r="F45" s="209">
        <v>55</v>
      </c>
      <c r="G45" s="209">
        <v>70</v>
      </c>
      <c r="H45" s="209">
        <v>85</v>
      </c>
      <c r="I45" s="209">
        <v>95</v>
      </c>
      <c r="J45" s="209">
        <v>115</v>
      </c>
      <c r="K45" s="209">
        <v>120</v>
      </c>
      <c r="L45" s="1">
        <v>150</v>
      </c>
      <c r="M45" s="209">
        <v>225</v>
      </c>
      <c r="N45" s="912">
        <v>255</v>
      </c>
      <c r="O45" s="90" t="s">
        <v>354</v>
      </c>
      <c r="P45" s="90">
        <f>ROWS($O$42:O45)</f>
        <v>4</v>
      </c>
      <c r="Q45" s="90">
        <f t="shared" si="3"/>
        <v>4</v>
      </c>
      <c r="R45" s="90">
        <f>IFERROR(SMALL($Q$42:$Q$69,ROWS($Q$42:Q45)),"")</f>
        <v>4</v>
      </c>
      <c r="Y45" s="90" t="s">
        <v>157</v>
      </c>
      <c r="Z45" s="100">
        <v>3.0000000000000001E-3</v>
      </c>
      <c r="AA45" s="100">
        <v>3.0000000000000001E-3</v>
      </c>
      <c r="AB45" s="100">
        <v>3.0000000000000001E-3</v>
      </c>
      <c r="AC45" s="100">
        <v>3.0000000000000001E-3</v>
      </c>
      <c r="AD45" s="100">
        <v>3.0000000000000001E-3</v>
      </c>
      <c r="AE45" s="100">
        <v>3.0000000000000001E-3</v>
      </c>
      <c r="AF45" s="100">
        <v>3.0000000000000001E-3</v>
      </c>
      <c r="AG45" s="100">
        <v>3.0000000000000001E-3</v>
      </c>
      <c r="AH45" s="100">
        <v>3.0000000000000001E-3</v>
      </c>
      <c r="AI45" s="100">
        <v>4.0000000000000001E-3</v>
      </c>
      <c r="AJ45" s="100">
        <v>4.0000000000000001E-3</v>
      </c>
      <c r="AK45" s="90" t="s">
        <v>354</v>
      </c>
      <c r="AL45" s="90">
        <f>ROWS($O$41:AK45)</f>
        <v>5</v>
      </c>
      <c r="AM45" s="90">
        <f t="shared" si="2"/>
        <v>5</v>
      </c>
      <c r="AN45" s="90">
        <f>IFERROR(SMALL($AM$41:$AM$66,ROWS($Q$41:AM45)),"")</f>
        <v>5</v>
      </c>
      <c r="BB45" s="172" t="str">
        <f>IFERROR(INDEX($C$42:$I$69,$R54,COLUMNS($BA$31:BA42)),"")</f>
        <v>Information refused</v>
      </c>
      <c r="BC45" s="383">
        <f>IFERROR(INDEX($C$42:$M$69,$R54,COLUMNS($BA$31:BB43)),"")</f>
        <v>930</v>
      </c>
      <c r="BD45" s="80">
        <f>IFERROR(INDEX($C$42:$M$69,$R54,COLUMNS($BA$31:BC43)),"")</f>
        <v>785</v>
      </c>
      <c r="BE45" s="80">
        <f>IFERROR(INDEX($C$42:$M$69,$R54,COLUMNS($BA$31:BD43)),"")</f>
        <v>730</v>
      </c>
      <c r="BF45" s="80">
        <f>IFERROR(INDEX($C$42:$M$69,$R54,COLUMNS($BA$31:BE43)),"")</f>
        <v>540</v>
      </c>
      <c r="BG45" s="80">
        <f>IFERROR(INDEX($C$42:$M$69,$R54,COLUMNS($BA$31:BF43)),"")</f>
        <v>515</v>
      </c>
      <c r="BH45" s="80">
        <f>IFERROR(INDEX($C$42:$M$69,$R54,COLUMNS($BA$31:BG43)),"")</f>
        <v>505</v>
      </c>
      <c r="BI45" s="80">
        <f>IFERROR(INDEX($C$42:$M$69,$R54,COLUMNS($BA$31:BH43)),"")</f>
        <v>495</v>
      </c>
      <c r="BJ45" s="80">
        <f>IFERROR(INDEX($C$42:$M$69,$R54,COLUMNS($BA$31:BI43)),"")</f>
        <v>860</v>
      </c>
      <c r="BK45" s="80">
        <f>IFERROR(INDEX($C$42:$M$69,$R54,COLUMNS($BA$31:BJ43)),"")</f>
        <v>960</v>
      </c>
      <c r="BL45" s="80">
        <f>IFERROR(INDEX($C$42:$M$69,$R54,COLUMNS($BA$31:BK43)),"")</f>
        <v>8135</v>
      </c>
      <c r="BM45" s="507">
        <f>IFERROR(INDEX($C$42:$N$69,$R54,COLUMNS($BA$31:BL43)),"")</f>
        <v>9235</v>
      </c>
      <c r="BO45" s="741" t="str">
        <f>IFERROR(INDEX($Y$41:$AE$66,$AN53,COLUMNS($BN$33:BN45)),"")</f>
        <v>Information refused</v>
      </c>
      <c r="BP45" s="474">
        <f>IFERROR(INDEX($Y$41:$AI$66,$AN53,COLUMNS($BN$33:BO45)),"")</f>
        <v>4.9000000000000002E-2</v>
      </c>
      <c r="BQ45" s="88">
        <f>IFERROR(INDEX($Y$41:$AI$66,$AN53,COLUMNS($BN$33:BP45)),"")</f>
        <v>4.1000000000000002E-2</v>
      </c>
      <c r="BR45" s="88">
        <f>IFERROR(INDEX($Y$41:$AI$66,$AN53,COLUMNS($BN$33:BQ45)),"")</f>
        <v>3.6999999999999998E-2</v>
      </c>
      <c r="BS45" s="88">
        <f>IFERROR(INDEX($Y$41:$AI$66,$AN53,COLUMNS($BN$33:BR45)),"")</f>
        <v>2.7E-2</v>
      </c>
      <c r="BT45" s="88">
        <f>IFERROR(INDEX($Y$41:$AI$66,$AN53,COLUMNS($BN$33:BS45)),"")</f>
        <v>2.1999999999999999E-2</v>
      </c>
      <c r="BU45" s="88">
        <f>IFERROR(INDEX($Y$41:$AI$66,$AN53,COLUMNS($BN$33:BT45)),"")</f>
        <v>2.1000000000000001E-2</v>
      </c>
      <c r="BV45" s="88">
        <f>IFERROR(INDEX($Y$41:$AI$66,$AN53,COLUMNS($BN$33:BU45)),"")</f>
        <v>0.02</v>
      </c>
      <c r="BW45" s="88">
        <f>IFERROR(INDEX($Y$41:$AI$66,$AN53,COLUMNS($BN$33:BV45)),"")</f>
        <v>3.4000000000000002E-2</v>
      </c>
      <c r="BX45" s="88">
        <f>IFERROR(INDEX($Y$41:$AI$66,$AN53,COLUMNS($BN$33:BW45)),"")</f>
        <v>3.6999999999999998E-2</v>
      </c>
      <c r="BY45" s="88">
        <f>IFERROR(INDEX($Y$41:$AI$66,$AN53,COLUMNS($BN$33:BX45)),"")</f>
        <v>0.30399999999999999</v>
      </c>
      <c r="BZ45" s="374">
        <f>IFERROR(INDEX($Y$41:$AJ$66,$AN53,COLUMNS($BN$33:BY45)),"")</f>
        <v>0.33200000000000002</v>
      </c>
    </row>
    <row r="46" spans="3:78" ht="15" thickBot="1" x14ac:dyDescent="0.35">
      <c r="C46" s="90" t="s">
        <v>157</v>
      </c>
      <c r="D46" s="209">
        <v>60</v>
      </c>
      <c r="E46" s="209">
        <v>60</v>
      </c>
      <c r="F46" s="209">
        <v>55</v>
      </c>
      <c r="G46" s="209">
        <v>65</v>
      </c>
      <c r="H46" s="209">
        <v>70</v>
      </c>
      <c r="I46" s="209">
        <v>70</v>
      </c>
      <c r="J46" s="209">
        <v>80</v>
      </c>
      <c r="K46" s="209">
        <v>85</v>
      </c>
      <c r="L46" s="1">
        <v>85</v>
      </c>
      <c r="M46" s="209">
        <v>95</v>
      </c>
      <c r="N46" s="912">
        <v>100</v>
      </c>
      <c r="O46" s="90" t="s">
        <v>354</v>
      </c>
      <c r="P46" s="90">
        <f>ROWS($O$42:O46)</f>
        <v>5</v>
      </c>
      <c r="Q46" s="90">
        <f t="shared" si="3"/>
        <v>5</v>
      </c>
      <c r="R46" s="90">
        <f>IFERROR(SMALL($Q$42:$Q$69,ROWS($Q$42:Q46)),"")</f>
        <v>5</v>
      </c>
      <c r="Y46" s="90" t="s">
        <v>294</v>
      </c>
      <c r="Z46" s="100">
        <v>0</v>
      </c>
      <c r="AA46" s="100">
        <v>0</v>
      </c>
      <c r="AB46" s="100">
        <v>0</v>
      </c>
      <c r="AC46" s="100">
        <v>0</v>
      </c>
      <c r="AD46" s="100">
        <v>1E-3</v>
      </c>
      <c r="AE46" s="100">
        <v>1E-3</v>
      </c>
      <c r="AF46" s="100">
        <v>1E-3</v>
      </c>
      <c r="AG46" s="100">
        <v>1E-3</v>
      </c>
      <c r="AH46" s="100">
        <v>1E-3</v>
      </c>
      <c r="AI46" s="100">
        <v>2E-3</v>
      </c>
      <c r="AJ46" s="100">
        <v>3.0000000000000001E-3</v>
      </c>
      <c r="AK46" s="90" t="s">
        <v>354</v>
      </c>
      <c r="AL46" s="90">
        <f>ROWS($O$41:AK46)</f>
        <v>6</v>
      </c>
      <c r="AM46" s="90">
        <f t="shared" si="2"/>
        <v>6</v>
      </c>
      <c r="AN46" s="90">
        <f>IFERROR(SMALL($AM$41:$AM$66,ROWS($Q$41:AM46)),"")</f>
        <v>6</v>
      </c>
      <c r="BB46" s="499" t="str">
        <f>IFERROR(INDEX($C$42:$I$69,$R55,COLUMNS($BA$31:BA43)),"")</f>
        <v xml:space="preserve">Total </v>
      </c>
      <c r="BC46" s="508">
        <f>IFERROR(INDEX($C$42:$M$69,$R55,COLUMNS($BA$31:BB44)),"")</f>
        <v>18975</v>
      </c>
      <c r="BD46" s="509">
        <f>IFERROR(INDEX($C$42:$M$69,$R55,COLUMNS($BA$31:BC44)),"")</f>
        <v>19250</v>
      </c>
      <c r="BE46" s="509">
        <f>IFERROR(INDEX($C$42:$M$69,$R55,COLUMNS($BA$31:BD44)),"")</f>
        <v>19890</v>
      </c>
      <c r="BF46" s="509">
        <f>IFERROR(INDEX($C$42:$M$69,$R55,COLUMNS($BA$31:BE44)),"")</f>
        <v>20235</v>
      </c>
      <c r="BG46" s="509">
        <f>IFERROR(INDEX($C$42:$M$69,$R55,COLUMNS($BA$31:BF44)),"")</f>
        <v>22840</v>
      </c>
      <c r="BH46" s="509">
        <f>IFERROR(INDEX($C$42:$M$69,$R55,COLUMNS($BA$31:BG44)),"")</f>
        <v>23580</v>
      </c>
      <c r="BI46" s="509">
        <f>IFERROR(INDEX($C$42:$M$69,$R55,COLUMNS($BA$31:BH44)),"")</f>
        <v>24250</v>
      </c>
      <c r="BJ46" s="509">
        <f>IFERROR(INDEX($C$42:$M$69,$R55,COLUMNS($BA$31:BI44)),"")</f>
        <v>24940</v>
      </c>
      <c r="BK46" s="509">
        <f>IFERROR(INDEX($C$42:$M$69,$R55,COLUMNS($BA$31:BJ44)),"")</f>
        <v>25775</v>
      </c>
      <c r="BL46" s="509">
        <f>IFERROR(INDEX($C$42:$M$69,$R55,COLUMNS($BA$31:BK44)),"")</f>
        <v>26745</v>
      </c>
      <c r="BM46" s="510">
        <f>IFERROR(INDEX($C$42:$N$69,$R55,COLUMNS($BA$31:BL44)),"")</f>
        <v>27830</v>
      </c>
      <c r="BO46" s="211" t="str">
        <f>IFERROR(INDEX($C$41:$I$65,$R54,COLUMNS($AZ$42:BN55)),"")</f>
        <v/>
      </c>
      <c r="BP46" s="211" t="str">
        <f>IFERROR(INDEX($C$41:$I$65,$R54,COLUMNS($AZ$42:BO55)),"")</f>
        <v/>
      </c>
      <c r="BQ46" s="211" t="str">
        <f>IFERROR(INDEX($C$41:$I$65,$R54,COLUMNS($AZ$42:BP55)),"")</f>
        <v/>
      </c>
      <c r="BR46" s="211" t="str">
        <f>IFERROR(INDEX($C$41:$I$65,$R54,COLUMNS($AZ$42:BQ55)),"")</f>
        <v/>
      </c>
      <c r="BS46" s="211" t="str">
        <f>IFERROR(INDEX($C$41:$I$65,$R54,COLUMNS($AZ$42:BR55)),"")</f>
        <v/>
      </c>
      <c r="BT46" s="211" t="str">
        <f>IFERROR(INDEX($C$41:$I$65,$R54,COLUMNS($AZ$42:BS55)),"")</f>
        <v/>
      </c>
      <c r="BU46" s="211" t="str">
        <f>IFERROR(INDEX($C$41:$I$65,$R54,COLUMNS($AZ$42:BT55)),"")</f>
        <v/>
      </c>
    </row>
    <row r="47" spans="3:78" x14ac:dyDescent="0.3">
      <c r="C47" s="90" t="s">
        <v>294</v>
      </c>
      <c r="D47" s="209">
        <v>10</v>
      </c>
      <c r="E47" s="209">
        <v>10</v>
      </c>
      <c r="F47" s="209">
        <v>10</v>
      </c>
      <c r="G47" s="209">
        <v>10</v>
      </c>
      <c r="H47" s="209">
        <v>15</v>
      </c>
      <c r="I47" s="209">
        <v>20</v>
      </c>
      <c r="J47" s="209">
        <v>20</v>
      </c>
      <c r="K47" s="209">
        <v>25</v>
      </c>
      <c r="L47" s="1">
        <v>35</v>
      </c>
      <c r="M47" s="209">
        <v>55</v>
      </c>
      <c r="N47" s="912">
        <v>75</v>
      </c>
      <c r="O47" s="90" t="s">
        <v>354</v>
      </c>
      <c r="P47" s="90">
        <f>ROWS($O$42:O47)</f>
        <v>6</v>
      </c>
      <c r="Q47" s="90">
        <f t="shared" si="3"/>
        <v>6</v>
      </c>
      <c r="R47" s="90">
        <f>IFERROR(SMALL($Q$42:$Q$69,ROWS($Q$42:Q47)),"")</f>
        <v>6</v>
      </c>
      <c r="Y47" s="90" t="s">
        <v>161</v>
      </c>
      <c r="Z47" s="100">
        <v>4.0000000000000001E-3</v>
      </c>
      <c r="AA47" s="100">
        <v>5.0000000000000001E-3</v>
      </c>
      <c r="AB47" s="100">
        <v>5.0000000000000001E-3</v>
      </c>
      <c r="AC47" s="100">
        <v>6.0000000000000001E-3</v>
      </c>
      <c r="AD47" s="100">
        <v>6.0000000000000001E-3</v>
      </c>
      <c r="AE47" s="100">
        <v>7.0000000000000001E-3</v>
      </c>
      <c r="AF47" s="100">
        <v>6.0000000000000001E-3</v>
      </c>
      <c r="AG47" s="100">
        <v>7.0000000000000001E-3</v>
      </c>
      <c r="AH47" s="100">
        <v>8.0000000000000002E-3</v>
      </c>
      <c r="AI47" s="100">
        <v>0.01</v>
      </c>
      <c r="AJ47" s="100">
        <v>1.3000000000000001E-2</v>
      </c>
      <c r="AK47" s="90" t="s">
        <v>354</v>
      </c>
      <c r="AL47" s="90">
        <f>ROWS($O$41:AK47)</f>
        <v>7</v>
      </c>
      <c r="AM47" s="90">
        <f t="shared" si="2"/>
        <v>7</v>
      </c>
      <c r="AN47" s="90">
        <f>IFERROR(SMALL($AM$41:$AM$66,ROWS($Q$41:AM47)),"")</f>
        <v>7</v>
      </c>
      <c r="BB47" s="153"/>
      <c r="BI47" s="80"/>
      <c r="BJ47" s="80"/>
      <c r="BK47" s="80"/>
      <c r="BL47" s="80"/>
      <c r="BM47" s="80"/>
      <c r="BO47" s="153" t="s">
        <v>507</v>
      </c>
      <c r="BP47" s="211"/>
      <c r="BQ47" s="211"/>
      <c r="BR47" s="211"/>
      <c r="BS47" s="211"/>
      <c r="BT47" s="211"/>
      <c r="BU47" s="211"/>
    </row>
    <row r="48" spans="3:78" x14ac:dyDescent="0.3">
      <c r="C48" s="90" t="s">
        <v>161</v>
      </c>
      <c r="D48" s="209">
        <v>85</v>
      </c>
      <c r="E48" s="209">
        <v>95</v>
      </c>
      <c r="F48" s="209">
        <v>100</v>
      </c>
      <c r="G48" s="209">
        <v>110</v>
      </c>
      <c r="H48" s="209">
        <v>145</v>
      </c>
      <c r="I48" s="209">
        <v>160</v>
      </c>
      <c r="J48" s="209">
        <v>150</v>
      </c>
      <c r="K48" s="209">
        <v>175</v>
      </c>
      <c r="L48" s="1">
        <v>195</v>
      </c>
      <c r="M48" s="209">
        <v>280</v>
      </c>
      <c r="N48" s="912">
        <v>355</v>
      </c>
      <c r="O48" s="90" t="s">
        <v>354</v>
      </c>
      <c r="P48" s="90">
        <f>ROWS($O$42:O48)</f>
        <v>7</v>
      </c>
      <c r="Q48" s="90">
        <f t="shared" si="3"/>
        <v>7</v>
      </c>
      <c r="R48" s="90">
        <f>IFERROR(SMALL($Q$42:$Q$69,ROWS($Q$42:Q48)),"")</f>
        <v>7</v>
      </c>
      <c r="Y48" s="90" t="s">
        <v>163</v>
      </c>
      <c r="Z48" s="100">
        <v>1E-3</v>
      </c>
      <c r="AA48" s="100">
        <v>1E-3</v>
      </c>
      <c r="AB48" s="100">
        <v>1E-3</v>
      </c>
      <c r="AC48" s="100">
        <v>1E-3</v>
      </c>
      <c r="AD48" s="100">
        <v>1E-3</v>
      </c>
      <c r="AE48" s="100">
        <v>1E-3</v>
      </c>
      <c r="AF48" s="100">
        <v>1E-3</v>
      </c>
      <c r="AG48" s="100">
        <v>1E-3</v>
      </c>
      <c r="AH48" s="100">
        <v>1E-3</v>
      </c>
      <c r="AI48" s="100">
        <v>1E-3</v>
      </c>
      <c r="AJ48" s="100">
        <v>1E-3</v>
      </c>
      <c r="AK48" s="90" t="s">
        <v>354</v>
      </c>
      <c r="AL48" s="90">
        <f>ROWS($O$41:AK48)</f>
        <v>8</v>
      </c>
      <c r="AM48" s="90">
        <f t="shared" si="2"/>
        <v>8</v>
      </c>
      <c r="AN48" s="90">
        <f>IFERROR(SMALL($AM$41:$AM$66,ROWS($Q$41:AM48)),"")</f>
        <v>8</v>
      </c>
      <c r="BB48" s="153" t="s">
        <v>507</v>
      </c>
      <c r="BO48" s="518" t="s">
        <v>567</v>
      </c>
    </row>
    <row r="49" spans="3:78" x14ac:dyDescent="0.3">
      <c r="C49" s="90" t="s">
        <v>163</v>
      </c>
      <c r="D49" s="209">
        <v>15</v>
      </c>
      <c r="E49" s="209">
        <v>15</v>
      </c>
      <c r="F49" s="209">
        <v>15</v>
      </c>
      <c r="G49" s="209">
        <v>15</v>
      </c>
      <c r="H49" s="209">
        <v>15</v>
      </c>
      <c r="I49" s="209">
        <v>20</v>
      </c>
      <c r="J49" s="209">
        <v>20</v>
      </c>
      <c r="K49" s="209">
        <v>15</v>
      </c>
      <c r="L49" s="1">
        <v>20</v>
      </c>
      <c r="M49" s="209">
        <v>20</v>
      </c>
      <c r="N49" s="912">
        <v>25</v>
      </c>
      <c r="O49" s="90" t="s">
        <v>354</v>
      </c>
      <c r="P49" s="90">
        <f>ROWS($O$42:O49)</f>
        <v>8</v>
      </c>
      <c r="Q49" s="90">
        <f t="shared" si="3"/>
        <v>8</v>
      </c>
      <c r="R49" s="90">
        <f>IFERROR(SMALL($Q$42:$Q$69,ROWS($Q$42:Q49)),"")</f>
        <v>8</v>
      </c>
      <c r="Y49" s="90" t="s">
        <v>374</v>
      </c>
      <c r="Z49" s="100">
        <v>2E-3</v>
      </c>
      <c r="AA49" s="100">
        <v>2E-3</v>
      </c>
      <c r="AB49" s="100">
        <v>2E-3</v>
      </c>
      <c r="AC49" s="100">
        <v>2E-3</v>
      </c>
      <c r="AD49" s="100">
        <v>2E-3</v>
      </c>
      <c r="AE49" s="100">
        <v>2E-3</v>
      </c>
      <c r="AF49" s="100">
        <v>2E-3</v>
      </c>
      <c r="AG49" s="100">
        <v>1E-3</v>
      </c>
      <c r="AH49" s="100">
        <v>2E-3</v>
      </c>
      <c r="AI49" s="100">
        <v>2E-3</v>
      </c>
      <c r="AJ49" s="100">
        <v>2E-3</v>
      </c>
      <c r="AK49" s="90" t="s">
        <v>354</v>
      </c>
      <c r="AL49" s="90">
        <f>ROWS($O$41:AK49)</f>
        <v>9</v>
      </c>
      <c r="AM49" s="90">
        <f t="shared" si="2"/>
        <v>9</v>
      </c>
      <c r="AN49" s="90">
        <f>IFERROR(SMALL($AM$41:$AM$66,ROWS($Q$41:AM49)),"")</f>
        <v>9</v>
      </c>
      <c r="BB49" s="518" t="s">
        <v>508</v>
      </c>
      <c r="BO49" s="518" t="s">
        <v>736</v>
      </c>
    </row>
    <row r="50" spans="3:78" x14ac:dyDescent="0.3">
      <c r="C50" s="90" t="s">
        <v>374</v>
      </c>
      <c r="D50" s="209">
        <v>45</v>
      </c>
      <c r="E50" s="209">
        <v>40</v>
      </c>
      <c r="F50" s="209">
        <v>40</v>
      </c>
      <c r="G50" s="209">
        <v>35</v>
      </c>
      <c r="H50" s="209">
        <v>40</v>
      </c>
      <c r="I50" s="209">
        <v>35</v>
      </c>
      <c r="J50" s="209">
        <v>40</v>
      </c>
      <c r="K50" s="209">
        <v>35</v>
      </c>
      <c r="L50" s="1">
        <v>45</v>
      </c>
      <c r="M50" s="209">
        <v>55</v>
      </c>
      <c r="N50" s="912">
        <v>70</v>
      </c>
      <c r="O50" s="90" t="s">
        <v>354</v>
      </c>
      <c r="P50" s="90">
        <f>ROWS($O$42:O50)</f>
        <v>9</v>
      </c>
      <c r="Q50" s="90">
        <f t="shared" si="3"/>
        <v>9</v>
      </c>
      <c r="R50" s="90">
        <f>IFERROR(SMALL($Q$42:$Q$69,ROWS($Q$42:Q50)),"")</f>
        <v>9</v>
      </c>
      <c r="Y50" s="90" t="s">
        <v>375</v>
      </c>
      <c r="Z50" s="100">
        <v>0</v>
      </c>
      <c r="AA50" s="100">
        <v>0</v>
      </c>
      <c r="AB50" s="100">
        <v>0</v>
      </c>
      <c r="AC50" s="100">
        <v>0</v>
      </c>
      <c r="AD50" s="100">
        <v>0</v>
      </c>
      <c r="AE50" s="100">
        <v>0</v>
      </c>
      <c r="AF50" s="100">
        <v>0</v>
      </c>
      <c r="AG50" s="100">
        <v>0</v>
      </c>
      <c r="AH50" s="100">
        <v>0</v>
      </c>
      <c r="AI50" s="470" t="s">
        <v>71</v>
      </c>
      <c r="AJ50" s="470" t="s">
        <v>71</v>
      </c>
      <c r="AK50" s="90" t="s">
        <v>354</v>
      </c>
      <c r="AL50" s="90">
        <f>ROWS($O$41:AK50)</f>
        <v>10</v>
      </c>
      <c r="AM50" s="90">
        <f t="shared" si="2"/>
        <v>10</v>
      </c>
      <c r="AN50" s="90">
        <f>IFERROR(SMALL($AM$41:$AM$66,ROWS($Q$41:AM50)),"")</f>
        <v>10</v>
      </c>
      <c r="BB50" s="518" t="s">
        <v>568</v>
      </c>
    </row>
    <row r="51" spans="3:78" ht="18" x14ac:dyDescent="0.35">
      <c r="C51" s="90" t="s">
        <v>375</v>
      </c>
      <c r="D51" s="209">
        <v>5</v>
      </c>
      <c r="E51" s="209">
        <v>5</v>
      </c>
      <c r="F51" s="209">
        <v>0</v>
      </c>
      <c r="G51" s="209">
        <v>0</v>
      </c>
      <c r="H51" s="209">
        <v>10</v>
      </c>
      <c r="I51" s="209">
        <v>5</v>
      </c>
      <c r="J51" s="209">
        <v>10</v>
      </c>
      <c r="K51" s="209">
        <v>5</v>
      </c>
      <c r="L51" s="1">
        <v>10</v>
      </c>
      <c r="M51" s="209" t="s">
        <v>71</v>
      </c>
      <c r="N51" s="212" t="s">
        <v>71</v>
      </c>
      <c r="O51" s="90" t="s">
        <v>354</v>
      </c>
      <c r="P51" s="90">
        <f>ROWS($O$42:O51)</f>
        <v>10</v>
      </c>
      <c r="Q51" s="90">
        <f t="shared" si="3"/>
        <v>10</v>
      </c>
      <c r="R51" s="90">
        <f>IFERROR(SMALL($Q$42:$Q$69,ROWS($Q$42:Q51)),"")</f>
        <v>10</v>
      </c>
      <c r="Y51" s="90" t="s">
        <v>499</v>
      </c>
      <c r="Z51" s="470" t="s">
        <v>71</v>
      </c>
      <c r="AA51" s="470" t="s">
        <v>71</v>
      </c>
      <c r="AB51" s="470" t="s">
        <v>71</v>
      </c>
      <c r="AC51" s="470" t="s">
        <v>71</v>
      </c>
      <c r="AD51" s="470" t="s">
        <v>71</v>
      </c>
      <c r="AE51" s="470" t="s">
        <v>71</v>
      </c>
      <c r="AF51" s="470" t="s">
        <v>71</v>
      </c>
      <c r="AG51" s="470" t="s">
        <v>71</v>
      </c>
      <c r="AH51" s="470" t="s">
        <v>71</v>
      </c>
      <c r="AI51" s="100">
        <v>0</v>
      </c>
      <c r="AJ51" s="100">
        <v>0</v>
      </c>
      <c r="AK51" s="90" t="s">
        <v>354</v>
      </c>
      <c r="AL51" s="90">
        <f>ROWS($O$41:AK51)</f>
        <v>11</v>
      </c>
      <c r="AM51" s="90">
        <f t="shared" si="2"/>
        <v>11</v>
      </c>
      <c r="AN51" s="90">
        <f>IFERROR(SMALL($AM$41:$AM$66,ROWS($Q$41:AM51)),"")</f>
        <v>11</v>
      </c>
      <c r="BC51" s="1089" t="s">
        <v>674</v>
      </c>
      <c r="BD51" s="1089"/>
      <c r="BE51" s="1089"/>
      <c r="BF51" s="1089"/>
      <c r="BG51" s="1089"/>
      <c r="BH51" s="1089"/>
      <c r="BI51" s="1089"/>
      <c r="BJ51" s="1089"/>
      <c r="BK51" s="1089"/>
      <c r="BL51" s="1089"/>
      <c r="BM51" s="1089"/>
      <c r="BN51" s="1089"/>
      <c r="BO51" s="1089"/>
      <c r="BP51" s="1089"/>
      <c r="BQ51" s="1089"/>
    </row>
    <row r="52" spans="3:78" ht="15" thickBot="1" x14ac:dyDescent="0.35">
      <c r="C52" s="90" t="s">
        <v>499</v>
      </c>
      <c r="D52" s="209" t="s">
        <v>71</v>
      </c>
      <c r="E52" s="209" t="s">
        <v>71</v>
      </c>
      <c r="F52" s="209" t="s">
        <v>71</v>
      </c>
      <c r="G52" s="209" t="s">
        <v>71</v>
      </c>
      <c r="H52" s="209" t="s">
        <v>71</v>
      </c>
      <c r="I52" s="209" t="s">
        <v>71</v>
      </c>
      <c r="J52" s="209" t="s">
        <v>71</v>
      </c>
      <c r="K52" s="209" t="s">
        <v>71</v>
      </c>
      <c r="L52" s="209" t="s">
        <v>71</v>
      </c>
      <c r="M52" s="209">
        <v>5</v>
      </c>
      <c r="N52" s="912">
        <v>5</v>
      </c>
      <c r="O52" s="90" t="s">
        <v>354</v>
      </c>
      <c r="P52" s="90">
        <f>ROWS($O$42:O52)</f>
        <v>11</v>
      </c>
      <c r="Q52" s="90">
        <f t="shared" si="3"/>
        <v>11</v>
      </c>
      <c r="R52" s="90">
        <f>IFERROR(SMALL($Q$42:$Q$69,ROWS($Q$42:Q52)),"")</f>
        <v>11</v>
      </c>
      <c r="Y52" s="90" t="s">
        <v>169</v>
      </c>
      <c r="Z52" s="100">
        <v>2E-3</v>
      </c>
      <c r="AA52" s="100">
        <v>2E-3</v>
      </c>
      <c r="AB52" s="100">
        <v>2E-3</v>
      </c>
      <c r="AC52" s="100">
        <v>2E-3</v>
      </c>
      <c r="AD52" s="100">
        <v>2E-3</v>
      </c>
      <c r="AE52" s="100">
        <v>2E-3</v>
      </c>
      <c r="AF52" s="100">
        <v>3.0000000000000001E-3</v>
      </c>
      <c r="AG52" s="100">
        <v>1.0999999999999999E-2</v>
      </c>
      <c r="AH52" s="100">
        <v>0.05</v>
      </c>
      <c r="AI52" s="100">
        <v>7.0000000000000001E-3</v>
      </c>
      <c r="AJ52" s="100">
        <v>9.0000000000000011E-3</v>
      </c>
      <c r="AK52" s="90" t="s">
        <v>354</v>
      </c>
      <c r="AL52" s="90">
        <f>ROWS($O$41:AK52)</f>
        <v>12</v>
      </c>
      <c r="AM52" s="90">
        <f t="shared" si="2"/>
        <v>12</v>
      </c>
      <c r="AN52" s="90">
        <f>IFERROR(SMALL($AM$41:$AM$66,ROWS($Q$41:AM52)),"")</f>
        <v>12</v>
      </c>
    </row>
    <row r="53" spans="3:78" x14ac:dyDescent="0.3">
      <c r="C53" s="90" t="s">
        <v>169</v>
      </c>
      <c r="D53" s="209">
        <v>30</v>
      </c>
      <c r="E53" s="209">
        <v>30</v>
      </c>
      <c r="F53" s="209">
        <v>30</v>
      </c>
      <c r="G53" s="209">
        <v>40</v>
      </c>
      <c r="H53" s="209">
        <v>55</v>
      </c>
      <c r="I53" s="209">
        <v>60</v>
      </c>
      <c r="J53" s="209">
        <v>70</v>
      </c>
      <c r="K53" s="90">
        <v>0</v>
      </c>
      <c r="L53" s="214">
        <v>1290</v>
      </c>
      <c r="M53" s="90">
        <v>175</v>
      </c>
      <c r="N53" s="214">
        <v>240</v>
      </c>
      <c r="O53" s="90" t="s">
        <v>354</v>
      </c>
      <c r="P53" s="90">
        <f>ROWS($O$42:O53)</f>
        <v>12</v>
      </c>
      <c r="Q53" s="90">
        <f t="shared" si="3"/>
        <v>12</v>
      </c>
      <c r="R53" s="90">
        <f>IFERROR(SMALL($Q$42:$Q$69,ROWS($Q$42:Q53)),"")</f>
        <v>12</v>
      </c>
      <c r="Y53" s="90" t="s">
        <v>377</v>
      </c>
      <c r="Z53" s="100">
        <v>4.9000000000000002E-2</v>
      </c>
      <c r="AA53" s="100">
        <v>4.1000000000000002E-2</v>
      </c>
      <c r="AB53" s="100">
        <v>3.6999999999999998E-2</v>
      </c>
      <c r="AC53" s="100">
        <v>2.7E-2</v>
      </c>
      <c r="AD53" s="100">
        <v>2.1999999999999999E-2</v>
      </c>
      <c r="AE53" s="100">
        <v>2.1000000000000001E-2</v>
      </c>
      <c r="AF53" s="100">
        <v>0.02</v>
      </c>
      <c r="AG53" s="100">
        <v>3.4000000000000002E-2</v>
      </c>
      <c r="AH53" s="100">
        <v>3.6999999999999998E-2</v>
      </c>
      <c r="AI53" s="100">
        <v>0.30399999999999999</v>
      </c>
      <c r="AJ53" s="100">
        <v>0.33200000000000002</v>
      </c>
      <c r="AK53" s="90" t="s">
        <v>354</v>
      </c>
      <c r="AL53" s="90">
        <f>ROWS($O$41:AK53)</f>
        <v>13</v>
      </c>
      <c r="AM53" s="90">
        <f t="shared" si="2"/>
        <v>13</v>
      </c>
      <c r="AN53" s="90">
        <f>IFERROR(SMALL($AM$41:$AM$66,ROWS($Q$41:AM53)),"")</f>
        <v>13</v>
      </c>
      <c r="BB53" s="203" t="s">
        <v>376</v>
      </c>
      <c r="BC53" s="497" t="s">
        <v>41</v>
      </c>
      <c r="BD53" s="169" t="s">
        <v>42</v>
      </c>
      <c r="BE53" s="169" t="s">
        <v>43</v>
      </c>
      <c r="BF53" s="169" t="s">
        <v>44</v>
      </c>
      <c r="BG53" s="169" t="s">
        <v>45</v>
      </c>
      <c r="BH53" s="169" t="s">
        <v>46</v>
      </c>
      <c r="BI53" s="169" t="s">
        <v>47</v>
      </c>
      <c r="BJ53" s="169" t="s">
        <v>48</v>
      </c>
      <c r="BK53" s="169" t="s">
        <v>49</v>
      </c>
      <c r="BL53" s="169" t="s">
        <v>483</v>
      </c>
      <c r="BM53" s="170" t="s">
        <v>646</v>
      </c>
      <c r="BO53" s="203" t="s">
        <v>376</v>
      </c>
      <c r="BP53" s="497" t="s">
        <v>41</v>
      </c>
      <c r="BQ53" s="169" t="s">
        <v>42</v>
      </c>
      <c r="BR53" s="169" t="s">
        <v>43</v>
      </c>
      <c r="BS53" s="169" t="s">
        <v>44</v>
      </c>
      <c r="BT53" s="169" t="s">
        <v>45</v>
      </c>
      <c r="BU53" s="169" t="s">
        <v>46</v>
      </c>
      <c r="BV53" s="169" t="s">
        <v>47</v>
      </c>
      <c r="BW53" s="169" t="s">
        <v>48</v>
      </c>
      <c r="BX53" s="169" t="s">
        <v>49</v>
      </c>
      <c r="BY53" s="169" t="s">
        <v>483</v>
      </c>
      <c r="BZ53" s="170" t="s">
        <v>646</v>
      </c>
    </row>
    <row r="54" spans="3:78" x14ac:dyDescent="0.3">
      <c r="C54" s="90" t="s">
        <v>377</v>
      </c>
      <c r="D54" s="209">
        <v>930</v>
      </c>
      <c r="E54" s="209">
        <v>785</v>
      </c>
      <c r="F54" s="209">
        <v>730</v>
      </c>
      <c r="G54" s="209">
        <v>540</v>
      </c>
      <c r="H54" s="209">
        <v>515</v>
      </c>
      <c r="I54" s="209">
        <v>505</v>
      </c>
      <c r="J54" s="209">
        <v>495</v>
      </c>
      <c r="K54" s="209">
        <v>860</v>
      </c>
      <c r="L54" s="638">
        <v>960</v>
      </c>
      <c r="M54" s="209">
        <v>8135</v>
      </c>
      <c r="N54" s="912">
        <v>9235</v>
      </c>
      <c r="O54" s="90" t="s">
        <v>354</v>
      </c>
      <c r="P54" s="90">
        <f>ROWS($O$42:O54)</f>
        <v>13</v>
      </c>
      <c r="Q54" s="90">
        <f t="shared" si="3"/>
        <v>13</v>
      </c>
      <c r="R54" s="90">
        <f>IFERROR(SMALL($Q$42:$Q$69,ROWS($Q$42:Q54)),"")</f>
        <v>13</v>
      </c>
      <c r="Y54" s="90" t="s">
        <v>171</v>
      </c>
      <c r="Z54" s="100">
        <v>0.91300000000000003</v>
      </c>
      <c r="AA54" s="100">
        <v>0.92100000000000004</v>
      </c>
      <c r="AB54" s="100">
        <v>0.92500000000000004</v>
      </c>
      <c r="AC54" s="100">
        <v>0.93</v>
      </c>
      <c r="AD54" s="100">
        <v>0.93200000000000005</v>
      </c>
      <c r="AE54" s="100">
        <v>0.93</v>
      </c>
      <c r="AF54" s="100">
        <v>0.93</v>
      </c>
      <c r="AG54" s="343">
        <v>0.85099999999999998</v>
      </c>
      <c r="AH54" s="100">
        <v>0.88</v>
      </c>
      <c r="AI54" s="100">
        <v>0.63600000000000001</v>
      </c>
      <c r="AJ54" s="100">
        <v>0.60699999999999998</v>
      </c>
      <c r="AK54" s="90" t="s">
        <v>355</v>
      </c>
      <c r="AL54" s="90">
        <f>ROWS($O$41:AK54)</f>
        <v>14</v>
      </c>
      <c r="AM54" s="90" t="str">
        <f t="shared" si="2"/>
        <v/>
      </c>
      <c r="AN54" s="90" t="str">
        <f>IFERROR(SMALL($AM$41:$AM$66,ROWS($Q$41:AM54)),"")</f>
        <v/>
      </c>
      <c r="BB54" s="172" t="str">
        <f>IFERROR(INDEX($C$75:$I$86,$R75,COLUMNS($BA$49:BA49)),"")</f>
        <v>Asian, Scottish Asian or British Asian</v>
      </c>
      <c r="BC54" s="383">
        <f>IFERROR(INDEX($C$75:$M$86,$R75,COLUMNS($BA$49:BB49)),"")</f>
        <v>1240</v>
      </c>
      <c r="BD54" s="80">
        <f>IFERROR(INDEX($C$75:$M$86,$R75,COLUMNS($BA$49:BC49)),"")</f>
        <v>1305</v>
      </c>
      <c r="BE54" s="80">
        <f>IFERROR(INDEX($C$75:$M$86,$R75,COLUMNS($BA$49:BD49)),"")</f>
        <v>1340</v>
      </c>
      <c r="BF54" s="80">
        <f>IFERROR(INDEX($C$75:$M$86,$R75,COLUMNS($BA$49:BE49)),"")</f>
        <v>1390</v>
      </c>
      <c r="BG54" s="80">
        <f>IFERROR(INDEX($C$75:$M$86,$R75,COLUMNS($BA$49:BF49)),"")</f>
        <v>1655</v>
      </c>
      <c r="BH54" s="80">
        <f>IFERROR(INDEX($C$75:$M$86,$R75,COLUMNS($BA$49:BG49)),"")</f>
        <v>1730</v>
      </c>
      <c r="BI54" s="80">
        <f>IFERROR(INDEX($C$75:$M$86,$R75,COLUMNS($BA$49:BH49)),"")</f>
        <v>1955</v>
      </c>
      <c r="BJ54" s="80">
        <f>IFERROR(INDEX($C$75:$M$86,$R75,COLUMNS($BA$49:BI49)),"")</f>
        <v>2140</v>
      </c>
      <c r="BK54" s="80">
        <f>IFERROR(INDEX($C$75:$M$86,$R75,COLUMNS($BA$49:BJ49)),"")</f>
        <v>2290</v>
      </c>
      <c r="BL54" s="80">
        <f>IFERROR(INDEX($C$75:$M$86,$R75,COLUMNS($BA$49:BK49)),"")</f>
        <v>2715</v>
      </c>
      <c r="BM54" s="507">
        <f>IFERROR(INDEX($C$75:$N$86,$R75,COLUMNS($BA$49:BL49)),"")</f>
        <v>3270</v>
      </c>
      <c r="BO54" s="173" t="str">
        <f>IFERROR(INDEX($Y$72:$AE$83,$AN72,COLUMNS($BN$54:BN54)),"")</f>
        <v>Asian, Scottish Asian or British Asian</v>
      </c>
      <c r="BP54" s="310">
        <f>IFERROR(INDEX($Y$72:$AI$83,$AN72,COLUMNS($BN$54:BO54)),"")</f>
        <v>7.2999999999999995E-2</v>
      </c>
      <c r="BQ54" s="165">
        <f>IFERROR(INDEX($Y$72:$AI$83,$AN72,COLUMNS($BN$54:BP54)),"")</f>
        <v>7.4999999999999997E-2</v>
      </c>
      <c r="BR54" s="165">
        <f>IFERROR(INDEX($Y$72:$AI$83,$AN72,COLUMNS($BN$54:BQ54)),"")</f>
        <v>7.6999999999999999E-2</v>
      </c>
      <c r="BS54" s="165">
        <f>IFERROR(INDEX($Y$72:$AI$83,$AN72,COLUMNS($BN$54:BR54)),"")</f>
        <v>7.9000000000000001E-2</v>
      </c>
      <c r="BT54" s="165">
        <f>IFERROR(INDEX($Y$72:$AI$83,$AN72,COLUMNS($BN$54:BS54)),"")</f>
        <v>8.4000000000000005E-2</v>
      </c>
      <c r="BU54" s="165">
        <f>IFERROR(INDEX($Y$72:$AI$83,$AN72,COLUMNS($BN$54:BT54)),"")</f>
        <v>8.6000000000000007E-2</v>
      </c>
      <c r="BV54" s="165">
        <f>IFERROR(INDEX($Y$72:$AI$83,$AN72,COLUMNS($BN$54:BU54)),"")</f>
        <v>9.5000000000000001E-2</v>
      </c>
      <c r="BW54" s="165">
        <f>IFERROR(INDEX($Y$72:$AI$83,$AN72,COLUMNS($BN$54:BV54)),"")</f>
        <v>0.10100000000000001</v>
      </c>
      <c r="BX54" s="165">
        <f>IFERROR(INDEX($Y$72:$AI$83,$AN72,COLUMNS($BN$54:BW54)),"")</f>
        <v>0.107</v>
      </c>
      <c r="BY54" s="165">
        <f>IFERROR(INDEX($Y$72:$AI$83,$AN72,COLUMNS($BN$54:BX54)),"")</f>
        <v>0.123</v>
      </c>
      <c r="BZ54" s="320">
        <f>IFERROR(INDEX($Y$72:$AJ$83,$AN72,COLUMNS($BN$54:BY54)),"")</f>
        <v>0.13900000000000001</v>
      </c>
    </row>
    <row r="55" spans="3:78" x14ac:dyDescent="0.3">
      <c r="C55" s="90" t="s">
        <v>359</v>
      </c>
      <c r="D55" s="209">
        <v>18975</v>
      </c>
      <c r="E55" s="209">
        <v>19250</v>
      </c>
      <c r="F55" s="209">
        <v>19890</v>
      </c>
      <c r="G55" s="209">
        <v>20235</v>
      </c>
      <c r="H55" s="209">
        <v>22840</v>
      </c>
      <c r="I55" s="209">
        <v>23580</v>
      </c>
      <c r="J55" s="209">
        <v>24250</v>
      </c>
      <c r="K55" s="209">
        <v>24940</v>
      </c>
      <c r="L55" s="209">
        <v>25775</v>
      </c>
      <c r="M55" s="209">
        <v>26745</v>
      </c>
      <c r="N55" s="912">
        <v>27830</v>
      </c>
      <c r="O55" s="90" t="s">
        <v>354</v>
      </c>
      <c r="P55" s="90">
        <f>ROWS($O$42:O55)</f>
        <v>14</v>
      </c>
      <c r="Q55" s="90">
        <f t="shared" si="3"/>
        <v>14</v>
      </c>
      <c r="R55" s="90">
        <f>IFERROR(SMALL($Q$42:$Q$69,ROWS($Q$42:Q55)),"")</f>
        <v>14</v>
      </c>
      <c r="Y55" s="90" t="s">
        <v>167</v>
      </c>
      <c r="Z55" s="100">
        <v>6.0000000000000001E-3</v>
      </c>
      <c r="AA55" s="100">
        <v>6.0000000000000001E-3</v>
      </c>
      <c r="AB55" s="100">
        <v>6.0000000000000001E-3</v>
      </c>
      <c r="AC55" s="100">
        <v>6.0000000000000001E-3</v>
      </c>
      <c r="AD55" s="100">
        <v>6.0000000000000001E-3</v>
      </c>
      <c r="AE55" s="100">
        <v>6.0000000000000001E-3</v>
      </c>
      <c r="AF55" s="100">
        <v>6.0000000000000001E-3</v>
      </c>
      <c r="AG55" s="343">
        <v>5.0000000000000001E-3</v>
      </c>
      <c r="AH55" s="100">
        <v>7.0000000000000001E-3</v>
      </c>
      <c r="AI55" s="100">
        <v>8.0000000000000002E-3</v>
      </c>
      <c r="AJ55" s="100">
        <v>8.0000000000000002E-3</v>
      </c>
      <c r="AK55" s="90" t="s">
        <v>355</v>
      </c>
      <c r="AL55" s="90">
        <f>ROWS($O$41:AK55)</f>
        <v>15</v>
      </c>
      <c r="AM55" s="90" t="str">
        <f t="shared" si="2"/>
        <v/>
      </c>
      <c r="AN55" s="90" t="str">
        <f>IFERROR(SMALL($AM$41:$AM$66,ROWS($Q$41:AM55)),"")</f>
        <v/>
      </c>
      <c r="BB55" s="172" t="str">
        <f>IFERROR(INDEX($C$75:$I$86,$R76,COLUMNS($BA$49:BA51)),"")</f>
        <v>Black, African or Caribbean</v>
      </c>
      <c r="BC55" s="383">
        <f>IFERROR(INDEX($C$75:$M$86,$R76,COLUMNS($BA$49:BB50)),"")</f>
        <v>180</v>
      </c>
      <c r="BD55" s="80">
        <f>IFERROR(INDEX($C$75:$M$86,$R76,COLUMNS($BA$49:BC50)),"")</f>
        <v>190</v>
      </c>
      <c r="BE55" s="80">
        <f>IFERROR(INDEX($C$75:$M$86,$R76,COLUMNS($BA$49:BD50)),"")</f>
        <v>200</v>
      </c>
      <c r="BF55" s="80">
        <f>IFERROR(INDEX($C$75:$M$86,$R76,COLUMNS($BA$49:BE50)),"")</f>
        <v>185</v>
      </c>
      <c r="BG55" s="80">
        <f>IFERROR(INDEX($C$75:$M$86,$R76,COLUMNS($BA$49:BF50)),"")</f>
        <v>245</v>
      </c>
      <c r="BH55" s="80">
        <f>IFERROR(INDEX($C$75:$M$86,$R76,COLUMNS($BA$49:BG50)),"")</f>
        <v>265</v>
      </c>
      <c r="BI55" s="80">
        <f>IFERROR(INDEX($C$75:$M$86,$R76,COLUMNS($BA$49:BH50)),"")</f>
        <v>310</v>
      </c>
      <c r="BJ55" s="80">
        <f>IFERROR(INDEX($C$75:$M$86,$R76,COLUMNS($BA$49:BI50)),"")</f>
        <v>340</v>
      </c>
      <c r="BK55" s="80">
        <f>IFERROR(INDEX($C$75:$M$86,$R76,COLUMNS($BA$49:BJ50)),"")</f>
        <v>385</v>
      </c>
      <c r="BL55" s="80">
        <f>IFERROR(INDEX($C$75:$M$86,$R76,COLUMNS($BA$49:BK50)),"")</f>
        <v>505</v>
      </c>
      <c r="BM55" s="507">
        <f>IFERROR(INDEX($C$75:$N$86,$R76,COLUMNS($BA$49:BL50)),"")</f>
        <v>600</v>
      </c>
      <c r="BO55" s="173" t="str">
        <f>IFERROR(INDEX($Y$72:$AE$83,$AN73,COLUMNS($BN$54:BN55)),"")</f>
        <v>Black, African or Caribbean</v>
      </c>
      <c r="BP55" s="311">
        <f>IFERROR(INDEX($Y$72:$AI$83,$AN73,COLUMNS($BN$54:BO55)),"")</f>
        <v>1.0999999999999999E-2</v>
      </c>
      <c r="BQ55" s="71">
        <f>IFERROR(INDEX($Y$72:$AI$83,$AN73,COLUMNS($BN$54:BP55)),"")</f>
        <v>1.0999999999999999E-2</v>
      </c>
      <c r="BR55" s="71">
        <f>IFERROR(INDEX($Y$72:$AI$83,$AN73,COLUMNS($BN$54:BQ55)),"")</f>
        <v>1.0999999999999999E-2</v>
      </c>
      <c r="BS55" s="71">
        <f>IFERROR(INDEX($Y$72:$AI$83,$AN73,COLUMNS($BN$54:BR55)),"")</f>
        <v>0.01</v>
      </c>
      <c r="BT55" s="71">
        <f>IFERROR(INDEX($Y$72:$AI$83,$AN73,COLUMNS($BN$54:BS55)),"")</f>
        <v>1.2E-2</v>
      </c>
      <c r="BU55" s="71">
        <f>IFERROR(INDEX($Y$72:$AI$83,$AN73,COLUMNS($BN$54:BT55)),"")</f>
        <v>1.3000000000000001E-2</v>
      </c>
      <c r="BV55" s="71">
        <f>IFERROR(INDEX($Y$72:$AI$83,$AN73,COLUMNS($BN$54:BU55)),"")</f>
        <v>1.4999999999999999E-2</v>
      </c>
      <c r="BW55" s="71">
        <f>IFERROR(INDEX($Y$72:$AI$83,$AN73,COLUMNS($BN$54:BV55)),"")</f>
        <v>1.6E-2</v>
      </c>
      <c r="BX55" s="71">
        <f>IFERROR(INDEX($Y$72:$AI$83,$AN73,COLUMNS($BN$54:BW55)),"")</f>
        <v>1.8000000000000002E-2</v>
      </c>
      <c r="BY55" s="71">
        <f>IFERROR(INDEX($Y$72:$AI$83,$AN73,COLUMNS($BN$54:BX55)),"")</f>
        <v>2.3E-2</v>
      </c>
      <c r="BZ55" s="166">
        <f>IFERROR(INDEX($Y$72:$AJ$83,$AN73,COLUMNS($BN$54:BY55)),"")</f>
        <v>2.6000000000000002E-2</v>
      </c>
    </row>
    <row r="56" spans="3:78" x14ac:dyDescent="0.3">
      <c r="C56" s="90" t="s">
        <v>171</v>
      </c>
      <c r="D56" s="245">
        <v>21025</v>
      </c>
      <c r="E56" s="245">
        <v>21785</v>
      </c>
      <c r="F56" s="245">
        <v>22030</v>
      </c>
      <c r="G56" s="245">
        <v>22430</v>
      </c>
      <c r="H56" s="245">
        <v>23750</v>
      </c>
      <c r="I56" s="245">
        <v>24130</v>
      </c>
      <c r="J56" s="209">
        <v>24750</v>
      </c>
      <c r="K56" s="209">
        <v>23020</v>
      </c>
      <c r="L56" s="209">
        <v>24050</v>
      </c>
      <c r="M56" s="209">
        <v>18095</v>
      </c>
      <c r="N56" s="912">
        <v>18255</v>
      </c>
      <c r="O56" s="90" t="s">
        <v>355</v>
      </c>
      <c r="P56" s="90">
        <f>ROWS($O$42:O56)</f>
        <v>15</v>
      </c>
      <c r="Q56" s="90" t="str">
        <f t="shared" si="3"/>
        <v/>
      </c>
      <c r="R56" s="90" t="str">
        <f>IFERROR(SMALL($Q$42:$Q$69,ROWS($Q$42:Q56)),"")</f>
        <v/>
      </c>
      <c r="Y56" s="90" t="s">
        <v>153</v>
      </c>
      <c r="Z56" s="100">
        <v>1.2E-2</v>
      </c>
      <c r="AA56" s="100">
        <v>1.2E-2</v>
      </c>
      <c r="AB56" s="100">
        <v>1.2E-2</v>
      </c>
      <c r="AC56" s="100">
        <v>1.2E-2</v>
      </c>
      <c r="AD56" s="100">
        <v>1.0999999999999999E-2</v>
      </c>
      <c r="AE56" s="100">
        <v>1.0999999999999999E-2</v>
      </c>
      <c r="AF56" s="100">
        <v>1.0999999999999999E-2</v>
      </c>
      <c r="AG56" s="343">
        <v>1.2E-2</v>
      </c>
      <c r="AH56" s="100">
        <v>1.2E-2</v>
      </c>
      <c r="AI56" s="100">
        <v>1.3000000000000001E-2</v>
      </c>
      <c r="AJ56" s="100">
        <v>1.4999999999999999E-2</v>
      </c>
      <c r="AK56" s="90" t="s">
        <v>355</v>
      </c>
      <c r="AL56" s="90">
        <f>ROWS($O$41:AK56)</f>
        <v>16</v>
      </c>
      <c r="AM56" s="90" t="str">
        <f t="shared" si="2"/>
        <v/>
      </c>
      <c r="AN56" s="90" t="str">
        <f>IFERROR(SMALL($AM$41:$AM$66,ROWS($Q$41:AM56)),"")</f>
        <v/>
      </c>
      <c r="BB56" s="172" t="str">
        <f>IFERROR(INDEX($C$75:$I$86,$R77,COLUMNS($BA$49:BA52)),"")</f>
        <v>Mixed or multiple ethnic group</v>
      </c>
      <c r="BC56" s="383">
        <f>IFERROR(INDEX($C$75:$M$86,$R77,COLUMNS($BA$49:BB51)),"")</f>
        <v>220</v>
      </c>
      <c r="BD56" s="80">
        <f>IFERROR(INDEX($C$75:$M$86,$R77,COLUMNS($BA$49:BC51)),"")</f>
        <v>240</v>
      </c>
      <c r="BE56" s="80">
        <f>IFERROR(INDEX($C$75:$M$86,$R77,COLUMNS($BA$49:BD51)),"")</f>
        <v>260</v>
      </c>
      <c r="BF56" s="80">
        <f>IFERROR(INDEX($C$75:$M$86,$R77,COLUMNS($BA$49:BE51)),"")</f>
        <v>255</v>
      </c>
      <c r="BG56" s="80">
        <f>IFERROR(INDEX($C$75:$M$86,$R77,COLUMNS($BA$49:BF51)),"")</f>
        <v>335</v>
      </c>
      <c r="BH56" s="80">
        <f>IFERROR(INDEX($C$75:$M$86,$R77,COLUMNS($BA$49:BG51)),"")</f>
        <v>395</v>
      </c>
      <c r="BI56" s="80">
        <f>IFERROR(INDEX($C$75:$M$86,$R77,COLUMNS($BA$49:BH51)),"")</f>
        <v>435</v>
      </c>
      <c r="BJ56" s="80">
        <f>IFERROR(INDEX($C$75:$M$86,$R77,COLUMNS($BA$49:BI51)),"")</f>
        <v>490</v>
      </c>
      <c r="BK56" s="80">
        <f>IFERROR(INDEX($C$75:$M$86,$R77,COLUMNS($BA$49:BJ51)),"")</f>
        <v>510</v>
      </c>
      <c r="BL56" s="80">
        <f>IFERROR(INDEX($C$75:$M$86,$R77,COLUMNS($BA$49:BK51)),"")</f>
        <v>575</v>
      </c>
      <c r="BM56" s="507">
        <f>IFERROR(INDEX($C$75:$N$86,$R77,COLUMNS($BA$49:BL51)),"")</f>
        <v>665</v>
      </c>
      <c r="BO56" s="173" t="str">
        <f>IFERROR(INDEX($Y$72:$AE$83,$AN74,COLUMNS($BN$54:BN56)),"")</f>
        <v>Mixed or multiple ethnic group</v>
      </c>
      <c r="BP56" s="311">
        <f>IFERROR(INDEX($Y$72:$AI$83,$AN74,COLUMNS($BN$54:BO56)),"")</f>
        <v>1.3000000000000001E-2</v>
      </c>
      <c r="BQ56" s="71">
        <f>IFERROR(INDEX($Y$72:$AI$83,$AN74,COLUMNS($BN$54:BP56)),"")</f>
        <v>1.4E-2</v>
      </c>
      <c r="BR56" s="71">
        <f>IFERROR(INDEX($Y$72:$AI$83,$AN74,COLUMNS($BN$54:BQ56)),"")</f>
        <v>1.4999999999999999E-2</v>
      </c>
      <c r="BS56" s="71">
        <f>IFERROR(INDEX($Y$72:$AI$83,$AN74,COLUMNS($BN$54:BR56)),"")</f>
        <v>1.4E-2</v>
      </c>
      <c r="BT56" s="71">
        <f>IFERROR(INDEX($Y$72:$AI$83,$AN74,COLUMNS($BN$54:BS56)),"")</f>
        <v>1.7000000000000001E-2</v>
      </c>
      <c r="BU56" s="71">
        <f>IFERROR(INDEX($Y$72:$AI$83,$AN74,COLUMNS($BN$54:BT56)),"")</f>
        <v>0.02</v>
      </c>
      <c r="BV56" s="71">
        <f>IFERROR(INDEX($Y$72:$AI$83,$AN74,COLUMNS($BN$54:BU56)),"")</f>
        <v>2.1000000000000001E-2</v>
      </c>
      <c r="BW56" s="71">
        <f>IFERROR(INDEX($Y$72:$AI$83,$AN74,COLUMNS($BN$54:BV56)),"")</f>
        <v>2.3E-2</v>
      </c>
      <c r="BX56" s="71">
        <f>IFERROR(INDEX($Y$72:$AI$83,$AN74,COLUMNS($BN$54:BW56)),"")</f>
        <v>2.4E-2</v>
      </c>
      <c r="BY56" s="71">
        <f>IFERROR(INDEX($Y$72:$AI$83,$AN74,COLUMNS($BN$54:BX56)),"")</f>
        <v>2.6000000000000002E-2</v>
      </c>
      <c r="BZ56" s="166">
        <f>IFERROR(INDEX($Y$72:$AJ$83,$AN74,COLUMNS($BN$54:BY56)),"")</f>
        <v>2.8000000000000001E-2</v>
      </c>
    </row>
    <row r="57" spans="3:78" x14ac:dyDescent="0.3">
      <c r="C57" s="90" t="s">
        <v>167</v>
      </c>
      <c r="D57" s="209">
        <v>135</v>
      </c>
      <c r="E57" s="209">
        <v>140</v>
      </c>
      <c r="F57" s="209">
        <v>140</v>
      </c>
      <c r="G57" s="209">
        <v>140</v>
      </c>
      <c r="H57" s="209">
        <v>145</v>
      </c>
      <c r="I57" s="209">
        <v>150</v>
      </c>
      <c r="J57" s="209">
        <v>155</v>
      </c>
      <c r="K57" s="209">
        <v>125</v>
      </c>
      <c r="L57" s="209">
        <v>185</v>
      </c>
      <c r="M57" s="209">
        <v>235</v>
      </c>
      <c r="N57" s="912">
        <v>250</v>
      </c>
      <c r="O57" s="90" t="s">
        <v>355</v>
      </c>
      <c r="P57" s="90">
        <f>ROWS($O$42:O57)</f>
        <v>16</v>
      </c>
      <c r="Q57" s="90" t="str">
        <f t="shared" si="3"/>
        <v/>
      </c>
      <c r="R57" s="90" t="str">
        <f>IFERROR(SMALL($Q$42:$Q$69,ROWS($Q$42:Q57)),"")</f>
        <v/>
      </c>
      <c r="Y57" s="90" t="s">
        <v>155</v>
      </c>
      <c r="Z57" s="100">
        <v>5.0000000000000001E-3</v>
      </c>
      <c r="AA57" s="100">
        <v>5.0000000000000001E-3</v>
      </c>
      <c r="AB57" s="100">
        <v>5.0000000000000001E-3</v>
      </c>
      <c r="AC57" s="100">
        <v>7.0000000000000001E-3</v>
      </c>
      <c r="AD57" s="100">
        <v>7.0000000000000001E-3</v>
      </c>
      <c r="AE57" s="100">
        <v>8.0000000000000002E-3</v>
      </c>
      <c r="AF57" s="100">
        <v>8.0000000000000002E-3</v>
      </c>
      <c r="AG57" s="343">
        <v>9.0000000000000011E-3</v>
      </c>
      <c r="AH57" s="100">
        <v>9.0000000000000011E-3</v>
      </c>
      <c r="AI57" s="100">
        <v>1.3000000000000001E-2</v>
      </c>
      <c r="AJ57" s="100">
        <v>1.4999999999999999E-2</v>
      </c>
      <c r="AK57" s="90" t="s">
        <v>355</v>
      </c>
      <c r="AL57" s="90">
        <f>ROWS($O$41:AK57)</f>
        <v>17</v>
      </c>
      <c r="AM57" s="90" t="str">
        <f t="shared" si="2"/>
        <v/>
      </c>
      <c r="AN57" s="90" t="str">
        <f>IFERROR(SMALL($AM$41:$AM$66,ROWS($Q$41:AM57)),"")</f>
        <v/>
      </c>
      <c r="BB57" s="172" t="str">
        <f>IFERROR(INDEX($C$75:$I$86,$R78,COLUMNS($BA$49:BA54)),"")</f>
        <v>Other ethnic group</v>
      </c>
      <c r="BC57" s="383">
        <f>IFERROR(INDEX($C$75:$M$86,$R78,COLUMNS($BA$49:BB52)),"")</f>
        <v>290</v>
      </c>
      <c r="BD57" s="80">
        <f>IFERROR(INDEX($C$75:$M$86,$R78,COLUMNS($BA$49:BC52)),"")</f>
        <v>350</v>
      </c>
      <c r="BE57" s="80">
        <f>IFERROR(INDEX($C$75:$M$86,$R78,COLUMNS($BA$49:BD52)),"")</f>
        <v>350</v>
      </c>
      <c r="BF57" s="80">
        <f>IFERROR(INDEX($C$75:$M$86,$R78,COLUMNS($BA$49:BE52)),"")</f>
        <v>410</v>
      </c>
      <c r="BG57" s="80">
        <f>IFERROR(INDEX($C$75:$M$86,$R78,COLUMNS($BA$49:BF52)),"")</f>
        <v>510</v>
      </c>
      <c r="BH57" s="80">
        <f>IFERROR(INDEX($C$75:$M$86,$R78,COLUMNS($BA$49:BG52)),"")</f>
        <v>535</v>
      </c>
      <c r="BI57" s="80">
        <f>IFERROR(INDEX($C$75:$M$86,$R78,COLUMNS($BA$49:BH52)),"")</f>
        <v>605</v>
      </c>
      <c r="BJ57" s="80">
        <f>IFERROR(INDEX($C$75:$M$86,$R78,COLUMNS($BA$49:BI52)),"")</f>
        <v>665</v>
      </c>
      <c r="BK57" s="80">
        <f>IFERROR(INDEX($C$75:$M$86,$R78,COLUMNS($BA$49:BJ52)),"")</f>
        <v>680</v>
      </c>
      <c r="BL57" s="80">
        <f>IFERROR(INDEX($C$75:$M$86,$R78,COLUMNS($BA$49:BK52)),"")</f>
        <v>745</v>
      </c>
      <c r="BM57" s="507">
        <f>IFERROR(INDEX($C$75:$N$86,$R78,COLUMNS($BA$49:BL52)),"")</f>
        <v>725</v>
      </c>
      <c r="BO57" s="173" t="str">
        <f>IFERROR(INDEX($Y$72:$AE$83,$AN75,COLUMNS($BN$54:BN57)),"")</f>
        <v>Other ethnic group</v>
      </c>
      <c r="BP57" s="311">
        <f>IFERROR(INDEX($Y$72:$AI$83,$AN75,COLUMNS($BN$54:BO57)),"")</f>
        <v>1.7000000000000001E-2</v>
      </c>
      <c r="BQ57" s="71">
        <f>IFERROR(INDEX($Y$72:$AI$83,$AN75,COLUMNS($BN$54:BP57)),"")</f>
        <v>0.02</v>
      </c>
      <c r="BR57" s="71">
        <f>IFERROR(INDEX($Y$72:$AI$83,$AN75,COLUMNS($BN$54:BQ57)),"")</f>
        <v>0.02</v>
      </c>
      <c r="BS57" s="71">
        <f>IFERROR(INDEX($Y$72:$AI$83,$AN75,COLUMNS($BN$54:BR57)),"")</f>
        <v>2.3E-2</v>
      </c>
      <c r="BT57" s="71">
        <f>IFERROR(INDEX($Y$72:$AI$83,$AN75,COLUMNS($BN$54:BS57)),"")</f>
        <v>2.6000000000000002E-2</v>
      </c>
      <c r="BU57" s="71">
        <f>IFERROR(INDEX($Y$72:$AI$83,$AN75,COLUMNS($BN$54:BT57)),"")</f>
        <v>2.7E-2</v>
      </c>
      <c r="BV57" s="71">
        <f>IFERROR(INDEX($Y$72:$AI$83,$AN75,COLUMNS($BN$54:BU57)),"")</f>
        <v>2.9000000000000001E-2</v>
      </c>
      <c r="BW57" s="71">
        <f>IFERROR(INDEX($Y$72:$AI$83,$AN75,COLUMNS($BN$54:BV57)),"")</f>
        <v>3.1E-2</v>
      </c>
      <c r="BX57" s="71">
        <f>IFERROR(INDEX($Y$72:$AI$83,$AN75,COLUMNS($BN$54:BW57)),"")</f>
        <v>3.2000000000000001E-2</v>
      </c>
      <c r="BY57" s="71">
        <f>IFERROR(INDEX($Y$72:$AI$83,$AN75,COLUMNS($BN$54:BX57)),"")</f>
        <v>3.4000000000000002E-2</v>
      </c>
      <c r="BZ57" s="166">
        <f>IFERROR(INDEX($Y$72:$AJ$83,$AN75,COLUMNS($BN$54:BY57)),"")</f>
        <v>3.1E-2</v>
      </c>
    </row>
    <row r="58" spans="3:78" x14ac:dyDescent="0.3">
      <c r="C58" s="90" t="s">
        <v>153</v>
      </c>
      <c r="D58" s="209">
        <v>285</v>
      </c>
      <c r="E58" s="209">
        <v>285</v>
      </c>
      <c r="F58" s="209">
        <v>280</v>
      </c>
      <c r="G58" s="209">
        <v>285</v>
      </c>
      <c r="H58" s="209">
        <v>280</v>
      </c>
      <c r="I58" s="209">
        <v>290</v>
      </c>
      <c r="J58" s="209">
        <v>290</v>
      </c>
      <c r="K58" s="209">
        <v>315</v>
      </c>
      <c r="L58" s="209">
        <v>325</v>
      </c>
      <c r="M58" s="209">
        <v>370</v>
      </c>
      <c r="N58" s="912">
        <v>450</v>
      </c>
      <c r="O58" s="90" t="s">
        <v>355</v>
      </c>
      <c r="P58" s="90">
        <f>ROWS($O$42:O58)</f>
        <v>17</v>
      </c>
      <c r="Q58" s="90" t="str">
        <f t="shared" si="3"/>
        <v/>
      </c>
      <c r="R58" s="90" t="str">
        <f>IFERROR(SMALL($Q$42:$Q$69,ROWS($Q$42:Q58)),"")</f>
        <v/>
      </c>
      <c r="Y58" s="90" t="s">
        <v>157</v>
      </c>
      <c r="Z58" s="100">
        <v>3.0000000000000001E-3</v>
      </c>
      <c r="AA58" s="100">
        <v>3.0000000000000001E-3</v>
      </c>
      <c r="AB58" s="100">
        <v>3.0000000000000001E-3</v>
      </c>
      <c r="AC58" s="100">
        <v>3.0000000000000001E-3</v>
      </c>
      <c r="AD58" s="100">
        <v>3.0000000000000001E-3</v>
      </c>
      <c r="AE58" s="100">
        <v>3.0000000000000001E-3</v>
      </c>
      <c r="AF58" s="100">
        <v>3.0000000000000001E-3</v>
      </c>
      <c r="AG58" s="343">
        <v>3.0000000000000001E-3</v>
      </c>
      <c r="AH58" s="100">
        <v>3.0000000000000001E-3</v>
      </c>
      <c r="AI58" s="100">
        <v>4.0000000000000001E-3</v>
      </c>
      <c r="AJ58" s="100">
        <v>4.0000000000000001E-3</v>
      </c>
      <c r="AK58" s="90" t="s">
        <v>355</v>
      </c>
      <c r="AL58" s="90">
        <f>ROWS($O$41:AK58)</f>
        <v>18</v>
      </c>
      <c r="AM58" s="90" t="str">
        <f t="shared" si="2"/>
        <v/>
      </c>
      <c r="AN58" s="90" t="str">
        <f>IFERROR(SMALL($AM$41:$AM$66,ROWS($Q$41:AM58)),"")</f>
        <v/>
      </c>
      <c r="BB58" s="172" t="str">
        <f>IFERROR(INDEX($C$75:$I$86,$R79,COLUMNS($BA$49:BA55)),"")</f>
        <v>White</v>
      </c>
      <c r="BC58" s="383">
        <f>IFERROR(INDEX($C$75:$M$86,$R79,COLUMNS($BA$49:BB53)),"")</f>
        <v>15105</v>
      </c>
      <c r="BD58" s="80">
        <f>IFERROR(INDEX($C$75:$M$86,$R79,COLUMNS($BA$49:BC53)),"")</f>
        <v>15220</v>
      </c>
      <c r="BE58" s="80">
        <f>IFERROR(INDEX($C$75:$M$86,$R79,COLUMNS($BA$49:BD53)),"")</f>
        <v>15355</v>
      </c>
      <c r="BF58" s="80">
        <f>IFERROR(INDEX($C$75:$M$86,$R79,COLUMNS($BA$49:BE53)),"")</f>
        <v>15445</v>
      </c>
      <c r="BG58" s="80">
        <f>IFERROR(INDEX($C$75:$M$86,$R79,COLUMNS($BA$49:BF53)),"")</f>
        <v>17030</v>
      </c>
      <c r="BH58" s="80">
        <f>IFERROR(INDEX($C$75:$M$86,$R79,COLUMNS($BA$49:BG53)),"")</f>
        <v>17115</v>
      </c>
      <c r="BI58" s="80">
        <f>IFERROR(INDEX($C$75:$M$86,$R79,COLUMNS($BA$49:BH53)),"")</f>
        <v>17290</v>
      </c>
      <c r="BJ58" s="80">
        <f>IFERROR(INDEX($C$75:$M$86,$R79,COLUMNS($BA$49:BI53)),"")</f>
        <v>17555</v>
      </c>
      <c r="BK58" s="80">
        <f>IFERROR(INDEX($C$75:$M$86,$R79,COLUMNS($BA$49:BJ53)),"")</f>
        <v>17565</v>
      </c>
      <c r="BL58" s="80">
        <f>IFERROR(INDEX($C$75:$M$86,$R79,COLUMNS($BA$49:BK53)),"")</f>
        <v>17500</v>
      </c>
      <c r="BM58" s="507">
        <f>IFERROR(INDEX($C$75:$N$86,$R79,COLUMNS($BA$49:BL53)),"")</f>
        <v>18225</v>
      </c>
      <c r="BO58" s="173" t="str">
        <f>IFERROR(INDEX($Y$72:$AE$83,$AN76,COLUMNS($BN$54:BN58)),"")</f>
        <v>White</v>
      </c>
      <c r="BP58" s="311">
        <f>IFERROR(INDEX($Y$72:$AI$83,$AN76,COLUMNS($BN$54:BO58)),"")</f>
        <v>0.88700000000000001</v>
      </c>
      <c r="BQ58" s="71">
        <f>IFERROR(INDEX($Y$72:$AI$83,$AN76,COLUMNS($BN$54:BP58)),"")</f>
        <v>0.88</v>
      </c>
      <c r="BR58" s="517">
        <f>IFERROR(INDEX($Y$72:$AI$83,$AN76,COLUMNS($BN$54:BQ58)),"")</f>
        <v>0.877</v>
      </c>
      <c r="BS58" s="517">
        <f>IFERROR(INDEX($Y$72:$AI$83,$AN76,COLUMNS($BN$54:BR58)),"")</f>
        <v>0.873</v>
      </c>
      <c r="BT58" s="517">
        <f>IFERROR(INDEX($Y$72:$AI$83,$AN76,COLUMNS($BN$54:BS58)),"")</f>
        <v>0.86099999999999999</v>
      </c>
      <c r="BU58" s="517">
        <f>IFERROR(INDEX($Y$72:$AI$83,$AN76,COLUMNS($BN$54:BT58)),"")</f>
        <v>0.85399999999999998</v>
      </c>
      <c r="BV58" s="517">
        <f>IFERROR(INDEX($Y$72:$AI$83,$AN76,COLUMNS($BN$54:BU58)),"")</f>
        <v>0.83899999999999997</v>
      </c>
      <c r="BW58" s="71">
        <f>IFERROR(INDEX($Y$72:$AI$83,$AN76,COLUMNS($BN$54:BV58)),"")</f>
        <v>0.82900000000000007</v>
      </c>
      <c r="BX58" s="71">
        <f>IFERROR(INDEX($Y$72:$AI$83,$AN76,COLUMNS($BN$54:BW58)),"")</f>
        <v>0.82000000000000006</v>
      </c>
      <c r="BY58" s="71">
        <f>IFERROR(INDEX($Y$72:$AI$83,$AN76,COLUMNS($BN$54:BX58)),"")</f>
        <v>0.79400000000000004</v>
      </c>
      <c r="BZ58" s="166">
        <f>IFERROR(INDEX($Y$72:$AJ$83,$AN76,COLUMNS($BN$54:BY58)),"")</f>
        <v>0.77600000000000002</v>
      </c>
    </row>
    <row r="59" spans="3:78" ht="15" thickBot="1" x14ac:dyDescent="0.35">
      <c r="C59" s="90" t="s">
        <v>155</v>
      </c>
      <c r="D59" s="209">
        <v>110</v>
      </c>
      <c r="E59" s="209">
        <v>120</v>
      </c>
      <c r="F59" s="209">
        <v>120</v>
      </c>
      <c r="G59" s="209">
        <v>155</v>
      </c>
      <c r="H59" s="209">
        <v>180</v>
      </c>
      <c r="I59" s="209">
        <v>195</v>
      </c>
      <c r="J59" s="209">
        <v>215</v>
      </c>
      <c r="K59" s="209">
        <v>235</v>
      </c>
      <c r="L59" s="209">
        <v>255</v>
      </c>
      <c r="M59" s="209">
        <v>380</v>
      </c>
      <c r="N59" s="912">
        <v>445</v>
      </c>
      <c r="O59" s="90" t="s">
        <v>355</v>
      </c>
      <c r="P59" s="90">
        <f>ROWS($O$42:O59)</f>
        <v>18</v>
      </c>
      <c r="Q59" s="90" t="str">
        <f t="shared" si="3"/>
        <v/>
      </c>
      <c r="R59" s="90" t="str">
        <f>IFERROR(SMALL($Q$42:$Q$69,ROWS($Q$42:Q59)),"")</f>
        <v/>
      </c>
      <c r="Y59" s="90" t="s">
        <v>294</v>
      </c>
      <c r="Z59" s="100">
        <v>0</v>
      </c>
      <c r="AA59" s="100">
        <v>0</v>
      </c>
      <c r="AB59" s="100">
        <v>1E-3</v>
      </c>
      <c r="AC59" s="100">
        <v>1E-3</v>
      </c>
      <c r="AD59" s="100">
        <v>1E-3</v>
      </c>
      <c r="AE59" s="100">
        <v>1E-3</v>
      </c>
      <c r="AF59" s="100">
        <v>1E-3</v>
      </c>
      <c r="AG59" s="343">
        <v>1E-3</v>
      </c>
      <c r="AH59" s="100">
        <v>1E-3</v>
      </c>
      <c r="AI59" s="100">
        <v>2E-3</v>
      </c>
      <c r="AJ59" s="100">
        <v>3.0000000000000001E-3</v>
      </c>
      <c r="AK59" s="90" t="s">
        <v>355</v>
      </c>
      <c r="AL59" s="90">
        <f>ROWS($O$41:AK59)</f>
        <v>19</v>
      </c>
      <c r="AM59" s="90" t="str">
        <f t="shared" si="2"/>
        <v/>
      </c>
      <c r="AN59" s="90" t="str">
        <f>IFERROR(SMALL($AM$41:$AM$66,ROWS($Q$41:AM59)),"")</f>
        <v/>
      </c>
      <c r="BB59" s="179" t="str">
        <f>IFERROR(INDEX($C$75:$I$86,$R80,COLUMNS($BA$49:BA56)),"")</f>
        <v>Total Black and Minority Ethnic</v>
      </c>
      <c r="BC59" s="511">
        <f>IFERROR(INDEX($C$75:$M$86,$R80,COLUMNS($BA$49:BB54)),"")</f>
        <v>1930</v>
      </c>
      <c r="BD59" s="512">
        <f>IFERROR(INDEX($C$75:$M$86,$R80,COLUMNS($BA$49:BC54)),"")</f>
        <v>2080</v>
      </c>
      <c r="BE59" s="512">
        <f>IFERROR(INDEX($C$75:$M$86,$R80,COLUMNS($BA$49:BD54)),"")</f>
        <v>2145</v>
      </c>
      <c r="BF59" s="512">
        <f>IFERROR(INDEX($C$75:$M$86,$R80,COLUMNS($BA$49:BE54)),"")</f>
        <v>2240</v>
      </c>
      <c r="BG59" s="512">
        <f>IFERROR(INDEX($C$75:$M$86,$R80,COLUMNS($BA$49:BF54)),"")</f>
        <v>2745</v>
      </c>
      <c r="BH59" s="512">
        <f>IFERROR(INDEX($C$75:$M$86,$R80,COLUMNS($BA$49:BG54)),"")</f>
        <v>2925</v>
      </c>
      <c r="BI59" s="512">
        <f>IFERROR(INDEX($C$75:$M$86,$R80,COLUMNS($BA$49:BH54)),"")</f>
        <v>3310</v>
      </c>
      <c r="BJ59" s="512">
        <f>IFERROR(INDEX($C$75:$M$86,$R80,COLUMNS($BA$49:BI54)),"")</f>
        <v>3630</v>
      </c>
      <c r="BK59" s="512">
        <f>IFERROR(INDEX($C$75:$M$86,$R80,COLUMNS($BA$49:BJ54)),"")</f>
        <v>3870</v>
      </c>
      <c r="BL59" s="512">
        <f>IFERROR(INDEX($C$75:$M$86,$R80,COLUMNS($BA$49:BK54)),"")</f>
        <v>4540</v>
      </c>
      <c r="BM59" s="513">
        <f>IFERROR(INDEX($C$75:$N$86,$R80,COLUMNS($BA$49:BL54)),"")</f>
        <v>5265</v>
      </c>
      <c r="BO59" s="180" t="str">
        <f>IFERROR(INDEX($Y$72:$AE$83,$AN77,COLUMNS($BN$54:BN59)),"")</f>
        <v>Total Black and Minority Ethnic</v>
      </c>
      <c r="BP59" s="446">
        <f>IFERROR(INDEX($Y$72:$AI$83,$AN77,COLUMNS($BN$54:BO59)),"")</f>
        <v>0.113</v>
      </c>
      <c r="BQ59" s="167">
        <f>IFERROR(INDEX($Y$72:$AI$83,$AN77,COLUMNS($BN$54:BP59)),"")</f>
        <v>0.12</v>
      </c>
      <c r="BR59" s="167">
        <f>IFERROR(INDEX($Y$72:$AI$83,$AN77,COLUMNS($BN$54:BQ59)),"")</f>
        <v>0.123</v>
      </c>
      <c r="BS59" s="167">
        <f>IFERROR(INDEX($Y$72:$AI$83,$AN77,COLUMNS($BN$54:BR59)),"")</f>
        <v>0.127</v>
      </c>
      <c r="BT59" s="167">
        <f>IFERROR(INDEX($Y$72:$AI$83,$AN77,COLUMNS($BN$54:BS59)),"")</f>
        <v>0.13900000000000001</v>
      </c>
      <c r="BU59" s="167">
        <f>IFERROR(INDEX($Y$72:$AI$83,$AN77,COLUMNS($BN$54:BT59)),"")</f>
        <v>0.14599999999999999</v>
      </c>
      <c r="BV59" s="167">
        <f>IFERROR(INDEX($Y$72:$AI$83,$AN77,COLUMNS($BN$54:BU59)),"")</f>
        <v>0.161</v>
      </c>
      <c r="BW59" s="167">
        <f>IFERROR(INDEX($Y$72:$AI$83,$AN77,COLUMNS($BN$54:BV59)),"")</f>
        <v>0.17100000000000001</v>
      </c>
      <c r="BX59" s="167">
        <f>IFERROR(INDEX($Y$72:$AI$83,$AN77,COLUMNS($BN$54:BW59)),"")</f>
        <v>0.18</v>
      </c>
      <c r="BY59" s="167">
        <f>IFERROR(INDEX($Y$72:$AI$83,$AN77,COLUMNS($BN$54:BX59)),"")</f>
        <v>0.20600000000000002</v>
      </c>
      <c r="BZ59" s="168">
        <f>IFERROR(INDEX($Y$72:$AJ$83,$AN77,COLUMNS($BN$54:BY59)),"")</f>
        <v>0.224</v>
      </c>
    </row>
    <row r="60" spans="3:78" x14ac:dyDescent="0.3">
      <c r="C60" s="90" t="s">
        <v>157</v>
      </c>
      <c r="D60" s="209">
        <v>75</v>
      </c>
      <c r="E60" s="209">
        <v>65</v>
      </c>
      <c r="F60" s="209">
        <v>70</v>
      </c>
      <c r="G60" s="209">
        <v>70</v>
      </c>
      <c r="H60" s="209">
        <v>75</v>
      </c>
      <c r="I60" s="209">
        <v>70</v>
      </c>
      <c r="J60" s="209">
        <v>80</v>
      </c>
      <c r="K60" s="209">
        <v>85</v>
      </c>
      <c r="L60" s="209">
        <v>90</v>
      </c>
      <c r="M60" s="209">
        <v>115</v>
      </c>
      <c r="N60" s="912">
        <v>135</v>
      </c>
      <c r="O60" s="90" t="s">
        <v>355</v>
      </c>
      <c r="P60" s="90">
        <f>ROWS($O$42:O60)</f>
        <v>19</v>
      </c>
      <c r="Q60" s="90" t="str">
        <f t="shared" si="3"/>
        <v/>
      </c>
      <c r="R60" s="90" t="str">
        <f>IFERROR(SMALL($Q$42:$Q$69,ROWS($Q$42:Q60)),"")</f>
        <v/>
      </c>
      <c r="Y60" s="90" t="s">
        <v>161</v>
      </c>
      <c r="Z60" s="100">
        <v>6.0000000000000001E-3</v>
      </c>
      <c r="AA60" s="100">
        <v>6.0000000000000001E-3</v>
      </c>
      <c r="AB60" s="100">
        <v>6.0000000000000001E-3</v>
      </c>
      <c r="AC60" s="100">
        <v>7.0000000000000001E-3</v>
      </c>
      <c r="AD60" s="100">
        <v>8.0000000000000002E-3</v>
      </c>
      <c r="AE60" s="100">
        <v>8.0000000000000002E-3</v>
      </c>
      <c r="AF60" s="100">
        <v>8.0000000000000002E-3</v>
      </c>
      <c r="AG60" s="343">
        <v>9.0000000000000011E-3</v>
      </c>
      <c r="AH60" s="100">
        <v>0.01</v>
      </c>
      <c r="AI60" s="100">
        <v>1.4E-2</v>
      </c>
      <c r="AJ60" s="100">
        <v>1.6E-2</v>
      </c>
      <c r="AK60" s="90" t="s">
        <v>355</v>
      </c>
      <c r="AL60" s="90">
        <f>ROWS($O$41:AK60)</f>
        <v>20</v>
      </c>
      <c r="AM60" s="90" t="str">
        <f t="shared" si="2"/>
        <v/>
      </c>
      <c r="AN60" s="90" t="str">
        <f>IFERROR(SMALL($AM$41:$AM$66,ROWS($Q$41:AM60)),"")</f>
        <v/>
      </c>
      <c r="BB60" s="519" t="s">
        <v>509</v>
      </c>
      <c r="BC60" s="79"/>
      <c r="BD60" s="79"/>
      <c r="BE60" s="79"/>
      <c r="BF60" s="79"/>
      <c r="BG60" s="79"/>
      <c r="BH60" s="79"/>
      <c r="BI60" s="79"/>
      <c r="BJ60" s="79"/>
      <c r="BK60" s="79"/>
      <c r="BL60" s="79"/>
      <c r="BM60" s="79"/>
      <c r="BO60" s="519" t="s">
        <v>509</v>
      </c>
      <c r="BP60" s="69"/>
      <c r="BQ60" s="69"/>
      <c r="BR60" s="69"/>
      <c r="BS60" s="69"/>
      <c r="BT60" s="69"/>
      <c r="BU60" s="69"/>
    </row>
    <row r="61" spans="3:78" x14ac:dyDescent="0.3">
      <c r="C61" s="90" t="s">
        <v>294</v>
      </c>
      <c r="D61" s="209">
        <v>10</v>
      </c>
      <c r="E61" s="209">
        <v>10</v>
      </c>
      <c r="F61" s="209">
        <v>15</v>
      </c>
      <c r="G61" s="209">
        <v>15</v>
      </c>
      <c r="H61" s="209">
        <v>20</v>
      </c>
      <c r="I61" s="209">
        <v>20</v>
      </c>
      <c r="J61" s="209">
        <v>30</v>
      </c>
      <c r="K61" s="209">
        <v>30</v>
      </c>
      <c r="L61" s="209">
        <v>30</v>
      </c>
      <c r="M61" s="209">
        <v>55</v>
      </c>
      <c r="N61" s="912">
        <v>90</v>
      </c>
      <c r="O61" s="90" t="s">
        <v>355</v>
      </c>
      <c r="P61" s="90">
        <f>ROWS($O$42:O61)</f>
        <v>20</v>
      </c>
      <c r="Q61" s="90" t="str">
        <f t="shared" si="3"/>
        <v/>
      </c>
      <c r="R61" s="90" t="str">
        <f>IFERROR(SMALL($Q$42:$Q$69,ROWS($Q$42:Q61)),"")</f>
        <v/>
      </c>
      <c r="Y61" s="90" t="s">
        <v>163</v>
      </c>
      <c r="Z61" s="100">
        <v>1E-3</v>
      </c>
      <c r="AA61" s="100">
        <v>1E-3</v>
      </c>
      <c r="AB61" s="100">
        <v>1E-3</v>
      </c>
      <c r="AC61" s="100">
        <v>1E-3</v>
      </c>
      <c r="AD61" s="100">
        <v>1E-3</v>
      </c>
      <c r="AE61" s="100">
        <v>1E-3</v>
      </c>
      <c r="AF61" s="100">
        <v>1E-3</v>
      </c>
      <c r="AG61" s="343">
        <v>0</v>
      </c>
      <c r="AH61" s="100">
        <v>1E-3</v>
      </c>
      <c r="AI61" s="100">
        <v>1E-3</v>
      </c>
      <c r="AJ61" s="100">
        <v>1E-3</v>
      </c>
      <c r="AK61" s="90" t="s">
        <v>355</v>
      </c>
      <c r="AL61" s="90">
        <f>ROWS($O$41:AK61)</f>
        <v>21</v>
      </c>
      <c r="AM61" s="90" t="str">
        <f t="shared" si="2"/>
        <v/>
      </c>
      <c r="AN61" s="90" t="str">
        <f>IFERROR(SMALL($AM$41:$AM$66,ROWS($Q$41:AM61)),"")</f>
        <v/>
      </c>
      <c r="BB61" s="90" t="str">
        <f>IFERROR(INDEX($C$75:$I$86,#REF!,COLUMNS($BA$74:BA80)),"")</f>
        <v/>
      </c>
      <c r="BC61" s="90" t="str">
        <f>IFERROR(INDEX($C$75:$I$86,#REF!,COLUMNS($BA$73:BB79)),"")</f>
        <v/>
      </c>
      <c r="BD61" s="90" t="str">
        <f>IFERROR(INDEX($C$75:$I$86,#REF!,COLUMNS($BA$73:BC79)),"")</f>
        <v/>
      </c>
      <c r="BE61" s="90" t="str">
        <f>IFERROR(INDEX($C$75:$I$86,#REF!,COLUMNS($BA$73:BD79)),"")</f>
        <v/>
      </c>
      <c r="BF61" s="90" t="str">
        <f>IFERROR(INDEX($C$75:$I$86,#REF!,COLUMNS($BA$73:BE79)),"")</f>
        <v/>
      </c>
      <c r="BG61" s="90" t="str">
        <f>IFERROR(INDEX($C$75:$I$86,#REF!,COLUMNS($BA$73:BF79)),"")</f>
        <v/>
      </c>
      <c r="BH61" s="90" t="str">
        <f>IFERROR(INDEX($C$75:$I$86,#REF!,COLUMNS($BA$73:BG79)),"")</f>
        <v/>
      </c>
      <c r="BO61" s="90" t="str">
        <f>IFERROR(INDEX($C$73:$I$84,$R79,COLUMNS($AZ$71:BN77)),"")</f>
        <v/>
      </c>
      <c r="BP61" s="100" t="str">
        <f>IFERROR(INDEX($C$73:$I$84,$R79,COLUMNS($AZ$71:BO77)),"")</f>
        <v/>
      </c>
      <c r="BQ61" s="100" t="str">
        <f>IFERROR(INDEX($C$73:$I$84,$R79,COLUMNS($AZ$71:BP77)),"")</f>
        <v/>
      </c>
      <c r="BR61" s="100" t="str">
        <f>IFERROR(INDEX($C$73:$I$84,$R79,COLUMNS($AZ$71:BQ77)),"")</f>
        <v/>
      </c>
      <c r="BS61" s="100" t="str">
        <f>IFERROR(INDEX($C$73:$I$84,$R79,COLUMNS($AZ$71:BR77)),"")</f>
        <v/>
      </c>
      <c r="BT61" s="100" t="str">
        <f>IFERROR(INDEX($C$73:$I$84,$R79,COLUMNS($AZ$71:BS77)),"")</f>
        <v/>
      </c>
      <c r="BU61" s="100" t="str">
        <f>IFERROR(INDEX($C$73:$I$84,$R79,COLUMNS($AZ$71:BT77)),"")</f>
        <v/>
      </c>
    </row>
    <row r="62" spans="3:78" x14ac:dyDescent="0.3">
      <c r="C62" s="90" t="s">
        <v>161</v>
      </c>
      <c r="D62" s="209">
        <v>130</v>
      </c>
      <c r="E62" s="209">
        <v>145</v>
      </c>
      <c r="F62" s="209">
        <v>145</v>
      </c>
      <c r="G62" s="209">
        <v>175</v>
      </c>
      <c r="H62" s="209">
        <v>200</v>
      </c>
      <c r="I62" s="209">
        <v>205</v>
      </c>
      <c r="J62" s="209">
        <v>225</v>
      </c>
      <c r="K62" s="209">
        <v>245</v>
      </c>
      <c r="L62" s="209">
        <v>275</v>
      </c>
      <c r="M62" s="209">
        <v>405</v>
      </c>
      <c r="N62" s="912">
        <v>495</v>
      </c>
      <c r="O62" s="90" t="s">
        <v>355</v>
      </c>
      <c r="P62" s="90">
        <f>ROWS($O$42:O62)</f>
        <v>21</v>
      </c>
      <c r="Q62" s="90" t="str">
        <f t="shared" si="3"/>
        <v/>
      </c>
      <c r="R62" s="90" t="str">
        <f>IFERROR(SMALL($Q$42:$Q$69,ROWS($Q$42:Q62)),"")</f>
        <v/>
      </c>
      <c r="Y62" s="90" t="s">
        <v>374</v>
      </c>
      <c r="Z62" s="100">
        <v>2E-3</v>
      </c>
      <c r="AA62" s="100">
        <v>2E-3</v>
      </c>
      <c r="AB62" s="100">
        <v>2E-3</v>
      </c>
      <c r="AC62" s="100">
        <v>2E-3</v>
      </c>
      <c r="AD62" s="100">
        <v>2E-3</v>
      </c>
      <c r="AE62" s="100">
        <v>3.0000000000000001E-3</v>
      </c>
      <c r="AF62" s="100">
        <v>3.0000000000000001E-3</v>
      </c>
      <c r="AG62" s="343">
        <v>3.0000000000000001E-3</v>
      </c>
      <c r="AH62" s="100">
        <v>3.0000000000000001E-3</v>
      </c>
      <c r="AI62" s="100">
        <v>3.0000000000000001E-3</v>
      </c>
      <c r="AJ62" s="100">
        <v>4.0000000000000001E-3</v>
      </c>
      <c r="AK62" s="90" t="s">
        <v>355</v>
      </c>
      <c r="AL62" s="90">
        <f>ROWS($O$41:AK62)</f>
        <v>22</v>
      </c>
      <c r="AM62" s="90" t="str">
        <f t="shared" si="2"/>
        <v/>
      </c>
      <c r="AN62" s="90" t="str">
        <f>IFERROR(SMALL($AM$41:$AM$66,ROWS($Q$41:AM62)),"")</f>
        <v/>
      </c>
      <c r="BB62" s="90" t="str">
        <f>IFERROR(INDEX($C$75:$I$86,$R81,COLUMNS($BA$74:BA81)),"")</f>
        <v/>
      </c>
      <c r="BC62" s="90" t="str">
        <f>IFERROR(INDEX($C$75:$I$86,$R81,COLUMNS($BA$73:BB80)),"")</f>
        <v/>
      </c>
      <c r="BD62" s="90" t="str">
        <f>IFERROR(INDEX($C$75:$I$86,$R81,COLUMNS($BA$73:BC80)),"")</f>
        <v/>
      </c>
      <c r="BE62" s="90" t="str">
        <f>IFERROR(INDEX($C$75:$I$86,$R81,COLUMNS($BA$73:BD80)),"")</f>
        <v/>
      </c>
      <c r="BF62" s="90" t="str">
        <f>IFERROR(INDEX($C$75:$I$86,$R81,COLUMNS($BA$73:BE80)),"")</f>
        <v/>
      </c>
      <c r="BG62" s="90" t="str">
        <f>IFERROR(INDEX($C$75:$I$86,$R81,COLUMNS($BA$73:BF80)),"")</f>
        <v/>
      </c>
      <c r="BH62" s="90" t="str">
        <f>IFERROR(INDEX($C$75:$I$86,$R81,COLUMNS($BA$73:BG80)),"")</f>
        <v/>
      </c>
      <c r="BP62" s="100" t="str">
        <f>IFERROR(INDEX($C$73:$I$84,$R80,COLUMNS($AZ$71:BO78)),"")</f>
        <v/>
      </c>
      <c r="BQ62" s="100" t="str">
        <f>IFERROR(INDEX($C$73:$I$84,$R80,COLUMNS($AZ$71:BP78)),"")</f>
        <v/>
      </c>
      <c r="BR62" s="100" t="str">
        <f>IFERROR(INDEX($C$73:$I$84,$R80,COLUMNS($AZ$71:BQ78)),"")</f>
        <v/>
      </c>
      <c r="BS62" s="100" t="str">
        <f>IFERROR(INDEX($C$73:$I$84,$R80,COLUMNS($AZ$71:BR78)),"")</f>
        <v/>
      </c>
      <c r="BT62" s="100" t="str">
        <f>IFERROR(INDEX($C$73:$I$84,$R80,COLUMNS($AZ$71:BS78)),"")</f>
        <v/>
      </c>
      <c r="BU62" s="100" t="str">
        <f>IFERROR(INDEX($C$73:$I$84,$R80,COLUMNS($AZ$71:BT78)),"")</f>
        <v/>
      </c>
    </row>
    <row r="63" spans="3:78" ht="18" x14ac:dyDescent="0.35">
      <c r="C63" s="90" t="s">
        <v>163</v>
      </c>
      <c r="D63" s="209">
        <v>20</v>
      </c>
      <c r="E63" s="209">
        <v>15</v>
      </c>
      <c r="F63" s="209">
        <v>15</v>
      </c>
      <c r="G63" s="209">
        <v>15</v>
      </c>
      <c r="H63" s="209">
        <v>15</v>
      </c>
      <c r="I63" s="209">
        <v>15</v>
      </c>
      <c r="J63" s="209">
        <v>15</v>
      </c>
      <c r="K63" s="209">
        <v>10</v>
      </c>
      <c r="L63" s="209">
        <v>15</v>
      </c>
      <c r="M63" s="209">
        <v>20</v>
      </c>
      <c r="N63" s="912">
        <v>30</v>
      </c>
      <c r="O63" s="90" t="s">
        <v>355</v>
      </c>
      <c r="P63" s="90">
        <f>ROWS($O$42:O63)</f>
        <v>22</v>
      </c>
      <c r="Q63" s="90" t="str">
        <f t="shared" si="3"/>
        <v/>
      </c>
      <c r="R63" s="90" t="str">
        <f>IFERROR(SMALL($Q$42:$Q$69,ROWS($Q$42:Q63)),"")</f>
        <v/>
      </c>
      <c r="Y63" s="90" t="s">
        <v>375</v>
      </c>
      <c r="Z63" s="100">
        <v>0</v>
      </c>
      <c r="AA63" s="100">
        <v>0</v>
      </c>
      <c r="AB63" s="100">
        <v>1E-3</v>
      </c>
      <c r="AC63" s="100">
        <v>1E-3</v>
      </c>
      <c r="AD63" s="100">
        <v>1E-3</v>
      </c>
      <c r="AE63" s="100">
        <v>1E-3</v>
      </c>
      <c r="AF63" s="100">
        <v>1E-3</v>
      </c>
      <c r="AG63" s="343">
        <v>0</v>
      </c>
      <c r="AH63" s="100">
        <v>0</v>
      </c>
      <c r="AI63" s="470" t="s">
        <v>71</v>
      </c>
      <c r="AJ63" s="470" t="s">
        <v>71</v>
      </c>
      <c r="AK63" s="90" t="s">
        <v>355</v>
      </c>
      <c r="AL63" s="90">
        <f>ROWS($O$41:AK63)</f>
        <v>23</v>
      </c>
      <c r="AM63" s="90" t="str">
        <f t="shared" si="2"/>
        <v/>
      </c>
      <c r="AN63" s="90" t="str">
        <f>IFERROR(SMALL($AM$41:$AM$66,ROWS($Q$41:AM63)),"")</f>
        <v/>
      </c>
      <c r="BC63" s="1089" t="s">
        <v>675</v>
      </c>
      <c r="BD63" s="1089"/>
      <c r="BE63" s="1089"/>
      <c r="BF63" s="1089"/>
      <c r="BG63" s="1089"/>
      <c r="BH63" s="1089"/>
      <c r="BI63" s="1089"/>
      <c r="BJ63" s="1089"/>
      <c r="BK63" s="1089"/>
      <c r="BL63" s="1089"/>
      <c r="BM63" s="1089"/>
      <c r="BN63" s="1089"/>
      <c r="BO63" s="1089"/>
      <c r="BP63" s="1089"/>
      <c r="BQ63" s="1089"/>
      <c r="BR63" s="100"/>
      <c r="BS63" s="100"/>
      <c r="BT63" s="100"/>
      <c r="BU63" s="100"/>
    </row>
    <row r="64" spans="3:78" ht="15" thickBot="1" x14ac:dyDescent="0.35">
      <c r="C64" s="90" t="s">
        <v>374</v>
      </c>
      <c r="D64" s="209">
        <v>55</v>
      </c>
      <c r="E64" s="209">
        <v>55</v>
      </c>
      <c r="F64" s="209">
        <v>50</v>
      </c>
      <c r="G64" s="209">
        <v>55</v>
      </c>
      <c r="H64" s="209">
        <v>65</v>
      </c>
      <c r="I64" s="209">
        <v>70</v>
      </c>
      <c r="J64" s="209">
        <v>75</v>
      </c>
      <c r="K64" s="209">
        <v>75</v>
      </c>
      <c r="L64" s="209">
        <v>75</v>
      </c>
      <c r="M64" s="209">
        <v>95</v>
      </c>
      <c r="N64" s="912">
        <v>110</v>
      </c>
      <c r="O64" s="90" t="s">
        <v>355</v>
      </c>
      <c r="P64" s="90">
        <f>ROWS($O$42:O64)</f>
        <v>23</v>
      </c>
      <c r="Q64" s="90" t="str">
        <f t="shared" si="3"/>
        <v/>
      </c>
      <c r="R64" s="90" t="str">
        <f>IFERROR(SMALL($Q$42:$Q$69,ROWS($Q$42:Q64)),"")</f>
        <v/>
      </c>
      <c r="Y64" s="90" t="s">
        <v>499</v>
      </c>
      <c r="Z64" s="470" t="s">
        <v>71</v>
      </c>
      <c r="AA64" s="470" t="s">
        <v>71</v>
      </c>
      <c r="AB64" s="470" t="s">
        <v>71</v>
      </c>
      <c r="AC64" s="470" t="s">
        <v>71</v>
      </c>
      <c r="AD64" s="470" t="s">
        <v>71</v>
      </c>
      <c r="AE64" s="470" t="s">
        <v>71</v>
      </c>
      <c r="AF64" s="470" t="s">
        <v>71</v>
      </c>
      <c r="AG64" s="470" t="s">
        <v>71</v>
      </c>
      <c r="AH64" s="470" t="s">
        <v>71</v>
      </c>
      <c r="AI64" s="100">
        <v>0</v>
      </c>
      <c r="AJ64" s="100">
        <v>0</v>
      </c>
      <c r="AK64" s="90" t="s">
        <v>355</v>
      </c>
      <c r="AL64" s="90">
        <f>ROWS($O$41:AK64)</f>
        <v>24</v>
      </c>
      <c r="AM64" s="90" t="str">
        <f t="shared" si="2"/>
        <v/>
      </c>
      <c r="AN64" s="90" t="str">
        <f>IFERROR(SMALL($AM$41:$AM$66,ROWS($Q$41:AM64)),"")</f>
        <v/>
      </c>
    </row>
    <row r="65" spans="3:78" x14ac:dyDescent="0.3">
      <c r="C65" s="90" t="s">
        <v>375</v>
      </c>
      <c r="D65" s="209">
        <v>10</v>
      </c>
      <c r="E65" s="209">
        <v>10</v>
      </c>
      <c r="F65" s="209">
        <v>15</v>
      </c>
      <c r="G65" s="209">
        <v>15</v>
      </c>
      <c r="H65" s="209">
        <v>15</v>
      </c>
      <c r="I65" s="209">
        <v>15</v>
      </c>
      <c r="J65" s="209">
        <v>15</v>
      </c>
      <c r="K65" s="209">
        <v>10</v>
      </c>
      <c r="L65" s="209">
        <v>10</v>
      </c>
      <c r="M65" s="209" t="s">
        <v>71</v>
      </c>
      <c r="N65" s="912" t="e">
        <v>#VALUE!</v>
      </c>
      <c r="O65" s="90" t="s">
        <v>355</v>
      </c>
      <c r="P65" s="90">
        <f>ROWS($O$42:O65)</f>
        <v>24</v>
      </c>
      <c r="Q65" s="90" t="str">
        <f t="shared" si="3"/>
        <v/>
      </c>
      <c r="R65" s="90" t="str">
        <f>IFERROR(SMALL($Q$42:$Q$69,ROWS($Q$42:Q65)),"")</f>
        <v/>
      </c>
      <c r="Y65" s="90" t="s">
        <v>169</v>
      </c>
      <c r="Z65" s="100">
        <v>3.0000000000000001E-3</v>
      </c>
      <c r="AA65" s="100">
        <v>3.0000000000000001E-3</v>
      </c>
      <c r="AB65" s="100">
        <v>3.0000000000000001E-3</v>
      </c>
      <c r="AC65" s="100">
        <v>4.0000000000000001E-3</v>
      </c>
      <c r="AD65" s="100">
        <v>3.0000000000000001E-3</v>
      </c>
      <c r="AE65" s="100">
        <v>4.0000000000000001E-3</v>
      </c>
      <c r="AF65" s="100">
        <v>5.0000000000000001E-3</v>
      </c>
      <c r="AG65" s="343">
        <v>1.3000000000000001E-2</v>
      </c>
      <c r="AH65" s="100">
        <v>0.04</v>
      </c>
      <c r="AI65" s="100">
        <v>8.0000000000000002E-3</v>
      </c>
      <c r="AJ65" s="100">
        <v>1.0999999999999999E-2</v>
      </c>
      <c r="AK65" s="90" t="s">
        <v>355</v>
      </c>
      <c r="AL65" s="90">
        <f>ROWS($O$41:AK65)</f>
        <v>25</v>
      </c>
      <c r="AM65" s="90" t="str">
        <f t="shared" si="2"/>
        <v/>
      </c>
      <c r="AN65" s="90" t="str">
        <f>IFERROR(SMALL($AM$41:$AM$66,ROWS($Q$41:AM65)),"")</f>
        <v/>
      </c>
      <c r="BB65" s="203" t="s">
        <v>378</v>
      </c>
      <c r="BC65" s="497" t="s">
        <v>41</v>
      </c>
      <c r="BD65" s="169" t="s">
        <v>42</v>
      </c>
      <c r="BE65" s="169" t="s">
        <v>43</v>
      </c>
      <c r="BF65" s="169" t="s">
        <v>44</v>
      </c>
      <c r="BG65" s="169" t="s">
        <v>45</v>
      </c>
      <c r="BH65" s="169" t="s">
        <v>46</v>
      </c>
      <c r="BI65" s="169" t="s">
        <v>47</v>
      </c>
      <c r="BJ65" s="169" t="s">
        <v>48</v>
      </c>
      <c r="BK65" s="169" t="s">
        <v>49</v>
      </c>
      <c r="BL65" s="169" t="s">
        <v>483</v>
      </c>
      <c r="BM65" s="170" t="s">
        <v>646</v>
      </c>
      <c r="BO65" s="203" t="s">
        <v>378</v>
      </c>
      <c r="BP65" s="495" t="s">
        <v>41</v>
      </c>
      <c r="BQ65" s="496" t="s">
        <v>42</v>
      </c>
      <c r="BR65" s="496" t="s">
        <v>43</v>
      </c>
      <c r="BS65" s="496" t="s">
        <v>44</v>
      </c>
      <c r="BT65" s="496" t="s">
        <v>45</v>
      </c>
      <c r="BU65" s="496" t="s">
        <v>46</v>
      </c>
      <c r="BV65" s="169" t="s">
        <v>47</v>
      </c>
      <c r="BW65" s="169" t="s">
        <v>48</v>
      </c>
      <c r="BX65" s="169" t="s">
        <v>49</v>
      </c>
      <c r="BY65" s="169" t="s">
        <v>483</v>
      </c>
      <c r="BZ65" s="170" t="s">
        <v>646</v>
      </c>
    </row>
    <row r="66" spans="3:78" x14ac:dyDescent="0.3">
      <c r="C66" s="90" t="s">
        <v>499</v>
      </c>
      <c r="D66" s="209" t="s">
        <v>71</v>
      </c>
      <c r="E66" s="209" t="s">
        <v>71</v>
      </c>
      <c r="F66" s="209" t="s">
        <v>71</v>
      </c>
      <c r="G66" s="209" t="s">
        <v>71</v>
      </c>
      <c r="H66" s="209" t="s">
        <v>71</v>
      </c>
      <c r="I66" s="209" t="s">
        <v>71</v>
      </c>
      <c r="J66" s="209" t="s">
        <v>71</v>
      </c>
      <c r="K66" s="209" t="s">
        <v>71</v>
      </c>
      <c r="L66" s="209" t="s">
        <v>71</v>
      </c>
      <c r="M66" s="209">
        <v>5</v>
      </c>
      <c r="N66" s="912">
        <v>5</v>
      </c>
      <c r="O66" s="90" t="s">
        <v>355</v>
      </c>
      <c r="P66" s="90">
        <f>ROWS($O$42:O66)</f>
        <v>25</v>
      </c>
      <c r="Q66" s="90" t="str">
        <f t="shared" si="3"/>
        <v/>
      </c>
      <c r="R66" s="90" t="str">
        <f>IFERROR(SMALL($Q$42:$Q$69,ROWS($Q$42:Q66)),"")</f>
        <v/>
      </c>
      <c r="Y66" s="90" t="s">
        <v>377</v>
      </c>
      <c r="Z66" s="100">
        <v>4.7E-2</v>
      </c>
      <c r="AA66" s="100">
        <v>0.04</v>
      </c>
      <c r="AB66" s="100">
        <v>3.6999999999999998E-2</v>
      </c>
      <c r="AC66" s="100">
        <v>2.9000000000000001E-2</v>
      </c>
      <c r="AD66" s="100">
        <v>2.6000000000000002E-2</v>
      </c>
      <c r="AE66" s="100">
        <v>2.5000000000000001E-2</v>
      </c>
      <c r="AF66" s="100">
        <v>2.5000000000000001E-2</v>
      </c>
      <c r="AG66" s="343">
        <v>3.4000000000000002E-2</v>
      </c>
      <c r="AH66" s="100">
        <v>3.5000000000000003E-2</v>
      </c>
      <c r="AI66" s="100">
        <v>0.29599999999999999</v>
      </c>
      <c r="AJ66" s="100">
        <v>0.315</v>
      </c>
      <c r="AK66" s="90" t="s">
        <v>355</v>
      </c>
      <c r="AL66" s="90">
        <f>ROWS($O$41:AK66)</f>
        <v>26</v>
      </c>
      <c r="AM66" s="90" t="str">
        <f t="shared" si="2"/>
        <v/>
      </c>
      <c r="AN66" s="90" t="str">
        <f>IFERROR(SMALL($AM$41:$AM$66,ROWS($Q$41:AM66)),"")</f>
        <v/>
      </c>
      <c r="BB66" s="172" t="str">
        <f>IFERROR(INDEX($C$93:$I$100,$R93,COLUMNS($BA$62:BA62)),"")</f>
        <v xml:space="preserve">Male </v>
      </c>
      <c r="BC66" s="383">
        <f>IFERROR(INDEX($C$93:$M$100,$R93,COLUMNS($BA$61:BB61)),"")</f>
        <v>10740</v>
      </c>
      <c r="BD66" s="80">
        <f>IFERROR(INDEX($C$93:$M$100,$R93,COLUMNS($BA$61:BC61)),"")</f>
        <v>10780</v>
      </c>
      <c r="BE66" s="80">
        <f>IFERROR(INDEX($C$93:$M$100,$R93,COLUMNS($BA$61:BD61)),"")</f>
        <v>11100</v>
      </c>
      <c r="BF66" s="80">
        <f>IFERROR(INDEX($C$93:$M$100,$R93,COLUMNS($BA$61:BE61)),"")</f>
        <v>11265</v>
      </c>
      <c r="BG66" s="80">
        <f>IFERROR(INDEX($C$93:$M$100,$R93,COLUMNS($BA$61:BF61)),"")</f>
        <v>12560</v>
      </c>
      <c r="BH66" s="80">
        <f>IFERROR(INDEX($C$93:$M$100,$R93,COLUMNS($BA$61:BG61)),"")</f>
        <v>12870</v>
      </c>
      <c r="BI66" s="80">
        <f>IFERROR(INDEX($C$93:$M$100,$R93,COLUMNS($BA$61:BH61)),"")</f>
        <v>13190</v>
      </c>
      <c r="BJ66" s="80">
        <f>IFERROR(INDEX($C$93:$M$100,$R93,COLUMNS($BA$61:BI61)),"")</f>
        <v>13520</v>
      </c>
      <c r="BK66" s="80">
        <f>IFERROR(INDEX($C$93:$M$100,$R93,COLUMNS($BA$61:BJ61)),"")</f>
        <v>13730</v>
      </c>
      <c r="BL66" s="80">
        <f>IFERROR(INDEX($C$93:$M$100,$R93,COLUMNS($BA$61:BK61)),"")</f>
        <v>14080</v>
      </c>
      <c r="BM66" s="507">
        <f>IFERROR(INDEX($C$93:$N$100,$R93,COLUMNS($BA$61:BL61)),"")</f>
        <v>14475</v>
      </c>
      <c r="BO66" s="173" t="str">
        <f>IFERROR(INDEX($Y$90:$AE$93,$AN90,COLUMNS($BN$65:BN65)),"")</f>
        <v xml:space="preserve">Male </v>
      </c>
      <c r="BP66" s="310">
        <f>IFERROR(INDEX($Y$90:$AI$93,$AN90,COLUMNS($BN$65:BO65)),"")</f>
        <v>0.56600000000000006</v>
      </c>
      <c r="BQ66" s="165">
        <f>IFERROR(INDEX($Y$90:$AI$93,$AN90,COLUMNS($BN$65:BP65)),"")</f>
        <v>0.56000000000000005</v>
      </c>
      <c r="BR66" s="165">
        <f>IFERROR(INDEX($Y$90:$AI$93,$AN90,COLUMNS($BN$65:BQ65)),"")</f>
        <v>0.55800000000000005</v>
      </c>
      <c r="BS66" s="165">
        <f>IFERROR(INDEX($Y$90:$AI$93,$AN90,COLUMNS($BN$65:BR65)),"")</f>
        <v>0.55700000000000005</v>
      </c>
      <c r="BT66" s="165">
        <f>IFERROR(INDEX($Y$90:$AI$93,$AN90,COLUMNS($BN$65:BS65)),"")</f>
        <v>0.55000000000000004</v>
      </c>
      <c r="BU66" s="165">
        <f>IFERROR(INDEX($Y$90:$AI$93,$AN90,COLUMNS($BN$65:BT65)),"")</f>
        <v>0.54600000000000004</v>
      </c>
      <c r="BV66" s="165">
        <f>IFERROR(INDEX($Y$90:$AI$93,$AN90,COLUMNS($BN$65:BU65)),"")</f>
        <v>0.54400000000000004</v>
      </c>
      <c r="BW66" s="165">
        <f>IFERROR(INDEX($Y$90:$AI$93,$AN90,COLUMNS($BN$65:BV65)),"")</f>
        <v>0.54200000000000004</v>
      </c>
      <c r="BX66" s="165">
        <f>IFERROR(INDEX($Y$90:$AI$93,$AN90,COLUMNS($BN$65:BW65)),"")</f>
        <v>0.53400000000000003</v>
      </c>
      <c r="BY66" s="165">
        <f>IFERROR(INDEX($Y$90:$AI$93,$AN90,COLUMNS($BN$65:BX65)),"")</f>
        <v>0.52800000000000002</v>
      </c>
      <c r="BZ66" s="320">
        <f>IFERROR(INDEX($Y$90:$AJ$93,$AN90,COLUMNS($BN$65:BY65)),"")</f>
        <v>0.52300000000000002</v>
      </c>
    </row>
    <row r="67" spans="3:78" ht="15" thickBot="1" x14ac:dyDescent="0.35">
      <c r="C67" s="90" t="s">
        <v>169</v>
      </c>
      <c r="D67" s="209">
        <v>70</v>
      </c>
      <c r="E67" s="209">
        <v>70</v>
      </c>
      <c r="F67" s="209">
        <v>75</v>
      </c>
      <c r="G67" s="209">
        <v>90</v>
      </c>
      <c r="H67" s="209">
        <v>85</v>
      </c>
      <c r="I67" s="209">
        <v>110</v>
      </c>
      <c r="J67" s="209">
        <v>120</v>
      </c>
      <c r="K67" s="209">
        <v>355</v>
      </c>
      <c r="L67" s="209">
        <v>1090</v>
      </c>
      <c r="M67" s="209">
        <v>240</v>
      </c>
      <c r="N67" s="912">
        <v>335</v>
      </c>
      <c r="O67" s="90" t="s">
        <v>355</v>
      </c>
      <c r="P67" s="90">
        <f>ROWS($O$42:O67)</f>
        <v>26</v>
      </c>
      <c r="Q67" s="90" t="str">
        <f t="shared" si="3"/>
        <v/>
      </c>
      <c r="R67" s="90" t="str">
        <f>IFERROR(SMALL($Q$42:$Q$69,ROWS($Q$42:Q67)),"")</f>
        <v/>
      </c>
      <c r="Y67" s="90" t="s">
        <v>0</v>
      </c>
      <c r="Z67" s="100"/>
      <c r="AA67" s="100"/>
      <c r="AB67" s="100"/>
      <c r="AC67" s="100"/>
      <c r="AD67" s="100"/>
      <c r="AE67" s="100"/>
      <c r="AF67" s="100"/>
      <c r="AG67" s="100"/>
      <c r="AH67" s="100"/>
      <c r="AI67" s="100"/>
      <c r="AJ67" s="100"/>
      <c r="AK67" s="90" t="s">
        <v>0</v>
      </c>
      <c r="AL67" s="90" t="s">
        <v>0</v>
      </c>
      <c r="BB67" s="172" t="str">
        <f>IFERROR(INDEX($C$93:$I$100,$R94,COLUMNS($BA$62:BA63)),"")</f>
        <v xml:space="preserve">Female </v>
      </c>
      <c r="BC67" s="383">
        <f>IFERROR(INDEX($C$93:$M$100,$R94,COLUMNS($BA$61:BB62)),"")</f>
        <v>8235</v>
      </c>
      <c r="BD67" s="80">
        <f>IFERROR(INDEX($C$93:$M$100,$R94,COLUMNS($BA$61:BC62)),"")</f>
        <v>8470</v>
      </c>
      <c r="BE67" s="80">
        <f>IFERROR(INDEX($C$93:$M$100,$R94,COLUMNS($BA$61:BD62)),"")</f>
        <v>8790</v>
      </c>
      <c r="BF67" s="80">
        <f>IFERROR(INDEX($C$93:$M$100,$R94,COLUMNS($BA$61:BE62)),"")</f>
        <v>8970</v>
      </c>
      <c r="BG67" s="80">
        <f>IFERROR(INDEX($C$93:$M$100,$R94,COLUMNS($BA$61:BF62)),"")</f>
        <v>10270</v>
      </c>
      <c r="BH67" s="80">
        <f>IFERROR(INDEX($C$93:$M$100,$R94,COLUMNS($BA$61:BG62)),"")</f>
        <v>10710</v>
      </c>
      <c r="BI67" s="80">
        <f>IFERROR(INDEX($C$93:$M$100,$R94,COLUMNS($BA$61:BH62)),"")</f>
        <v>11055</v>
      </c>
      <c r="BJ67" s="80">
        <f>IFERROR(INDEX($C$93:$M$100,$R94,COLUMNS($BA$61:BI62)),"")</f>
        <v>11410</v>
      </c>
      <c r="BK67" s="80">
        <f>IFERROR(INDEX($C$93:$M$100,$R94,COLUMNS($BA$61:BJ62)),"")</f>
        <v>11985</v>
      </c>
      <c r="BL67" s="80">
        <f>IFERROR(INDEX($C$93:$M$100,$R94,COLUMNS($BA$61:BK62)),"")</f>
        <v>12570</v>
      </c>
      <c r="BM67" s="507">
        <f>IFERROR(INDEX($C$93:$N$100,$R94,COLUMNS($BA$61:BL62)),"")</f>
        <v>13190</v>
      </c>
      <c r="BO67" s="180" t="str">
        <f>IFERROR(INDEX($Y$90:$AE$93,$AN91,COLUMNS($BN$65:BN66)),"")</f>
        <v xml:space="preserve">Female </v>
      </c>
      <c r="BP67" s="446">
        <f>IFERROR(INDEX($Y$90:$AI$93,$AN91,COLUMNS($BN$65:BO66)),"")</f>
        <v>0.434</v>
      </c>
      <c r="BQ67" s="167">
        <f>IFERROR(INDEX($Y$90:$AI$93,$AN91,COLUMNS($BN$65:BP66)),"")</f>
        <v>0.44</v>
      </c>
      <c r="BR67" s="167">
        <f>IFERROR(INDEX($Y$90:$AI$93,$AN91,COLUMNS($BN$65:BQ66)),"")</f>
        <v>0.442</v>
      </c>
      <c r="BS67" s="167">
        <f>IFERROR(INDEX($Y$90:$AI$93,$AN91,COLUMNS($BN$65:BR66)),"")</f>
        <v>0.443</v>
      </c>
      <c r="BT67" s="167">
        <f>IFERROR(INDEX($Y$90:$AI$93,$AN91,COLUMNS($BN$65:BS66)),"")</f>
        <v>0.45</v>
      </c>
      <c r="BU67" s="167">
        <f>IFERROR(INDEX($Y$90:$AI$93,$AN91,COLUMNS($BN$65:BT66)),"")</f>
        <v>0.45400000000000001</v>
      </c>
      <c r="BV67" s="167">
        <f>IFERROR(INDEX($Y$90:$AI$93,$AN91,COLUMNS($BN$65:BU66)),"")</f>
        <v>0.45600000000000002</v>
      </c>
      <c r="BW67" s="167">
        <f>IFERROR(INDEX($Y$90:$AI$93,$AN91,COLUMNS($BN$65:BV66)),"")</f>
        <v>0.45700000000000002</v>
      </c>
      <c r="BX67" s="167">
        <f>IFERROR(INDEX($Y$90:$AI$93,$AN91,COLUMNS($BN$65:BW66)),"")</f>
        <v>0.46600000000000003</v>
      </c>
      <c r="BY67" s="167">
        <f>IFERROR(INDEX($Y$90:$AI$93,$AN91,COLUMNS($BN$65:BX66)),"")</f>
        <v>0.47200000000000003</v>
      </c>
      <c r="BZ67" s="168">
        <f>IFERROR(INDEX($Y$90:$AJ$93,$AN91,COLUMNS($BN$65:BY66)),"")</f>
        <v>0.47700000000000004</v>
      </c>
    </row>
    <row r="68" spans="3:78" x14ac:dyDescent="0.3">
      <c r="C68" s="90" t="s">
        <v>377</v>
      </c>
      <c r="D68" s="209">
        <v>1095</v>
      </c>
      <c r="E68" s="209">
        <v>950</v>
      </c>
      <c r="F68" s="209">
        <v>870</v>
      </c>
      <c r="G68" s="209">
        <v>690</v>
      </c>
      <c r="H68" s="209">
        <v>660</v>
      </c>
      <c r="I68" s="209">
        <v>660</v>
      </c>
      <c r="J68" s="209">
        <v>655</v>
      </c>
      <c r="K68" s="209">
        <v>910</v>
      </c>
      <c r="L68" s="209">
        <v>950</v>
      </c>
      <c r="M68" s="209">
        <v>8420</v>
      </c>
      <c r="N68" s="912">
        <v>9485</v>
      </c>
      <c r="O68" s="90" t="s">
        <v>355</v>
      </c>
      <c r="P68" s="90">
        <f>ROWS($O$42:O68)</f>
        <v>27</v>
      </c>
      <c r="Q68" s="90" t="str">
        <f t="shared" si="3"/>
        <v/>
      </c>
      <c r="R68" s="90" t="str">
        <f>IFERROR(SMALL($Q$42:$Q$69,ROWS($Q$42:Q68)),"")</f>
        <v/>
      </c>
      <c r="BB68" s="172" t="str">
        <f>IFERROR(INDEX($C$93:$I$100,$R95,COLUMNS($BA$62:BA64)),"")</f>
        <v>Other/ Unknown</v>
      </c>
      <c r="BC68" s="383">
        <f>IFERROR(INDEX($C$93:$M$100,$R95,COLUMNS($BA$61:BB63)),"")</f>
        <v>0</v>
      </c>
      <c r="BD68" s="80">
        <f>IFERROR(INDEX($C$93:$M$100,$R95,COLUMNS($BA$61:BC63)),"")</f>
        <v>0</v>
      </c>
      <c r="BE68" s="80">
        <f>IFERROR(INDEX($C$93:$M$100,$R95,COLUMNS($BA$61:BD63)),"")</f>
        <v>0</v>
      </c>
      <c r="BF68" s="80">
        <f>IFERROR(INDEX($C$93:$M$100,$R95,COLUMNS($BA$61:BE63)),"")</f>
        <v>0</v>
      </c>
      <c r="BG68" s="80">
        <f>IFERROR(INDEX($C$93:$M$100,$R95,COLUMNS($BA$61:BF63)),"")</f>
        <v>5</v>
      </c>
      <c r="BH68" s="80">
        <f>IFERROR(INDEX($C$93:$M$100,$R95,COLUMNS($BA$61:BG63)),"")</f>
        <v>5</v>
      </c>
      <c r="BI68" s="80">
        <f>IFERROR(INDEX($C$93:$M$100,$R95,COLUMNS($BA$61:BH63)),"")</f>
        <v>5</v>
      </c>
      <c r="BJ68" s="80">
        <f>IFERROR(INDEX($C$93:$M$100,$R95,COLUMNS($BA$61:BI63)),"")</f>
        <v>10</v>
      </c>
      <c r="BK68" s="80">
        <f>IFERROR(INDEX($C$93:$M$100,$R95,COLUMNS($BA$61:BJ63)),"")</f>
        <v>60</v>
      </c>
      <c r="BL68" s="80">
        <f>IFERROR(INDEX($C$93:$M$100,$R95,COLUMNS($BA$61:BK63)),"")</f>
        <v>95</v>
      </c>
      <c r="BM68" s="507">
        <f>IFERROR(INDEX($C$93:$N$100,$R95,COLUMNS($BA$61:BL63)),"")</f>
        <v>165</v>
      </c>
      <c r="BO68" s="153" t="s">
        <v>564</v>
      </c>
      <c r="BP68" s="90" t="str">
        <f>IFERROR(INDEX($C$91:$I$94,$R94,COLUMNS($AZ$89:BO92)),"")</f>
        <v/>
      </c>
      <c r="BQ68" s="90" t="str">
        <f>IFERROR(INDEX($C$91:$I$94,$R94,COLUMNS($AZ$89:BP92)),"")</f>
        <v/>
      </c>
      <c r="BR68" s="90" t="str">
        <f>IFERROR(INDEX($C$91:$I$94,$R94,COLUMNS($AZ$89:BQ92)),"")</f>
        <v/>
      </c>
      <c r="BS68" s="90" t="str">
        <f>IFERROR(INDEX($C$91:$I$94,$R94,COLUMNS($AZ$89:BR92)),"")</f>
        <v/>
      </c>
      <c r="BT68" s="90" t="str">
        <f>IFERROR(INDEX($C$91:$I$94,$R94,COLUMNS($AZ$89:BS92)),"")</f>
        <v/>
      </c>
      <c r="BU68" s="90" t="str">
        <f>IFERROR(INDEX($C$91:$I$94,$R94,COLUMNS($AZ$89:BT92)),"")</f>
        <v/>
      </c>
    </row>
    <row r="69" spans="3:78" ht="15.75" customHeight="1" thickBot="1" x14ac:dyDescent="0.4">
      <c r="C69" s="90" t="s">
        <v>359</v>
      </c>
      <c r="D69" s="209">
        <v>23020</v>
      </c>
      <c r="E69" s="209">
        <v>23650</v>
      </c>
      <c r="F69" s="209">
        <v>23815</v>
      </c>
      <c r="G69" s="209">
        <v>24130</v>
      </c>
      <c r="H69" s="209">
        <v>25495</v>
      </c>
      <c r="I69" s="209">
        <v>25935</v>
      </c>
      <c r="J69" s="209">
        <v>26625</v>
      </c>
      <c r="K69" s="209">
        <v>27055</v>
      </c>
      <c r="L69" s="209">
        <v>27345</v>
      </c>
      <c r="M69" s="209">
        <v>28435</v>
      </c>
      <c r="N69" s="912">
        <v>30075</v>
      </c>
      <c r="O69" s="90" t="s">
        <v>355</v>
      </c>
      <c r="P69" s="90">
        <f>ROWS($O$42:O69)</f>
        <v>28</v>
      </c>
      <c r="Q69" s="90" t="str">
        <f t="shared" si="3"/>
        <v/>
      </c>
      <c r="R69" s="90" t="str">
        <f>IFERROR(SMALL($Q$42:$Q$69,ROWS($Q$42:Q69)),"")</f>
        <v/>
      </c>
      <c r="Y69" s="208" t="s">
        <v>942</v>
      </c>
      <c r="BB69" s="499" t="str">
        <f>IFERROR(INDEX($C$93:$I$100,$R96,COLUMNS($BA$62:BA65)),"")</f>
        <v xml:space="preserve">Total </v>
      </c>
      <c r="BC69" s="508">
        <f>IFERROR(INDEX($C$93:$M$100,$R96,COLUMNS($BA$61:BB64)),"")</f>
        <v>18975</v>
      </c>
      <c r="BD69" s="509">
        <f>IFERROR(INDEX($C$93:$M$100,$R96,COLUMNS($BA$61:BC64)),"")</f>
        <v>19250</v>
      </c>
      <c r="BE69" s="509">
        <f>IFERROR(INDEX($C$93:$M$100,$R96,COLUMNS($BA$61:BD64)),"")</f>
        <v>19890</v>
      </c>
      <c r="BF69" s="509">
        <f>IFERROR(INDEX($C$93:$M$100,$R96,COLUMNS($BA$61:BE64)),"")</f>
        <v>20235</v>
      </c>
      <c r="BG69" s="509">
        <f>IFERROR(INDEX($C$93:$M$100,$R96,COLUMNS($BA$61:BF64)),"")</f>
        <v>22840</v>
      </c>
      <c r="BH69" s="509">
        <f>IFERROR(INDEX($C$93:$M$100,$R96,COLUMNS($BA$61:BG64)),"")</f>
        <v>23580</v>
      </c>
      <c r="BI69" s="509">
        <f>IFERROR(INDEX($C$93:$M$100,$R96,COLUMNS($BA$61:BH64)),"")</f>
        <v>24250</v>
      </c>
      <c r="BJ69" s="509">
        <f>IFERROR(INDEX($C$93:$M$100,$R96,COLUMNS($BA$61:BI64)),"")</f>
        <v>24940</v>
      </c>
      <c r="BK69" s="509">
        <f>IFERROR(INDEX($C$93:$M$100,$R96,COLUMNS($BA$61:BJ64)),"")</f>
        <v>25775</v>
      </c>
      <c r="BL69" s="509">
        <f>IFERROR(INDEX($C$93:$M$100,$R96,COLUMNS($BA$61:BK64)),"")</f>
        <v>26745</v>
      </c>
      <c r="BM69" s="510">
        <f>IFERROR(INDEX($C$93:$N$100,$R96,COLUMNS($BA$61:BL64)),"")</f>
        <v>27830</v>
      </c>
    </row>
    <row r="70" spans="3:78" x14ac:dyDescent="0.3">
      <c r="N70" s="214"/>
      <c r="AO70" s="158"/>
      <c r="AP70" s="158"/>
      <c r="AQ70" s="158"/>
      <c r="AR70" s="158"/>
      <c r="BB70" s="90" t="str">
        <f>IFERROR(INDEX($C$93:$I$100,#REF!,COLUMNS($BA$92:BA96)),"")</f>
        <v/>
      </c>
      <c r="BC70" s="90" t="str">
        <f>IFERROR(INDEX($C$93:$I$100,#REF!,COLUMNS($BA$91:BB95)),"")</f>
        <v/>
      </c>
      <c r="BD70" s="90" t="str">
        <f>IFERROR(INDEX($C$93:$I$100,#REF!,COLUMNS($BA$91:BC95)),"")</f>
        <v/>
      </c>
      <c r="BE70" s="90" t="str">
        <f>IFERROR(INDEX($C$93:$I$100,#REF!,COLUMNS($BA$91:BD95)),"")</f>
        <v/>
      </c>
      <c r="BF70" s="90" t="str">
        <f>IFERROR(INDEX($C$93:$I$100,#REF!,COLUMNS($BA$91:BE95)),"")</f>
        <v/>
      </c>
      <c r="BG70" s="90" t="str">
        <f>IFERROR(INDEX($C$93:$I$100,#REF!,COLUMNS($BA$91:BF95)),"")</f>
        <v/>
      </c>
      <c r="BH70" s="90" t="str">
        <f>IFERROR(INDEX($C$93:$I$100,#REF!,COLUMNS($BA$91:BG95)),"")</f>
        <v/>
      </c>
    </row>
    <row r="71" spans="3:78" x14ac:dyDescent="0.3">
      <c r="N71" s="214"/>
      <c r="Z71" s="183" t="s">
        <v>41</v>
      </c>
      <c r="AA71" s="183" t="s">
        <v>42</v>
      </c>
      <c r="AB71" s="183" t="s">
        <v>43</v>
      </c>
      <c r="AC71" s="183" t="s">
        <v>44</v>
      </c>
      <c r="AD71" s="183" t="s">
        <v>45</v>
      </c>
      <c r="AE71" s="183" t="s">
        <v>46</v>
      </c>
      <c r="AF71" s="183" t="s">
        <v>47</v>
      </c>
      <c r="AG71" s="183" t="s">
        <v>48</v>
      </c>
      <c r="AH71" s="183" t="s">
        <v>49</v>
      </c>
      <c r="AI71" s="183" t="s">
        <v>483</v>
      </c>
      <c r="AJ71" s="183" t="s">
        <v>646</v>
      </c>
      <c r="AK71" s="102" t="s">
        <v>360</v>
      </c>
      <c r="AL71" s="158" t="s">
        <v>128</v>
      </c>
      <c r="AM71" s="158" t="s">
        <v>129</v>
      </c>
      <c r="AN71" s="158" t="s">
        <v>130</v>
      </c>
      <c r="AS71" s="158"/>
      <c r="AT71" s="158"/>
      <c r="AU71" s="158"/>
      <c r="AV71" s="158"/>
      <c r="AW71" s="158"/>
      <c r="AX71" s="158"/>
      <c r="BB71" s="90" t="str">
        <f>IFERROR(INDEX($C$93:$I$100,$R97,COLUMNS($BA$92:BA97)),"")</f>
        <v/>
      </c>
      <c r="BC71" s="90" t="str">
        <f>IFERROR(INDEX($C$93:$I$100,$R97,COLUMNS($BA$91:BB96)),"")</f>
        <v/>
      </c>
      <c r="BD71" s="90" t="str">
        <f>IFERROR(INDEX($C$93:$I$100,$R97,COLUMNS($BA$91:BC96)),"")</f>
        <v/>
      </c>
      <c r="BE71" s="90" t="str">
        <f>IFERROR(INDEX($C$93:$I$100,$R97,COLUMNS($BA$91:BD96)),"")</f>
        <v/>
      </c>
      <c r="BF71" s="90" t="str">
        <f>IFERROR(INDEX($C$93:$I$100,$R97,COLUMNS($BA$91:BE96)),"")</f>
        <v/>
      </c>
      <c r="BG71" s="90" t="str">
        <f>IFERROR(INDEX($C$93:$I$100,$R97,COLUMNS($BA$91:BF96)),"")</f>
        <v/>
      </c>
      <c r="BH71" s="90" t="str">
        <f>IFERROR(INDEX($C$93:$I$100,$R97,COLUMNS($BA$91:BG96)),"")</f>
        <v/>
      </c>
    </row>
    <row r="72" spans="3:78" ht="18.600000000000001" thickBot="1" x14ac:dyDescent="0.4">
      <c r="C72" s="208" t="s">
        <v>942</v>
      </c>
      <c r="N72" s="214"/>
      <c r="Y72" s="198" t="s">
        <v>500</v>
      </c>
      <c r="Z72" s="100">
        <v>7.2999999999999995E-2</v>
      </c>
      <c r="AA72" s="100">
        <v>7.4999999999999997E-2</v>
      </c>
      <c r="AB72" s="100">
        <v>7.6999999999999999E-2</v>
      </c>
      <c r="AC72" s="100">
        <v>7.9000000000000001E-2</v>
      </c>
      <c r="AD72" s="100">
        <v>8.4000000000000005E-2</v>
      </c>
      <c r="AE72" s="100">
        <v>8.6000000000000007E-2</v>
      </c>
      <c r="AF72" s="100">
        <v>9.5000000000000001E-2</v>
      </c>
      <c r="AG72" s="100">
        <v>0.10100000000000001</v>
      </c>
      <c r="AH72" s="100">
        <v>0.107</v>
      </c>
      <c r="AI72" s="100">
        <v>0.123</v>
      </c>
      <c r="AJ72" s="100">
        <v>0.13900000000000001</v>
      </c>
      <c r="AK72" s="90" t="s">
        <v>354</v>
      </c>
      <c r="AL72" s="90">
        <f>ROWS($O$71:AK71)</f>
        <v>1</v>
      </c>
      <c r="AM72" s="90">
        <f>IF($BC$3=AK72,AL72,"")</f>
        <v>1</v>
      </c>
      <c r="AN72" s="90">
        <f>IFERROR(SMALL($AM$72:$AM$83,ROWS($Q$71:AM71)),"")</f>
        <v>1</v>
      </c>
      <c r="BB72" s="153" t="s">
        <v>816</v>
      </c>
      <c r="BG72" s="162"/>
    </row>
    <row r="73" spans="3:78" ht="15" thickBot="1" x14ac:dyDescent="0.35">
      <c r="N73" s="214"/>
      <c r="Y73" s="198" t="s">
        <v>176</v>
      </c>
      <c r="Z73" s="100">
        <v>1.0999999999999999E-2</v>
      </c>
      <c r="AA73" s="100">
        <v>1.0999999999999999E-2</v>
      </c>
      <c r="AB73" s="100">
        <v>1.0999999999999999E-2</v>
      </c>
      <c r="AC73" s="100">
        <v>0.01</v>
      </c>
      <c r="AD73" s="100">
        <v>1.2E-2</v>
      </c>
      <c r="AE73" s="100">
        <v>1.3000000000000001E-2</v>
      </c>
      <c r="AF73" s="100">
        <v>1.4999999999999999E-2</v>
      </c>
      <c r="AG73" s="100">
        <v>1.6E-2</v>
      </c>
      <c r="AH73" s="100">
        <v>1.8000000000000002E-2</v>
      </c>
      <c r="AI73" s="100">
        <v>2.3E-2</v>
      </c>
      <c r="AJ73" s="100">
        <v>2.6000000000000002E-2</v>
      </c>
      <c r="AK73" s="90" t="s">
        <v>354</v>
      </c>
      <c r="AL73" s="90">
        <f>ROWS($O$71:AK72)</f>
        <v>2</v>
      </c>
      <c r="AM73" s="90">
        <f t="shared" ref="AM73:AM83" si="4">IF($BC$3=AK73,AL73,"")</f>
        <v>2</v>
      </c>
      <c r="AN73" s="90">
        <f>IFERROR(SMALL($AM$72:$AM$83,ROWS($Q$71:AM72)),"")</f>
        <v>2</v>
      </c>
      <c r="BB73" s="970" t="s">
        <v>809</v>
      </c>
      <c r="BG73" s="130"/>
    </row>
    <row r="74" spans="3:78" ht="15" thickBot="1" x14ac:dyDescent="0.35">
      <c r="D74" s="183" t="s">
        <v>41</v>
      </c>
      <c r="E74" s="183" t="s">
        <v>42</v>
      </c>
      <c r="F74" s="183" t="s">
        <v>43</v>
      </c>
      <c r="G74" s="183" t="s">
        <v>44</v>
      </c>
      <c r="H74" s="183" t="s">
        <v>45</v>
      </c>
      <c r="I74" s="183" t="s">
        <v>46</v>
      </c>
      <c r="J74" s="183" t="s">
        <v>47</v>
      </c>
      <c r="K74" s="183" t="s">
        <v>48</v>
      </c>
      <c r="L74" s="183" t="s">
        <v>49</v>
      </c>
      <c r="M74" s="183" t="s">
        <v>483</v>
      </c>
      <c r="N74" s="913" t="s">
        <v>646</v>
      </c>
      <c r="O74" s="90" t="s">
        <v>360</v>
      </c>
      <c r="P74" s="158" t="s">
        <v>128</v>
      </c>
      <c r="Q74" s="158" t="s">
        <v>129</v>
      </c>
      <c r="R74" s="158" t="s">
        <v>130</v>
      </c>
      <c r="Y74" s="90" t="s">
        <v>177</v>
      </c>
      <c r="Z74" s="100">
        <v>1.3000000000000001E-2</v>
      </c>
      <c r="AA74" s="100">
        <v>1.4E-2</v>
      </c>
      <c r="AB74" s="100">
        <v>1.4999999999999999E-2</v>
      </c>
      <c r="AC74" s="100">
        <v>1.4E-2</v>
      </c>
      <c r="AD74" s="100">
        <v>1.7000000000000001E-2</v>
      </c>
      <c r="AE74" s="100">
        <v>0.02</v>
      </c>
      <c r="AF74" s="100">
        <v>2.1000000000000001E-2</v>
      </c>
      <c r="AG74" s="100">
        <v>2.3E-2</v>
      </c>
      <c r="AH74" s="100">
        <v>2.4E-2</v>
      </c>
      <c r="AI74" s="100">
        <v>2.6000000000000002E-2</v>
      </c>
      <c r="AJ74" s="100">
        <v>2.8000000000000001E-2</v>
      </c>
      <c r="AK74" s="90" t="s">
        <v>354</v>
      </c>
      <c r="AL74" s="90">
        <f>ROWS($O$71:AK73)</f>
        <v>3</v>
      </c>
      <c r="AM74" s="90">
        <f t="shared" si="4"/>
        <v>3</v>
      </c>
      <c r="AN74" s="90">
        <f>IFERROR(SMALL($AM$72:$AM$83,ROWS($Q$71:AM73)),"")</f>
        <v>3</v>
      </c>
      <c r="BB74" s="970" t="s">
        <v>810</v>
      </c>
      <c r="BG74" s="130"/>
    </row>
    <row r="75" spans="3:78" ht="14.25" customHeight="1" thickBot="1" x14ac:dyDescent="0.35">
      <c r="C75" s="198" t="s">
        <v>500</v>
      </c>
      <c r="D75" s="210">
        <v>1240</v>
      </c>
      <c r="E75" s="210">
        <v>1305</v>
      </c>
      <c r="F75" s="210">
        <v>1340</v>
      </c>
      <c r="G75" s="210">
        <v>1390</v>
      </c>
      <c r="H75" s="210">
        <v>1655</v>
      </c>
      <c r="I75" s="210">
        <v>1730</v>
      </c>
      <c r="J75" s="210">
        <v>1955</v>
      </c>
      <c r="K75" s="210">
        <v>2140</v>
      </c>
      <c r="L75" s="210">
        <v>2290</v>
      </c>
      <c r="M75" s="210">
        <v>2715</v>
      </c>
      <c r="N75" s="914">
        <v>3270</v>
      </c>
      <c r="O75" s="90" t="s">
        <v>354</v>
      </c>
      <c r="P75" s="90">
        <f>ROWS($O$75:O75)</f>
        <v>1</v>
      </c>
      <c r="Q75" s="90">
        <f>IF($BC$3=O75,P75,"")</f>
        <v>1</v>
      </c>
      <c r="R75" s="90">
        <f>IFERROR(SMALL($Q$75:$Q$86,ROWS($Q$75:Q75)),"")</f>
        <v>1</v>
      </c>
      <c r="Y75" s="90" t="s">
        <v>178</v>
      </c>
      <c r="Z75" s="100">
        <v>1.7000000000000001E-2</v>
      </c>
      <c r="AA75" s="100">
        <v>0.02</v>
      </c>
      <c r="AB75" s="100">
        <v>0.02</v>
      </c>
      <c r="AC75" s="100">
        <v>2.3E-2</v>
      </c>
      <c r="AD75" s="100">
        <v>2.6000000000000002E-2</v>
      </c>
      <c r="AE75" s="100">
        <v>2.7E-2</v>
      </c>
      <c r="AF75" s="100">
        <v>2.9000000000000001E-2</v>
      </c>
      <c r="AG75" s="100">
        <v>3.1E-2</v>
      </c>
      <c r="AH75" s="100">
        <v>3.2000000000000001E-2</v>
      </c>
      <c r="AI75" s="100">
        <v>3.4000000000000002E-2</v>
      </c>
      <c r="AJ75" s="100">
        <v>3.1E-2</v>
      </c>
      <c r="AK75" s="90" t="s">
        <v>354</v>
      </c>
      <c r="AL75" s="90">
        <f>ROWS($O$71:AK74)</f>
        <v>4</v>
      </c>
      <c r="AM75" s="90">
        <f t="shared" si="4"/>
        <v>4</v>
      </c>
      <c r="AN75" s="90">
        <f>IFERROR(SMALL($AM$72:$AM$83,ROWS($Q$71:AM74)),"")</f>
        <v>4</v>
      </c>
      <c r="BB75" s="970" t="s">
        <v>811</v>
      </c>
      <c r="BG75" s="130"/>
    </row>
    <row r="76" spans="3:78" ht="15" thickBot="1" x14ac:dyDescent="0.35">
      <c r="C76" s="198" t="s">
        <v>176</v>
      </c>
      <c r="D76" s="210">
        <v>180</v>
      </c>
      <c r="E76" s="210">
        <v>190</v>
      </c>
      <c r="F76" s="210">
        <v>200</v>
      </c>
      <c r="G76" s="210">
        <v>185</v>
      </c>
      <c r="H76" s="210">
        <v>245</v>
      </c>
      <c r="I76" s="210">
        <v>265</v>
      </c>
      <c r="J76" s="210">
        <v>310</v>
      </c>
      <c r="K76" s="210">
        <v>340</v>
      </c>
      <c r="L76" s="210">
        <v>385</v>
      </c>
      <c r="M76" s="210">
        <v>505</v>
      </c>
      <c r="N76" s="914">
        <v>600</v>
      </c>
      <c r="O76" s="90" t="s">
        <v>354</v>
      </c>
      <c r="P76" s="90">
        <f>ROWS($O$75:O76)</f>
        <v>2</v>
      </c>
      <c r="Q76" s="90">
        <f t="shared" ref="Q76:Q86" si="5">IF($BC$3=O76,P76,"")</f>
        <v>2</v>
      </c>
      <c r="R76" s="90">
        <f>IFERROR(SMALL($Q$75:$Q$86,ROWS($Q$75:Q76)),"")</f>
        <v>2</v>
      </c>
      <c r="Y76" s="90" t="s">
        <v>179</v>
      </c>
      <c r="Z76" s="100">
        <v>0.88700000000000001</v>
      </c>
      <c r="AA76" s="100">
        <v>0.88</v>
      </c>
      <c r="AB76" s="100">
        <v>0.877</v>
      </c>
      <c r="AC76" s="100">
        <v>0.873</v>
      </c>
      <c r="AD76" s="100">
        <v>0.86099999999999999</v>
      </c>
      <c r="AE76" s="100">
        <v>0.85399999999999998</v>
      </c>
      <c r="AF76" s="100">
        <v>0.83899999999999997</v>
      </c>
      <c r="AG76" s="100">
        <v>0.82900000000000007</v>
      </c>
      <c r="AH76" s="100">
        <v>0.82000000000000006</v>
      </c>
      <c r="AI76" s="100">
        <v>0.79400000000000004</v>
      </c>
      <c r="AJ76" s="100">
        <v>0.77600000000000002</v>
      </c>
      <c r="AK76" s="90" t="s">
        <v>354</v>
      </c>
      <c r="AL76" s="90">
        <f>ROWS($O$71:AK75)</f>
        <v>5</v>
      </c>
      <c r="AM76" s="90">
        <f t="shared" si="4"/>
        <v>5</v>
      </c>
      <c r="AN76" s="90">
        <f>IFERROR(SMALL($AM$72:$AM$83,ROWS($Q$71:AM75)),"")</f>
        <v>5</v>
      </c>
      <c r="BB76" s="970" t="s">
        <v>812</v>
      </c>
    </row>
    <row r="77" spans="3:78" ht="15" thickBot="1" x14ac:dyDescent="0.35">
      <c r="C77" s="90" t="s">
        <v>177</v>
      </c>
      <c r="D77" s="210">
        <v>220</v>
      </c>
      <c r="E77" s="210">
        <v>240</v>
      </c>
      <c r="F77" s="210">
        <v>260</v>
      </c>
      <c r="G77" s="210">
        <v>255</v>
      </c>
      <c r="H77" s="210">
        <v>335</v>
      </c>
      <c r="I77" s="210">
        <v>395</v>
      </c>
      <c r="J77" s="210">
        <v>435</v>
      </c>
      <c r="K77" s="210">
        <v>490</v>
      </c>
      <c r="L77" s="210">
        <v>510</v>
      </c>
      <c r="M77" s="210">
        <v>575</v>
      </c>
      <c r="N77" s="914">
        <v>665</v>
      </c>
      <c r="O77" s="90" t="s">
        <v>354</v>
      </c>
      <c r="P77" s="90">
        <f>ROWS($O$75:O77)</f>
        <v>3</v>
      </c>
      <c r="Q77" s="90">
        <f t="shared" si="5"/>
        <v>3</v>
      </c>
      <c r="R77" s="90">
        <f>IFERROR(SMALL($Q$75:$Q$86,ROWS($Q$75:Q77)),"")</f>
        <v>3</v>
      </c>
      <c r="Y77" s="90" t="s">
        <v>225</v>
      </c>
      <c r="Z77" s="100">
        <v>0.113</v>
      </c>
      <c r="AA77" s="100">
        <v>0.12</v>
      </c>
      <c r="AB77" s="100">
        <v>0.123</v>
      </c>
      <c r="AC77" s="100">
        <v>0.127</v>
      </c>
      <c r="AD77" s="100">
        <v>0.13900000000000001</v>
      </c>
      <c r="AE77" s="100">
        <v>0.14599999999999999</v>
      </c>
      <c r="AF77" s="100">
        <v>0.161</v>
      </c>
      <c r="AG77" s="100">
        <v>0.17100000000000001</v>
      </c>
      <c r="AH77" s="100">
        <v>0.18</v>
      </c>
      <c r="AI77" s="100">
        <v>0.20600000000000002</v>
      </c>
      <c r="AJ77" s="100">
        <v>0.224</v>
      </c>
      <c r="AK77" s="90" t="s">
        <v>354</v>
      </c>
      <c r="AL77" s="90">
        <f>ROWS($O$71:AK76)</f>
        <v>6</v>
      </c>
      <c r="AM77" s="90">
        <f t="shared" si="4"/>
        <v>6</v>
      </c>
      <c r="AN77" s="90">
        <f>IFERROR(SMALL($AM$72:$AM$83,ROWS($Q$71:AM76)),"")</f>
        <v>6</v>
      </c>
      <c r="BB77" s="970" t="s">
        <v>813</v>
      </c>
    </row>
    <row r="78" spans="3:78" ht="15" thickBot="1" x14ac:dyDescent="0.35">
      <c r="C78" s="90" t="s">
        <v>178</v>
      </c>
      <c r="D78" s="210">
        <v>290</v>
      </c>
      <c r="E78" s="210">
        <v>350</v>
      </c>
      <c r="F78" s="210">
        <v>350</v>
      </c>
      <c r="G78" s="210">
        <v>410</v>
      </c>
      <c r="H78" s="210">
        <v>510</v>
      </c>
      <c r="I78" s="210">
        <v>535</v>
      </c>
      <c r="J78" s="210">
        <v>605</v>
      </c>
      <c r="K78" s="210">
        <v>665</v>
      </c>
      <c r="L78" s="210">
        <v>680</v>
      </c>
      <c r="M78" s="210">
        <v>745</v>
      </c>
      <c r="N78" s="914">
        <v>725</v>
      </c>
      <c r="O78" s="90" t="s">
        <v>354</v>
      </c>
      <c r="P78" s="90">
        <f>ROWS($O$75:O78)</f>
        <v>4</v>
      </c>
      <c r="Q78" s="90">
        <f t="shared" si="5"/>
        <v>4</v>
      </c>
      <c r="R78" s="90">
        <f>IFERROR(SMALL($Q$75:$Q$86,ROWS($Q$75:Q78)),"")</f>
        <v>4</v>
      </c>
      <c r="Y78" s="198" t="s">
        <v>500</v>
      </c>
      <c r="Z78" s="100">
        <v>2.1999999999999999E-2</v>
      </c>
      <c r="AA78" s="100">
        <v>2.1000000000000001E-2</v>
      </c>
      <c r="AB78" s="100">
        <v>2.1000000000000001E-2</v>
      </c>
      <c r="AC78" s="100">
        <v>2.3E-2</v>
      </c>
      <c r="AD78" s="100">
        <v>2.4E-2</v>
      </c>
      <c r="AE78" s="100">
        <v>2.5000000000000001E-2</v>
      </c>
      <c r="AF78" s="100">
        <v>2.6000000000000002E-2</v>
      </c>
      <c r="AG78" s="100">
        <v>2.6000000000000002E-2</v>
      </c>
      <c r="AH78" s="100">
        <v>3.3000000000000002E-2</v>
      </c>
      <c r="AI78" s="100">
        <v>0.04</v>
      </c>
      <c r="AJ78" s="100">
        <v>4.7E-2</v>
      </c>
      <c r="AK78" s="90" t="s">
        <v>355</v>
      </c>
      <c r="AL78" s="90">
        <f>ROWS($O$71:AK77)</f>
        <v>7</v>
      </c>
      <c r="AM78" s="90" t="str">
        <f t="shared" si="4"/>
        <v/>
      </c>
      <c r="AN78" s="90" t="str">
        <f>IFERROR(SMALL($AM$72:$AM$83,ROWS($Q$71:AM77)),"")</f>
        <v/>
      </c>
      <c r="BB78" s="970" t="s">
        <v>814</v>
      </c>
    </row>
    <row r="79" spans="3:78" ht="15" thickBot="1" x14ac:dyDescent="0.35">
      <c r="C79" s="90" t="s">
        <v>179</v>
      </c>
      <c r="D79" s="210">
        <v>15105</v>
      </c>
      <c r="E79" s="210">
        <v>15220</v>
      </c>
      <c r="F79" s="210">
        <v>15355</v>
      </c>
      <c r="G79" s="210">
        <v>15445</v>
      </c>
      <c r="H79" s="210">
        <v>17030</v>
      </c>
      <c r="I79" s="210">
        <v>17115</v>
      </c>
      <c r="J79" s="210">
        <v>17290</v>
      </c>
      <c r="K79" s="210">
        <v>17555</v>
      </c>
      <c r="L79" s="210">
        <v>17565</v>
      </c>
      <c r="M79" s="210">
        <v>17500</v>
      </c>
      <c r="N79" s="914">
        <v>18225</v>
      </c>
      <c r="O79" s="90" t="s">
        <v>354</v>
      </c>
      <c r="P79" s="90">
        <f>ROWS($O$75:O79)</f>
        <v>5</v>
      </c>
      <c r="Q79" s="90">
        <f t="shared" si="5"/>
        <v>5</v>
      </c>
      <c r="R79" s="90">
        <f>IFERROR(SMALL($Q$75:$Q$86,ROWS($Q$75:Q79)),"")</f>
        <v>5</v>
      </c>
      <c r="Y79" s="198" t="s">
        <v>176</v>
      </c>
      <c r="Z79" s="100">
        <v>4.0000000000000001E-3</v>
      </c>
      <c r="AA79" s="100">
        <v>5.0000000000000001E-3</v>
      </c>
      <c r="AB79" s="100">
        <v>4.0000000000000001E-3</v>
      </c>
      <c r="AC79" s="100">
        <v>5.0000000000000001E-3</v>
      </c>
      <c r="AD79" s="100">
        <v>5.0000000000000001E-3</v>
      </c>
      <c r="AE79" s="100">
        <v>6.0000000000000001E-3</v>
      </c>
      <c r="AF79" s="100">
        <v>7.0000000000000001E-3</v>
      </c>
      <c r="AG79" s="100">
        <v>7.0000000000000001E-3</v>
      </c>
      <c r="AH79" s="100">
        <v>8.0000000000000002E-3</v>
      </c>
      <c r="AI79" s="100">
        <v>0.01</v>
      </c>
      <c r="AJ79" s="100">
        <v>1.3000000000000001E-2</v>
      </c>
      <c r="AK79" s="90" t="s">
        <v>355</v>
      </c>
      <c r="AL79" s="90">
        <f>ROWS($O$71:AK78)</f>
        <v>8</v>
      </c>
      <c r="AM79" s="90" t="str">
        <f t="shared" si="4"/>
        <v/>
      </c>
      <c r="AN79" s="90" t="str">
        <f>IFERROR(SMALL($AM$72:$AM$83,ROWS($Q$71:AM78)),"")</f>
        <v/>
      </c>
      <c r="BB79" s="970" t="s">
        <v>815</v>
      </c>
    </row>
    <row r="80" spans="3:78" x14ac:dyDescent="0.3">
      <c r="C80" s="90" t="s">
        <v>225</v>
      </c>
      <c r="D80" s="210">
        <v>1930</v>
      </c>
      <c r="E80" s="210">
        <v>2080</v>
      </c>
      <c r="F80" s="210">
        <v>2145</v>
      </c>
      <c r="G80" s="210">
        <v>2240</v>
      </c>
      <c r="H80" s="210">
        <v>2745</v>
      </c>
      <c r="I80" s="210">
        <v>2925</v>
      </c>
      <c r="J80" s="210">
        <v>3310</v>
      </c>
      <c r="K80" s="210">
        <v>3630</v>
      </c>
      <c r="L80" s="210">
        <v>3870</v>
      </c>
      <c r="M80" s="210">
        <v>4540</v>
      </c>
      <c r="N80" s="914">
        <v>5265</v>
      </c>
      <c r="O80" s="90" t="s">
        <v>354</v>
      </c>
      <c r="P80" s="90">
        <f>ROWS($O$75:O80)</f>
        <v>6</v>
      </c>
      <c r="Q80" s="90">
        <f t="shared" si="5"/>
        <v>6</v>
      </c>
      <c r="R80" s="90">
        <f>IFERROR(SMALL($Q$75:$Q$86,ROWS($Q$75:Q80)),"")</f>
        <v>6</v>
      </c>
      <c r="Y80" s="90" t="s">
        <v>177</v>
      </c>
      <c r="Z80" s="100">
        <v>7.0000000000000001E-3</v>
      </c>
      <c r="AA80" s="100">
        <v>7.0000000000000001E-3</v>
      </c>
      <c r="AB80" s="100">
        <v>7.0000000000000001E-3</v>
      </c>
      <c r="AC80" s="100">
        <v>8.0000000000000002E-3</v>
      </c>
      <c r="AD80" s="100">
        <v>0.01</v>
      </c>
      <c r="AE80" s="100">
        <v>0.01</v>
      </c>
      <c r="AF80" s="100">
        <v>1.2E-2</v>
      </c>
      <c r="AG80" s="100">
        <v>1.2E-2</v>
      </c>
      <c r="AH80" s="100">
        <v>1.4E-2</v>
      </c>
      <c r="AI80" s="100">
        <v>1.6E-2</v>
      </c>
      <c r="AJ80" s="100">
        <v>1.7000000000000001E-2</v>
      </c>
      <c r="AK80" s="90" t="s">
        <v>355</v>
      </c>
      <c r="AL80" s="90">
        <f>ROWS($O$71:AK79)</f>
        <v>9</v>
      </c>
      <c r="AM80" s="90" t="str">
        <f t="shared" si="4"/>
        <v/>
      </c>
      <c r="AN80" s="90" t="str">
        <f>IFERROR(SMALL($AM$72:$AM$83,ROWS($Q$71:AM79)),"")</f>
        <v/>
      </c>
      <c r="BB80" s="153"/>
    </row>
    <row r="81" spans="3:54" x14ac:dyDescent="0.3">
      <c r="C81" s="198" t="s">
        <v>500</v>
      </c>
      <c r="D81" s="210">
        <v>460</v>
      </c>
      <c r="E81" s="210">
        <v>465</v>
      </c>
      <c r="F81" s="210">
        <v>465</v>
      </c>
      <c r="G81" s="210">
        <v>510</v>
      </c>
      <c r="H81" s="210">
        <v>560</v>
      </c>
      <c r="I81" s="210">
        <v>585</v>
      </c>
      <c r="J81" s="210">
        <v>620</v>
      </c>
      <c r="K81" s="210">
        <v>635</v>
      </c>
      <c r="L81" s="210">
        <v>815</v>
      </c>
      <c r="M81" s="210">
        <v>995</v>
      </c>
      <c r="N81" s="914">
        <v>1250</v>
      </c>
      <c r="O81" s="90" t="s">
        <v>355</v>
      </c>
      <c r="P81" s="90">
        <f>ROWS($O$75:O81)</f>
        <v>7</v>
      </c>
      <c r="Q81" s="90" t="str">
        <f t="shared" si="5"/>
        <v/>
      </c>
      <c r="R81" s="90" t="str">
        <f>IFERROR(SMALL($Q$75:$Q$86,ROWS($Q$75:Q81)),"")</f>
        <v/>
      </c>
      <c r="Y81" s="90" t="s">
        <v>178</v>
      </c>
      <c r="Z81" s="100">
        <v>4.0000000000000001E-3</v>
      </c>
      <c r="AA81" s="100">
        <v>5.0000000000000001E-3</v>
      </c>
      <c r="AB81" s="100">
        <v>5.0000000000000001E-3</v>
      </c>
      <c r="AC81" s="100">
        <v>6.0000000000000001E-3</v>
      </c>
      <c r="AD81" s="100">
        <v>8.0000000000000002E-3</v>
      </c>
      <c r="AE81" s="100">
        <v>9.0000000000000011E-3</v>
      </c>
      <c r="AF81" s="100">
        <v>0.01</v>
      </c>
      <c r="AG81" s="100">
        <v>1.0999999999999999E-2</v>
      </c>
      <c r="AH81" s="100">
        <v>1.0999999999999999E-2</v>
      </c>
      <c r="AI81" s="100">
        <v>1.2E-2</v>
      </c>
      <c r="AJ81" s="100">
        <v>1.0999999999999999E-2</v>
      </c>
      <c r="AK81" s="90" t="s">
        <v>355</v>
      </c>
      <c r="AL81" s="90">
        <f>ROWS($O$71:AK80)</f>
        <v>10</v>
      </c>
      <c r="AM81" s="90" t="str">
        <f t="shared" si="4"/>
        <v/>
      </c>
      <c r="AN81" s="90" t="str">
        <f>IFERROR(SMALL($AM$72:$AM$83,ROWS($Q$71:AM80)),"")</f>
        <v/>
      </c>
      <c r="BB81" s="153" t="s">
        <v>829</v>
      </c>
    </row>
    <row r="82" spans="3:54" x14ac:dyDescent="0.3">
      <c r="C82" s="198" t="s">
        <v>176</v>
      </c>
      <c r="D82" s="210">
        <v>90</v>
      </c>
      <c r="E82" s="210">
        <v>100</v>
      </c>
      <c r="F82" s="210">
        <v>95</v>
      </c>
      <c r="G82" s="210">
        <v>110</v>
      </c>
      <c r="H82" s="210">
        <v>125</v>
      </c>
      <c r="I82" s="210">
        <v>140</v>
      </c>
      <c r="J82" s="210">
        <v>175</v>
      </c>
      <c r="K82" s="210">
        <v>180</v>
      </c>
      <c r="L82" s="210">
        <v>205</v>
      </c>
      <c r="M82" s="210">
        <v>255</v>
      </c>
      <c r="N82" s="914">
        <v>360</v>
      </c>
      <c r="O82" s="90" t="s">
        <v>355</v>
      </c>
      <c r="P82" s="90">
        <f>ROWS($O$75:O82)</f>
        <v>8</v>
      </c>
      <c r="Q82" s="90" t="str">
        <f t="shared" si="5"/>
        <v/>
      </c>
      <c r="R82" s="90" t="str">
        <f>IFERROR(SMALL($Q$75:$Q$86,ROWS($Q$75:Q82)),"")</f>
        <v/>
      </c>
      <c r="Y82" s="90" t="s">
        <v>179</v>
      </c>
      <c r="Z82" s="100">
        <v>0.96299999999999997</v>
      </c>
      <c r="AA82" s="100">
        <v>0.96199999999999997</v>
      </c>
      <c r="AB82" s="100">
        <v>0.96199999999999997</v>
      </c>
      <c r="AC82" s="100">
        <v>0.95800000000000007</v>
      </c>
      <c r="AD82" s="100">
        <v>0.95400000000000007</v>
      </c>
      <c r="AE82" s="100">
        <v>0.95000000000000007</v>
      </c>
      <c r="AF82" s="100">
        <v>0.94500000000000006</v>
      </c>
      <c r="AG82" s="100">
        <v>0.94500000000000006</v>
      </c>
      <c r="AH82" s="100">
        <v>0.93400000000000005</v>
      </c>
      <c r="AI82" s="100">
        <v>0.92200000000000004</v>
      </c>
      <c r="AJ82" s="100">
        <v>0.91100000000000003</v>
      </c>
      <c r="AK82" s="90" t="s">
        <v>355</v>
      </c>
      <c r="AL82" s="90">
        <f>ROWS($O$71:AK81)</f>
        <v>11</v>
      </c>
      <c r="AM82" s="90" t="str">
        <f t="shared" si="4"/>
        <v/>
      </c>
      <c r="AN82" s="90" t="str">
        <f>IFERROR(SMALL($AM$72:$AM$83,ROWS($Q$71:AM81)),"")</f>
        <v/>
      </c>
    </row>
    <row r="83" spans="3:54" hidden="1" x14ac:dyDescent="0.3">
      <c r="C83" s="90" t="s">
        <v>177</v>
      </c>
      <c r="D83" s="210">
        <v>145</v>
      </c>
      <c r="E83" s="210">
        <v>150</v>
      </c>
      <c r="F83" s="210">
        <v>165</v>
      </c>
      <c r="G83" s="210">
        <v>190</v>
      </c>
      <c r="H83" s="210">
        <v>225</v>
      </c>
      <c r="I83" s="210">
        <v>240</v>
      </c>
      <c r="J83" s="210">
        <v>280</v>
      </c>
      <c r="K83" s="210">
        <v>285</v>
      </c>
      <c r="L83" s="210">
        <v>335</v>
      </c>
      <c r="M83" s="210">
        <v>395</v>
      </c>
      <c r="N83" s="914">
        <v>455</v>
      </c>
      <c r="O83" s="90" t="s">
        <v>355</v>
      </c>
      <c r="P83" s="90">
        <f>ROWS($O$75:O83)</f>
        <v>9</v>
      </c>
      <c r="Q83" s="90" t="str">
        <f t="shared" si="5"/>
        <v/>
      </c>
      <c r="R83" s="90" t="str">
        <f>IFERROR(SMALL($Q$75:$Q$86,ROWS($Q$75:Q83)),"")</f>
        <v/>
      </c>
      <c r="Y83" s="90" t="s">
        <v>225</v>
      </c>
      <c r="Z83" s="100">
        <v>3.6999999999999998E-2</v>
      </c>
      <c r="AA83" s="100">
        <v>3.7999999999999999E-2</v>
      </c>
      <c r="AB83" s="100">
        <v>3.7999999999999999E-2</v>
      </c>
      <c r="AC83" s="100">
        <v>4.2000000000000003E-2</v>
      </c>
      <c r="AD83" s="100">
        <v>4.5999999999999999E-2</v>
      </c>
      <c r="AE83" s="100">
        <v>0.05</v>
      </c>
      <c r="AF83" s="100">
        <v>5.5E-2</v>
      </c>
      <c r="AG83" s="100">
        <v>5.5E-2</v>
      </c>
      <c r="AH83" s="100">
        <v>6.6000000000000003E-2</v>
      </c>
      <c r="AI83" s="100">
        <v>7.8E-2</v>
      </c>
      <c r="AJ83" s="100">
        <v>8.8999999999999996E-2</v>
      </c>
      <c r="AK83" s="90" t="s">
        <v>355</v>
      </c>
      <c r="AL83" s="90">
        <f>ROWS($O$71:AK82)</f>
        <v>12</v>
      </c>
      <c r="AM83" s="90" t="str">
        <f t="shared" si="4"/>
        <v/>
      </c>
      <c r="AN83" s="90" t="str">
        <f>IFERROR(SMALL($AM$72:$AM$83,ROWS($Q$71:AM82)),"")</f>
        <v/>
      </c>
    </row>
    <row r="84" spans="3:54" hidden="1" x14ac:dyDescent="0.3">
      <c r="C84" s="90" t="s">
        <v>178</v>
      </c>
      <c r="D84" s="210">
        <v>90</v>
      </c>
      <c r="E84" s="210">
        <v>115</v>
      </c>
      <c r="F84" s="210">
        <v>110</v>
      </c>
      <c r="G84" s="210">
        <v>135</v>
      </c>
      <c r="H84" s="210">
        <v>180</v>
      </c>
      <c r="I84" s="210">
        <v>210</v>
      </c>
      <c r="J84" s="210">
        <v>235</v>
      </c>
      <c r="K84" s="210">
        <v>260</v>
      </c>
      <c r="L84" s="210">
        <v>275</v>
      </c>
      <c r="M84" s="210">
        <v>285</v>
      </c>
      <c r="N84" s="914">
        <v>290</v>
      </c>
      <c r="O84" s="90" t="s">
        <v>355</v>
      </c>
      <c r="P84" s="90">
        <f>ROWS($O$75:O84)</f>
        <v>10</v>
      </c>
      <c r="Q84" s="90" t="str">
        <f t="shared" si="5"/>
        <v/>
      </c>
      <c r="R84" s="90" t="str">
        <f>IFERROR(SMALL($Q$75:$Q$86,ROWS($Q$75:Q84)),"")</f>
        <v/>
      </c>
      <c r="Z84" s="100"/>
      <c r="AA84" s="100"/>
      <c r="AB84" s="100"/>
      <c r="AC84" s="100"/>
      <c r="AD84" s="100"/>
      <c r="AE84" s="100"/>
      <c r="AF84" s="100"/>
      <c r="AG84" s="100"/>
      <c r="AH84" s="100"/>
      <c r="AI84" s="100"/>
      <c r="AJ84" s="100"/>
    </row>
    <row r="85" spans="3:54" hidden="1" x14ac:dyDescent="0.3">
      <c r="C85" s="90" t="s">
        <v>179</v>
      </c>
      <c r="D85" s="210">
        <v>20485</v>
      </c>
      <c r="E85" s="210">
        <v>20985</v>
      </c>
      <c r="F85" s="210">
        <v>21210</v>
      </c>
      <c r="G85" s="210">
        <v>21465</v>
      </c>
      <c r="H85" s="210">
        <v>22415</v>
      </c>
      <c r="I85" s="210">
        <v>22005</v>
      </c>
      <c r="J85" s="210">
        <v>22615</v>
      </c>
      <c r="K85" s="210">
        <v>23190</v>
      </c>
      <c r="L85" s="210">
        <v>22880</v>
      </c>
      <c r="M85" s="210">
        <v>22830</v>
      </c>
      <c r="N85" s="914">
        <v>24200</v>
      </c>
      <c r="O85" s="90" t="s">
        <v>355</v>
      </c>
      <c r="P85" s="90">
        <f>ROWS($O$75:O85)</f>
        <v>11</v>
      </c>
      <c r="Q85" s="90" t="str">
        <f t="shared" si="5"/>
        <v/>
      </c>
      <c r="R85" s="90" t="str">
        <f>IFERROR(SMALL($Q$75:$Q$86,ROWS($Q$75:Q85)),"")</f>
        <v/>
      </c>
      <c r="Z85" s="100"/>
      <c r="AA85" s="100"/>
      <c r="AB85" s="100"/>
      <c r="AC85" s="100"/>
      <c r="AD85" s="100"/>
      <c r="AE85" s="100"/>
      <c r="AF85" s="100"/>
      <c r="AG85" s="100"/>
      <c r="AH85" s="100"/>
      <c r="AI85" s="100"/>
      <c r="AJ85" s="100"/>
    </row>
    <row r="86" spans="3:54" hidden="1" x14ac:dyDescent="0.3">
      <c r="C86" s="90" t="s">
        <v>225</v>
      </c>
      <c r="D86" s="210">
        <v>785</v>
      </c>
      <c r="E86" s="210">
        <v>830</v>
      </c>
      <c r="F86" s="210">
        <v>830</v>
      </c>
      <c r="G86" s="210">
        <v>940</v>
      </c>
      <c r="H86" s="210">
        <v>1090</v>
      </c>
      <c r="I86" s="210">
        <v>1170</v>
      </c>
      <c r="J86" s="210">
        <v>1305</v>
      </c>
      <c r="K86" s="210">
        <v>1360</v>
      </c>
      <c r="L86" s="210">
        <v>1630</v>
      </c>
      <c r="M86" s="210">
        <v>1930</v>
      </c>
      <c r="N86" s="914">
        <v>2355</v>
      </c>
      <c r="O86" s="90" t="s">
        <v>355</v>
      </c>
      <c r="P86" s="90">
        <f>ROWS($O$75:O86)</f>
        <v>12</v>
      </c>
      <c r="Q86" s="90" t="str">
        <f t="shared" si="5"/>
        <v/>
      </c>
      <c r="R86" s="90" t="str">
        <f>IFERROR(SMALL($Q$75:$Q$86,ROWS($Q$75:Q86)),"")</f>
        <v/>
      </c>
    </row>
    <row r="87" spans="3:54" ht="18" hidden="1" x14ac:dyDescent="0.35">
      <c r="D87" s="210"/>
      <c r="E87" s="210"/>
      <c r="F87" s="210"/>
      <c r="G87" s="210"/>
      <c r="H87" s="210"/>
      <c r="I87" s="210"/>
      <c r="J87" s="210"/>
      <c r="K87" s="210"/>
      <c r="L87" s="210"/>
      <c r="M87" s="210"/>
      <c r="N87" s="914"/>
      <c r="Y87" s="208" t="s">
        <v>943</v>
      </c>
    </row>
    <row r="88" spans="3:54" hidden="1" x14ac:dyDescent="0.3">
      <c r="D88" s="210"/>
      <c r="E88" s="210"/>
      <c r="F88" s="210"/>
      <c r="G88" s="210"/>
      <c r="H88" s="210"/>
      <c r="I88" s="210"/>
      <c r="J88" s="210"/>
      <c r="K88" s="100"/>
      <c r="L88" s="100"/>
      <c r="M88" s="100"/>
      <c r="N88" s="915"/>
    </row>
    <row r="89" spans="3:54" hidden="1" x14ac:dyDescent="0.3">
      <c r="N89" s="214"/>
      <c r="Z89" s="183" t="s">
        <v>41</v>
      </c>
      <c r="AA89" s="183" t="s">
        <v>42</v>
      </c>
      <c r="AB89" s="183" t="s">
        <v>43</v>
      </c>
      <c r="AC89" s="183" t="s">
        <v>44</v>
      </c>
      <c r="AD89" s="183" t="s">
        <v>45</v>
      </c>
      <c r="AE89" s="183" t="s">
        <v>46</v>
      </c>
      <c r="AF89" s="183" t="s">
        <v>47</v>
      </c>
      <c r="AG89" s="183" t="s">
        <v>48</v>
      </c>
      <c r="AH89" s="183" t="s">
        <v>49</v>
      </c>
      <c r="AI89" s="183" t="s">
        <v>483</v>
      </c>
      <c r="AJ89" s="183" t="s">
        <v>646</v>
      </c>
      <c r="AK89" s="102" t="s">
        <v>360</v>
      </c>
      <c r="AL89" s="158" t="s">
        <v>128</v>
      </c>
      <c r="AM89" s="158" t="s">
        <v>129</v>
      </c>
      <c r="AN89" s="158" t="s">
        <v>130</v>
      </c>
    </row>
    <row r="90" spans="3:54" ht="18" hidden="1" x14ac:dyDescent="0.35">
      <c r="C90" s="208" t="s">
        <v>943</v>
      </c>
      <c r="N90" s="214"/>
      <c r="Y90" s="90" t="s">
        <v>379</v>
      </c>
      <c r="Z90" s="100">
        <v>0.56600000000000006</v>
      </c>
      <c r="AA90" s="100">
        <v>0.56000000000000005</v>
      </c>
      <c r="AB90" s="100">
        <v>0.55800000000000005</v>
      </c>
      <c r="AC90" s="100">
        <v>0.55700000000000005</v>
      </c>
      <c r="AD90" s="100">
        <v>0.55000000000000004</v>
      </c>
      <c r="AE90" s="100">
        <v>0.54600000000000004</v>
      </c>
      <c r="AF90" s="100">
        <v>0.54400000000000004</v>
      </c>
      <c r="AG90" s="100">
        <v>0.54200000000000004</v>
      </c>
      <c r="AH90" s="100">
        <v>0.53400000000000003</v>
      </c>
      <c r="AI90" s="100">
        <v>0.52800000000000002</v>
      </c>
      <c r="AJ90" s="100">
        <v>0.52300000000000002</v>
      </c>
      <c r="AK90" s="90" t="s">
        <v>354</v>
      </c>
      <c r="AL90" s="195">
        <f>ROWS($O$89:AK89)</f>
        <v>1</v>
      </c>
      <c r="AM90" s="90">
        <f>IF($BC$3=AK90,AL90,"")</f>
        <v>1</v>
      </c>
      <c r="AN90" s="90">
        <f>IFERROR(SMALL($AM$90:$AM$93,ROWS($Q$89:AM89)),"")</f>
        <v>1</v>
      </c>
    </row>
    <row r="91" spans="3:54" hidden="1" x14ac:dyDescent="0.3">
      <c r="N91" s="214"/>
      <c r="Y91" s="90" t="s">
        <v>380</v>
      </c>
      <c r="Z91" s="100">
        <v>0.434</v>
      </c>
      <c r="AA91" s="100">
        <v>0.44</v>
      </c>
      <c r="AB91" s="100">
        <v>0.442</v>
      </c>
      <c r="AC91" s="100">
        <v>0.443</v>
      </c>
      <c r="AD91" s="100">
        <v>0.45</v>
      </c>
      <c r="AE91" s="100">
        <v>0.45400000000000001</v>
      </c>
      <c r="AF91" s="100">
        <v>0.45600000000000002</v>
      </c>
      <c r="AG91" s="100">
        <v>0.45700000000000002</v>
      </c>
      <c r="AH91" s="100">
        <v>0.46600000000000003</v>
      </c>
      <c r="AI91" s="100">
        <v>0.47200000000000003</v>
      </c>
      <c r="AJ91" s="100">
        <v>0.47700000000000004</v>
      </c>
      <c r="AK91" s="90" t="s">
        <v>354</v>
      </c>
      <c r="AL91" s="195">
        <f>ROWS($O$89:AK90)</f>
        <v>2</v>
      </c>
      <c r="AM91" s="90">
        <f>IF($BC$3=AK91,AL91,"")</f>
        <v>2</v>
      </c>
      <c r="AN91" s="90">
        <f>IFERROR(SMALL($AM$90:$AM$93,ROWS($Q$89:AM90)),"")</f>
        <v>2</v>
      </c>
    </row>
    <row r="92" spans="3:54" hidden="1" x14ac:dyDescent="0.3">
      <c r="D92" s="183" t="s">
        <v>41</v>
      </c>
      <c r="E92" s="183" t="s">
        <v>42</v>
      </c>
      <c r="F92" s="183" t="s">
        <v>43</v>
      </c>
      <c r="G92" s="183" t="s">
        <v>44</v>
      </c>
      <c r="H92" s="183" t="s">
        <v>45</v>
      </c>
      <c r="I92" s="183" t="s">
        <v>46</v>
      </c>
      <c r="J92" s="183" t="s">
        <v>47</v>
      </c>
      <c r="K92" s="183" t="s">
        <v>48</v>
      </c>
      <c r="L92" s="183" t="s">
        <v>49</v>
      </c>
      <c r="M92" s="183" t="s">
        <v>483</v>
      </c>
      <c r="N92" s="913" t="s">
        <v>646</v>
      </c>
      <c r="O92" s="90" t="s">
        <v>360</v>
      </c>
      <c r="P92" s="158" t="s">
        <v>128</v>
      </c>
      <c r="Q92" s="158" t="s">
        <v>129</v>
      </c>
      <c r="R92" s="158" t="s">
        <v>130</v>
      </c>
      <c r="Y92" s="90" t="s">
        <v>379</v>
      </c>
      <c r="Z92" s="100">
        <v>0.372</v>
      </c>
      <c r="AA92" s="100">
        <v>0.37</v>
      </c>
      <c r="AB92" s="100">
        <v>0.37</v>
      </c>
      <c r="AC92" s="100">
        <v>0.36899999999999999</v>
      </c>
      <c r="AD92" s="100">
        <v>0.36699999999999999</v>
      </c>
      <c r="AE92" s="100">
        <v>0.36399999999999999</v>
      </c>
      <c r="AF92" s="100">
        <v>0.36499999999999999</v>
      </c>
      <c r="AG92" s="100">
        <v>0.372</v>
      </c>
      <c r="AH92" s="100">
        <v>0.375</v>
      </c>
      <c r="AI92" s="100">
        <v>0.36799999999999999</v>
      </c>
      <c r="AJ92" s="100">
        <v>0.36799999999999999</v>
      </c>
      <c r="AK92" s="90" t="s">
        <v>355</v>
      </c>
      <c r="AL92" s="195">
        <f>ROWS($O$89:AK91)</f>
        <v>3</v>
      </c>
      <c r="AM92" s="90" t="str">
        <f>IF($BC$3=AK92,AL92,"")</f>
        <v/>
      </c>
      <c r="AN92" s="90" t="str">
        <f>IFERROR(SMALL($AM$90:$AM$93,ROWS($Q$89:AM91)),"")</f>
        <v/>
      </c>
    </row>
    <row r="93" spans="3:54" hidden="1" x14ac:dyDescent="0.3">
      <c r="C93" s="90" t="s">
        <v>379</v>
      </c>
      <c r="D93" s="209">
        <v>10740</v>
      </c>
      <c r="E93" s="209">
        <v>10780</v>
      </c>
      <c r="F93" s="209">
        <v>11100</v>
      </c>
      <c r="G93" s="209">
        <v>11265</v>
      </c>
      <c r="H93" s="209">
        <v>12560</v>
      </c>
      <c r="I93" s="209">
        <v>12870</v>
      </c>
      <c r="J93" s="209">
        <v>13190</v>
      </c>
      <c r="K93" s="209">
        <v>13520</v>
      </c>
      <c r="L93" s="209">
        <v>13730</v>
      </c>
      <c r="M93" s="209">
        <v>14080</v>
      </c>
      <c r="N93" s="912">
        <v>14475</v>
      </c>
      <c r="O93" s="90" t="s">
        <v>354</v>
      </c>
      <c r="P93" s="90">
        <f>ROWS($O$93:O93)</f>
        <v>1</v>
      </c>
      <c r="Q93" s="90">
        <f>IF($BC$3=O93,P93,"")</f>
        <v>1</v>
      </c>
      <c r="R93" s="90">
        <f>IFERROR(SMALL($Q$93:$Q$100,ROWS($Q$93:Q93)),"")</f>
        <v>1</v>
      </c>
      <c r="Y93" s="90" t="s">
        <v>143</v>
      </c>
      <c r="Z93" s="100">
        <v>0.628</v>
      </c>
      <c r="AA93" s="100">
        <v>0.63</v>
      </c>
      <c r="AB93" s="100">
        <v>0.63</v>
      </c>
      <c r="AC93" s="100">
        <v>0.63100000000000001</v>
      </c>
      <c r="AD93" s="100">
        <v>0.63300000000000001</v>
      </c>
      <c r="AE93" s="100">
        <v>0.63600000000000001</v>
      </c>
      <c r="AF93" s="100">
        <v>0.63400000000000001</v>
      </c>
      <c r="AG93" s="100">
        <v>0.628</v>
      </c>
      <c r="AH93" s="100">
        <v>0.625</v>
      </c>
      <c r="AI93" s="100">
        <v>0.63200000000000001</v>
      </c>
      <c r="AJ93" s="100">
        <v>0.63200000000000001</v>
      </c>
      <c r="AK93" s="90" t="s">
        <v>355</v>
      </c>
      <c r="AL93" s="195">
        <f>ROWS($O$89:AK92)</f>
        <v>4</v>
      </c>
      <c r="AM93" s="90" t="str">
        <f>IF($BC$3=AK93,AL93,"")</f>
        <v/>
      </c>
      <c r="AN93" s="90" t="str">
        <f>IFERROR(SMALL($AM$90:$AM$93,ROWS($Q$89:AM92)),"")</f>
        <v/>
      </c>
    </row>
    <row r="94" spans="3:54" hidden="1" x14ac:dyDescent="0.3">
      <c r="C94" s="90" t="s">
        <v>380</v>
      </c>
      <c r="D94" s="209">
        <v>8235</v>
      </c>
      <c r="E94" s="209">
        <v>8470</v>
      </c>
      <c r="F94" s="209">
        <v>8790</v>
      </c>
      <c r="G94" s="209">
        <v>8970</v>
      </c>
      <c r="H94" s="209">
        <v>10270</v>
      </c>
      <c r="I94" s="209">
        <v>10710</v>
      </c>
      <c r="J94" s="209">
        <v>11055</v>
      </c>
      <c r="K94" s="209">
        <v>11410</v>
      </c>
      <c r="L94" s="209">
        <v>11985</v>
      </c>
      <c r="M94" s="209">
        <v>12570</v>
      </c>
      <c r="N94" s="912">
        <v>13190</v>
      </c>
      <c r="O94" s="90" t="s">
        <v>354</v>
      </c>
      <c r="P94" s="90">
        <f>ROWS($O$93:O94)</f>
        <v>2</v>
      </c>
      <c r="Q94" s="90">
        <f t="shared" ref="Q94:Q100" si="6">IF($BC$3=O94,P94,"")</f>
        <v>2</v>
      </c>
      <c r="R94" s="90">
        <f>IFERROR(SMALL($Q$93:$Q$100,ROWS($Q$93:Q94)),"")</f>
        <v>2</v>
      </c>
      <c r="Z94" s="100"/>
      <c r="AA94" s="100"/>
      <c r="AB94" s="100"/>
      <c r="AC94" s="100"/>
      <c r="AD94" s="100"/>
      <c r="AE94" s="100"/>
      <c r="AF94" s="100"/>
      <c r="AG94" s="100"/>
      <c r="AH94" s="100"/>
      <c r="AI94" s="100"/>
      <c r="AJ94" s="100"/>
    </row>
    <row r="95" spans="3:54" hidden="1" x14ac:dyDescent="0.3">
      <c r="C95" s="90" t="s">
        <v>381</v>
      </c>
      <c r="D95" s="209">
        <v>0</v>
      </c>
      <c r="E95" s="209">
        <v>0</v>
      </c>
      <c r="F95" s="209">
        <v>0</v>
      </c>
      <c r="G95" s="209">
        <v>0</v>
      </c>
      <c r="H95" s="209">
        <v>5</v>
      </c>
      <c r="I95" s="209">
        <v>5</v>
      </c>
      <c r="J95" s="209">
        <v>5</v>
      </c>
      <c r="K95" s="209">
        <v>10</v>
      </c>
      <c r="L95" s="209">
        <v>60</v>
      </c>
      <c r="M95" s="209">
        <v>95</v>
      </c>
      <c r="N95" s="912">
        <v>165</v>
      </c>
      <c r="O95" s="90" t="s">
        <v>354</v>
      </c>
      <c r="P95" s="90">
        <f>ROWS($O$93:O95)</f>
        <v>3</v>
      </c>
      <c r="Q95" s="90">
        <f t="shared" si="6"/>
        <v>3</v>
      </c>
      <c r="R95" s="90">
        <f>IFERROR(SMALL($Q$93:$Q$100,ROWS($Q$93:Q95)),"")</f>
        <v>3</v>
      </c>
      <c r="Z95" s="100"/>
      <c r="AA95" s="100"/>
      <c r="AB95" s="100"/>
      <c r="AC95" s="100"/>
      <c r="AD95" s="100"/>
      <c r="AE95" s="100"/>
      <c r="AF95" s="100"/>
      <c r="AG95" s="100"/>
      <c r="AH95" s="100"/>
      <c r="AI95" s="100"/>
      <c r="AJ95" s="100"/>
    </row>
    <row r="96" spans="3:54" hidden="1" x14ac:dyDescent="0.3">
      <c r="C96" s="90" t="s">
        <v>359</v>
      </c>
      <c r="D96" s="209">
        <v>18975</v>
      </c>
      <c r="E96" s="209">
        <v>19250</v>
      </c>
      <c r="F96" s="209">
        <v>19890</v>
      </c>
      <c r="G96" s="209">
        <v>20235</v>
      </c>
      <c r="H96" s="209">
        <v>22840</v>
      </c>
      <c r="I96" s="209">
        <v>23580</v>
      </c>
      <c r="J96" s="209">
        <v>24250</v>
      </c>
      <c r="K96" s="209">
        <v>24940</v>
      </c>
      <c r="L96" s="1">
        <v>25775</v>
      </c>
      <c r="M96" s="209">
        <v>26745</v>
      </c>
      <c r="N96" s="912">
        <v>27830</v>
      </c>
      <c r="O96" s="90" t="s">
        <v>354</v>
      </c>
      <c r="P96" s="90">
        <f>ROWS($O$93:O96)</f>
        <v>4</v>
      </c>
      <c r="Q96" s="90">
        <f t="shared" si="6"/>
        <v>4</v>
      </c>
      <c r="R96" s="90">
        <f>IFERROR(SMALL($Q$93:$Q$100,ROWS($Q$93:Q96)),"")</f>
        <v>4</v>
      </c>
      <c r="Z96" s="210"/>
    </row>
    <row r="97" spans="3:36" hidden="1" x14ac:dyDescent="0.3">
      <c r="C97" s="90" t="s">
        <v>379</v>
      </c>
      <c r="D97" s="209">
        <v>8560</v>
      </c>
      <c r="E97" s="209">
        <v>8755</v>
      </c>
      <c r="F97" s="209">
        <v>8810</v>
      </c>
      <c r="G97" s="209">
        <v>8910</v>
      </c>
      <c r="H97" s="209">
        <v>9350</v>
      </c>
      <c r="I97" s="209">
        <v>9435</v>
      </c>
      <c r="J97" s="209">
        <v>9730</v>
      </c>
      <c r="K97" s="209">
        <v>10055</v>
      </c>
      <c r="L97" s="209">
        <v>10240</v>
      </c>
      <c r="M97" s="209">
        <v>10440</v>
      </c>
      <c r="N97" s="912">
        <v>11010</v>
      </c>
      <c r="O97" s="90" t="s">
        <v>355</v>
      </c>
      <c r="P97" s="90">
        <f>ROWS($O$93:O97)</f>
        <v>5</v>
      </c>
      <c r="Q97" s="90" t="str">
        <f t="shared" si="6"/>
        <v/>
      </c>
      <c r="R97" s="90" t="str">
        <f>IFERROR(SMALL($Q$93:$Q$100,ROWS($Q$93:Q97)),"")</f>
        <v/>
      </c>
    </row>
    <row r="98" spans="3:36" hidden="1" x14ac:dyDescent="0.3">
      <c r="C98" s="90" t="s">
        <v>143</v>
      </c>
      <c r="D98" s="209">
        <v>14460</v>
      </c>
      <c r="E98" s="209">
        <v>14895</v>
      </c>
      <c r="F98" s="209">
        <v>15005</v>
      </c>
      <c r="G98" s="209">
        <v>15220</v>
      </c>
      <c r="H98" s="209">
        <v>16140</v>
      </c>
      <c r="I98" s="209">
        <v>16495</v>
      </c>
      <c r="J98" s="209">
        <v>16890</v>
      </c>
      <c r="K98" s="209">
        <v>16990</v>
      </c>
      <c r="L98" s="209">
        <v>17065</v>
      </c>
      <c r="M98" s="209">
        <v>17915</v>
      </c>
      <c r="N98" s="912">
        <v>18920</v>
      </c>
      <c r="O98" s="90" t="s">
        <v>355</v>
      </c>
      <c r="P98" s="90">
        <f>ROWS($O$93:O98)</f>
        <v>6</v>
      </c>
      <c r="Q98" s="90" t="str">
        <f t="shared" si="6"/>
        <v/>
      </c>
      <c r="R98" s="90" t="str">
        <f>IFERROR(SMALL($Q$93:$Q$100,ROWS($Q$93:Q98)),"")</f>
        <v/>
      </c>
      <c r="Z98" s="100"/>
      <c r="AA98" s="100"/>
      <c r="AB98" s="100"/>
      <c r="AC98" s="100"/>
      <c r="AD98" s="100"/>
      <c r="AE98" s="100"/>
      <c r="AF98" s="100"/>
      <c r="AG98" s="100"/>
      <c r="AH98" s="100"/>
      <c r="AI98" s="100"/>
      <c r="AJ98" s="100"/>
    </row>
    <row r="99" spans="3:36" hidden="1" x14ac:dyDescent="0.3">
      <c r="C99" s="90" t="s">
        <v>381</v>
      </c>
      <c r="D99" s="209">
        <v>0</v>
      </c>
      <c r="E99" s="209">
        <v>0</v>
      </c>
      <c r="F99" s="209">
        <v>0</v>
      </c>
      <c r="G99" s="209">
        <v>0</v>
      </c>
      <c r="H99" s="209">
        <v>0</v>
      </c>
      <c r="I99" s="209">
        <v>0</v>
      </c>
      <c r="J99" s="209">
        <v>5</v>
      </c>
      <c r="K99" s="209">
        <v>10</v>
      </c>
      <c r="L99" s="209">
        <v>40</v>
      </c>
      <c r="M99" s="209">
        <v>80</v>
      </c>
      <c r="N99" s="912">
        <v>145</v>
      </c>
      <c r="O99" s="90" t="s">
        <v>355</v>
      </c>
      <c r="P99" s="90">
        <f>ROWS($O$93:O99)</f>
        <v>7</v>
      </c>
      <c r="Q99" s="90" t="str">
        <f t="shared" si="6"/>
        <v/>
      </c>
      <c r="R99" s="90" t="str">
        <f>IFERROR(SMALL($Q$93:$Q$100,ROWS($Q$93:Q99)),"")</f>
        <v/>
      </c>
      <c r="Z99" s="100"/>
      <c r="AA99" s="100"/>
      <c r="AB99" s="100"/>
      <c r="AC99" s="100"/>
      <c r="AD99" s="100"/>
      <c r="AE99" s="100"/>
      <c r="AF99" s="100"/>
      <c r="AG99" s="100"/>
      <c r="AH99" s="100"/>
      <c r="AI99" s="100"/>
      <c r="AJ99" s="100"/>
    </row>
    <row r="100" spans="3:36" hidden="1" x14ac:dyDescent="0.3">
      <c r="C100" s="90" t="s">
        <v>359</v>
      </c>
      <c r="D100" s="209">
        <v>23020</v>
      </c>
      <c r="E100" s="209">
        <v>23650</v>
      </c>
      <c r="F100" s="209">
        <v>23815</v>
      </c>
      <c r="G100" s="209">
        <v>24130</v>
      </c>
      <c r="H100" s="209">
        <v>25495</v>
      </c>
      <c r="I100" s="209">
        <v>25935</v>
      </c>
      <c r="J100" s="209">
        <v>26625</v>
      </c>
      <c r="K100" s="209">
        <v>27055</v>
      </c>
      <c r="L100" s="209">
        <v>27345</v>
      </c>
      <c r="M100" s="209">
        <v>28435</v>
      </c>
      <c r="N100" s="912">
        <v>30075</v>
      </c>
      <c r="O100" s="90" t="s">
        <v>355</v>
      </c>
      <c r="P100" s="90">
        <f>ROWS($O$93:O100)</f>
        <v>8</v>
      </c>
      <c r="Q100" s="90" t="str">
        <f t="shared" si="6"/>
        <v/>
      </c>
      <c r="R100" s="90" t="str">
        <f>IFERROR(SMALL($Q$93:$Q$100,ROWS($Q$93:Q100)),"")</f>
        <v/>
      </c>
      <c r="Z100" s="100"/>
      <c r="AA100" s="100"/>
      <c r="AB100" s="100"/>
      <c r="AC100" s="100"/>
      <c r="AD100" s="100"/>
      <c r="AE100" s="100"/>
      <c r="AF100" s="100"/>
      <c r="AG100" s="100"/>
      <c r="AH100" s="100"/>
      <c r="AI100" s="100"/>
      <c r="AJ100" s="100"/>
    </row>
    <row r="101" spans="3:36" hidden="1" x14ac:dyDescent="0.3">
      <c r="Z101" s="100"/>
      <c r="AA101" s="100"/>
      <c r="AB101" s="100"/>
      <c r="AC101" s="100"/>
      <c r="AD101" s="100"/>
      <c r="AE101" s="100"/>
      <c r="AF101" s="100"/>
      <c r="AG101" s="100"/>
      <c r="AH101" s="100"/>
      <c r="AI101" s="100"/>
      <c r="AJ101" s="100"/>
    </row>
    <row r="102" spans="3:36" hidden="1" x14ac:dyDescent="0.3">
      <c r="Z102" s="100"/>
      <c r="AA102" s="100"/>
      <c r="AB102" s="100"/>
      <c r="AC102" s="100"/>
      <c r="AD102" s="100"/>
      <c r="AE102" s="100"/>
      <c r="AF102" s="100"/>
      <c r="AG102" s="100"/>
      <c r="AH102" s="100"/>
      <c r="AI102" s="100"/>
      <c r="AJ102" s="100"/>
    </row>
    <row r="103" spans="3:36" hidden="1" x14ac:dyDescent="0.3">
      <c r="Z103" s="100"/>
      <c r="AA103" s="100"/>
      <c r="AB103" s="100"/>
      <c r="AC103" s="100"/>
      <c r="AD103" s="100"/>
      <c r="AE103" s="100"/>
      <c r="AF103" s="100"/>
      <c r="AG103" s="100"/>
      <c r="AH103" s="100"/>
      <c r="AI103" s="100"/>
      <c r="AJ103" s="100"/>
    </row>
    <row r="104" spans="3:36" hidden="1" x14ac:dyDescent="0.3">
      <c r="Z104" s="100"/>
      <c r="AA104" s="100"/>
      <c r="AB104" s="100"/>
      <c r="AC104" s="100"/>
      <c r="AD104" s="100"/>
      <c r="AE104" s="100"/>
      <c r="AF104" s="100"/>
      <c r="AG104" s="100"/>
      <c r="AH104" s="100"/>
      <c r="AI104" s="100"/>
      <c r="AJ104" s="100"/>
    </row>
    <row r="105" spans="3:36" hidden="1" x14ac:dyDescent="0.3">
      <c r="Z105" s="100"/>
      <c r="AA105" s="100"/>
      <c r="AB105" s="100"/>
      <c r="AC105" s="100"/>
      <c r="AD105" s="100"/>
      <c r="AE105" s="100"/>
      <c r="AF105" s="100"/>
      <c r="AG105" s="100"/>
      <c r="AH105" s="100"/>
      <c r="AI105" s="100"/>
      <c r="AJ105" s="100"/>
    </row>
    <row r="106" spans="3:36" hidden="1" x14ac:dyDescent="0.3">
      <c r="Z106" s="100"/>
      <c r="AA106" s="100"/>
      <c r="AB106" s="100"/>
      <c r="AC106" s="100"/>
      <c r="AD106" s="100"/>
      <c r="AE106" s="100"/>
      <c r="AF106" s="100"/>
      <c r="AG106" s="100"/>
      <c r="AH106" s="100"/>
      <c r="AI106" s="100"/>
      <c r="AJ106" s="100"/>
    </row>
    <row r="107" spans="3:36" hidden="1" x14ac:dyDescent="0.3">
      <c r="Z107" s="100"/>
      <c r="AA107" s="100"/>
      <c r="AB107" s="100"/>
      <c r="AC107" s="100"/>
      <c r="AD107" s="100"/>
      <c r="AE107" s="100"/>
      <c r="AF107" s="100"/>
      <c r="AG107" s="100"/>
      <c r="AH107" s="100"/>
      <c r="AI107" s="100"/>
      <c r="AJ107" s="100"/>
    </row>
    <row r="108" spans="3:36" hidden="1" x14ac:dyDescent="0.3">
      <c r="Z108" s="100"/>
      <c r="AA108" s="100"/>
      <c r="AB108" s="100"/>
      <c r="AC108" s="100"/>
      <c r="AD108" s="100"/>
      <c r="AE108" s="100"/>
      <c r="AF108" s="100"/>
      <c r="AG108" s="100"/>
      <c r="AH108" s="100"/>
      <c r="AI108" s="100"/>
      <c r="AJ108" s="100"/>
    </row>
    <row r="109" spans="3:36" hidden="1" x14ac:dyDescent="0.3">
      <c r="Z109" s="100"/>
      <c r="AA109" s="100"/>
      <c r="AB109" s="100"/>
      <c r="AC109" s="100"/>
      <c r="AD109" s="100"/>
      <c r="AE109" s="100"/>
      <c r="AF109" s="100"/>
      <c r="AG109" s="100"/>
      <c r="AH109" s="100"/>
      <c r="AI109" s="100"/>
      <c r="AJ109" s="100"/>
    </row>
    <row r="110" spans="3:36" hidden="1" x14ac:dyDescent="0.3">
      <c r="Z110" s="100"/>
      <c r="AA110" s="100"/>
      <c r="AB110" s="100"/>
      <c r="AC110" s="100"/>
      <c r="AD110" s="100"/>
      <c r="AE110" s="100"/>
      <c r="AF110" s="100"/>
      <c r="AG110" s="100"/>
      <c r="AH110" s="100"/>
      <c r="AI110" s="100"/>
      <c r="AJ110" s="100"/>
    </row>
    <row r="111" spans="3:36" hidden="1" x14ac:dyDescent="0.3">
      <c r="Z111" s="100"/>
      <c r="AA111" s="100"/>
      <c r="AB111" s="100"/>
      <c r="AC111" s="100"/>
      <c r="AD111" s="100"/>
      <c r="AE111" s="100"/>
      <c r="AF111" s="100"/>
      <c r="AG111" s="100"/>
      <c r="AH111" s="100"/>
      <c r="AI111" s="100"/>
      <c r="AJ111" s="100"/>
    </row>
    <row r="112" spans="3:36" hidden="1" x14ac:dyDescent="0.3">
      <c r="Z112" s="100"/>
      <c r="AA112" s="100"/>
      <c r="AB112" s="100"/>
      <c r="AC112" s="100"/>
      <c r="AD112" s="100"/>
      <c r="AE112" s="100"/>
      <c r="AF112" s="100"/>
      <c r="AG112" s="100"/>
      <c r="AH112" s="100"/>
      <c r="AI112" s="100"/>
      <c r="AJ112" s="100"/>
    </row>
    <row r="113" spans="26:36" hidden="1" x14ac:dyDescent="0.3">
      <c r="Z113" s="100"/>
      <c r="AA113" s="100"/>
      <c r="AB113" s="100"/>
      <c r="AC113" s="100"/>
      <c r="AD113" s="100"/>
      <c r="AE113" s="100"/>
      <c r="AF113" s="100"/>
      <c r="AG113" s="100"/>
      <c r="AH113" s="100"/>
      <c r="AI113" s="100"/>
      <c r="AJ113" s="100"/>
    </row>
    <row r="114" spans="26:36" hidden="1" x14ac:dyDescent="0.3">
      <c r="Z114" s="100"/>
      <c r="AA114" s="100"/>
      <c r="AB114" s="100"/>
      <c r="AC114" s="100"/>
      <c r="AD114" s="100"/>
      <c r="AE114" s="100"/>
      <c r="AF114" s="100"/>
      <c r="AG114" s="100"/>
      <c r="AH114" s="100"/>
      <c r="AI114" s="100"/>
      <c r="AJ114" s="100"/>
    </row>
    <row r="115" spans="26:36" hidden="1" x14ac:dyDescent="0.3">
      <c r="Z115" s="100"/>
      <c r="AA115" s="100"/>
      <c r="AB115" s="100"/>
      <c r="AC115" s="100"/>
      <c r="AD115" s="100"/>
      <c r="AE115" s="100"/>
      <c r="AF115" s="100"/>
      <c r="AG115" s="100"/>
      <c r="AH115" s="100"/>
      <c r="AI115" s="100"/>
      <c r="AJ115" s="100"/>
    </row>
    <row r="116" spans="26:36" hidden="1" x14ac:dyDescent="0.3">
      <c r="Z116" s="100"/>
      <c r="AA116" s="100"/>
      <c r="AB116" s="100"/>
      <c r="AC116" s="100"/>
      <c r="AD116" s="100"/>
      <c r="AE116" s="100"/>
      <c r="AF116" s="100"/>
      <c r="AG116" s="100"/>
      <c r="AH116" s="100"/>
      <c r="AI116" s="100"/>
      <c r="AJ116" s="100"/>
    </row>
    <row r="117" spans="26:36" hidden="1" x14ac:dyDescent="0.3">
      <c r="Z117" s="100"/>
      <c r="AA117" s="100"/>
      <c r="AB117" s="100"/>
      <c r="AC117" s="100"/>
      <c r="AD117" s="100"/>
      <c r="AE117" s="100"/>
      <c r="AF117" s="100"/>
      <c r="AG117" s="100"/>
      <c r="AH117" s="100"/>
      <c r="AI117" s="100"/>
      <c r="AJ117" s="100"/>
    </row>
    <row r="118" spans="26:36" hidden="1" x14ac:dyDescent="0.3">
      <c r="Z118" s="100"/>
      <c r="AA118" s="100"/>
      <c r="AB118" s="100"/>
      <c r="AC118" s="100"/>
      <c r="AD118" s="100"/>
      <c r="AE118" s="100"/>
      <c r="AF118" s="100"/>
      <c r="AG118" s="100"/>
      <c r="AH118" s="100"/>
      <c r="AI118" s="100"/>
      <c r="AJ118" s="100"/>
    </row>
    <row r="119" spans="26:36" hidden="1" x14ac:dyDescent="0.3">
      <c r="Z119" s="100"/>
      <c r="AA119" s="100"/>
      <c r="AB119" s="100"/>
      <c r="AC119" s="100"/>
      <c r="AD119" s="100"/>
      <c r="AE119" s="100"/>
      <c r="AF119" s="100"/>
      <c r="AG119" s="100"/>
      <c r="AH119" s="100"/>
      <c r="AI119" s="100"/>
      <c r="AJ119" s="100"/>
    </row>
    <row r="120" spans="26:36" hidden="1" x14ac:dyDescent="0.3">
      <c r="Z120" s="100"/>
      <c r="AA120" s="100"/>
      <c r="AB120" s="100"/>
      <c r="AC120" s="100"/>
      <c r="AD120" s="100"/>
      <c r="AE120" s="100"/>
      <c r="AF120" s="100"/>
      <c r="AG120" s="100"/>
      <c r="AH120" s="100"/>
      <c r="AI120" s="100"/>
      <c r="AJ120" s="100"/>
    </row>
    <row r="121" spans="26:36" hidden="1" x14ac:dyDescent="0.3">
      <c r="Z121" s="100"/>
      <c r="AA121" s="100"/>
      <c r="AB121" s="100"/>
      <c r="AC121" s="100"/>
      <c r="AD121" s="100"/>
      <c r="AE121" s="100"/>
      <c r="AF121" s="100"/>
      <c r="AG121" s="100"/>
      <c r="AH121" s="100"/>
      <c r="AI121" s="100"/>
      <c r="AJ121" s="100"/>
    </row>
    <row r="122" spans="26:36" hidden="1" x14ac:dyDescent="0.3">
      <c r="Z122" s="100"/>
      <c r="AA122" s="100"/>
      <c r="AB122" s="100"/>
      <c r="AC122" s="100"/>
      <c r="AD122" s="100"/>
      <c r="AE122" s="100"/>
      <c r="AF122" s="100"/>
      <c r="AG122" s="100"/>
      <c r="AH122" s="100"/>
      <c r="AI122" s="100"/>
      <c r="AJ122" s="100"/>
    </row>
    <row r="123" spans="26:36" hidden="1" x14ac:dyDescent="0.3">
      <c r="Z123" s="100"/>
      <c r="AA123" s="100"/>
      <c r="AB123" s="100"/>
      <c r="AC123" s="100"/>
      <c r="AD123" s="100"/>
      <c r="AE123" s="100"/>
      <c r="AF123" s="100"/>
      <c r="AG123" s="100"/>
      <c r="AH123" s="100"/>
      <c r="AI123" s="100"/>
      <c r="AJ123" s="100"/>
    </row>
    <row r="124" spans="26:36" hidden="1" x14ac:dyDescent="0.3">
      <c r="Z124" s="100"/>
      <c r="AA124" s="100"/>
      <c r="AB124" s="100"/>
      <c r="AC124" s="100"/>
      <c r="AD124" s="100"/>
      <c r="AE124" s="100"/>
      <c r="AF124" s="100"/>
      <c r="AG124" s="100"/>
      <c r="AH124" s="100"/>
      <c r="AI124" s="100"/>
      <c r="AJ124" s="100"/>
    </row>
    <row r="125" spans="26:36" hidden="1" x14ac:dyDescent="0.3">
      <c r="Z125" s="100"/>
      <c r="AA125" s="100"/>
      <c r="AB125" s="100"/>
      <c r="AC125" s="100"/>
      <c r="AD125" s="100"/>
      <c r="AE125" s="100"/>
      <c r="AF125" s="100"/>
      <c r="AG125" s="100"/>
      <c r="AH125" s="100"/>
      <c r="AI125" s="100"/>
      <c r="AJ125" s="100"/>
    </row>
    <row r="126" spans="26:36" hidden="1" x14ac:dyDescent="0.3">
      <c r="Z126" s="100"/>
      <c r="AA126" s="100"/>
      <c r="AB126" s="100"/>
      <c r="AC126" s="100"/>
      <c r="AD126" s="100"/>
      <c r="AE126" s="100"/>
      <c r="AF126" s="100"/>
      <c r="AG126" s="100"/>
      <c r="AH126" s="100"/>
      <c r="AI126" s="100"/>
      <c r="AJ126" s="100"/>
    </row>
    <row r="127" spans="26:36" hidden="1" x14ac:dyDescent="0.3">
      <c r="Z127" s="100"/>
      <c r="AA127" s="100"/>
      <c r="AB127" s="100"/>
      <c r="AC127" s="100"/>
      <c r="AD127" s="100"/>
      <c r="AE127" s="100"/>
      <c r="AF127" s="100"/>
      <c r="AG127" s="100"/>
      <c r="AH127" s="100"/>
      <c r="AI127" s="100"/>
      <c r="AJ127" s="100"/>
    </row>
    <row r="128" spans="26:36" hidden="1" x14ac:dyDescent="0.3">
      <c r="Z128" s="100"/>
      <c r="AA128" s="100"/>
      <c r="AB128" s="100"/>
      <c r="AC128" s="100"/>
      <c r="AD128" s="100"/>
      <c r="AE128" s="100"/>
      <c r="AF128" s="100"/>
      <c r="AG128" s="100"/>
      <c r="AH128" s="100"/>
      <c r="AI128" s="100"/>
      <c r="AJ128" s="100"/>
    </row>
    <row r="129" spans="26:36" hidden="1" x14ac:dyDescent="0.3">
      <c r="Z129" s="100"/>
      <c r="AA129" s="100"/>
      <c r="AB129" s="100"/>
      <c r="AC129" s="100"/>
      <c r="AD129" s="100"/>
      <c r="AE129" s="100"/>
      <c r="AF129" s="100"/>
      <c r="AG129" s="100"/>
      <c r="AH129" s="100"/>
      <c r="AI129" s="100"/>
      <c r="AJ129" s="100"/>
    </row>
    <row r="130" spans="26:36" hidden="1" x14ac:dyDescent="0.3">
      <c r="Z130" s="100"/>
      <c r="AA130" s="100"/>
      <c r="AB130" s="100"/>
      <c r="AC130" s="100"/>
      <c r="AD130" s="100"/>
      <c r="AE130" s="100"/>
      <c r="AF130" s="100"/>
      <c r="AG130" s="100"/>
      <c r="AH130" s="100"/>
      <c r="AI130" s="100"/>
      <c r="AJ130" s="100"/>
    </row>
    <row r="131" spans="26:36" hidden="1" x14ac:dyDescent="0.3">
      <c r="Z131" s="100"/>
      <c r="AA131" s="100"/>
      <c r="AB131" s="100"/>
      <c r="AC131" s="100"/>
      <c r="AD131" s="100"/>
      <c r="AE131" s="100"/>
      <c r="AF131" s="100"/>
      <c r="AG131" s="100"/>
      <c r="AH131" s="100"/>
      <c r="AI131" s="100"/>
      <c r="AJ131" s="100"/>
    </row>
    <row r="132" spans="26:36" hidden="1" x14ac:dyDescent="0.3">
      <c r="Z132" s="100"/>
      <c r="AA132" s="100"/>
      <c r="AB132" s="100"/>
      <c r="AC132" s="100"/>
      <c r="AD132" s="100"/>
      <c r="AE132" s="100"/>
      <c r="AF132" s="100"/>
      <c r="AG132" s="100"/>
      <c r="AH132" s="100"/>
      <c r="AI132" s="100"/>
      <c r="AJ132" s="100"/>
    </row>
    <row r="133" spans="26:36" hidden="1" x14ac:dyDescent="0.3">
      <c r="Z133" s="100"/>
      <c r="AA133" s="100"/>
      <c r="AB133" s="100"/>
      <c r="AC133" s="100"/>
      <c r="AD133" s="100"/>
      <c r="AE133" s="100"/>
      <c r="AF133" s="100"/>
      <c r="AG133" s="100"/>
      <c r="AH133" s="100"/>
      <c r="AI133" s="100"/>
      <c r="AJ133" s="100"/>
    </row>
    <row r="134" spans="26:36" hidden="1" x14ac:dyDescent="0.3">
      <c r="Z134" s="100"/>
      <c r="AA134" s="100"/>
      <c r="AB134" s="100"/>
      <c r="AC134" s="100"/>
      <c r="AD134" s="100"/>
      <c r="AE134" s="100"/>
      <c r="AF134" s="100"/>
      <c r="AG134" s="100"/>
      <c r="AH134" s="100"/>
      <c r="AI134" s="100"/>
      <c r="AJ134" s="100"/>
    </row>
    <row r="135" spans="26:36" hidden="1" x14ac:dyDescent="0.3">
      <c r="Z135" s="100"/>
      <c r="AA135" s="100"/>
      <c r="AB135" s="100"/>
      <c r="AC135" s="100"/>
      <c r="AD135" s="100"/>
      <c r="AE135" s="100"/>
      <c r="AF135" s="100"/>
      <c r="AG135" s="100"/>
      <c r="AH135" s="100"/>
      <c r="AI135" s="100"/>
      <c r="AJ135" s="100"/>
    </row>
    <row r="136" spans="26:36" hidden="1" x14ac:dyDescent="0.3">
      <c r="Z136" s="100"/>
      <c r="AA136" s="100"/>
      <c r="AB136" s="100"/>
      <c r="AC136" s="100"/>
      <c r="AD136" s="100"/>
      <c r="AE136" s="100"/>
      <c r="AF136" s="100"/>
      <c r="AG136" s="100"/>
      <c r="AH136" s="100"/>
      <c r="AI136" s="100"/>
      <c r="AJ136" s="100"/>
    </row>
    <row r="137" spans="26:36" hidden="1" x14ac:dyDescent="0.3">
      <c r="Z137" s="100"/>
      <c r="AA137" s="100"/>
      <c r="AB137" s="100"/>
      <c r="AC137" s="100"/>
      <c r="AD137" s="100"/>
      <c r="AE137" s="100"/>
      <c r="AF137" s="100"/>
      <c r="AG137" s="100"/>
      <c r="AH137" s="100"/>
      <c r="AI137" s="100"/>
      <c r="AJ137" s="100"/>
    </row>
    <row r="138" spans="26:36" hidden="1" x14ac:dyDescent="0.3">
      <c r="Z138" s="100"/>
      <c r="AA138" s="100"/>
      <c r="AB138" s="100"/>
      <c r="AC138" s="100"/>
      <c r="AD138" s="100"/>
      <c r="AE138" s="100"/>
      <c r="AF138" s="100"/>
      <c r="AG138" s="100"/>
      <c r="AH138" s="100"/>
      <c r="AI138" s="100"/>
      <c r="AJ138" s="100"/>
    </row>
    <row r="139" spans="26:36" hidden="1" x14ac:dyDescent="0.3">
      <c r="Z139" s="100"/>
      <c r="AA139" s="100"/>
      <c r="AB139" s="100"/>
      <c r="AC139" s="100"/>
      <c r="AD139" s="100"/>
      <c r="AE139" s="100"/>
      <c r="AF139" s="100"/>
      <c r="AG139" s="100"/>
      <c r="AH139" s="100"/>
      <c r="AI139" s="100"/>
      <c r="AJ139" s="100"/>
    </row>
    <row r="140" spans="26:36" hidden="1" x14ac:dyDescent="0.3">
      <c r="Z140" s="100"/>
      <c r="AA140" s="100"/>
      <c r="AB140" s="100"/>
      <c r="AC140" s="100"/>
      <c r="AD140" s="100"/>
      <c r="AE140" s="100"/>
      <c r="AF140" s="100"/>
      <c r="AG140" s="100"/>
      <c r="AH140" s="100"/>
      <c r="AI140" s="100"/>
      <c r="AJ140" s="100"/>
    </row>
    <row r="141" spans="26:36" hidden="1" x14ac:dyDescent="0.3">
      <c r="Z141" s="100"/>
      <c r="AA141" s="100"/>
      <c r="AB141" s="100"/>
      <c r="AC141" s="100"/>
      <c r="AD141" s="100"/>
      <c r="AE141" s="100"/>
      <c r="AF141" s="100"/>
      <c r="AG141" s="100"/>
      <c r="AH141" s="100"/>
      <c r="AI141" s="100"/>
      <c r="AJ141" s="100"/>
    </row>
    <row r="142" spans="26:36" hidden="1" x14ac:dyDescent="0.3">
      <c r="Z142" s="100"/>
      <c r="AA142" s="100"/>
      <c r="AB142" s="100"/>
      <c r="AC142" s="100"/>
      <c r="AD142" s="100"/>
      <c r="AE142" s="100"/>
      <c r="AF142" s="100"/>
      <c r="AG142" s="100"/>
      <c r="AH142" s="100"/>
      <c r="AI142" s="100"/>
      <c r="AJ142" s="100"/>
    </row>
    <row r="143" spans="26:36" hidden="1" x14ac:dyDescent="0.3">
      <c r="Z143" s="100"/>
      <c r="AA143" s="100"/>
      <c r="AB143" s="100"/>
      <c r="AC143" s="100"/>
      <c r="AD143" s="100"/>
      <c r="AE143" s="100"/>
      <c r="AF143" s="100"/>
      <c r="AG143" s="100"/>
      <c r="AH143" s="100"/>
      <c r="AI143" s="100"/>
      <c r="AJ143" s="100"/>
    </row>
    <row r="144" spans="26:36" hidden="1" x14ac:dyDescent="0.3">
      <c r="Z144" s="100"/>
      <c r="AA144" s="100"/>
      <c r="AB144" s="100"/>
      <c r="AC144" s="100"/>
      <c r="AD144" s="100"/>
      <c r="AE144" s="100"/>
      <c r="AF144" s="100"/>
      <c r="AG144" s="100"/>
      <c r="AH144" s="100"/>
      <c r="AI144" s="100"/>
      <c r="AJ144" s="100"/>
    </row>
    <row r="145" spans="26:36" hidden="1" x14ac:dyDescent="0.3">
      <c r="Z145" s="100"/>
      <c r="AA145" s="100"/>
      <c r="AB145" s="100"/>
      <c r="AC145" s="100"/>
      <c r="AD145" s="100"/>
      <c r="AE145" s="100"/>
      <c r="AF145" s="100"/>
      <c r="AG145" s="100"/>
      <c r="AH145" s="100"/>
      <c r="AI145" s="100"/>
      <c r="AJ145" s="100"/>
    </row>
    <row r="146" spans="26:36" hidden="1" x14ac:dyDescent="0.3">
      <c r="Z146" s="100"/>
      <c r="AA146" s="100"/>
      <c r="AB146" s="100"/>
      <c r="AC146" s="100"/>
      <c r="AD146" s="100"/>
      <c r="AE146" s="100"/>
      <c r="AF146" s="100"/>
      <c r="AG146" s="100"/>
      <c r="AH146" s="100"/>
      <c r="AI146" s="100"/>
      <c r="AJ146" s="100"/>
    </row>
    <row r="147" spans="26:36" hidden="1" x14ac:dyDescent="0.3">
      <c r="Z147" s="100"/>
      <c r="AA147" s="100"/>
      <c r="AB147" s="100"/>
      <c r="AC147" s="100"/>
      <c r="AD147" s="100"/>
      <c r="AE147" s="100"/>
      <c r="AF147" s="100"/>
      <c r="AG147" s="100"/>
      <c r="AH147" s="100"/>
      <c r="AI147" s="100"/>
      <c r="AJ147" s="100"/>
    </row>
    <row r="148" spans="26:36" hidden="1" x14ac:dyDescent="0.3">
      <c r="Z148" s="100"/>
      <c r="AA148" s="100"/>
      <c r="AB148" s="100"/>
      <c r="AC148" s="100"/>
      <c r="AD148" s="100"/>
      <c r="AE148" s="100"/>
      <c r="AF148" s="100"/>
      <c r="AG148" s="100"/>
      <c r="AH148" s="100"/>
      <c r="AI148" s="100"/>
      <c r="AJ148" s="100"/>
    </row>
    <row r="149" spans="26:36" hidden="1" x14ac:dyDescent="0.3">
      <c r="Z149" s="100"/>
      <c r="AA149" s="100"/>
      <c r="AB149" s="100"/>
      <c r="AC149" s="100"/>
      <c r="AD149" s="100"/>
      <c r="AE149" s="100"/>
      <c r="AF149" s="100"/>
      <c r="AG149" s="100"/>
      <c r="AH149" s="100"/>
      <c r="AI149" s="100"/>
      <c r="AJ149" s="100"/>
    </row>
    <row r="150" spans="26:36" hidden="1" x14ac:dyDescent="0.3">
      <c r="Z150" s="100"/>
      <c r="AA150" s="100"/>
      <c r="AB150" s="100"/>
      <c r="AC150" s="100"/>
      <c r="AD150" s="100"/>
      <c r="AE150" s="100"/>
      <c r="AF150" s="100"/>
      <c r="AG150" s="100"/>
      <c r="AH150" s="100"/>
      <c r="AI150" s="100"/>
      <c r="AJ150" s="100"/>
    </row>
    <row r="151" spans="26:36" hidden="1" x14ac:dyDescent="0.3">
      <c r="Z151" s="100"/>
      <c r="AA151" s="100"/>
      <c r="AB151" s="100"/>
      <c r="AC151" s="100"/>
      <c r="AD151" s="100"/>
      <c r="AE151" s="100"/>
      <c r="AF151" s="100"/>
      <c r="AG151" s="100"/>
      <c r="AH151" s="100"/>
      <c r="AI151" s="100"/>
      <c r="AJ151" s="100"/>
    </row>
    <row r="152" spans="26:36" hidden="1" x14ac:dyDescent="0.3">
      <c r="Z152" s="100"/>
      <c r="AA152" s="100"/>
      <c r="AB152" s="100"/>
      <c r="AC152" s="100"/>
      <c r="AD152" s="100"/>
      <c r="AE152" s="100"/>
      <c r="AF152" s="100"/>
      <c r="AG152" s="100"/>
      <c r="AH152" s="100"/>
      <c r="AI152" s="100"/>
      <c r="AJ152" s="100"/>
    </row>
    <row r="153" spans="26:36" hidden="1" x14ac:dyDescent="0.3">
      <c r="Z153" s="100"/>
      <c r="AA153" s="100"/>
      <c r="AB153" s="100"/>
      <c r="AC153" s="100"/>
      <c r="AD153" s="100"/>
      <c r="AE153" s="100"/>
      <c r="AF153" s="100"/>
      <c r="AG153" s="100"/>
      <c r="AH153" s="100"/>
      <c r="AI153" s="100"/>
      <c r="AJ153" s="100"/>
    </row>
    <row r="154" spans="26:36" hidden="1" x14ac:dyDescent="0.3">
      <c r="Z154" s="100"/>
      <c r="AA154" s="100"/>
      <c r="AB154" s="100"/>
      <c r="AC154" s="100"/>
      <c r="AD154" s="100"/>
      <c r="AE154" s="100"/>
      <c r="AF154" s="100"/>
      <c r="AG154" s="100"/>
      <c r="AH154" s="100"/>
      <c r="AI154" s="100"/>
      <c r="AJ154" s="100"/>
    </row>
    <row r="155" spans="26:36" hidden="1" x14ac:dyDescent="0.3">
      <c r="Z155" s="100"/>
      <c r="AA155" s="100"/>
      <c r="AB155" s="100"/>
      <c r="AC155" s="100"/>
      <c r="AD155" s="100"/>
      <c r="AE155" s="100"/>
      <c r="AF155" s="100"/>
      <c r="AG155" s="100"/>
      <c r="AH155" s="100"/>
      <c r="AI155" s="100"/>
      <c r="AJ155" s="100"/>
    </row>
    <row r="156" spans="26:36" hidden="1" x14ac:dyDescent="0.3">
      <c r="Z156" s="100"/>
      <c r="AA156" s="100"/>
      <c r="AB156" s="100"/>
      <c r="AC156" s="100"/>
      <c r="AD156" s="100"/>
      <c r="AE156" s="100"/>
      <c r="AF156" s="100"/>
      <c r="AG156" s="100"/>
      <c r="AH156" s="100"/>
      <c r="AI156" s="100"/>
      <c r="AJ156" s="100"/>
    </row>
    <row r="157" spans="26:36" hidden="1" x14ac:dyDescent="0.3">
      <c r="Z157" s="100"/>
      <c r="AA157" s="100"/>
      <c r="AB157" s="100"/>
      <c r="AC157" s="100"/>
      <c r="AD157" s="100"/>
      <c r="AE157" s="100"/>
      <c r="AF157" s="100"/>
      <c r="AG157" s="100"/>
      <c r="AH157" s="100"/>
      <c r="AI157" s="100"/>
      <c r="AJ157" s="100"/>
    </row>
    <row r="158" spans="26:36" hidden="1" x14ac:dyDescent="0.3">
      <c r="Z158" s="100"/>
      <c r="AA158" s="100"/>
      <c r="AB158" s="100"/>
      <c r="AC158" s="100"/>
      <c r="AD158" s="100"/>
      <c r="AE158" s="100"/>
      <c r="AF158" s="100"/>
      <c r="AG158" s="100"/>
      <c r="AH158" s="100"/>
      <c r="AI158" s="100"/>
      <c r="AJ158" s="100"/>
    </row>
    <row r="159" spans="26:36" hidden="1" x14ac:dyDescent="0.3">
      <c r="Z159" s="100"/>
      <c r="AA159" s="100"/>
      <c r="AB159" s="100"/>
      <c r="AC159" s="100"/>
      <c r="AD159" s="100"/>
      <c r="AE159" s="100"/>
      <c r="AF159" s="100"/>
      <c r="AG159" s="100"/>
      <c r="AH159" s="100"/>
      <c r="AI159" s="100"/>
      <c r="AJ159" s="100"/>
    </row>
    <row r="160" spans="26:36" hidden="1" x14ac:dyDescent="0.3">
      <c r="Z160" s="100"/>
      <c r="AA160" s="100"/>
      <c r="AB160" s="100"/>
      <c r="AC160" s="100"/>
      <c r="AD160" s="100"/>
      <c r="AE160" s="100"/>
      <c r="AF160" s="100"/>
      <c r="AG160" s="100"/>
      <c r="AH160" s="100"/>
      <c r="AI160" s="100"/>
      <c r="AJ160" s="100"/>
    </row>
    <row r="161" spans="26:36" hidden="1" x14ac:dyDescent="0.3">
      <c r="Z161" s="100"/>
      <c r="AA161" s="100"/>
      <c r="AB161" s="100"/>
      <c r="AC161" s="100"/>
      <c r="AD161" s="100"/>
      <c r="AE161" s="100"/>
      <c r="AF161" s="100"/>
      <c r="AG161" s="100"/>
      <c r="AH161" s="100"/>
      <c r="AI161" s="100"/>
      <c r="AJ161" s="100"/>
    </row>
    <row r="162" spans="26:36" hidden="1" x14ac:dyDescent="0.3">
      <c r="Z162" s="100"/>
      <c r="AA162" s="100"/>
      <c r="AB162" s="100"/>
      <c r="AC162" s="100"/>
      <c r="AD162" s="100"/>
      <c r="AE162" s="100"/>
      <c r="AF162" s="100"/>
      <c r="AG162" s="100"/>
      <c r="AH162" s="100"/>
      <c r="AI162" s="100"/>
      <c r="AJ162" s="100"/>
    </row>
    <row r="163" spans="26:36" hidden="1" x14ac:dyDescent="0.3">
      <c r="Z163" s="100"/>
      <c r="AA163" s="100"/>
      <c r="AB163" s="100"/>
      <c r="AC163" s="100"/>
      <c r="AD163" s="100"/>
      <c r="AE163" s="100"/>
      <c r="AF163" s="100"/>
      <c r="AG163" s="100"/>
      <c r="AH163" s="100"/>
      <c r="AI163" s="100"/>
      <c r="AJ163" s="100"/>
    </row>
    <row r="164" spans="26:36" hidden="1" x14ac:dyDescent="0.3">
      <c r="Z164" s="100"/>
      <c r="AA164" s="100"/>
      <c r="AB164" s="100"/>
      <c r="AC164" s="100"/>
      <c r="AD164" s="100"/>
      <c r="AE164" s="100"/>
      <c r="AF164" s="100"/>
      <c r="AG164" s="100"/>
      <c r="AH164" s="100"/>
      <c r="AI164" s="100"/>
      <c r="AJ164" s="100"/>
    </row>
    <row r="165" spans="26:36" hidden="1" x14ac:dyDescent="0.3">
      <c r="Z165" s="100"/>
      <c r="AA165" s="100"/>
      <c r="AB165" s="100"/>
      <c r="AC165" s="100"/>
      <c r="AD165" s="100"/>
      <c r="AE165" s="100"/>
      <c r="AF165" s="100"/>
      <c r="AG165" s="100"/>
      <c r="AH165" s="100"/>
      <c r="AI165" s="100"/>
      <c r="AJ165" s="100"/>
    </row>
    <row r="166" spans="26:36" hidden="1" x14ac:dyDescent="0.3">
      <c r="Z166" s="100"/>
      <c r="AA166" s="100"/>
      <c r="AB166" s="100"/>
      <c r="AC166" s="100"/>
      <c r="AD166" s="100"/>
      <c r="AE166" s="100"/>
      <c r="AF166" s="100"/>
      <c r="AG166" s="100"/>
      <c r="AH166" s="100"/>
      <c r="AI166" s="100"/>
      <c r="AJ166" s="100"/>
    </row>
    <row r="167" spans="26:36" hidden="1" x14ac:dyDescent="0.3">
      <c r="Z167" s="100"/>
      <c r="AA167" s="100"/>
      <c r="AB167" s="100"/>
      <c r="AC167" s="100"/>
      <c r="AD167" s="100"/>
      <c r="AE167" s="100"/>
      <c r="AF167" s="100"/>
      <c r="AG167" s="100"/>
      <c r="AH167" s="100"/>
      <c r="AI167" s="100"/>
      <c r="AJ167" s="100"/>
    </row>
    <row r="168" spans="26:36" hidden="1" x14ac:dyDescent="0.3">
      <c r="Z168" s="100"/>
      <c r="AA168" s="100"/>
      <c r="AB168" s="100"/>
      <c r="AC168" s="100"/>
      <c r="AD168" s="100"/>
      <c r="AE168" s="100"/>
      <c r="AF168" s="100"/>
      <c r="AG168" s="100"/>
      <c r="AH168" s="100"/>
      <c r="AI168" s="100"/>
      <c r="AJ168" s="100"/>
    </row>
    <row r="169" spans="26:36" hidden="1" x14ac:dyDescent="0.3">
      <c r="Z169" s="100"/>
      <c r="AA169" s="100"/>
      <c r="AB169" s="100"/>
      <c r="AC169" s="100"/>
      <c r="AD169" s="100"/>
      <c r="AE169" s="100"/>
      <c r="AF169" s="100"/>
      <c r="AG169" s="100"/>
      <c r="AH169" s="100"/>
      <c r="AI169" s="100"/>
      <c r="AJ169" s="100"/>
    </row>
    <row r="170" spans="26:36" hidden="1" x14ac:dyDescent="0.3">
      <c r="Z170" s="100"/>
      <c r="AA170" s="100"/>
      <c r="AB170" s="100"/>
      <c r="AC170" s="100"/>
      <c r="AD170" s="100"/>
      <c r="AE170" s="100"/>
      <c r="AF170" s="100"/>
      <c r="AG170" s="100"/>
      <c r="AH170" s="100"/>
      <c r="AI170" s="100"/>
      <c r="AJ170" s="100"/>
    </row>
    <row r="171" spans="26:36" hidden="1" x14ac:dyDescent="0.3">
      <c r="Z171" s="100" t="str">
        <f t="shared" ref="Z171:AJ171" si="7">IF(Z88 &lt;&gt;"",MROUND(Z88,0.001),"")</f>
        <v/>
      </c>
      <c r="AA171" s="100" t="str">
        <f t="shared" si="7"/>
        <v/>
      </c>
      <c r="AB171" s="100" t="str">
        <f t="shared" si="7"/>
        <v/>
      </c>
      <c r="AC171" s="100" t="str">
        <f t="shared" si="7"/>
        <v/>
      </c>
      <c r="AD171" s="100" t="str">
        <f t="shared" si="7"/>
        <v/>
      </c>
      <c r="AE171" s="100" t="str">
        <f t="shared" si="7"/>
        <v/>
      </c>
      <c r="AF171" s="100" t="str">
        <f t="shared" si="7"/>
        <v/>
      </c>
      <c r="AG171" s="100" t="str">
        <f t="shared" si="7"/>
        <v/>
      </c>
      <c r="AH171" s="100" t="str">
        <f t="shared" si="7"/>
        <v/>
      </c>
      <c r="AI171" s="100" t="str">
        <f t="shared" si="7"/>
        <v/>
      </c>
      <c r="AJ171" s="100" t="str">
        <f t="shared" si="7"/>
        <v/>
      </c>
    </row>
    <row r="172" spans="26:36" hidden="1" x14ac:dyDescent="0.3">
      <c r="Z172" s="100"/>
      <c r="AA172" s="100"/>
      <c r="AB172" s="100"/>
      <c r="AC172" s="100"/>
      <c r="AD172" s="100"/>
      <c r="AE172" s="100"/>
      <c r="AF172" s="100"/>
      <c r="AG172" s="100"/>
      <c r="AH172" s="100"/>
      <c r="AI172" s="100"/>
      <c r="AJ172" s="100"/>
    </row>
    <row r="173" spans="26:36" hidden="1" x14ac:dyDescent="0.3">
      <c r="Z173" s="100">
        <f t="shared" ref="Z173:AJ173" si="8">IF(Z90 &lt;&gt;"",MROUND(Z90,0.001),"")</f>
        <v>0.56600000000000006</v>
      </c>
      <c r="AA173" s="100">
        <f t="shared" si="8"/>
        <v>0.56000000000000005</v>
      </c>
      <c r="AB173" s="100">
        <f t="shared" si="8"/>
        <v>0.55800000000000005</v>
      </c>
      <c r="AC173" s="100">
        <f t="shared" si="8"/>
        <v>0.55700000000000005</v>
      </c>
      <c r="AD173" s="100">
        <f t="shared" si="8"/>
        <v>0.55000000000000004</v>
      </c>
      <c r="AE173" s="100">
        <f t="shared" si="8"/>
        <v>0.54600000000000004</v>
      </c>
      <c r="AF173" s="100">
        <f t="shared" si="8"/>
        <v>0.54400000000000004</v>
      </c>
      <c r="AG173" s="100">
        <f t="shared" si="8"/>
        <v>0.54200000000000004</v>
      </c>
      <c r="AH173" s="100">
        <f t="shared" si="8"/>
        <v>0.53400000000000003</v>
      </c>
      <c r="AI173" s="100">
        <f t="shared" si="8"/>
        <v>0.52800000000000002</v>
      </c>
      <c r="AJ173" s="100">
        <f t="shared" si="8"/>
        <v>0.52300000000000002</v>
      </c>
    </row>
    <row r="174" spans="26:36" hidden="1" x14ac:dyDescent="0.3">
      <c r="Z174" s="100">
        <f t="shared" ref="Z174:AJ174" si="9">IF(Z91 &lt;&gt;"",MROUND(Z91,0.001),"")</f>
        <v>0.434</v>
      </c>
      <c r="AA174" s="100">
        <f t="shared" si="9"/>
        <v>0.44</v>
      </c>
      <c r="AB174" s="100">
        <f t="shared" si="9"/>
        <v>0.442</v>
      </c>
      <c r="AC174" s="100">
        <f t="shared" si="9"/>
        <v>0.443</v>
      </c>
      <c r="AD174" s="100">
        <f t="shared" si="9"/>
        <v>0.45</v>
      </c>
      <c r="AE174" s="100">
        <f t="shared" si="9"/>
        <v>0.45400000000000001</v>
      </c>
      <c r="AF174" s="100">
        <f t="shared" si="9"/>
        <v>0.45600000000000002</v>
      </c>
      <c r="AG174" s="100">
        <f t="shared" si="9"/>
        <v>0.45700000000000002</v>
      </c>
      <c r="AH174" s="100">
        <f t="shared" si="9"/>
        <v>0.46600000000000003</v>
      </c>
      <c r="AI174" s="100">
        <f t="shared" si="9"/>
        <v>0.47200000000000003</v>
      </c>
      <c r="AJ174" s="100">
        <f t="shared" si="9"/>
        <v>0.47700000000000004</v>
      </c>
    </row>
    <row r="175" spans="26:36" hidden="1" x14ac:dyDescent="0.3">
      <c r="Z175" s="100">
        <f t="shared" ref="Z175:AJ176" si="10">IF(Z92 &lt;&gt;"",MROUND(Z92,0.001),"")</f>
        <v>0.372</v>
      </c>
      <c r="AA175" s="100">
        <f t="shared" si="10"/>
        <v>0.37</v>
      </c>
      <c r="AB175" s="100">
        <f t="shared" si="10"/>
        <v>0.37</v>
      </c>
      <c r="AC175" s="100">
        <f t="shared" si="10"/>
        <v>0.36899999999999999</v>
      </c>
      <c r="AD175" s="100">
        <f t="shared" si="10"/>
        <v>0.36699999999999999</v>
      </c>
      <c r="AE175" s="100">
        <f t="shared" si="10"/>
        <v>0.36399999999999999</v>
      </c>
      <c r="AF175" s="100">
        <f t="shared" si="10"/>
        <v>0.36499999999999999</v>
      </c>
      <c r="AG175" s="100">
        <f t="shared" si="10"/>
        <v>0.372</v>
      </c>
      <c r="AH175" s="100">
        <f t="shared" si="10"/>
        <v>0.375</v>
      </c>
      <c r="AI175" s="100">
        <f t="shared" si="10"/>
        <v>0.36799999999999999</v>
      </c>
      <c r="AJ175" s="100">
        <f t="shared" si="10"/>
        <v>0.36799999999999999</v>
      </c>
    </row>
    <row r="176" spans="26:36" hidden="1" x14ac:dyDescent="0.3">
      <c r="Z176" s="100">
        <f t="shared" si="10"/>
        <v>0.628</v>
      </c>
      <c r="AA176" s="100">
        <f t="shared" si="10"/>
        <v>0.63</v>
      </c>
      <c r="AB176" s="100">
        <f t="shared" si="10"/>
        <v>0.63</v>
      </c>
      <c r="AC176" s="100">
        <f t="shared" si="10"/>
        <v>0.63100000000000001</v>
      </c>
      <c r="AD176" s="100">
        <f t="shared" si="10"/>
        <v>0.63300000000000001</v>
      </c>
      <c r="AE176" s="100">
        <f t="shared" si="10"/>
        <v>0.63600000000000001</v>
      </c>
      <c r="AF176" s="100">
        <f t="shared" si="10"/>
        <v>0.63400000000000001</v>
      </c>
      <c r="AG176" s="100">
        <f t="shared" si="10"/>
        <v>0.628</v>
      </c>
      <c r="AH176" s="100">
        <f t="shared" si="10"/>
        <v>0.625</v>
      </c>
      <c r="AI176" s="100">
        <f t="shared" si="10"/>
        <v>0.63200000000000001</v>
      </c>
      <c r="AJ176" s="100">
        <f t="shared" si="10"/>
        <v>0.63200000000000001</v>
      </c>
    </row>
  </sheetData>
  <sheetProtection algorithmName="SHA-512" hashValue="sWJ+9Fd0LF3nOwXd6mRuTqsuHZztXtgzp6pNgmU3PIpSPS+f9PA6QDXxiiQ0zpgaca832C2WgBGE2r5GiBk2oQ==" saltValue="NJx5XbbWp+vyLXYmJYZxww==" spinCount="100000" sheet="1" objects="1" scenarios="1"/>
  <mergeCells count="6">
    <mergeCell ref="BC63:BQ63"/>
    <mergeCell ref="BB2:BF2"/>
    <mergeCell ref="BC4:BQ4"/>
    <mergeCell ref="BC13:BQ13"/>
    <mergeCell ref="BC30:BQ30"/>
    <mergeCell ref="BC51:BQ51"/>
  </mergeCells>
  <dataValidations count="1">
    <dataValidation type="list" allowBlank="1" showInputMessage="1" showErrorMessage="1" sqref="BC3" xr:uid="{00000000-0002-0000-1200-000000000000}">
      <formula1>$A$5:$A$6</formula1>
    </dataValidation>
  </dataValidations>
  <hyperlinks>
    <hyperlink ref="BX1" location="Contents!A1" display="Return to Contents" xr:uid="{59C5B2C7-769A-4792-BBAC-CB53827E7D94}"/>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S267"/>
  <sheetViews>
    <sheetView showGridLines="0" topLeftCell="AB1" zoomScaleNormal="100" workbookViewId="0">
      <selection activeCell="AB1" sqref="AB1"/>
    </sheetView>
  </sheetViews>
  <sheetFormatPr defaultRowHeight="14.4" zeroHeight="1" x14ac:dyDescent="0.3"/>
  <cols>
    <col min="1" max="1" width="13.88671875" hidden="1" customWidth="1"/>
    <col min="2" max="6" width="8.6640625" hidden="1" customWidth="1"/>
    <col min="7" max="7" width="14.5546875" hidden="1" customWidth="1"/>
    <col min="8" max="17" width="8.6640625" hidden="1" customWidth="1"/>
    <col min="18" max="20" width="8.6640625" style="222" hidden="1" customWidth="1"/>
    <col min="21" max="26" width="8.6640625" hidden="1" customWidth="1"/>
    <col min="27" max="27" width="13" hidden="1" customWidth="1"/>
    <col min="29" max="29" width="35.44140625" customWidth="1"/>
    <col min="30" max="30" width="25.109375" customWidth="1"/>
    <col min="31" max="31" width="11.5546875" customWidth="1"/>
    <col min="32" max="36" width="12.88671875" customWidth="1"/>
    <col min="38" max="38" width="0" hidden="1" customWidth="1"/>
    <col min="40" max="40" width="27.109375" customWidth="1"/>
    <col min="41" max="41" width="25" customWidth="1"/>
    <col min="42" max="42" width="10.44140625" customWidth="1"/>
  </cols>
  <sheetData>
    <row r="1" spans="1:45" ht="15.6" x14ac:dyDescent="0.3">
      <c r="B1" s="930"/>
      <c r="AC1" s="285" t="s">
        <v>676</v>
      </c>
      <c r="AR1" s="675" t="s">
        <v>570</v>
      </c>
    </row>
    <row r="2" spans="1:45" x14ac:dyDescent="0.3">
      <c r="A2" t="s">
        <v>382</v>
      </c>
      <c r="AC2" s="246"/>
      <c r="AD2" s="246"/>
      <c r="AE2" s="246"/>
      <c r="AF2" s="246"/>
      <c r="AG2" s="246"/>
      <c r="AH2" s="246"/>
      <c r="AI2" s="246"/>
      <c r="AJ2" s="246"/>
      <c r="AK2" s="246"/>
      <c r="AL2" s="246"/>
      <c r="AM2" s="246"/>
      <c r="AN2" s="246"/>
      <c r="AO2" s="246"/>
    </row>
    <row r="3" spans="1:45" x14ac:dyDescent="0.3">
      <c r="A3" t="s">
        <v>383</v>
      </c>
      <c r="AC3" s="1087" t="s">
        <v>523</v>
      </c>
      <c r="AD3" s="1087"/>
      <c r="AE3" s="1087"/>
      <c r="AF3" s="1087"/>
      <c r="AG3" s="1087"/>
      <c r="AH3" s="1087"/>
      <c r="AI3" s="1087"/>
      <c r="AJ3" s="1087"/>
      <c r="AK3" s="1087"/>
      <c r="AL3" s="1087"/>
      <c r="AM3" s="1087"/>
      <c r="AN3" s="1087"/>
      <c r="AO3" s="1087"/>
    </row>
    <row r="4" spans="1:45" x14ac:dyDescent="0.3">
      <c r="AC4" s="1087"/>
      <c r="AD4" s="1087"/>
      <c r="AE4" s="1087"/>
      <c r="AF4" s="1087"/>
      <c r="AG4" s="1087"/>
      <c r="AH4" s="1087"/>
      <c r="AI4" s="1087"/>
      <c r="AJ4" s="1087"/>
      <c r="AK4" s="1087"/>
      <c r="AL4" s="1087"/>
      <c r="AM4" s="1087"/>
      <c r="AN4" s="1087"/>
      <c r="AO4" s="1087"/>
    </row>
    <row r="5" spans="1:45" x14ac:dyDescent="0.3">
      <c r="AC5" s="149" t="s">
        <v>384</v>
      </c>
      <c r="AD5" s="154" t="s">
        <v>382</v>
      </c>
      <c r="AE5" s="90"/>
      <c r="AF5" s="90"/>
      <c r="AG5" s="90"/>
      <c r="AH5" s="90"/>
      <c r="AI5" s="90"/>
      <c r="AJ5" s="90"/>
      <c r="AK5" s="90"/>
      <c r="AL5" s="90"/>
      <c r="AM5" s="90"/>
      <c r="AN5" s="90"/>
      <c r="AO5" s="90"/>
    </row>
    <row r="6" spans="1:45" ht="15" thickBot="1" x14ac:dyDescent="0.35">
      <c r="AC6" s="90"/>
      <c r="AD6" s="90"/>
      <c r="AE6" s="90"/>
      <c r="AF6" s="90"/>
      <c r="AG6" s="90"/>
      <c r="AH6" s="90"/>
      <c r="AI6" s="90"/>
      <c r="AJ6" s="90"/>
      <c r="AK6" s="90"/>
      <c r="AL6" s="90"/>
      <c r="AM6" s="90"/>
      <c r="AN6" s="90"/>
      <c r="AO6" s="90"/>
    </row>
    <row r="7" spans="1:45" ht="29.1" customHeight="1" x14ac:dyDescent="0.3">
      <c r="AC7" s="1074" t="s">
        <v>194</v>
      </c>
      <c r="AD7" s="1079"/>
      <c r="AE7" s="286" t="s">
        <v>195</v>
      </c>
      <c r="AF7" s="520" t="s">
        <v>385</v>
      </c>
      <c r="AG7" s="520" t="s">
        <v>32</v>
      </c>
      <c r="AH7" s="520" t="s">
        <v>386</v>
      </c>
      <c r="AI7" s="520" t="s">
        <v>387</v>
      </c>
      <c r="AJ7" s="521" t="s">
        <v>388</v>
      </c>
      <c r="AK7" s="90"/>
      <c r="AL7" s="90"/>
      <c r="AM7" s="90"/>
      <c r="AN7" s="1074" t="s">
        <v>194</v>
      </c>
      <c r="AO7" s="1079"/>
      <c r="AP7" s="286" t="s">
        <v>195</v>
      </c>
      <c r="AQ7" s="480" t="s">
        <v>385</v>
      </c>
      <c r="AR7" s="480" t="s">
        <v>32</v>
      </c>
      <c r="AS7" s="481" t="s">
        <v>386</v>
      </c>
    </row>
    <row r="8" spans="1:45" x14ac:dyDescent="0.3">
      <c r="AC8" s="522" t="s">
        <v>359</v>
      </c>
      <c r="AD8" s="314"/>
      <c r="AE8" s="317" t="s">
        <v>43</v>
      </c>
      <c r="AF8" s="283">
        <f>INDEX($C$12:$K$267,$K12,COLUMNS(M12:$M12))</f>
        <v>440</v>
      </c>
      <c r="AG8" s="283">
        <f>INDEX($C$12:$K$267,$K12,COLUMNS($M12:N12))</f>
        <v>125</v>
      </c>
      <c r="AH8" s="283">
        <f>INDEX($C$12:$K$267,$K12,COLUMNS($M12:O12))</f>
        <v>11160</v>
      </c>
      <c r="AI8" s="283">
        <f>INDEX($C$12:$K$267,$K12,COLUMNS($M12:P12))</f>
        <v>1735</v>
      </c>
      <c r="AJ8" s="321">
        <f>INDEX($C$12:$K$267,$K12,COLUMNS($M12:Q12))</f>
        <v>11730</v>
      </c>
      <c r="AK8" s="90"/>
      <c r="AL8" s="90"/>
      <c r="AM8" s="90"/>
      <c r="AN8" s="522" t="s">
        <v>359</v>
      </c>
      <c r="AO8" s="314"/>
      <c r="AP8" s="253" t="s">
        <v>43</v>
      </c>
      <c r="AQ8" s="284">
        <f>INDEX($R$12:$T$267,$X12,COLUMNS($Y12:Y12))</f>
        <v>3.7999999999999999E-2</v>
      </c>
      <c r="AR8" s="284">
        <f>INDEX($R$12:$T$267,$X12,COLUMNS($Y12:Z12))</f>
        <v>1.0999999999999999E-2</v>
      </c>
      <c r="AS8" s="405">
        <f>INDEX($R$12:$T$267,$X12,COLUMNS($Y12:AA12))</f>
        <v>0.95100000000000007</v>
      </c>
    </row>
    <row r="9" spans="1:45" x14ac:dyDescent="0.3">
      <c r="AC9" s="523"/>
      <c r="AD9" s="315"/>
      <c r="AE9" s="331" t="s">
        <v>44</v>
      </c>
      <c r="AF9" s="385">
        <f>INDEX($C$12:$K$267,$K13,COLUMNS(M13:$M13))</f>
        <v>390</v>
      </c>
      <c r="AG9" s="385">
        <f>INDEX($C$12:$K$267,$K13,COLUMNS($M13:N13))</f>
        <v>135</v>
      </c>
      <c r="AH9" s="385">
        <f>INDEX($C$12:$K$267,$K13,COLUMNS($M13:O13))</f>
        <v>10850</v>
      </c>
      <c r="AI9" s="385">
        <f>INDEX($C$12:$K$267,$K13,COLUMNS($M13:P13))</f>
        <v>1525</v>
      </c>
      <c r="AJ9" s="84">
        <f>INDEX($C$12:$K$267,$K13,COLUMNS($M13:Q13))</f>
        <v>11380</v>
      </c>
      <c r="AK9" s="90"/>
      <c r="AL9" s="90"/>
      <c r="AM9" s="90"/>
      <c r="AN9" s="523"/>
      <c r="AO9" s="315"/>
      <c r="AP9" s="256" t="s">
        <v>44</v>
      </c>
      <c r="AQ9" s="287">
        <f>INDEX($R$12:$T$267,$X13,COLUMNS($Y13:Y13))</f>
        <v>3.4000000000000002E-2</v>
      </c>
      <c r="AR9" s="287">
        <f>INDEX($R$12:$T$267,$X13,COLUMNS($Y13:Z13))</f>
        <v>1.2E-2</v>
      </c>
      <c r="AS9" s="406">
        <f>INDEX($R$12:$T$267,$X13,COLUMNS($Y13:AA13))</f>
        <v>0.95300000000000007</v>
      </c>
    </row>
    <row r="10" spans="1:45" x14ac:dyDescent="0.3">
      <c r="AC10" s="523"/>
      <c r="AD10" s="315"/>
      <c r="AE10" s="331" t="s">
        <v>45</v>
      </c>
      <c r="AF10" s="385">
        <f>INDEX($C$12:$K$267,$K14,COLUMNS(M14:$M14))</f>
        <v>380</v>
      </c>
      <c r="AG10" s="385">
        <f>INDEX($C$12:$K$267,$K14,COLUMNS($M14:N14))</f>
        <v>150</v>
      </c>
      <c r="AH10" s="385">
        <f>INDEX($C$12:$K$267,$K14,COLUMNS($M14:O14))</f>
        <v>11185</v>
      </c>
      <c r="AI10" s="385">
        <f>INDEX($C$12:$K$267,$K14,COLUMNS($M14:P14))</f>
        <v>1375</v>
      </c>
      <c r="AJ10" s="84">
        <f>INDEX($C$12:$K$267,$K14,COLUMNS($M14:Q14))</f>
        <v>11710</v>
      </c>
      <c r="AK10" s="90"/>
      <c r="AL10" s="90"/>
      <c r="AM10" s="90"/>
      <c r="AN10" s="523"/>
      <c r="AO10" s="315"/>
      <c r="AP10" s="256" t="s">
        <v>45</v>
      </c>
      <c r="AQ10" s="287">
        <f>INDEX($R$12:$T$267,$X14,COLUMNS($Y14:Y14))</f>
        <v>3.2000000000000001E-2</v>
      </c>
      <c r="AR10" s="287">
        <f>INDEX($R$12:$T$267,$X14,COLUMNS($Y14:Z14))</f>
        <v>1.3000000000000001E-2</v>
      </c>
      <c r="AS10" s="406">
        <f>INDEX($R$12:$T$267,$X14,COLUMNS($Y14:AA14))</f>
        <v>0.95500000000000007</v>
      </c>
    </row>
    <row r="11" spans="1:45" x14ac:dyDescent="0.3">
      <c r="B11" t="s">
        <v>510</v>
      </c>
      <c r="C11" t="s">
        <v>389</v>
      </c>
      <c r="D11" t="s">
        <v>390</v>
      </c>
      <c r="E11" t="s">
        <v>391</v>
      </c>
      <c r="F11" t="s">
        <v>392</v>
      </c>
      <c r="G11" s="455" t="s">
        <v>393</v>
      </c>
      <c r="H11" t="s">
        <v>394</v>
      </c>
      <c r="I11" s="158" t="s">
        <v>128</v>
      </c>
      <c r="J11" s="158" t="s">
        <v>129</v>
      </c>
      <c r="K11" s="158" t="s">
        <v>130</v>
      </c>
      <c r="L11" s="158"/>
      <c r="R11" s="222" t="s">
        <v>389</v>
      </c>
      <c r="S11" s="222" t="s">
        <v>390</v>
      </c>
      <c r="T11" s="222" t="s">
        <v>391</v>
      </c>
      <c r="U11" t="s">
        <v>394</v>
      </c>
      <c r="V11" s="158" t="s">
        <v>128</v>
      </c>
      <c r="W11" s="158" t="s">
        <v>129</v>
      </c>
      <c r="X11" s="158" t="s">
        <v>130</v>
      </c>
      <c r="AC11" s="523"/>
      <c r="AD11" s="315"/>
      <c r="AE11" s="331" t="s">
        <v>46</v>
      </c>
      <c r="AF11" s="385">
        <f>INDEX($C$12:$K$267,$K15,COLUMNS(M15:$M15))</f>
        <v>570</v>
      </c>
      <c r="AG11" s="385">
        <f>INDEX($C$12:$K$267,$K15,COLUMNS($M15:N15))</f>
        <v>210</v>
      </c>
      <c r="AH11" s="385">
        <f>INDEX($C$12:$K$267,$K15,COLUMNS($M15:O15))</f>
        <v>14530</v>
      </c>
      <c r="AI11" s="385">
        <f>INDEX($C$12:$K$267,$K15,COLUMNS($M15:P15))</f>
        <v>2105</v>
      </c>
      <c r="AJ11" s="84">
        <f>INDEX($C$12:$K$267,$K15,COLUMNS($M15:Q15))</f>
        <v>15310</v>
      </c>
      <c r="AK11" s="100"/>
      <c r="AL11" s="90"/>
      <c r="AM11" s="90"/>
      <c r="AN11" s="523"/>
      <c r="AO11" s="315"/>
      <c r="AP11" s="256" t="s">
        <v>46</v>
      </c>
      <c r="AQ11" s="287">
        <f>INDEX($R$12:$T$267,$X15,COLUMNS($Y15:Y15))</f>
        <v>3.6999999999999998E-2</v>
      </c>
      <c r="AR11" s="287">
        <f>INDEX($R$12:$T$267,$X15,COLUMNS($Y15:Z15))</f>
        <v>1.4E-2</v>
      </c>
      <c r="AS11" s="406">
        <f>INDEX($R$12:$T$267,$X15,COLUMNS($Y15:AA15))</f>
        <v>0.94900000000000007</v>
      </c>
    </row>
    <row r="12" spans="1:45" ht="14.4" customHeight="1" x14ac:dyDescent="0.3">
      <c r="A12" t="s">
        <v>117</v>
      </c>
      <c r="B12" t="s">
        <v>43</v>
      </c>
      <c r="C12">
        <v>440</v>
      </c>
      <c r="D12">
        <v>125</v>
      </c>
      <c r="E12">
        <v>11160</v>
      </c>
      <c r="F12">
        <v>1735</v>
      </c>
      <c r="G12">
        <v>11730</v>
      </c>
      <c r="H12" t="s">
        <v>382</v>
      </c>
      <c r="I12" s="90">
        <f>ROWS(H$12:$I12)</f>
        <v>1</v>
      </c>
      <c r="J12" s="90">
        <f>IF($AD$5=H12,I12,"")</f>
        <v>1</v>
      </c>
      <c r="K12" s="90">
        <f>IFERROR(SMALL($J$12:$J$267,ROWS(J$12:J12)),"")</f>
        <v>1</v>
      </c>
      <c r="L12" s="90"/>
      <c r="M12" s="90"/>
      <c r="N12" s="90"/>
      <c r="O12" s="90"/>
      <c r="P12" t="s">
        <v>117</v>
      </c>
      <c r="Q12" t="s">
        <v>43</v>
      </c>
      <c r="R12" s="222">
        <v>3.7999999999999999E-2</v>
      </c>
      <c r="S12" s="222">
        <v>1.0999999999999999E-2</v>
      </c>
      <c r="T12" s="222">
        <v>0.95100000000000007</v>
      </c>
      <c r="U12" t="s">
        <v>382</v>
      </c>
      <c r="V12" s="90">
        <f>ROWS($I$12:U12)</f>
        <v>1</v>
      </c>
      <c r="W12" s="90">
        <f>IF($AD$5=U12,V12,"")</f>
        <v>1</v>
      </c>
      <c r="X12" s="90">
        <f>IFERROR(SMALL($J$12:$J$267,ROWS(W$12:W12)),"")</f>
        <v>1</v>
      </c>
      <c r="Z12" t="s">
        <v>0</v>
      </c>
      <c r="AC12" s="523"/>
      <c r="AD12" s="315"/>
      <c r="AE12" s="331" t="s">
        <v>47</v>
      </c>
      <c r="AF12" s="385">
        <f>INDEX($C$12:$K$267,$K16,COLUMNS(M16:$M16))</f>
        <v>750</v>
      </c>
      <c r="AG12" s="385">
        <f>INDEX($C$12:$K$267,$K16,COLUMNS($M16:N16))</f>
        <v>225</v>
      </c>
      <c r="AH12" s="385">
        <f>INDEX($C$12:$K$267,$K16,COLUMNS($M16:O16))</f>
        <v>14020</v>
      </c>
      <c r="AI12" s="385">
        <f>INDEX($C$12:$K$267,$K16,COLUMNS($M16:P16))</f>
        <v>2265</v>
      </c>
      <c r="AJ12" s="84">
        <f>INDEX($C$12:$K$267,$K16,COLUMNS($M16:Q16))</f>
        <v>14995</v>
      </c>
      <c r="AK12" s="100"/>
      <c r="AL12" s="90"/>
      <c r="AM12" s="90"/>
      <c r="AN12" s="523"/>
      <c r="AO12" s="315"/>
      <c r="AP12" s="256" t="s">
        <v>47</v>
      </c>
      <c r="AQ12" s="287">
        <f>INDEX($R$12:$T$267,$X16,COLUMNS($Y16:Y16))</f>
        <v>0.05</v>
      </c>
      <c r="AR12" s="287">
        <f>INDEX($R$12:$T$267,$X16,COLUMNS($Y16:Z16))</f>
        <v>1.4999999999999999E-2</v>
      </c>
      <c r="AS12" s="406">
        <f>INDEX($R$12:$T$267,$X16,COLUMNS($Y16:AA16))</f>
        <v>0.93500000000000005</v>
      </c>
    </row>
    <row r="13" spans="1:45" x14ac:dyDescent="0.3">
      <c r="A13" t="s">
        <v>117</v>
      </c>
      <c r="B13" t="s">
        <v>44</v>
      </c>
      <c r="C13">
        <v>390</v>
      </c>
      <c r="D13">
        <v>135</v>
      </c>
      <c r="E13">
        <v>10850</v>
      </c>
      <c r="F13">
        <v>1525</v>
      </c>
      <c r="G13">
        <v>11380</v>
      </c>
      <c r="H13" t="s">
        <v>382</v>
      </c>
      <c r="I13" s="90">
        <f>ROWS(H$12:$I13)</f>
        <v>2</v>
      </c>
      <c r="J13" s="90">
        <f t="shared" ref="J13:J76" si="0">IF($AD$5=H13,I13,"")</f>
        <v>2</v>
      </c>
      <c r="K13" s="90">
        <f>IFERROR(SMALL($J$12:$J$267,ROWS(J$12:J13)),"")</f>
        <v>2</v>
      </c>
      <c r="L13" s="90"/>
      <c r="M13" s="90"/>
      <c r="N13" s="90"/>
      <c r="O13" s="90"/>
      <c r="Q13" t="s">
        <v>44</v>
      </c>
      <c r="R13" s="222">
        <v>3.4000000000000002E-2</v>
      </c>
      <c r="S13" s="222">
        <v>1.2E-2</v>
      </c>
      <c r="T13" s="222">
        <v>0.95300000000000007</v>
      </c>
      <c r="U13" t="s">
        <v>382</v>
      </c>
      <c r="V13" s="90">
        <f>ROWS($I$12:U13)</f>
        <v>2</v>
      </c>
      <c r="W13" s="90">
        <f t="shared" ref="W13:W76" si="1">IF($AD$5=U13,V13,"")</f>
        <v>2</v>
      </c>
      <c r="X13" s="90">
        <f>IFERROR(SMALL($J$12:$J$267,ROWS(W$12:W13)),"")</f>
        <v>2</v>
      </c>
      <c r="AC13" s="524"/>
      <c r="AD13" s="315"/>
      <c r="AE13" s="331" t="s">
        <v>48</v>
      </c>
      <c r="AF13" s="385">
        <f>INDEX($C$12:$K$267,$K17,COLUMNS(M17:$M17))</f>
        <v>345</v>
      </c>
      <c r="AG13" s="385">
        <f>INDEX($C$12:$K$267,$K17,COLUMNS($M17:N17))</f>
        <v>115</v>
      </c>
      <c r="AH13" s="385">
        <f>INDEX($C$12:$K$267,$K17,COLUMNS($M17:O17))</f>
        <v>14310</v>
      </c>
      <c r="AI13" s="385">
        <f>INDEX($C$12:$K$267,$K17,COLUMNS($M17:P17))</f>
        <v>2935</v>
      </c>
      <c r="AJ13" s="84">
        <f>INDEX($C$12:$K$267,$K17,COLUMNS($M17:Q17))</f>
        <v>14775</v>
      </c>
      <c r="AK13" s="100"/>
      <c r="AL13" s="90"/>
      <c r="AM13" s="90"/>
      <c r="AN13" s="524"/>
      <c r="AO13" s="315"/>
      <c r="AP13" s="256" t="s">
        <v>48</v>
      </c>
      <c r="AQ13" s="287">
        <f>INDEX($R$12:$T$267,$X17,COLUMNS($Y17:Y17))</f>
        <v>2.3E-2</v>
      </c>
      <c r="AR13" s="287">
        <f>INDEX($R$12:$T$267,$X17,COLUMNS($Y17:Z17))</f>
        <v>8.0000000000000002E-3</v>
      </c>
      <c r="AS13" s="406">
        <f>INDEX($R$12:$T$267,$X17,COLUMNS($Y17:AA17))</f>
        <v>0.96899999999999997</v>
      </c>
    </row>
    <row r="14" spans="1:45" x14ac:dyDescent="0.3">
      <c r="A14" t="s">
        <v>117</v>
      </c>
      <c r="B14" t="s">
        <v>45</v>
      </c>
      <c r="C14">
        <v>380</v>
      </c>
      <c r="D14">
        <v>150</v>
      </c>
      <c r="E14">
        <v>11185</v>
      </c>
      <c r="F14">
        <v>1375</v>
      </c>
      <c r="G14">
        <v>11710</v>
      </c>
      <c r="H14" t="s">
        <v>382</v>
      </c>
      <c r="I14" s="90">
        <f>ROWS(H$12:$I14)</f>
        <v>3</v>
      </c>
      <c r="J14" s="90">
        <f t="shared" si="0"/>
        <v>3</v>
      </c>
      <c r="K14" s="90">
        <f>IFERROR(SMALL($J$12:$J$267,ROWS(J$12:J14)),"")</f>
        <v>3</v>
      </c>
      <c r="L14" s="90"/>
      <c r="M14" s="90"/>
      <c r="N14" s="90"/>
      <c r="O14" s="90"/>
      <c r="Q14" t="s">
        <v>45</v>
      </c>
      <c r="R14" s="222">
        <v>3.2000000000000001E-2</v>
      </c>
      <c r="S14" s="222">
        <v>1.3000000000000001E-2</v>
      </c>
      <c r="T14" s="222">
        <v>0.95500000000000007</v>
      </c>
      <c r="U14" t="s">
        <v>382</v>
      </c>
      <c r="V14" s="90">
        <f>ROWS($I$12:U14)</f>
        <v>3</v>
      </c>
      <c r="W14" s="90">
        <f t="shared" si="1"/>
        <v>3</v>
      </c>
      <c r="X14" s="90">
        <f>IFERROR(SMALL($J$12:$J$267,ROWS(W$12:W14)),"")</f>
        <v>3</v>
      </c>
      <c r="AC14" s="524"/>
      <c r="AD14" s="315"/>
      <c r="AE14" s="331" t="s">
        <v>49</v>
      </c>
      <c r="AF14" s="385">
        <f>INDEX($C$12:$K$267,$K18,COLUMNS(M18:$M18))</f>
        <v>535</v>
      </c>
      <c r="AG14" s="385">
        <f>INDEX($C$12:$K$267,$K18,COLUMNS($M18:N18))</f>
        <v>130</v>
      </c>
      <c r="AH14" s="385">
        <f>INDEX($C$12:$K$267,$K18,COLUMNS($M18:O18))</f>
        <v>11575</v>
      </c>
      <c r="AI14" s="385">
        <f>INDEX($C$12:$K$267,$K18,COLUMNS($M18:P18))</f>
        <v>2195</v>
      </c>
      <c r="AJ14" s="84">
        <f>INDEX($C$12:$K$267,$K18,COLUMNS($M18:Q18))</f>
        <v>12245</v>
      </c>
      <c r="AK14" s="100"/>
      <c r="AL14" s="90"/>
      <c r="AM14" s="90"/>
      <c r="AN14" s="524"/>
      <c r="AO14" s="315"/>
      <c r="AP14" s="331" t="s">
        <v>49</v>
      </c>
      <c r="AQ14" s="287">
        <f>INDEX($R$12:$T$267,$X18,COLUMNS($Y18:Y18))</f>
        <v>4.3999999999999997E-2</v>
      </c>
      <c r="AR14" s="287">
        <f>INDEX($R$12:$T$267,$X18,COLUMNS($Y18:Z18))</f>
        <v>1.0999999999999999E-2</v>
      </c>
      <c r="AS14" s="406">
        <f>INDEX($R$12:$T$267,$X18,COLUMNS($Y18:AA18))</f>
        <v>0.94600000000000006</v>
      </c>
    </row>
    <row r="15" spans="1:45" x14ac:dyDescent="0.3">
      <c r="A15" t="s">
        <v>117</v>
      </c>
      <c r="B15" t="s">
        <v>46</v>
      </c>
      <c r="C15">
        <v>570</v>
      </c>
      <c r="D15">
        <v>210</v>
      </c>
      <c r="E15">
        <v>14530</v>
      </c>
      <c r="F15">
        <v>2105</v>
      </c>
      <c r="G15">
        <v>15310</v>
      </c>
      <c r="H15" t="s">
        <v>382</v>
      </c>
      <c r="I15" s="90">
        <f>ROWS(H$12:$I15)</f>
        <v>4</v>
      </c>
      <c r="J15" s="90">
        <f t="shared" si="0"/>
        <v>4</v>
      </c>
      <c r="K15" s="90">
        <f>IFERROR(SMALL($J$12:$J$267,ROWS(J$12:J15)),"")</f>
        <v>4</v>
      </c>
      <c r="L15" s="90"/>
      <c r="M15" s="90"/>
      <c r="N15" s="90"/>
      <c r="O15" s="90"/>
      <c r="Q15" t="s">
        <v>46</v>
      </c>
      <c r="R15" s="222">
        <v>3.6999999999999998E-2</v>
      </c>
      <c r="S15" s="222">
        <v>1.4E-2</v>
      </c>
      <c r="T15" s="222">
        <v>0.94900000000000007</v>
      </c>
      <c r="U15" t="s">
        <v>382</v>
      </c>
      <c r="V15" s="90">
        <f>ROWS($I$12:U15)</f>
        <v>4</v>
      </c>
      <c r="W15" s="90">
        <f t="shared" si="1"/>
        <v>4</v>
      </c>
      <c r="X15" s="90">
        <f>IFERROR(SMALL($J$12:$J$267,ROWS(W$12:W15)),"")</f>
        <v>4</v>
      </c>
      <c r="AC15" s="524"/>
      <c r="AD15" s="315"/>
      <c r="AE15" s="331" t="s">
        <v>483</v>
      </c>
      <c r="AF15" s="386">
        <f>INDEX($C$12:$K$267,$K19,COLUMNS(M19:$M19))</f>
        <v>330</v>
      </c>
      <c r="AG15" s="386">
        <f>INDEX($C$12:$K$267,$K19,COLUMNS($M19:N19))</f>
        <v>100</v>
      </c>
      <c r="AH15" s="386">
        <f>INDEX($C$12:$K$267,$K19,COLUMNS($M19:O19))</f>
        <v>10570</v>
      </c>
      <c r="AI15" s="386">
        <f>INDEX($C$12:$K$267,$K19,COLUMNS($M19:P19))</f>
        <v>1970</v>
      </c>
      <c r="AJ15" s="322">
        <f>INDEX($C$12:$K$267,$K19,COLUMNS($M19:Q19))</f>
        <v>11000</v>
      </c>
      <c r="AK15" s="100"/>
      <c r="AL15" s="90"/>
      <c r="AM15" s="90"/>
      <c r="AN15" s="524"/>
      <c r="AO15" s="315"/>
      <c r="AP15" s="331" t="s">
        <v>483</v>
      </c>
      <c r="AQ15" s="287">
        <f>INDEX($R$12:$T$267,$X19,COLUMNS($Y19:Y19))</f>
        <v>0.03</v>
      </c>
      <c r="AR15" s="287">
        <f>INDEX($R$12:$T$267,$X19,COLUMNS($Y19:Z19))</f>
        <v>9.0000000000000011E-3</v>
      </c>
      <c r="AS15" s="406">
        <f>INDEX($R$12:$T$267,$X19,COLUMNS($Y19:AA19))</f>
        <v>0.96099999999999997</v>
      </c>
    </row>
    <row r="16" spans="1:45" x14ac:dyDescent="0.3">
      <c r="A16" t="s">
        <v>117</v>
      </c>
      <c r="B16" t="s">
        <v>47</v>
      </c>
      <c r="C16">
        <v>750</v>
      </c>
      <c r="D16">
        <v>225</v>
      </c>
      <c r="E16">
        <v>14020</v>
      </c>
      <c r="F16">
        <v>2265</v>
      </c>
      <c r="G16">
        <v>14995</v>
      </c>
      <c r="H16" t="s">
        <v>382</v>
      </c>
      <c r="I16" s="90">
        <f>ROWS(H$12:$I16)</f>
        <v>5</v>
      </c>
      <c r="J16" s="90">
        <f t="shared" si="0"/>
        <v>5</v>
      </c>
      <c r="K16" s="90">
        <f>IFERROR(SMALL($J$12:$J$267,ROWS(J$12:J16)),"")</f>
        <v>5</v>
      </c>
      <c r="L16" s="90"/>
      <c r="M16" s="90"/>
      <c r="N16" s="90"/>
      <c r="O16" s="90"/>
      <c r="Q16" t="s">
        <v>47</v>
      </c>
      <c r="R16" s="222">
        <v>0.05</v>
      </c>
      <c r="S16" s="222">
        <v>1.4999999999999999E-2</v>
      </c>
      <c r="T16" s="222">
        <v>0.93500000000000005</v>
      </c>
      <c r="U16" t="s">
        <v>382</v>
      </c>
      <c r="V16" s="90">
        <f>ROWS($I$12:U16)</f>
        <v>5</v>
      </c>
      <c r="W16" s="90">
        <f t="shared" si="1"/>
        <v>5</v>
      </c>
      <c r="X16" s="90">
        <f>IFERROR(SMALL($J$12:$J$267,ROWS(W$12:W16)),"")</f>
        <v>5</v>
      </c>
      <c r="AC16" s="522" t="s">
        <v>132</v>
      </c>
      <c r="AD16" s="314" t="s">
        <v>133</v>
      </c>
      <c r="AE16" s="253" t="s">
        <v>43</v>
      </c>
      <c r="AF16" s="385">
        <f>INDEX($C$12:$K$267,$K20,COLUMNS(M20:$M20))</f>
        <v>95</v>
      </c>
      <c r="AG16" s="385">
        <f>INDEX($C$12:$K$267,$K20,COLUMNS($M20:N20))</f>
        <v>30</v>
      </c>
      <c r="AH16" s="385">
        <f>INDEX($C$12:$K$267,$K20,COLUMNS($M20:O20))</f>
        <v>2605</v>
      </c>
      <c r="AI16" s="385">
        <f>INDEX($C$12:$K$267,$K20,COLUMNS($M20:P20))</f>
        <v>370</v>
      </c>
      <c r="AJ16" s="525">
        <f>INDEX($C$12:$K$267,$K20,COLUMNS($M20:Q20))</f>
        <v>2730</v>
      </c>
      <c r="AK16" s="90"/>
      <c r="AL16" s="90"/>
      <c r="AM16" s="90"/>
      <c r="AN16" s="522" t="s">
        <v>132</v>
      </c>
      <c r="AO16" s="314" t="s">
        <v>133</v>
      </c>
      <c r="AP16" s="317" t="s">
        <v>43</v>
      </c>
      <c r="AQ16" s="284">
        <f>INDEX($R$12:$T$267,$X20,COLUMNS($Y20:Y20))</f>
        <v>3.5000000000000003E-2</v>
      </c>
      <c r="AR16" s="284">
        <f>INDEX($R$12:$T$267,$X20,COLUMNS($Y20:Z20))</f>
        <v>1.0999999999999999E-2</v>
      </c>
      <c r="AS16" s="405">
        <f>INDEX($R$12:$T$267,$X20,COLUMNS($Y20:AA20))</f>
        <v>0.95400000000000007</v>
      </c>
    </row>
    <row r="17" spans="1:45" x14ac:dyDescent="0.3">
      <c r="A17" t="s">
        <v>117</v>
      </c>
      <c r="B17" t="s">
        <v>48</v>
      </c>
      <c r="C17">
        <v>345</v>
      </c>
      <c r="D17">
        <v>115</v>
      </c>
      <c r="E17">
        <v>14310</v>
      </c>
      <c r="F17">
        <v>2935</v>
      </c>
      <c r="G17">
        <v>14775</v>
      </c>
      <c r="H17" t="s">
        <v>382</v>
      </c>
      <c r="I17" s="90">
        <f>ROWS(H$12:$I17)</f>
        <v>6</v>
      </c>
      <c r="J17" s="90">
        <f t="shared" si="0"/>
        <v>6</v>
      </c>
      <c r="K17" s="90">
        <f>IFERROR(SMALL($J$12:$J$267,ROWS(J$12:J17)),"")</f>
        <v>6</v>
      </c>
      <c r="L17" s="90"/>
      <c r="M17" s="90"/>
      <c r="N17" s="90"/>
      <c r="O17" s="90"/>
      <c r="Q17" t="s">
        <v>48</v>
      </c>
      <c r="R17" s="222">
        <v>2.3E-2</v>
      </c>
      <c r="S17" s="222">
        <v>8.0000000000000002E-3</v>
      </c>
      <c r="T17" s="222">
        <v>0.96899999999999997</v>
      </c>
      <c r="U17" t="s">
        <v>382</v>
      </c>
      <c r="V17" s="90">
        <f>ROWS($I$12:U17)</f>
        <v>6</v>
      </c>
      <c r="W17" s="90">
        <f t="shared" si="1"/>
        <v>6</v>
      </c>
      <c r="X17" s="90">
        <f>IFERROR(SMALL($J$12:$J$267,ROWS(W$12:W17)),"")</f>
        <v>6</v>
      </c>
      <c r="AC17" s="526"/>
      <c r="AD17" s="315"/>
      <c r="AE17" s="256" t="s">
        <v>44</v>
      </c>
      <c r="AF17" s="385">
        <f>INDEX($C$12:$K$267,$K21,COLUMNS(M21:$M21))</f>
        <v>110</v>
      </c>
      <c r="AG17" s="385">
        <f>INDEX($C$12:$K$267,$K21,COLUMNS($M21:N21))</f>
        <v>30</v>
      </c>
      <c r="AH17" s="385">
        <f>INDEX($C$12:$K$267,$K21,COLUMNS($M21:O21))</f>
        <v>2610</v>
      </c>
      <c r="AI17" s="385">
        <f>INDEX($C$12:$K$267,$K21,COLUMNS($M21:P21))</f>
        <v>410</v>
      </c>
      <c r="AJ17" s="525">
        <f>INDEX($C$12:$K$267,$K21,COLUMNS($M21:Q21))</f>
        <v>2750</v>
      </c>
      <c r="AK17" s="90"/>
      <c r="AL17" s="90"/>
      <c r="AM17" s="90"/>
      <c r="AN17" s="526"/>
      <c r="AO17" s="315"/>
      <c r="AP17" s="331" t="s">
        <v>44</v>
      </c>
      <c r="AQ17" s="287">
        <f>INDEX($R$12:$T$267,$X21,COLUMNS($Y21:Y21))</f>
        <v>0.04</v>
      </c>
      <c r="AR17" s="287">
        <f>INDEX($R$12:$T$267,$X21,COLUMNS($Y21:Z21))</f>
        <v>1.0999999999999999E-2</v>
      </c>
      <c r="AS17" s="406">
        <f>INDEX($R$12:$T$267,$X21,COLUMNS($Y21:AA21))</f>
        <v>0.94900000000000007</v>
      </c>
    </row>
    <row r="18" spans="1:45" x14ac:dyDescent="0.3">
      <c r="A18" t="s">
        <v>117</v>
      </c>
      <c r="B18" t="s">
        <v>49</v>
      </c>
      <c r="C18">
        <v>535</v>
      </c>
      <c r="D18">
        <v>130</v>
      </c>
      <c r="E18">
        <v>11575</v>
      </c>
      <c r="F18">
        <v>2195</v>
      </c>
      <c r="G18">
        <v>12245</v>
      </c>
      <c r="H18" t="s">
        <v>382</v>
      </c>
      <c r="I18" s="90">
        <f>ROWS(H$12:$I18)</f>
        <v>7</v>
      </c>
      <c r="J18" s="90">
        <f t="shared" si="0"/>
        <v>7</v>
      </c>
      <c r="K18" s="90">
        <f>IFERROR(SMALL($J$12:$J$267,ROWS(J$12:J18)),"")</f>
        <v>7</v>
      </c>
      <c r="L18" s="90"/>
      <c r="M18" s="90"/>
      <c r="N18" s="90"/>
      <c r="O18" s="90"/>
      <c r="Q18" t="s">
        <v>49</v>
      </c>
      <c r="R18" s="222">
        <v>4.3999999999999997E-2</v>
      </c>
      <c r="S18" s="222">
        <v>1.0999999999999999E-2</v>
      </c>
      <c r="T18" s="222">
        <v>0.94600000000000006</v>
      </c>
      <c r="U18" t="s">
        <v>382</v>
      </c>
      <c r="V18" s="90">
        <f>ROWS($I$12:U18)</f>
        <v>7</v>
      </c>
      <c r="W18" s="90">
        <f t="shared" si="1"/>
        <v>7</v>
      </c>
      <c r="X18" s="90">
        <f>IFERROR(SMALL($J$12:$J$267,ROWS(W$12:W18)),"")</f>
        <v>7</v>
      </c>
      <c r="AC18" s="526"/>
      <c r="AD18" s="315"/>
      <c r="AE18" s="256" t="s">
        <v>45</v>
      </c>
      <c r="AF18" s="385">
        <f>INDEX($C$12:$K$267,$K22,COLUMNS(M22:$M22))</f>
        <v>100</v>
      </c>
      <c r="AG18" s="385">
        <f>INDEX($C$12:$K$267,$K22,COLUMNS($M22:N22))</f>
        <v>35</v>
      </c>
      <c r="AH18" s="385">
        <f>INDEX($C$12:$K$267,$K22,COLUMNS($M22:O22))</f>
        <v>2700</v>
      </c>
      <c r="AI18" s="385">
        <f>INDEX($C$12:$K$267,$K22,COLUMNS($M22:P22))</f>
        <v>370</v>
      </c>
      <c r="AJ18" s="525">
        <f>INDEX($C$12:$K$267,$K22,COLUMNS($M22:Q22))</f>
        <v>2835</v>
      </c>
      <c r="AK18" s="90"/>
      <c r="AL18" s="90"/>
      <c r="AM18" s="90"/>
      <c r="AN18" s="526"/>
      <c r="AO18" s="315"/>
      <c r="AP18" s="331" t="s">
        <v>45</v>
      </c>
      <c r="AQ18" s="287">
        <f>INDEX($R$12:$T$267,$X22,COLUMNS($Y22:Y22))</f>
        <v>3.5000000000000003E-2</v>
      </c>
      <c r="AR18" s="287">
        <f>INDEX($R$12:$T$267,$X22,COLUMNS($Y22:Z22))</f>
        <v>1.2E-2</v>
      </c>
      <c r="AS18" s="406">
        <f>INDEX($R$12:$T$267,$X22,COLUMNS($Y22:AA22))</f>
        <v>0.95200000000000007</v>
      </c>
    </row>
    <row r="19" spans="1:45" x14ac:dyDescent="0.3">
      <c r="A19" t="s">
        <v>117</v>
      </c>
      <c r="B19" t="s">
        <v>483</v>
      </c>
      <c r="C19">
        <v>330</v>
      </c>
      <c r="D19">
        <v>100</v>
      </c>
      <c r="E19">
        <v>10570</v>
      </c>
      <c r="F19">
        <v>1970</v>
      </c>
      <c r="G19">
        <v>11000</v>
      </c>
      <c r="H19" t="s">
        <v>382</v>
      </c>
      <c r="I19" s="90">
        <f>ROWS(H$12:$I19)</f>
        <v>8</v>
      </c>
      <c r="J19" s="90">
        <f t="shared" si="0"/>
        <v>8</v>
      </c>
      <c r="K19" s="90">
        <f>IFERROR(SMALL($J$12:$J$267,ROWS(J$12:J19)),"")</f>
        <v>8</v>
      </c>
      <c r="L19" s="90"/>
      <c r="M19" s="90"/>
      <c r="N19" s="90"/>
      <c r="O19" s="90"/>
      <c r="Q19" t="s">
        <v>483</v>
      </c>
      <c r="R19" s="222">
        <v>0.03</v>
      </c>
      <c r="S19" s="222">
        <v>9.0000000000000011E-3</v>
      </c>
      <c r="T19" s="222">
        <v>0.96099999999999997</v>
      </c>
      <c r="U19" t="s">
        <v>382</v>
      </c>
      <c r="V19" s="90">
        <f>ROWS($I$12:U19)</f>
        <v>8</v>
      </c>
      <c r="W19" s="90">
        <f t="shared" si="1"/>
        <v>8</v>
      </c>
      <c r="X19" s="90">
        <f>IFERROR(SMALL($J$12:$J$267,ROWS(W$12:W19)),"")</f>
        <v>8</v>
      </c>
      <c r="AC19" s="526"/>
      <c r="AD19" s="315"/>
      <c r="AE19" s="256" t="s">
        <v>46</v>
      </c>
      <c r="AF19" s="385">
        <f>INDEX($C$12:$K$267,$K23,COLUMNS(M23:$M23))</f>
        <v>195</v>
      </c>
      <c r="AG19" s="385">
        <f>INDEX($C$12:$K$267,$K23,COLUMNS($M23:N23))</f>
        <v>80</v>
      </c>
      <c r="AH19" s="385">
        <f>INDEX($C$12:$K$267,$K23,COLUMNS($M23:O23))</f>
        <v>3970</v>
      </c>
      <c r="AI19" s="385">
        <f>INDEX($C$12:$K$267,$K23,COLUMNS($M23:P23))</f>
        <v>610</v>
      </c>
      <c r="AJ19" s="525">
        <f>INDEX($C$12:$K$267,$K23,COLUMNS($M23:Q23))</f>
        <v>4245</v>
      </c>
      <c r="AK19" s="90"/>
      <c r="AL19" s="90"/>
      <c r="AM19" s="90"/>
      <c r="AN19" s="526"/>
      <c r="AO19" s="315"/>
      <c r="AP19" s="331" t="s">
        <v>46</v>
      </c>
      <c r="AQ19" s="287">
        <f>INDEX($R$12:$T$267,$X23,COLUMNS($Y23:Y23))</f>
        <v>4.5999999999999999E-2</v>
      </c>
      <c r="AR19" s="287">
        <f>INDEX($R$12:$T$267,$X23,COLUMNS($Y23:Z23))</f>
        <v>1.9E-2</v>
      </c>
      <c r="AS19" s="406">
        <f>INDEX($R$12:$T$267,$X23,COLUMNS($Y23:AA23))</f>
        <v>0.93500000000000005</v>
      </c>
    </row>
    <row r="20" spans="1:45" x14ac:dyDescent="0.3">
      <c r="A20" t="s">
        <v>133</v>
      </c>
      <c r="B20" t="s">
        <v>43</v>
      </c>
      <c r="C20">
        <v>95</v>
      </c>
      <c r="D20">
        <v>30</v>
      </c>
      <c r="E20">
        <v>2605</v>
      </c>
      <c r="F20">
        <v>370</v>
      </c>
      <c r="G20">
        <v>2730</v>
      </c>
      <c r="H20" t="s">
        <v>382</v>
      </c>
      <c r="I20" s="90">
        <f>ROWS(H$12:$I20)</f>
        <v>9</v>
      </c>
      <c r="J20" s="90">
        <f t="shared" si="0"/>
        <v>9</v>
      </c>
      <c r="K20" s="90">
        <f>IFERROR(SMALL($J$12:$J$267,ROWS(J$12:J20)),"")</f>
        <v>9</v>
      </c>
      <c r="L20" s="90"/>
      <c r="M20" s="90"/>
      <c r="N20" s="90"/>
      <c r="O20" s="90"/>
      <c r="P20" t="s">
        <v>133</v>
      </c>
      <c r="Q20" t="s">
        <v>43</v>
      </c>
      <c r="R20" s="222">
        <v>3.5000000000000003E-2</v>
      </c>
      <c r="S20" s="222">
        <v>1.0999999999999999E-2</v>
      </c>
      <c r="T20" s="222">
        <v>0.95400000000000007</v>
      </c>
      <c r="U20" t="s">
        <v>382</v>
      </c>
      <c r="V20" s="90">
        <f>ROWS($I$12:U20)</f>
        <v>9</v>
      </c>
      <c r="W20" s="90">
        <f t="shared" si="1"/>
        <v>9</v>
      </c>
      <c r="X20" s="90">
        <f>IFERROR(SMALL($J$12:$J$267,ROWS(W$12:W20)),"")</f>
        <v>9</v>
      </c>
      <c r="AC20" s="526"/>
      <c r="AD20" s="315"/>
      <c r="AE20" s="256" t="s">
        <v>47</v>
      </c>
      <c r="AF20" s="385">
        <f>INDEX($C$12:$K$267,$K24,COLUMNS(M24:$M24))</f>
        <v>230</v>
      </c>
      <c r="AG20" s="385">
        <f>INDEX($C$12:$K$267,$K24,COLUMNS($M24:N24))</f>
        <v>85</v>
      </c>
      <c r="AH20" s="385">
        <f>INDEX($C$12:$K$267,$K24,COLUMNS($M24:O24))</f>
        <v>3845</v>
      </c>
      <c r="AI20" s="385">
        <f>INDEX($C$12:$K$267,$K24,COLUMNS($M24:P24))</f>
        <v>780</v>
      </c>
      <c r="AJ20" s="525">
        <f>INDEX($C$12:$K$267,$K24,COLUMNS($M24:Q24))</f>
        <v>4155</v>
      </c>
      <c r="AK20" s="90"/>
      <c r="AL20" s="90"/>
      <c r="AM20" s="90"/>
      <c r="AN20" s="526"/>
      <c r="AO20" s="315"/>
      <c r="AP20" s="331" t="s">
        <v>47</v>
      </c>
      <c r="AQ20" s="287">
        <f>INDEX($R$12:$T$267,$X24,COLUMNS($Y24:Y24))</f>
        <v>5.5E-2</v>
      </c>
      <c r="AR20" s="287">
        <f>INDEX($R$12:$T$267,$X24,COLUMNS($Y24:Z24))</f>
        <v>0.02</v>
      </c>
      <c r="AS20" s="406">
        <f>INDEX($R$12:$T$267,$X24,COLUMNS($Y24:AA24))</f>
        <v>0.92400000000000004</v>
      </c>
    </row>
    <row r="21" spans="1:45" x14ac:dyDescent="0.3">
      <c r="A21" t="s">
        <v>133</v>
      </c>
      <c r="B21" t="s">
        <v>44</v>
      </c>
      <c r="C21">
        <v>110</v>
      </c>
      <c r="D21">
        <v>30</v>
      </c>
      <c r="E21">
        <v>2610</v>
      </c>
      <c r="F21">
        <v>410</v>
      </c>
      <c r="G21">
        <v>2750</v>
      </c>
      <c r="H21" t="s">
        <v>382</v>
      </c>
      <c r="I21" s="90">
        <f>ROWS(H$12:$I21)</f>
        <v>10</v>
      </c>
      <c r="J21" s="90">
        <f t="shared" si="0"/>
        <v>10</v>
      </c>
      <c r="K21" s="90">
        <f>IFERROR(SMALL($J$12:$J$267,ROWS(J$12:J21)),"")</f>
        <v>10</v>
      </c>
      <c r="L21" s="90"/>
      <c r="M21" s="90"/>
      <c r="N21" s="90"/>
      <c r="O21" s="90"/>
      <c r="Q21" t="s">
        <v>44</v>
      </c>
      <c r="R21" s="222">
        <v>0.04</v>
      </c>
      <c r="S21" s="222">
        <v>1.0999999999999999E-2</v>
      </c>
      <c r="T21" s="222">
        <v>0.94900000000000007</v>
      </c>
      <c r="U21" t="s">
        <v>382</v>
      </c>
      <c r="V21" s="90">
        <f>ROWS($I$12:U21)</f>
        <v>10</v>
      </c>
      <c r="W21" s="90">
        <f t="shared" si="1"/>
        <v>10</v>
      </c>
      <c r="X21" s="90">
        <f>IFERROR(SMALL($J$12:$J$267,ROWS(W$12:W21)),"")</f>
        <v>10</v>
      </c>
      <c r="AC21" s="526"/>
      <c r="AD21" s="315"/>
      <c r="AE21" s="256" t="s">
        <v>48</v>
      </c>
      <c r="AF21" s="385">
        <f>INDEX($C$12:$K$267,$K25,COLUMNS(M25:$M25))</f>
        <v>120</v>
      </c>
      <c r="AG21" s="385">
        <f>INDEX($C$12:$K$267,$K25,COLUMNS($M25:N25))</f>
        <v>45</v>
      </c>
      <c r="AH21" s="385">
        <f>INDEX($C$12:$K$267,$K25,COLUMNS($M25:O25))</f>
        <v>3875</v>
      </c>
      <c r="AI21" s="385">
        <f>INDEX($C$12:$K$267,$K25,COLUMNS($M25:P25))</f>
        <v>840</v>
      </c>
      <c r="AJ21" s="525">
        <f>INDEX($C$12:$K$267,$K25,COLUMNS($M25:Q25))</f>
        <v>4040</v>
      </c>
      <c r="AK21" s="90"/>
      <c r="AL21" s="90"/>
      <c r="AM21" s="90"/>
      <c r="AN21" s="526"/>
      <c r="AO21" s="315"/>
      <c r="AP21" s="256" t="s">
        <v>48</v>
      </c>
      <c r="AQ21" s="287">
        <f>INDEX($R$12:$T$267,$X25,COLUMNS($Y25:Y25))</f>
        <v>2.9000000000000001E-2</v>
      </c>
      <c r="AR21" s="287">
        <f>INDEX($R$12:$T$267,$X25,COLUMNS($Y25:Z25))</f>
        <v>1.2E-2</v>
      </c>
      <c r="AS21" s="406">
        <f>INDEX($R$12:$T$267,$X25,COLUMNS($Y25:AA25))</f>
        <v>0.95900000000000007</v>
      </c>
    </row>
    <row r="22" spans="1:45" x14ac:dyDescent="0.3">
      <c r="A22" t="s">
        <v>133</v>
      </c>
      <c r="B22" t="s">
        <v>45</v>
      </c>
      <c r="C22">
        <v>100</v>
      </c>
      <c r="D22">
        <v>35</v>
      </c>
      <c r="E22">
        <v>2700</v>
      </c>
      <c r="F22">
        <v>370</v>
      </c>
      <c r="G22">
        <v>2835</v>
      </c>
      <c r="H22" t="s">
        <v>382</v>
      </c>
      <c r="I22" s="90">
        <f>ROWS(H$12:$I22)</f>
        <v>11</v>
      </c>
      <c r="J22" s="90">
        <f t="shared" si="0"/>
        <v>11</v>
      </c>
      <c r="K22" s="90">
        <f>IFERROR(SMALL($J$12:$J$267,ROWS(J$12:J22)),"")</f>
        <v>11</v>
      </c>
      <c r="L22" s="90"/>
      <c r="M22" s="90"/>
      <c r="N22" s="90"/>
      <c r="O22" s="90"/>
      <c r="Q22" t="s">
        <v>45</v>
      </c>
      <c r="R22" s="222">
        <v>3.5000000000000003E-2</v>
      </c>
      <c r="S22" s="222">
        <v>1.2E-2</v>
      </c>
      <c r="T22" s="222">
        <v>0.95200000000000007</v>
      </c>
      <c r="U22" t="s">
        <v>382</v>
      </c>
      <c r="V22" s="90">
        <f>ROWS($I$12:U22)</f>
        <v>11</v>
      </c>
      <c r="W22" s="90">
        <f t="shared" si="1"/>
        <v>11</v>
      </c>
      <c r="X22" s="90">
        <f>IFERROR(SMALL($J$12:$J$267,ROWS(W$12:W22)),"")</f>
        <v>11</v>
      </c>
      <c r="AC22" s="526"/>
      <c r="AD22" s="315"/>
      <c r="AE22" s="256" t="s">
        <v>49</v>
      </c>
      <c r="AF22" s="385">
        <f>INDEX($C$12:$K$267,$K26,COLUMNS(M26:$M26))</f>
        <v>180</v>
      </c>
      <c r="AG22" s="385">
        <f>INDEX($C$12:$K$267,$K26,COLUMNS($M26:N26))</f>
        <v>45</v>
      </c>
      <c r="AH22" s="385">
        <f>INDEX($C$12:$K$267,$K26,COLUMNS($M26:O26))</f>
        <v>3045</v>
      </c>
      <c r="AI22" s="385">
        <f>INDEX($C$12:$K$267,$K26,COLUMNS($M26:P26))</f>
        <v>670</v>
      </c>
      <c r="AJ22" s="525">
        <f>INDEX($C$12:$K$267,$K26,COLUMNS($M26:Q26))</f>
        <v>3270</v>
      </c>
      <c r="AK22" s="90"/>
      <c r="AL22" s="90"/>
      <c r="AM22" s="90"/>
      <c r="AN22" s="526"/>
      <c r="AO22" s="315"/>
      <c r="AP22" s="256" t="s">
        <v>49</v>
      </c>
      <c r="AQ22" s="287">
        <f>INDEX($R$12:$T$267,$X26,COLUMNS($Y26:Y26))</f>
        <v>5.5E-2</v>
      </c>
      <c r="AR22" s="287">
        <f>INDEX($R$12:$T$267,$X26,COLUMNS($Y26:Z26))</f>
        <v>1.3000000000000001E-2</v>
      </c>
      <c r="AS22" s="406">
        <f>INDEX($R$12:$T$267,$X26,COLUMNS($Y26:AA26))</f>
        <v>0.93100000000000005</v>
      </c>
    </row>
    <row r="23" spans="1:45" x14ac:dyDescent="0.3">
      <c r="A23" t="s">
        <v>133</v>
      </c>
      <c r="B23" t="s">
        <v>46</v>
      </c>
      <c r="C23">
        <v>195</v>
      </c>
      <c r="D23">
        <v>80</v>
      </c>
      <c r="E23">
        <v>3970</v>
      </c>
      <c r="F23">
        <v>610</v>
      </c>
      <c r="G23">
        <v>4245</v>
      </c>
      <c r="H23" t="s">
        <v>382</v>
      </c>
      <c r="I23" s="90">
        <f>ROWS(H$12:$I23)</f>
        <v>12</v>
      </c>
      <c r="J23" s="90">
        <f t="shared" si="0"/>
        <v>12</v>
      </c>
      <c r="K23" s="90">
        <f>IFERROR(SMALL($J$12:$J$267,ROWS(J$12:J23)),"")</f>
        <v>12</v>
      </c>
      <c r="L23" s="90"/>
      <c r="M23" s="90"/>
      <c r="N23" s="90"/>
      <c r="O23" s="90"/>
      <c r="Q23" t="s">
        <v>46</v>
      </c>
      <c r="R23" s="222">
        <v>4.5999999999999999E-2</v>
      </c>
      <c r="S23" s="222">
        <v>1.9E-2</v>
      </c>
      <c r="T23" s="222">
        <v>0.93500000000000005</v>
      </c>
      <c r="U23" t="s">
        <v>382</v>
      </c>
      <c r="V23" s="90">
        <f>ROWS($I$12:U23)</f>
        <v>12</v>
      </c>
      <c r="W23" s="90">
        <f t="shared" si="1"/>
        <v>12</v>
      </c>
      <c r="X23" s="90">
        <f>IFERROR(SMALL($J$12:$J$267,ROWS(W$12:W23)),"")</f>
        <v>12</v>
      </c>
      <c r="AC23" s="526"/>
      <c r="AD23" s="316"/>
      <c r="AE23" s="261" t="s">
        <v>483</v>
      </c>
      <c r="AF23" s="386">
        <f>INDEX($C$12:$K$267,$K27,COLUMNS(M27:$M27))</f>
        <v>90</v>
      </c>
      <c r="AG23" s="386">
        <f>INDEX($C$12:$K$267,$K27,COLUMNS($M27:N27))</f>
        <v>35</v>
      </c>
      <c r="AH23" s="386">
        <f>INDEX($C$12:$K$267,$K27,COLUMNS($M27:O27))</f>
        <v>2815</v>
      </c>
      <c r="AI23" s="386">
        <f>INDEX($C$12:$K$267,$K27,COLUMNS($M27:P27))</f>
        <v>580</v>
      </c>
      <c r="AJ23" s="527">
        <f>INDEX($C$12:$K$267,$K27,COLUMNS($M27:Q27))</f>
        <v>2940</v>
      </c>
      <c r="AK23" s="90"/>
      <c r="AL23" s="90"/>
      <c r="AM23" s="90"/>
      <c r="AN23" s="526"/>
      <c r="AO23" s="316"/>
      <c r="AP23" s="261" t="s">
        <v>483</v>
      </c>
      <c r="AQ23" s="304">
        <f>INDEX($R$12:$T$267,$X27,COLUMNS($Y27:Y27))</f>
        <v>3.1E-2</v>
      </c>
      <c r="AR23" s="304">
        <f>INDEX($R$12:$T$267,$X27,COLUMNS($Y27:Z27))</f>
        <v>1.2E-2</v>
      </c>
      <c r="AS23" s="407">
        <f>INDEX($R$12:$T$267,$X27,COLUMNS($Y27:AA27))</f>
        <v>0.95700000000000007</v>
      </c>
    </row>
    <row r="24" spans="1:45" x14ac:dyDescent="0.3">
      <c r="A24" t="s">
        <v>133</v>
      </c>
      <c r="B24" t="s">
        <v>47</v>
      </c>
      <c r="C24">
        <v>230</v>
      </c>
      <c r="D24">
        <v>85</v>
      </c>
      <c r="E24">
        <v>3845</v>
      </c>
      <c r="F24">
        <v>780</v>
      </c>
      <c r="G24">
        <v>4155</v>
      </c>
      <c r="H24" t="s">
        <v>382</v>
      </c>
      <c r="I24" s="90">
        <f>ROWS(H$12:$I24)</f>
        <v>13</v>
      </c>
      <c r="J24" s="90">
        <f t="shared" si="0"/>
        <v>13</v>
      </c>
      <c r="K24" s="90">
        <f>IFERROR(SMALL($J$12:$J$267,ROWS(J$12:J24)),"")</f>
        <v>13</v>
      </c>
      <c r="L24" s="90"/>
      <c r="M24" s="90"/>
      <c r="N24" s="90"/>
      <c r="O24" s="90"/>
      <c r="Q24" t="s">
        <v>47</v>
      </c>
      <c r="R24" s="222">
        <v>5.5E-2</v>
      </c>
      <c r="S24" s="222">
        <v>0.02</v>
      </c>
      <c r="T24" s="222">
        <v>0.92400000000000004</v>
      </c>
      <c r="U24" t="s">
        <v>382</v>
      </c>
      <c r="V24" s="90">
        <f>ROWS($I$12:U24)</f>
        <v>13</v>
      </c>
      <c r="W24" s="90">
        <f t="shared" si="1"/>
        <v>13</v>
      </c>
      <c r="X24" s="90">
        <f>IFERROR(SMALL($J$12:$J$267,ROWS(W$12:W24)),"")</f>
        <v>13</v>
      </c>
      <c r="AC24" s="526"/>
      <c r="AD24" s="314" t="s">
        <v>395</v>
      </c>
      <c r="AE24" s="253" t="s">
        <v>43</v>
      </c>
      <c r="AF24" s="283">
        <f>INDEX($C$12:$K$267,$K28,COLUMNS(M28:$M28))</f>
        <v>90</v>
      </c>
      <c r="AG24" s="283">
        <f>INDEX($C$12:$K$267,$K28,COLUMNS($M28:N28))</f>
        <v>30</v>
      </c>
      <c r="AH24" s="283">
        <f>INDEX($C$12:$K$267,$K28,COLUMNS($M28:O28))</f>
        <v>2420</v>
      </c>
      <c r="AI24" s="283">
        <f>INDEX($C$12:$K$267,$K28,COLUMNS($M28:P28))</f>
        <v>385</v>
      </c>
      <c r="AJ24" s="422">
        <f>INDEX($C$12:$K$267,$K28,COLUMNS($M28:Q28))</f>
        <v>2540</v>
      </c>
      <c r="AK24" s="90"/>
      <c r="AL24" s="90"/>
      <c r="AM24" s="90"/>
      <c r="AN24" s="526"/>
      <c r="AO24" s="314" t="s">
        <v>395</v>
      </c>
      <c r="AP24" s="253" t="s">
        <v>43</v>
      </c>
      <c r="AQ24" s="284">
        <f>INDEX($R$12:$T$267,$X28,COLUMNS($Y28:Y28))</f>
        <v>3.5000000000000003E-2</v>
      </c>
      <c r="AR24" s="284">
        <f>INDEX($R$12:$T$267,$X28,COLUMNS($Y28:Z28))</f>
        <v>1.2E-2</v>
      </c>
      <c r="AS24" s="405">
        <f>INDEX($R$12:$T$267,$X28,COLUMNS($Y28:AA28))</f>
        <v>0.95300000000000007</v>
      </c>
    </row>
    <row r="25" spans="1:45" x14ac:dyDescent="0.3">
      <c r="A25" t="s">
        <v>133</v>
      </c>
      <c r="B25" t="s">
        <v>48</v>
      </c>
      <c r="C25">
        <v>120</v>
      </c>
      <c r="D25">
        <v>45</v>
      </c>
      <c r="E25">
        <v>3875</v>
      </c>
      <c r="F25">
        <v>840</v>
      </c>
      <c r="G25">
        <v>4040</v>
      </c>
      <c r="H25" t="s">
        <v>382</v>
      </c>
      <c r="I25" s="90">
        <f>ROWS(H$12:$I25)</f>
        <v>14</v>
      </c>
      <c r="J25" s="90">
        <f t="shared" si="0"/>
        <v>14</v>
      </c>
      <c r="K25" s="90">
        <f>IFERROR(SMALL($J$12:$J$267,ROWS(J$12:J25)),"")</f>
        <v>14</v>
      </c>
      <c r="L25" s="90"/>
      <c r="M25" s="90"/>
      <c r="N25" s="90"/>
      <c r="O25" s="90"/>
      <c r="Q25" t="s">
        <v>48</v>
      </c>
      <c r="R25" s="222">
        <v>2.9000000000000001E-2</v>
      </c>
      <c r="S25" s="222">
        <v>1.2E-2</v>
      </c>
      <c r="T25" s="222">
        <v>0.95900000000000007</v>
      </c>
      <c r="U25" t="s">
        <v>382</v>
      </c>
      <c r="V25" s="90">
        <f>ROWS($I$12:U25)</f>
        <v>14</v>
      </c>
      <c r="W25" s="90">
        <f t="shared" si="1"/>
        <v>14</v>
      </c>
      <c r="X25" s="90">
        <f>IFERROR(SMALL($J$12:$J$267,ROWS(W$12:W25)),"")</f>
        <v>14</v>
      </c>
      <c r="AC25" s="526"/>
      <c r="AD25" s="315"/>
      <c r="AE25" s="256" t="s">
        <v>44</v>
      </c>
      <c r="AF25" s="385">
        <f>INDEX($C$12:$K$267,$K29,COLUMNS(M29:$M29))</f>
        <v>75</v>
      </c>
      <c r="AG25" s="385">
        <f>INDEX($C$12:$K$267,$K29,COLUMNS($M29:N29))</f>
        <v>30</v>
      </c>
      <c r="AH25" s="385">
        <f>INDEX($C$12:$K$267,$K29,COLUMNS($M29:O29))</f>
        <v>2320</v>
      </c>
      <c r="AI25" s="385">
        <f>INDEX($C$12:$K$267,$K29,COLUMNS($M29:P29))</f>
        <v>320</v>
      </c>
      <c r="AJ25" s="525">
        <f>INDEX($C$12:$K$267,$K29,COLUMNS($M29:Q29))</f>
        <v>2425</v>
      </c>
      <c r="AK25" s="90"/>
      <c r="AL25" s="90"/>
      <c r="AM25" s="90"/>
      <c r="AN25" s="526"/>
      <c r="AO25" s="315"/>
      <c r="AP25" s="256" t="s">
        <v>44</v>
      </c>
      <c r="AQ25" s="287">
        <f>INDEX($R$12:$T$267,$X29,COLUMNS($Y29:Y29))</f>
        <v>3.1E-2</v>
      </c>
      <c r="AR25" s="287">
        <f>INDEX($R$12:$T$267,$X29,COLUMNS($Y29:Z29))</f>
        <v>1.2E-2</v>
      </c>
      <c r="AS25" s="406">
        <f>INDEX($R$12:$T$267,$X29,COLUMNS($Y29:AA29))</f>
        <v>0.95700000000000007</v>
      </c>
    </row>
    <row r="26" spans="1:45" x14ac:dyDescent="0.3">
      <c r="A26" t="s">
        <v>133</v>
      </c>
      <c r="B26" t="s">
        <v>49</v>
      </c>
      <c r="C26">
        <v>180</v>
      </c>
      <c r="D26">
        <v>45</v>
      </c>
      <c r="E26">
        <v>3045</v>
      </c>
      <c r="F26">
        <v>670</v>
      </c>
      <c r="G26">
        <v>3270</v>
      </c>
      <c r="H26" t="s">
        <v>382</v>
      </c>
      <c r="I26" s="90">
        <f>ROWS(H$12:$I26)</f>
        <v>15</v>
      </c>
      <c r="J26" s="90">
        <f t="shared" si="0"/>
        <v>15</v>
      </c>
      <c r="K26" s="90">
        <f>IFERROR(SMALL($J$12:$J$267,ROWS(J$12:J26)),"")</f>
        <v>15</v>
      </c>
      <c r="L26" s="90"/>
      <c r="M26" s="90"/>
      <c r="N26" s="90"/>
      <c r="O26" s="90"/>
      <c r="Q26" t="s">
        <v>49</v>
      </c>
      <c r="R26" s="222">
        <v>5.5E-2</v>
      </c>
      <c r="S26" s="222">
        <v>1.3000000000000001E-2</v>
      </c>
      <c r="T26" s="222">
        <v>0.93100000000000005</v>
      </c>
      <c r="U26" t="s">
        <v>382</v>
      </c>
      <c r="V26" s="90">
        <f>ROWS($I$12:U26)</f>
        <v>15</v>
      </c>
      <c r="W26" s="90">
        <f t="shared" si="1"/>
        <v>15</v>
      </c>
      <c r="X26" s="90">
        <f>IFERROR(SMALL($J$12:$J$267,ROWS(W$12:W26)),"")</f>
        <v>15</v>
      </c>
      <c r="AC26" s="526"/>
      <c r="AD26" s="315"/>
      <c r="AE26" s="256" t="s">
        <v>45</v>
      </c>
      <c r="AF26" s="385">
        <f>INDEX($C$12:$K$267,$K30,COLUMNS(M30:$M30))</f>
        <v>85</v>
      </c>
      <c r="AG26" s="385">
        <f>INDEX($C$12:$K$267,$K30,COLUMNS($M30:N30))</f>
        <v>30</v>
      </c>
      <c r="AH26" s="385">
        <f>INDEX($C$12:$K$267,$K30,COLUMNS($M30:O30))</f>
        <v>2525</v>
      </c>
      <c r="AI26" s="385">
        <f>INDEX($C$12:$K$267,$K30,COLUMNS($M30:P30))</f>
        <v>270</v>
      </c>
      <c r="AJ26" s="525">
        <f>INDEX($C$12:$K$267,$K30,COLUMNS($M30:Q30))</f>
        <v>2635</v>
      </c>
      <c r="AK26" s="90"/>
      <c r="AL26" s="90"/>
      <c r="AM26" s="90"/>
      <c r="AN26" s="526"/>
      <c r="AO26" s="315"/>
      <c r="AP26" s="256" t="s">
        <v>45</v>
      </c>
      <c r="AQ26" s="287">
        <f>INDEX($R$12:$T$267,$X30,COLUMNS($Y30:Y30))</f>
        <v>3.2000000000000001E-2</v>
      </c>
      <c r="AR26" s="287">
        <f>INDEX($R$12:$T$267,$X30,COLUMNS($Y30:Z30))</f>
        <v>1.0999999999999999E-2</v>
      </c>
      <c r="AS26" s="406">
        <f>INDEX($R$12:$T$267,$X30,COLUMNS($Y30:AA30))</f>
        <v>0.95800000000000007</v>
      </c>
    </row>
    <row r="27" spans="1:45" x14ac:dyDescent="0.3">
      <c r="A27" t="s">
        <v>133</v>
      </c>
      <c r="B27" t="s">
        <v>483</v>
      </c>
      <c r="C27">
        <v>90</v>
      </c>
      <c r="D27">
        <v>35</v>
      </c>
      <c r="E27">
        <v>2815</v>
      </c>
      <c r="F27">
        <v>580</v>
      </c>
      <c r="G27">
        <v>2940</v>
      </c>
      <c r="H27" t="s">
        <v>382</v>
      </c>
      <c r="I27" s="90">
        <f>ROWS(H$12:$I27)</f>
        <v>16</v>
      </c>
      <c r="J27" s="90">
        <f t="shared" si="0"/>
        <v>16</v>
      </c>
      <c r="K27" s="90">
        <f>IFERROR(SMALL($J$12:$J$267,ROWS(J$12:J27)),"")</f>
        <v>16</v>
      </c>
      <c r="L27" s="90"/>
      <c r="M27" s="90"/>
      <c r="N27" s="90"/>
      <c r="O27" s="90"/>
      <c r="Q27" t="s">
        <v>483</v>
      </c>
      <c r="R27" s="222">
        <v>3.1E-2</v>
      </c>
      <c r="S27" s="222">
        <v>1.2E-2</v>
      </c>
      <c r="T27" s="222">
        <v>0.95700000000000007</v>
      </c>
      <c r="U27" t="s">
        <v>382</v>
      </c>
      <c r="V27" s="90">
        <f>ROWS($I$12:U27)</f>
        <v>16</v>
      </c>
      <c r="W27" s="90">
        <f t="shared" si="1"/>
        <v>16</v>
      </c>
      <c r="X27" s="90">
        <f>IFERROR(SMALL($J$12:$J$267,ROWS(W$12:W27)),"")</f>
        <v>16</v>
      </c>
      <c r="AC27" s="526"/>
      <c r="AD27" s="315"/>
      <c r="AE27" s="256" t="s">
        <v>46</v>
      </c>
      <c r="AF27" s="385">
        <f>INDEX($C$12:$K$267,$K31,COLUMNS(M31:$M31))</f>
        <v>115</v>
      </c>
      <c r="AG27" s="385">
        <f>INDEX($C$12:$K$267,$K31,COLUMNS($M31:N31))</f>
        <v>40</v>
      </c>
      <c r="AH27" s="385">
        <f>INDEX($C$12:$K$267,$K31,COLUMNS($M31:O31))</f>
        <v>3060</v>
      </c>
      <c r="AI27" s="385">
        <f>INDEX($C$12:$K$267,$K31,COLUMNS($M31:P31))</f>
        <v>455</v>
      </c>
      <c r="AJ27" s="525">
        <f>INDEX($C$12:$K$267,$K31,COLUMNS($M31:Q31))</f>
        <v>3215</v>
      </c>
      <c r="AK27" s="90"/>
      <c r="AL27" s="90"/>
      <c r="AM27" s="90"/>
      <c r="AN27" s="526"/>
      <c r="AO27" s="315"/>
      <c r="AP27" s="256" t="s">
        <v>46</v>
      </c>
      <c r="AQ27" s="287">
        <f>INDEX($R$12:$T$267,$X31,COLUMNS($Y31:Y31))</f>
        <v>3.6000000000000004E-2</v>
      </c>
      <c r="AR27" s="287">
        <f>INDEX($R$12:$T$267,$X31,COLUMNS($Y31:Z31))</f>
        <v>1.2E-2</v>
      </c>
      <c r="AS27" s="406">
        <f>INDEX($R$12:$T$267,$X31,COLUMNS($Y31:AA31))</f>
        <v>0.95200000000000007</v>
      </c>
    </row>
    <row r="28" spans="1:45" x14ac:dyDescent="0.3">
      <c r="A28" t="s">
        <v>134</v>
      </c>
      <c r="B28" t="s">
        <v>43</v>
      </c>
      <c r="C28">
        <v>90</v>
      </c>
      <c r="D28">
        <v>30</v>
      </c>
      <c r="E28">
        <v>2420</v>
      </c>
      <c r="F28">
        <v>385</v>
      </c>
      <c r="G28">
        <v>2540</v>
      </c>
      <c r="H28" t="s">
        <v>382</v>
      </c>
      <c r="I28" s="90">
        <f>ROWS(H$12:$I28)</f>
        <v>17</v>
      </c>
      <c r="J28" s="90">
        <f t="shared" si="0"/>
        <v>17</v>
      </c>
      <c r="K28" s="90">
        <f>IFERROR(SMALL($J$12:$J$267,ROWS(J$12:J28)),"")</f>
        <v>17</v>
      </c>
      <c r="L28" s="90"/>
      <c r="M28" s="90"/>
      <c r="N28" s="90"/>
      <c r="O28" s="90"/>
      <c r="P28" t="s">
        <v>134</v>
      </c>
      <c r="Q28" t="s">
        <v>43</v>
      </c>
      <c r="R28" s="222">
        <v>3.5000000000000003E-2</v>
      </c>
      <c r="S28" s="222">
        <v>1.2E-2</v>
      </c>
      <c r="T28" s="222">
        <v>0.95300000000000007</v>
      </c>
      <c r="U28" t="s">
        <v>382</v>
      </c>
      <c r="V28" s="90">
        <f>ROWS($I$12:U28)</f>
        <v>17</v>
      </c>
      <c r="W28" s="90">
        <f t="shared" si="1"/>
        <v>17</v>
      </c>
      <c r="X28" s="90">
        <f>IFERROR(SMALL($J$12:$J$267,ROWS(W$12:W28)),"")</f>
        <v>17</v>
      </c>
      <c r="AC28" s="526"/>
      <c r="AD28" s="315"/>
      <c r="AE28" s="256" t="s">
        <v>47</v>
      </c>
      <c r="AF28" s="385">
        <f>INDEX($C$12:$K$267,$K32,COLUMNS(M32:$M32))</f>
        <v>165</v>
      </c>
      <c r="AG28" s="385">
        <f>INDEX($C$12:$K$267,$K32,COLUMNS($M32:N32))</f>
        <v>45</v>
      </c>
      <c r="AH28" s="385">
        <f>INDEX($C$12:$K$267,$K32,COLUMNS($M32:O32))</f>
        <v>3040</v>
      </c>
      <c r="AI28" s="385">
        <f>INDEX($C$12:$K$267,$K32,COLUMNS($M32:P32))</f>
        <v>475</v>
      </c>
      <c r="AJ28" s="525">
        <f>INDEX($C$12:$K$267,$K32,COLUMNS($M32:Q32))</f>
        <v>3250</v>
      </c>
      <c r="AK28" s="90"/>
      <c r="AL28" s="90"/>
      <c r="AM28" s="90"/>
      <c r="AN28" s="526"/>
      <c r="AO28" s="315"/>
      <c r="AP28" s="256" t="s">
        <v>47</v>
      </c>
      <c r="AQ28" s="287">
        <f>INDEX($R$12:$T$267,$X32,COLUMNS($Y32:Y32))</f>
        <v>0.05</v>
      </c>
      <c r="AR28" s="287">
        <f>INDEX($R$12:$T$267,$X32,COLUMNS($Y32:Z32))</f>
        <v>1.4E-2</v>
      </c>
      <c r="AS28" s="406">
        <f>INDEX($R$12:$T$267,$X32,COLUMNS($Y32:AA32))</f>
        <v>0.93600000000000005</v>
      </c>
    </row>
    <row r="29" spans="1:45" x14ac:dyDescent="0.3">
      <c r="A29" t="s">
        <v>134</v>
      </c>
      <c r="B29" t="s">
        <v>44</v>
      </c>
      <c r="C29">
        <v>75</v>
      </c>
      <c r="D29">
        <v>30</v>
      </c>
      <c r="E29">
        <v>2320</v>
      </c>
      <c r="F29">
        <v>320</v>
      </c>
      <c r="G29">
        <v>2425</v>
      </c>
      <c r="H29" t="s">
        <v>382</v>
      </c>
      <c r="I29" s="90">
        <f>ROWS(H$12:$I29)</f>
        <v>18</v>
      </c>
      <c r="J29" s="90">
        <f t="shared" si="0"/>
        <v>18</v>
      </c>
      <c r="K29" s="90">
        <f>IFERROR(SMALL($J$12:$J$267,ROWS(J$12:J29)),"")</f>
        <v>18</v>
      </c>
      <c r="L29" s="90"/>
      <c r="M29" s="90"/>
      <c r="N29" s="90"/>
      <c r="O29" s="90"/>
      <c r="Q29" t="s">
        <v>44</v>
      </c>
      <c r="R29" s="222">
        <v>3.1E-2</v>
      </c>
      <c r="S29" s="222">
        <v>1.2E-2</v>
      </c>
      <c r="T29" s="222">
        <v>0.95700000000000007</v>
      </c>
      <c r="U29" t="s">
        <v>382</v>
      </c>
      <c r="V29" s="90">
        <f>ROWS($I$12:U29)</f>
        <v>18</v>
      </c>
      <c r="W29" s="90">
        <f t="shared" si="1"/>
        <v>18</v>
      </c>
      <c r="X29" s="90">
        <f>IFERROR(SMALL($J$12:$J$267,ROWS(W$12:W29)),"")</f>
        <v>18</v>
      </c>
      <c r="AC29" s="526"/>
      <c r="AD29" s="315"/>
      <c r="AE29" s="256" t="s">
        <v>48</v>
      </c>
      <c r="AF29" s="385">
        <f>INDEX($C$12:$K$267,$K33,COLUMNS(M33:$M33))</f>
        <v>70</v>
      </c>
      <c r="AG29" s="385">
        <f>INDEX($C$12:$K$267,$K33,COLUMNS($M33:N33))</f>
        <v>25</v>
      </c>
      <c r="AH29" s="385">
        <f>INDEX($C$12:$K$267,$K33,COLUMNS($M33:O33))</f>
        <v>3060</v>
      </c>
      <c r="AI29" s="385">
        <f>INDEX($C$12:$K$267,$K33,COLUMNS($M33:P33))</f>
        <v>670</v>
      </c>
      <c r="AJ29" s="525">
        <f>INDEX($C$12:$K$267,$K33,COLUMNS($M33:Q33))</f>
        <v>3155</v>
      </c>
      <c r="AK29" s="90"/>
      <c r="AL29" s="90"/>
      <c r="AM29" s="90"/>
      <c r="AN29" s="526"/>
      <c r="AO29" s="315"/>
      <c r="AP29" s="256" t="s">
        <v>48</v>
      </c>
      <c r="AQ29" s="287">
        <f>INDEX($R$12:$T$267,$X33,COLUMNS($Y33:Y33))</f>
        <v>2.3E-2</v>
      </c>
      <c r="AR29" s="287">
        <f>INDEX($R$12:$T$267,$X33,COLUMNS($Y33:Z33))</f>
        <v>8.0000000000000002E-3</v>
      </c>
      <c r="AS29" s="406">
        <f>INDEX($R$12:$T$267,$X33,COLUMNS($Y33:AA33))</f>
        <v>0.96899999999999997</v>
      </c>
    </row>
    <row r="30" spans="1:45" x14ac:dyDescent="0.3">
      <c r="A30" t="s">
        <v>134</v>
      </c>
      <c r="B30" t="s">
        <v>45</v>
      </c>
      <c r="C30">
        <v>85</v>
      </c>
      <c r="D30">
        <v>30</v>
      </c>
      <c r="E30">
        <v>2525</v>
      </c>
      <c r="F30">
        <v>270</v>
      </c>
      <c r="G30">
        <v>2635</v>
      </c>
      <c r="H30" t="s">
        <v>382</v>
      </c>
      <c r="I30" s="90">
        <f>ROWS(H$12:$I30)</f>
        <v>19</v>
      </c>
      <c r="J30" s="90">
        <f t="shared" si="0"/>
        <v>19</v>
      </c>
      <c r="K30" s="90">
        <f>IFERROR(SMALL($J$12:$J$267,ROWS(J$12:J30)),"")</f>
        <v>19</v>
      </c>
      <c r="L30" s="90"/>
      <c r="M30" s="90"/>
      <c r="N30" s="90"/>
      <c r="O30" s="90"/>
      <c r="Q30" t="s">
        <v>45</v>
      </c>
      <c r="R30" s="222">
        <v>3.2000000000000001E-2</v>
      </c>
      <c r="S30" s="222">
        <v>1.0999999999999999E-2</v>
      </c>
      <c r="T30" s="222">
        <v>0.95800000000000007</v>
      </c>
      <c r="U30" t="s">
        <v>382</v>
      </c>
      <c r="V30" s="90">
        <f>ROWS($I$12:U30)</f>
        <v>19</v>
      </c>
      <c r="W30" s="90">
        <f t="shared" si="1"/>
        <v>19</v>
      </c>
      <c r="X30" s="90">
        <f>IFERROR(SMALL($J$12:$J$267,ROWS(W$12:W30)),"")</f>
        <v>19</v>
      </c>
      <c r="AC30" s="526"/>
      <c r="AD30" s="315"/>
      <c r="AE30" s="256" t="s">
        <v>49</v>
      </c>
      <c r="AF30" s="385">
        <f>INDEX($C$12:$K$267,$K34,COLUMNS(M34:$M34))</f>
        <v>145</v>
      </c>
      <c r="AG30" s="385">
        <f>INDEX($C$12:$K$267,$K34,COLUMNS($M34:N34))</f>
        <v>30</v>
      </c>
      <c r="AH30" s="385">
        <f>INDEX($C$12:$K$267,$K34,COLUMNS($M34:O34))</f>
        <v>2500</v>
      </c>
      <c r="AI30" s="385">
        <f>INDEX($C$12:$K$267,$K34,COLUMNS($M34:P34))</f>
        <v>455</v>
      </c>
      <c r="AJ30" s="525">
        <f>INDEX($C$12:$K$267,$K34,COLUMNS($M34:Q34))</f>
        <v>2675</v>
      </c>
      <c r="AK30" s="90"/>
      <c r="AL30" s="90"/>
      <c r="AM30" s="90"/>
      <c r="AN30" s="526"/>
      <c r="AO30" s="315"/>
      <c r="AP30" s="331" t="s">
        <v>49</v>
      </c>
      <c r="AQ30" s="287">
        <f>INDEX($R$12:$T$267,$X34,COLUMNS($Y34:Y34))</f>
        <v>5.3999999999999999E-2</v>
      </c>
      <c r="AR30" s="287">
        <f>INDEX($R$12:$T$267,$X34,COLUMNS($Y34:Z34))</f>
        <v>1.0999999999999999E-2</v>
      </c>
      <c r="AS30" s="406">
        <f>INDEX($R$12:$T$267,$X34,COLUMNS($Y34:AA34))</f>
        <v>0.93500000000000005</v>
      </c>
    </row>
    <row r="31" spans="1:45" x14ac:dyDescent="0.3">
      <c r="A31" t="s">
        <v>134</v>
      </c>
      <c r="B31" t="s">
        <v>46</v>
      </c>
      <c r="C31">
        <v>115</v>
      </c>
      <c r="D31">
        <v>40</v>
      </c>
      <c r="E31">
        <v>3060</v>
      </c>
      <c r="F31">
        <v>455</v>
      </c>
      <c r="G31">
        <v>3215</v>
      </c>
      <c r="H31" t="s">
        <v>382</v>
      </c>
      <c r="I31" s="90">
        <f>ROWS(H$12:$I31)</f>
        <v>20</v>
      </c>
      <c r="J31" s="90">
        <f t="shared" si="0"/>
        <v>20</v>
      </c>
      <c r="K31" s="90">
        <f>IFERROR(SMALL($J$12:$J$267,ROWS(J$12:J31)),"")</f>
        <v>20</v>
      </c>
      <c r="L31" s="90"/>
      <c r="M31" s="90"/>
      <c r="N31" s="90"/>
      <c r="O31" s="90"/>
      <c r="Q31" t="s">
        <v>46</v>
      </c>
      <c r="R31" s="222">
        <v>3.6000000000000004E-2</v>
      </c>
      <c r="S31" s="222">
        <v>1.2E-2</v>
      </c>
      <c r="T31" s="222">
        <v>0.95200000000000007</v>
      </c>
      <c r="U31" t="s">
        <v>382</v>
      </c>
      <c r="V31" s="90">
        <f>ROWS($I$12:U31)</f>
        <v>20</v>
      </c>
      <c r="W31" s="90">
        <f t="shared" si="1"/>
        <v>20</v>
      </c>
      <c r="X31" s="90">
        <f>IFERROR(SMALL($J$12:$J$267,ROWS(W$12:W31)),"")</f>
        <v>20</v>
      </c>
      <c r="AC31" s="526"/>
      <c r="AD31" s="316"/>
      <c r="AE31" s="261" t="s">
        <v>483</v>
      </c>
      <c r="AF31" s="386">
        <f>INDEX($C$12:$K$267,$K35,COLUMNS(M35:$M35))</f>
        <v>90</v>
      </c>
      <c r="AG31" s="386">
        <f>INDEX($C$12:$K$267,$K35,COLUMNS($M35:N35))</f>
        <v>25</v>
      </c>
      <c r="AH31" s="386">
        <f>INDEX($C$12:$K$267,$K35,COLUMNS($M35:O35))</f>
        <v>2360</v>
      </c>
      <c r="AI31" s="386">
        <f>INDEX($C$12:$K$267,$K35,COLUMNS($M35:P35))</f>
        <v>445</v>
      </c>
      <c r="AJ31" s="527">
        <f>INDEX($C$12:$K$267,$K35,COLUMNS($M35:Q35))</f>
        <v>2480</v>
      </c>
      <c r="AK31" s="90"/>
      <c r="AL31" s="90"/>
      <c r="AM31" s="90"/>
      <c r="AN31" s="526"/>
      <c r="AO31" s="316"/>
      <c r="AP31" s="318" t="s">
        <v>483</v>
      </c>
      <c r="AQ31" s="304">
        <f>INDEX($R$12:$T$267,$X35,COLUMNS($Y35:Y35))</f>
        <v>3.6999999999999998E-2</v>
      </c>
      <c r="AR31" s="304">
        <f>INDEX($R$12:$T$267,$X35,COLUMNS($Y35:Z35))</f>
        <v>1.0999999999999999E-2</v>
      </c>
      <c r="AS31" s="407">
        <f>INDEX($R$12:$T$267,$X35,COLUMNS($Y35:AA35))</f>
        <v>0.95200000000000007</v>
      </c>
    </row>
    <row r="32" spans="1:45" x14ac:dyDescent="0.3">
      <c r="A32" t="s">
        <v>134</v>
      </c>
      <c r="B32" t="s">
        <v>47</v>
      </c>
      <c r="C32">
        <v>165</v>
      </c>
      <c r="D32">
        <v>45</v>
      </c>
      <c r="E32">
        <v>3040</v>
      </c>
      <c r="F32">
        <v>475</v>
      </c>
      <c r="G32">
        <v>3250</v>
      </c>
      <c r="H32" t="s">
        <v>382</v>
      </c>
      <c r="I32" s="90">
        <f>ROWS(H$12:$I32)</f>
        <v>21</v>
      </c>
      <c r="J32" s="90">
        <f t="shared" si="0"/>
        <v>21</v>
      </c>
      <c r="K32" s="90">
        <f>IFERROR(SMALL($J$12:$J$267,ROWS(J$12:J32)),"")</f>
        <v>21</v>
      </c>
      <c r="L32" s="90"/>
      <c r="M32" s="90"/>
      <c r="N32" s="90"/>
      <c r="O32" s="90"/>
      <c r="Q32" t="s">
        <v>47</v>
      </c>
      <c r="R32" s="222">
        <v>0.05</v>
      </c>
      <c r="S32" s="222">
        <v>1.4E-2</v>
      </c>
      <c r="T32" s="222">
        <v>0.93600000000000005</v>
      </c>
      <c r="U32" t="s">
        <v>382</v>
      </c>
      <c r="V32" s="90">
        <f>ROWS($I$12:U32)</f>
        <v>21</v>
      </c>
      <c r="W32" s="90">
        <f t="shared" si="1"/>
        <v>21</v>
      </c>
      <c r="X32" s="90">
        <f>IFERROR(SMALL($J$12:$J$267,ROWS(W$12:W32)),"")</f>
        <v>21</v>
      </c>
      <c r="AC32" s="526"/>
      <c r="AD32" s="314" t="s">
        <v>135</v>
      </c>
      <c r="AE32" s="253" t="s">
        <v>43</v>
      </c>
      <c r="AF32" s="283">
        <f>INDEX($C$12:$K$267,$K36,COLUMNS(M36:$M36))</f>
        <v>90</v>
      </c>
      <c r="AG32" s="283">
        <f>INDEX($C$12:$K$267,$K36,COLUMNS($M36:N36))</f>
        <v>15</v>
      </c>
      <c r="AH32" s="283">
        <f>INDEX($C$12:$K$267,$K36,COLUMNS($M36:O36))</f>
        <v>2175</v>
      </c>
      <c r="AI32" s="283">
        <f>INDEX($C$12:$K$267,$K36,COLUMNS($M36:P36))</f>
        <v>325</v>
      </c>
      <c r="AJ32" s="422">
        <f>INDEX($C$12:$K$267,$K36,COLUMNS($M36:Q36))</f>
        <v>2285</v>
      </c>
      <c r="AK32" s="90"/>
      <c r="AL32" s="90"/>
      <c r="AM32" s="90"/>
      <c r="AN32" s="526"/>
      <c r="AO32" s="314" t="s">
        <v>135</v>
      </c>
      <c r="AP32" s="317" t="s">
        <v>43</v>
      </c>
      <c r="AQ32" s="284">
        <f>INDEX($R$12:$T$267,$X36,COLUMNS($Y36:Y36))</f>
        <v>3.9E-2</v>
      </c>
      <c r="AR32" s="284">
        <f>INDEX($R$12:$T$267,$X36,COLUMNS($Y36:Z36))</f>
        <v>7.0000000000000001E-3</v>
      </c>
      <c r="AS32" s="405">
        <f>INDEX($R$12:$T$267,$X36,COLUMNS($Y36:AA36))</f>
        <v>0.95200000000000007</v>
      </c>
    </row>
    <row r="33" spans="1:45" x14ac:dyDescent="0.3">
      <c r="A33" t="s">
        <v>134</v>
      </c>
      <c r="B33" t="s">
        <v>48</v>
      </c>
      <c r="C33">
        <v>70</v>
      </c>
      <c r="D33">
        <v>25</v>
      </c>
      <c r="E33">
        <v>3060</v>
      </c>
      <c r="F33">
        <v>670</v>
      </c>
      <c r="G33">
        <v>3155</v>
      </c>
      <c r="H33" t="s">
        <v>382</v>
      </c>
      <c r="I33" s="90">
        <f>ROWS(H$12:$I33)</f>
        <v>22</v>
      </c>
      <c r="J33" s="90">
        <f t="shared" si="0"/>
        <v>22</v>
      </c>
      <c r="K33" s="90">
        <f>IFERROR(SMALL($J$12:$J$267,ROWS(J$12:J33)),"")</f>
        <v>22</v>
      </c>
      <c r="L33" s="90"/>
      <c r="M33" s="90"/>
      <c r="N33" s="90"/>
      <c r="O33" s="90"/>
      <c r="Q33" t="s">
        <v>48</v>
      </c>
      <c r="R33" s="222">
        <v>2.3E-2</v>
      </c>
      <c r="S33" s="222">
        <v>8.0000000000000002E-3</v>
      </c>
      <c r="T33" s="222">
        <v>0.96899999999999997</v>
      </c>
      <c r="U33" t="s">
        <v>382</v>
      </c>
      <c r="V33" s="90">
        <f>ROWS($I$12:U33)</f>
        <v>22</v>
      </c>
      <c r="W33" s="90">
        <f t="shared" si="1"/>
        <v>22</v>
      </c>
      <c r="X33" s="90">
        <f>IFERROR(SMALL($J$12:$J$267,ROWS(W$12:W33)),"")</f>
        <v>22</v>
      </c>
      <c r="AC33" s="526"/>
      <c r="AD33" s="315"/>
      <c r="AE33" s="256" t="s">
        <v>44</v>
      </c>
      <c r="AF33" s="385">
        <f>INDEX($C$12:$K$267,$K37,COLUMNS(M37:$M37))</f>
        <v>90</v>
      </c>
      <c r="AG33" s="385">
        <f>INDEX($C$12:$K$267,$K37,COLUMNS($M37:N37))</f>
        <v>30</v>
      </c>
      <c r="AH33" s="385">
        <f>INDEX($C$12:$K$267,$K37,COLUMNS($M37:O37))</f>
        <v>2115</v>
      </c>
      <c r="AI33" s="385">
        <f>INDEX($C$12:$K$267,$K37,COLUMNS($M37:P37))</f>
        <v>290</v>
      </c>
      <c r="AJ33" s="525">
        <f>INDEX($C$12:$K$267,$K37,COLUMNS($M37:Q37))</f>
        <v>2230</v>
      </c>
      <c r="AK33" s="90"/>
      <c r="AL33" s="90"/>
      <c r="AM33" s="90"/>
      <c r="AN33" s="526"/>
      <c r="AO33" s="315"/>
      <c r="AP33" s="331" t="s">
        <v>44</v>
      </c>
      <c r="AQ33" s="287">
        <f>INDEX($R$12:$T$267,$X37,COLUMNS($Y37:Y37))</f>
        <v>0.04</v>
      </c>
      <c r="AR33" s="287">
        <f>INDEX($R$12:$T$267,$X37,COLUMNS($Y37:Z37))</f>
        <v>1.3000000000000001E-2</v>
      </c>
      <c r="AS33" s="406">
        <f>INDEX($R$12:$T$267,$X37,COLUMNS($Y37:AA37))</f>
        <v>0.94800000000000006</v>
      </c>
    </row>
    <row r="34" spans="1:45" x14ac:dyDescent="0.3">
      <c r="A34" t="s">
        <v>134</v>
      </c>
      <c r="B34" t="s">
        <v>49</v>
      </c>
      <c r="C34">
        <v>145</v>
      </c>
      <c r="D34">
        <v>30</v>
      </c>
      <c r="E34">
        <v>2500</v>
      </c>
      <c r="F34">
        <v>455</v>
      </c>
      <c r="G34">
        <v>2675</v>
      </c>
      <c r="H34" t="s">
        <v>382</v>
      </c>
      <c r="I34" s="90">
        <f>ROWS(H$12:$I34)</f>
        <v>23</v>
      </c>
      <c r="J34" s="90">
        <f t="shared" si="0"/>
        <v>23</v>
      </c>
      <c r="K34" s="90">
        <f>IFERROR(SMALL($J$12:$J$267,ROWS(J$12:J34)),"")</f>
        <v>23</v>
      </c>
      <c r="L34" s="90"/>
      <c r="M34" s="90"/>
      <c r="N34" s="90"/>
      <c r="O34" s="90"/>
      <c r="Q34" t="s">
        <v>49</v>
      </c>
      <c r="R34" s="222">
        <v>5.3999999999999999E-2</v>
      </c>
      <c r="S34" s="222">
        <v>1.0999999999999999E-2</v>
      </c>
      <c r="T34" s="222">
        <v>0.93500000000000005</v>
      </c>
      <c r="U34" t="s">
        <v>382</v>
      </c>
      <c r="V34" s="90">
        <f>ROWS($I$12:U34)</f>
        <v>23</v>
      </c>
      <c r="W34" s="90">
        <f t="shared" si="1"/>
        <v>23</v>
      </c>
      <c r="X34" s="90">
        <f>IFERROR(SMALL($J$12:$J$267,ROWS(W$12:W34)),"")</f>
        <v>23</v>
      </c>
      <c r="AC34" s="526"/>
      <c r="AD34" s="315"/>
      <c r="AE34" s="256" t="s">
        <v>45</v>
      </c>
      <c r="AF34" s="385">
        <f>INDEX($C$12:$K$267,$K38,COLUMNS(M38:$M38))</f>
        <v>70</v>
      </c>
      <c r="AG34" s="385">
        <f>INDEX($C$12:$K$267,$K38,COLUMNS($M38:N38))</f>
        <v>40</v>
      </c>
      <c r="AH34" s="385">
        <f>INDEX($C$12:$K$267,$K38,COLUMNS($M38:O38))</f>
        <v>2250</v>
      </c>
      <c r="AI34" s="385">
        <f>INDEX($C$12:$K$267,$K38,COLUMNS($M38:P38))</f>
        <v>255</v>
      </c>
      <c r="AJ34" s="525">
        <f>INDEX($C$12:$K$267,$K38,COLUMNS($M38:Q38))</f>
        <v>2360</v>
      </c>
      <c r="AK34" s="90"/>
      <c r="AL34" s="90"/>
      <c r="AM34" s="90"/>
      <c r="AN34" s="526"/>
      <c r="AO34" s="315"/>
      <c r="AP34" s="331" t="s">
        <v>45</v>
      </c>
      <c r="AQ34" s="287">
        <f>INDEX($R$12:$T$267,$X38,COLUMNS($Y38:Y38))</f>
        <v>0.03</v>
      </c>
      <c r="AR34" s="287">
        <f>INDEX($R$12:$T$267,$X38,COLUMNS($Y38:Z38))</f>
        <v>1.7000000000000001E-2</v>
      </c>
      <c r="AS34" s="406">
        <f>INDEX($R$12:$T$267,$X38,COLUMNS($Y38:AA38))</f>
        <v>0.95300000000000007</v>
      </c>
    </row>
    <row r="35" spans="1:45" x14ac:dyDescent="0.3">
      <c r="A35" t="s">
        <v>134</v>
      </c>
      <c r="B35" t="s">
        <v>483</v>
      </c>
      <c r="C35">
        <v>90</v>
      </c>
      <c r="D35">
        <v>25</v>
      </c>
      <c r="E35">
        <v>2360</v>
      </c>
      <c r="F35">
        <v>445</v>
      </c>
      <c r="G35">
        <v>2480</v>
      </c>
      <c r="H35" t="s">
        <v>382</v>
      </c>
      <c r="I35" s="90">
        <f>ROWS(H$12:$I35)</f>
        <v>24</v>
      </c>
      <c r="J35" s="90">
        <f t="shared" si="0"/>
        <v>24</v>
      </c>
      <c r="K35" s="90">
        <f>IFERROR(SMALL($J$12:$J$267,ROWS(J$12:J35)),"")</f>
        <v>24</v>
      </c>
      <c r="L35" s="90"/>
      <c r="M35" s="90"/>
      <c r="N35" s="90"/>
      <c r="O35" s="90"/>
      <c r="Q35" t="s">
        <v>483</v>
      </c>
      <c r="R35" s="222">
        <v>3.6999999999999998E-2</v>
      </c>
      <c r="S35" s="222">
        <v>1.0999999999999999E-2</v>
      </c>
      <c r="T35" s="222">
        <v>0.95200000000000007</v>
      </c>
      <c r="U35" t="s">
        <v>382</v>
      </c>
      <c r="V35" s="90">
        <f>ROWS($I$12:U35)</f>
        <v>24</v>
      </c>
      <c r="W35" s="90">
        <f t="shared" si="1"/>
        <v>24</v>
      </c>
      <c r="X35" s="90">
        <f>IFERROR(SMALL($J$12:$J$267,ROWS(W$12:W35)),"")</f>
        <v>24</v>
      </c>
      <c r="AC35" s="526"/>
      <c r="AD35" s="315"/>
      <c r="AE35" s="256" t="s">
        <v>46</v>
      </c>
      <c r="AF35" s="385">
        <f>INDEX($C$12:$K$267,$K39,COLUMNS(M39:$M39))</f>
        <v>105</v>
      </c>
      <c r="AG35" s="385">
        <f>INDEX($C$12:$K$267,$K39,COLUMNS($M39:N39))</f>
        <v>30</v>
      </c>
      <c r="AH35" s="385">
        <f>INDEX($C$12:$K$267,$K39,COLUMNS($M39:O39))</f>
        <v>2745</v>
      </c>
      <c r="AI35" s="385">
        <f>INDEX($C$12:$K$267,$K39,COLUMNS($M39:P39))</f>
        <v>365</v>
      </c>
      <c r="AJ35" s="525">
        <f>INDEX($C$12:$K$267,$K39,COLUMNS($M39:Q39))</f>
        <v>2880</v>
      </c>
      <c r="AK35" s="90"/>
      <c r="AL35" s="90"/>
      <c r="AM35" s="90"/>
      <c r="AN35" s="526"/>
      <c r="AO35" s="315"/>
      <c r="AP35" s="331" t="s">
        <v>46</v>
      </c>
      <c r="AQ35" s="287">
        <f>INDEX($R$12:$T$267,$X39,COLUMNS($Y39:Y39))</f>
        <v>3.6000000000000004E-2</v>
      </c>
      <c r="AR35" s="287">
        <f>INDEX($R$12:$T$267,$X39,COLUMNS($Y39:Z39))</f>
        <v>1.0999999999999999E-2</v>
      </c>
      <c r="AS35" s="406">
        <f>INDEX($R$12:$T$267,$X39,COLUMNS($Y39:AA39))</f>
        <v>0.95300000000000007</v>
      </c>
    </row>
    <row r="36" spans="1:45" x14ac:dyDescent="0.3">
      <c r="A36" t="s">
        <v>135</v>
      </c>
      <c r="B36" t="s">
        <v>43</v>
      </c>
      <c r="C36">
        <v>90</v>
      </c>
      <c r="D36">
        <v>15</v>
      </c>
      <c r="E36">
        <v>2175</v>
      </c>
      <c r="F36">
        <v>325</v>
      </c>
      <c r="G36">
        <v>2285</v>
      </c>
      <c r="H36" t="s">
        <v>382</v>
      </c>
      <c r="I36" s="90">
        <f>ROWS(H$12:$I36)</f>
        <v>25</v>
      </c>
      <c r="J36" s="90">
        <f t="shared" si="0"/>
        <v>25</v>
      </c>
      <c r="K36" s="90">
        <f>IFERROR(SMALL($J$12:$J$267,ROWS(J$12:J36)),"")</f>
        <v>25</v>
      </c>
      <c r="L36" s="90"/>
      <c r="M36" s="90"/>
      <c r="N36" s="90"/>
      <c r="O36" s="90"/>
      <c r="P36" t="s">
        <v>135</v>
      </c>
      <c r="Q36" t="s">
        <v>43</v>
      </c>
      <c r="R36" s="222">
        <v>3.9E-2</v>
      </c>
      <c r="S36" s="222">
        <v>7.0000000000000001E-3</v>
      </c>
      <c r="T36" s="222">
        <v>0.95200000000000007</v>
      </c>
      <c r="U36" t="s">
        <v>382</v>
      </c>
      <c r="V36" s="90">
        <f>ROWS($I$12:U36)</f>
        <v>25</v>
      </c>
      <c r="W36" s="90">
        <f t="shared" si="1"/>
        <v>25</v>
      </c>
      <c r="X36" s="90">
        <f>IFERROR(SMALL($J$12:$J$267,ROWS(W$12:W36)),"")</f>
        <v>25</v>
      </c>
      <c r="AC36" s="526"/>
      <c r="AD36" s="315"/>
      <c r="AE36" s="256" t="s">
        <v>47</v>
      </c>
      <c r="AF36" s="385">
        <f>INDEX($C$12:$K$267,$K40,COLUMNS(M40:$M40))</f>
        <v>125</v>
      </c>
      <c r="AG36" s="385">
        <f>INDEX($C$12:$K$267,$K40,COLUMNS($M40:N40))</f>
        <v>45</v>
      </c>
      <c r="AH36" s="385">
        <f>INDEX($C$12:$K$267,$K40,COLUMNS($M40:O40))</f>
        <v>2570</v>
      </c>
      <c r="AI36" s="385">
        <f>INDEX($C$12:$K$267,$K40,COLUMNS($M40:P40))</f>
        <v>385</v>
      </c>
      <c r="AJ36" s="525">
        <f>INDEX($C$12:$K$267,$K40,COLUMNS($M40:Q40))</f>
        <v>2740</v>
      </c>
      <c r="AK36" s="90"/>
      <c r="AL36" s="90"/>
      <c r="AM36" s="90"/>
      <c r="AN36" s="526"/>
      <c r="AO36" s="315"/>
      <c r="AP36" s="331" t="s">
        <v>47</v>
      </c>
      <c r="AQ36" s="287">
        <f>INDEX($R$12:$T$267,$X40,COLUMNS($Y40:Y40))</f>
        <v>4.5999999999999999E-2</v>
      </c>
      <c r="AR36" s="287">
        <f>INDEX($R$12:$T$267,$X40,COLUMNS($Y40:Z40))</f>
        <v>1.6E-2</v>
      </c>
      <c r="AS36" s="406">
        <f>INDEX($R$12:$T$267,$X40,COLUMNS($Y40:AA40))</f>
        <v>0.93800000000000006</v>
      </c>
    </row>
    <row r="37" spans="1:45" x14ac:dyDescent="0.3">
      <c r="A37" t="s">
        <v>135</v>
      </c>
      <c r="B37" t="s">
        <v>44</v>
      </c>
      <c r="C37">
        <v>90</v>
      </c>
      <c r="D37">
        <v>30</v>
      </c>
      <c r="E37">
        <v>2115</v>
      </c>
      <c r="F37">
        <v>290</v>
      </c>
      <c r="G37">
        <v>2230</v>
      </c>
      <c r="H37" t="s">
        <v>382</v>
      </c>
      <c r="I37" s="90">
        <f>ROWS(H$12:$I37)</f>
        <v>26</v>
      </c>
      <c r="J37" s="90">
        <f t="shared" si="0"/>
        <v>26</v>
      </c>
      <c r="K37" s="90">
        <f>IFERROR(SMALL($J$12:$J$267,ROWS(J$12:J37)),"")</f>
        <v>26</v>
      </c>
      <c r="L37" s="90"/>
      <c r="M37" s="90"/>
      <c r="N37" s="90"/>
      <c r="O37" s="90"/>
      <c r="Q37" t="s">
        <v>44</v>
      </c>
      <c r="R37" s="222">
        <v>0.04</v>
      </c>
      <c r="S37" s="222">
        <v>1.3000000000000001E-2</v>
      </c>
      <c r="T37" s="222">
        <v>0.94800000000000006</v>
      </c>
      <c r="U37" t="s">
        <v>382</v>
      </c>
      <c r="V37" s="90">
        <f>ROWS($I$12:U37)</f>
        <v>26</v>
      </c>
      <c r="W37" s="90">
        <f t="shared" si="1"/>
        <v>26</v>
      </c>
      <c r="X37" s="90">
        <f>IFERROR(SMALL($J$12:$J$267,ROWS(W$12:W37)),"")</f>
        <v>26</v>
      </c>
      <c r="AC37" s="526"/>
      <c r="AD37" s="315"/>
      <c r="AE37" s="256" t="s">
        <v>48</v>
      </c>
      <c r="AF37" s="385">
        <f>INDEX($C$12:$K$267,$K41,COLUMNS(M41:$M41))</f>
        <v>65</v>
      </c>
      <c r="AG37" s="385">
        <f>INDEX($C$12:$K$267,$K41,COLUMNS($M41:N41))</f>
        <v>15</v>
      </c>
      <c r="AH37" s="385">
        <f>INDEX($C$12:$K$267,$K41,COLUMNS($M41:O41))</f>
        <v>2695</v>
      </c>
      <c r="AI37" s="385">
        <f>INDEX($C$12:$K$267,$K41,COLUMNS($M41:P41))</f>
        <v>535</v>
      </c>
      <c r="AJ37" s="525">
        <f>INDEX($C$12:$K$267,$K41,COLUMNS($M41:Q41))</f>
        <v>2780</v>
      </c>
      <c r="AK37" s="90"/>
      <c r="AL37" s="90"/>
      <c r="AM37" s="90"/>
      <c r="AN37" s="526"/>
      <c r="AO37" s="315"/>
      <c r="AP37" s="256" t="s">
        <v>48</v>
      </c>
      <c r="AQ37" s="287">
        <f>INDEX($R$12:$T$267,$X41,COLUMNS($Y41:Y41))</f>
        <v>2.4E-2</v>
      </c>
      <c r="AR37" s="287">
        <f>INDEX($R$12:$T$267,$X41,COLUMNS($Y41:Z41))</f>
        <v>5.0000000000000001E-3</v>
      </c>
      <c r="AS37" s="406">
        <f>INDEX($R$12:$T$267,$X41,COLUMNS($Y41:AA41))</f>
        <v>0.97</v>
      </c>
    </row>
    <row r="38" spans="1:45" x14ac:dyDescent="0.3">
      <c r="A38" t="s">
        <v>135</v>
      </c>
      <c r="B38" t="s">
        <v>45</v>
      </c>
      <c r="C38">
        <v>70</v>
      </c>
      <c r="D38">
        <v>40</v>
      </c>
      <c r="E38">
        <v>2250</v>
      </c>
      <c r="F38">
        <v>255</v>
      </c>
      <c r="G38">
        <v>2360</v>
      </c>
      <c r="H38" t="s">
        <v>382</v>
      </c>
      <c r="I38" s="90">
        <f>ROWS(H$12:$I38)</f>
        <v>27</v>
      </c>
      <c r="J38" s="90">
        <f t="shared" si="0"/>
        <v>27</v>
      </c>
      <c r="K38" s="90">
        <f>IFERROR(SMALL($J$12:$J$267,ROWS(J$12:J38)),"")</f>
        <v>27</v>
      </c>
      <c r="L38" s="90"/>
      <c r="M38" s="90"/>
      <c r="N38" s="90"/>
      <c r="O38" s="90"/>
      <c r="Q38" t="s">
        <v>45</v>
      </c>
      <c r="R38" s="222">
        <v>0.03</v>
      </c>
      <c r="S38" s="222">
        <v>1.7000000000000001E-2</v>
      </c>
      <c r="T38" s="222">
        <v>0.95300000000000007</v>
      </c>
      <c r="U38" t="s">
        <v>382</v>
      </c>
      <c r="V38" s="90">
        <f>ROWS($I$12:U38)</f>
        <v>27</v>
      </c>
      <c r="W38" s="90">
        <f t="shared" si="1"/>
        <v>27</v>
      </c>
      <c r="X38" s="90">
        <f>IFERROR(SMALL($J$12:$J$267,ROWS(W$12:W38)),"")</f>
        <v>27</v>
      </c>
      <c r="AC38" s="526"/>
      <c r="AD38" s="315"/>
      <c r="AE38" s="256" t="s">
        <v>49</v>
      </c>
      <c r="AF38" s="385">
        <f>INDEX($C$12:$K$267,$K42,COLUMNS(M42:$M42))</f>
        <v>85</v>
      </c>
      <c r="AG38" s="385">
        <f>INDEX($C$12:$K$267,$K42,COLUMNS($M42:N42))</f>
        <v>30</v>
      </c>
      <c r="AH38" s="385">
        <f>INDEX($C$12:$K$267,$K42,COLUMNS($M42:O42))</f>
        <v>2065</v>
      </c>
      <c r="AI38" s="385">
        <f>INDEX($C$12:$K$267,$K42,COLUMNS($M42:P42))</f>
        <v>350</v>
      </c>
      <c r="AJ38" s="525">
        <f>INDEX($C$12:$K$267,$K42,COLUMNS($M42:Q42))</f>
        <v>2175</v>
      </c>
      <c r="AK38" s="90"/>
      <c r="AL38" s="90"/>
      <c r="AM38" s="90"/>
      <c r="AN38" s="526"/>
      <c r="AO38" s="315"/>
      <c r="AP38" s="256" t="s">
        <v>49</v>
      </c>
      <c r="AQ38" s="287">
        <f>INDEX($R$12:$T$267,$X42,COLUMNS($Y42:Y42))</f>
        <v>3.7999999999999999E-2</v>
      </c>
      <c r="AR38" s="287">
        <f>INDEX($R$12:$T$267,$X42,COLUMNS($Y42:Z42))</f>
        <v>1.3000000000000001E-2</v>
      </c>
      <c r="AS38" s="406">
        <f>INDEX($R$12:$T$267,$X42,COLUMNS($Y42:AA42))</f>
        <v>0.94900000000000007</v>
      </c>
    </row>
    <row r="39" spans="1:45" x14ac:dyDescent="0.3">
      <c r="A39" t="s">
        <v>135</v>
      </c>
      <c r="B39" t="s">
        <v>46</v>
      </c>
      <c r="C39">
        <v>105</v>
      </c>
      <c r="D39">
        <v>30</v>
      </c>
      <c r="E39">
        <v>2745</v>
      </c>
      <c r="F39">
        <v>365</v>
      </c>
      <c r="G39">
        <v>2880</v>
      </c>
      <c r="H39" t="s">
        <v>382</v>
      </c>
      <c r="I39" s="90">
        <f>ROWS(H$12:$I39)</f>
        <v>28</v>
      </c>
      <c r="J39" s="90">
        <f t="shared" si="0"/>
        <v>28</v>
      </c>
      <c r="K39" s="90">
        <f>IFERROR(SMALL($J$12:$J$267,ROWS(J$12:J39)),"")</f>
        <v>28</v>
      </c>
      <c r="L39" s="90"/>
      <c r="M39" s="90"/>
      <c r="N39" s="90"/>
      <c r="O39" s="90"/>
      <c r="Q39" t="s">
        <v>46</v>
      </c>
      <c r="R39" s="222">
        <v>3.6000000000000004E-2</v>
      </c>
      <c r="S39" s="222">
        <v>1.0999999999999999E-2</v>
      </c>
      <c r="T39" s="222">
        <v>0.95300000000000007</v>
      </c>
      <c r="U39" t="s">
        <v>382</v>
      </c>
      <c r="V39" s="90">
        <f>ROWS($I$12:U39)</f>
        <v>28</v>
      </c>
      <c r="W39" s="90">
        <f t="shared" si="1"/>
        <v>28</v>
      </c>
      <c r="X39" s="90">
        <f>IFERROR(SMALL($J$12:$J$267,ROWS(W$12:W39)),"")</f>
        <v>28</v>
      </c>
      <c r="AC39" s="526"/>
      <c r="AD39" s="316"/>
      <c r="AE39" s="261" t="s">
        <v>483</v>
      </c>
      <c r="AF39" s="386">
        <f>INDEX($C$12:$K$267,$K43,COLUMNS(M43:$M43))</f>
        <v>60</v>
      </c>
      <c r="AG39" s="386">
        <f>INDEX($C$12:$K$267,$K43,COLUMNS($M43:N43))</f>
        <v>15</v>
      </c>
      <c r="AH39" s="386">
        <f>INDEX($C$12:$K$267,$K43,COLUMNS($M43:O43))</f>
        <v>1820</v>
      </c>
      <c r="AI39" s="386">
        <f>INDEX($C$12:$K$267,$K43,COLUMNS($M43:P43))</f>
        <v>345</v>
      </c>
      <c r="AJ39" s="527">
        <f>INDEX($C$12:$K$267,$K43,COLUMNS($M43:Q43))</f>
        <v>1900</v>
      </c>
      <c r="AK39" s="90"/>
      <c r="AL39" s="90"/>
      <c r="AM39" s="90"/>
      <c r="AN39" s="526"/>
      <c r="AO39" s="316"/>
      <c r="AP39" s="261" t="s">
        <v>483</v>
      </c>
      <c r="AQ39" s="304">
        <f>INDEX($R$12:$T$267,$X43,COLUMNS($Y43:Y43))</f>
        <v>3.3000000000000002E-2</v>
      </c>
      <c r="AR39" s="304">
        <f>INDEX($R$12:$T$267,$X43,COLUMNS($Y43:Z43))</f>
        <v>8.0000000000000002E-3</v>
      </c>
      <c r="AS39" s="407">
        <f>INDEX($R$12:$T$267,$X43,COLUMNS($Y43:AA43))</f>
        <v>0.95900000000000007</v>
      </c>
    </row>
    <row r="40" spans="1:45" x14ac:dyDescent="0.3">
      <c r="A40" t="s">
        <v>135</v>
      </c>
      <c r="B40" t="s">
        <v>47</v>
      </c>
      <c r="C40">
        <v>125</v>
      </c>
      <c r="D40">
        <v>45</v>
      </c>
      <c r="E40">
        <v>2570</v>
      </c>
      <c r="F40">
        <v>385</v>
      </c>
      <c r="G40">
        <v>2740</v>
      </c>
      <c r="H40" t="s">
        <v>382</v>
      </c>
      <c r="I40" s="90">
        <f>ROWS(H$12:$I40)</f>
        <v>29</v>
      </c>
      <c r="J40" s="90">
        <f t="shared" si="0"/>
        <v>29</v>
      </c>
      <c r="K40" s="90">
        <f>IFERROR(SMALL($J$12:$J$267,ROWS(J$12:J40)),"")</f>
        <v>29</v>
      </c>
      <c r="L40" s="90"/>
      <c r="M40" s="90"/>
      <c r="N40" s="90"/>
      <c r="O40" s="90"/>
      <c r="Q40" t="s">
        <v>47</v>
      </c>
      <c r="R40" s="222">
        <v>4.5999999999999999E-2</v>
      </c>
      <c r="S40" s="222">
        <v>1.6E-2</v>
      </c>
      <c r="T40" s="222">
        <v>0.93800000000000006</v>
      </c>
      <c r="U40" t="s">
        <v>382</v>
      </c>
      <c r="V40" s="90">
        <f>ROWS($I$12:U40)</f>
        <v>29</v>
      </c>
      <c r="W40" s="90">
        <f t="shared" si="1"/>
        <v>29</v>
      </c>
      <c r="X40" s="90">
        <f>IFERROR(SMALL($J$12:$J$267,ROWS(W$12:W40)),"")</f>
        <v>29</v>
      </c>
      <c r="AC40" s="526"/>
      <c r="AD40" s="314" t="s">
        <v>396</v>
      </c>
      <c r="AE40" s="253" t="s">
        <v>43</v>
      </c>
      <c r="AF40" s="283">
        <f>INDEX($C$12:$K$267,$K44,COLUMNS(M44:$M44))</f>
        <v>95</v>
      </c>
      <c r="AG40" s="283">
        <f>INDEX($C$12:$K$267,$K44,COLUMNS($M44:N44))</f>
        <v>20</v>
      </c>
      <c r="AH40" s="283">
        <f>INDEX($C$12:$K$267,$K44,COLUMNS($M44:O44))</f>
        <v>2110</v>
      </c>
      <c r="AI40" s="283">
        <f>INDEX($C$12:$K$267,$K44,COLUMNS($M44:P44))</f>
        <v>335</v>
      </c>
      <c r="AJ40" s="422">
        <f>INDEX($C$12:$K$267,$K44,COLUMNS($M44:Q44))</f>
        <v>2225</v>
      </c>
      <c r="AK40" s="90"/>
      <c r="AL40" s="90"/>
      <c r="AM40" s="90"/>
      <c r="AN40" s="526"/>
      <c r="AO40" s="315" t="s">
        <v>396</v>
      </c>
      <c r="AP40" s="256" t="s">
        <v>43</v>
      </c>
      <c r="AQ40" s="287">
        <f>INDEX($R$12:$T$267,$X44,COLUMNS($Y44:Y44))</f>
        <v>4.3000000000000003E-2</v>
      </c>
      <c r="AR40" s="287">
        <f>INDEX($R$12:$T$267,$X44,COLUMNS($Y44:Z44))</f>
        <v>9.0000000000000011E-3</v>
      </c>
      <c r="AS40" s="406">
        <f>INDEX($R$12:$T$267,$X44,COLUMNS($Y44:AA44))</f>
        <v>0.94800000000000006</v>
      </c>
    </row>
    <row r="41" spans="1:45" x14ac:dyDescent="0.3">
      <c r="A41" t="s">
        <v>135</v>
      </c>
      <c r="B41" t="s">
        <v>48</v>
      </c>
      <c r="C41">
        <v>65</v>
      </c>
      <c r="D41">
        <v>15</v>
      </c>
      <c r="E41">
        <v>2695</v>
      </c>
      <c r="F41">
        <v>535</v>
      </c>
      <c r="G41">
        <v>2780</v>
      </c>
      <c r="H41" t="s">
        <v>382</v>
      </c>
      <c r="I41" s="90">
        <f>ROWS(H$12:$I41)</f>
        <v>30</v>
      </c>
      <c r="J41" s="90">
        <f t="shared" si="0"/>
        <v>30</v>
      </c>
      <c r="K41" s="90">
        <f>IFERROR(SMALL($J$12:$J$267,ROWS(J$12:J41)),"")</f>
        <v>30</v>
      </c>
      <c r="L41" s="90"/>
      <c r="M41" s="90"/>
      <c r="N41" s="90"/>
      <c r="O41" s="90"/>
      <c r="Q41" t="s">
        <v>48</v>
      </c>
      <c r="R41" s="222">
        <v>2.4E-2</v>
      </c>
      <c r="S41" s="222">
        <v>5.0000000000000001E-3</v>
      </c>
      <c r="T41" s="222">
        <v>0.97</v>
      </c>
      <c r="U41" t="s">
        <v>382</v>
      </c>
      <c r="V41" s="90">
        <f>ROWS($I$12:U41)</f>
        <v>30</v>
      </c>
      <c r="W41" s="90">
        <f t="shared" si="1"/>
        <v>30</v>
      </c>
      <c r="X41" s="90">
        <f>IFERROR(SMALL($J$12:$J$267,ROWS(W$12:W41)),"")</f>
        <v>30</v>
      </c>
      <c r="AC41" s="526"/>
      <c r="AD41" s="315"/>
      <c r="AE41" s="256" t="s">
        <v>44</v>
      </c>
      <c r="AF41" s="385">
        <f>INDEX($C$12:$K$267,$K45,COLUMNS(M45:$M45))</f>
        <v>60</v>
      </c>
      <c r="AG41" s="385">
        <f>INDEX($C$12:$K$267,$K45,COLUMNS($M45:N45))</f>
        <v>25</v>
      </c>
      <c r="AH41" s="385">
        <f>INDEX($C$12:$K$267,$K45,COLUMNS($M45:O45))</f>
        <v>2015</v>
      </c>
      <c r="AI41" s="385">
        <f>INDEX($C$12:$K$267,$K45,COLUMNS($M45:P45))</f>
        <v>270</v>
      </c>
      <c r="AJ41" s="525">
        <f>INDEX($C$12:$K$267,$K45,COLUMNS($M45:Q45))</f>
        <v>2100</v>
      </c>
      <c r="AK41" s="90"/>
      <c r="AL41" s="90"/>
      <c r="AM41" s="90"/>
      <c r="AN41" s="526"/>
      <c r="AO41" s="315"/>
      <c r="AP41" s="256" t="s">
        <v>44</v>
      </c>
      <c r="AQ41" s="287">
        <f>INDEX($R$12:$T$267,$X45,COLUMNS($Y45:Y45))</f>
        <v>2.9000000000000001E-2</v>
      </c>
      <c r="AR41" s="287">
        <f>INDEX($R$12:$T$267,$X45,COLUMNS($Y45:Z45))</f>
        <v>1.2E-2</v>
      </c>
      <c r="AS41" s="406">
        <f>INDEX($R$12:$T$267,$X45,COLUMNS($Y45:AA45))</f>
        <v>0.96</v>
      </c>
    </row>
    <row r="42" spans="1:45" x14ac:dyDescent="0.3">
      <c r="A42" t="s">
        <v>135</v>
      </c>
      <c r="B42" t="s">
        <v>49</v>
      </c>
      <c r="C42">
        <v>85</v>
      </c>
      <c r="D42">
        <v>30</v>
      </c>
      <c r="E42">
        <v>2065</v>
      </c>
      <c r="F42">
        <v>350</v>
      </c>
      <c r="G42">
        <v>2175</v>
      </c>
      <c r="H42" t="s">
        <v>382</v>
      </c>
      <c r="I42" s="90">
        <f>ROWS(H$12:$I42)</f>
        <v>31</v>
      </c>
      <c r="J42" s="90">
        <f t="shared" si="0"/>
        <v>31</v>
      </c>
      <c r="K42" s="90">
        <f>IFERROR(SMALL($J$12:$J$267,ROWS(J$12:J42)),"")</f>
        <v>31</v>
      </c>
      <c r="L42" s="90"/>
      <c r="M42" s="90"/>
      <c r="N42" s="90"/>
      <c r="O42" s="90"/>
      <c r="Q42" t="s">
        <v>49</v>
      </c>
      <c r="R42" s="222">
        <v>3.7999999999999999E-2</v>
      </c>
      <c r="S42" s="222">
        <v>1.3000000000000001E-2</v>
      </c>
      <c r="T42" s="222">
        <v>0.94900000000000007</v>
      </c>
      <c r="U42" t="s">
        <v>382</v>
      </c>
      <c r="V42" s="90">
        <f>ROWS($I$12:U42)</f>
        <v>31</v>
      </c>
      <c r="W42" s="90">
        <f t="shared" si="1"/>
        <v>31</v>
      </c>
      <c r="X42" s="90">
        <f>IFERROR(SMALL($J$12:$J$267,ROWS(W$12:W42)),"")</f>
        <v>31</v>
      </c>
      <c r="AC42" s="526"/>
      <c r="AD42" s="315"/>
      <c r="AE42" s="256" t="s">
        <v>45</v>
      </c>
      <c r="AF42" s="385">
        <f>INDEX($C$12:$K$267,$K46,COLUMNS(M46:$M46))</f>
        <v>65</v>
      </c>
      <c r="AG42" s="385">
        <f>INDEX($C$12:$K$267,$K46,COLUMNS($M46:N46))</f>
        <v>30</v>
      </c>
      <c r="AH42" s="385">
        <f>INDEX($C$12:$K$267,$K46,COLUMNS($M46:O46))</f>
        <v>1870</v>
      </c>
      <c r="AI42" s="385">
        <f>INDEX($C$12:$K$267,$K46,COLUMNS($M46:P46))</f>
        <v>245</v>
      </c>
      <c r="AJ42" s="525">
        <f>INDEX($C$12:$K$267,$K46,COLUMNS($M46:Q46))</f>
        <v>1965</v>
      </c>
      <c r="AK42" s="90"/>
      <c r="AL42" s="90"/>
      <c r="AM42" s="90"/>
      <c r="AN42" s="526"/>
      <c r="AO42" s="315"/>
      <c r="AP42" s="256" t="s">
        <v>45</v>
      </c>
      <c r="AQ42" s="287">
        <f>INDEX($R$12:$T$267,$X46,COLUMNS($Y46:Y46))</f>
        <v>3.3000000000000002E-2</v>
      </c>
      <c r="AR42" s="287">
        <f>INDEX($R$12:$T$267,$X46,COLUMNS($Y46:Z46))</f>
        <v>1.4999999999999999E-2</v>
      </c>
      <c r="AS42" s="406">
        <f>INDEX($R$12:$T$267,$X46,COLUMNS($Y46:AA46))</f>
        <v>0.95200000000000007</v>
      </c>
    </row>
    <row r="43" spans="1:45" x14ac:dyDescent="0.3">
      <c r="A43" t="s">
        <v>135</v>
      </c>
      <c r="B43" t="s">
        <v>483</v>
      </c>
      <c r="C43">
        <v>60</v>
      </c>
      <c r="D43">
        <v>15</v>
      </c>
      <c r="E43">
        <v>1820</v>
      </c>
      <c r="F43">
        <v>345</v>
      </c>
      <c r="G43">
        <v>1900</v>
      </c>
      <c r="H43" t="s">
        <v>382</v>
      </c>
      <c r="I43" s="90">
        <f>ROWS(H$12:$I43)</f>
        <v>32</v>
      </c>
      <c r="J43" s="90">
        <f t="shared" si="0"/>
        <v>32</v>
      </c>
      <c r="K43" s="90">
        <f>IFERROR(SMALL($J$12:$J$267,ROWS(J$12:J43)),"")</f>
        <v>32</v>
      </c>
      <c r="L43" s="90"/>
      <c r="M43" s="90"/>
      <c r="N43" s="90"/>
      <c r="O43" s="90"/>
      <c r="Q43" t="s">
        <v>483</v>
      </c>
      <c r="R43" s="222">
        <v>3.3000000000000002E-2</v>
      </c>
      <c r="S43" s="222">
        <v>8.0000000000000002E-3</v>
      </c>
      <c r="T43" s="222">
        <v>0.95900000000000007</v>
      </c>
      <c r="U43" t="s">
        <v>382</v>
      </c>
      <c r="V43" s="90">
        <f>ROWS($I$12:U43)</f>
        <v>32</v>
      </c>
      <c r="W43" s="90">
        <f t="shared" si="1"/>
        <v>32</v>
      </c>
      <c r="X43" s="90">
        <f>IFERROR(SMALL($J$12:$J$267,ROWS(W$12:W43)),"")</f>
        <v>32</v>
      </c>
      <c r="AC43" s="526"/>
      <c r="AD43" s="315"/>
      <c r="AE43" s="256" t="s">
        <v>46</v>
      </c>
      <c r="AF43" s="385">
        <f>INDEX($C$12:$K$267,$K47,COLUMNS(M47:$M47))</f>
        <v>85</v>
      </c>
      <c r="AG43" s="385">
        <f>INDEX($C$12:$K$267,$K47,COLUMNS($M47:N47))</f>
        <v>30</v>
      </c>
      <c r="AH43" s="385">
        <f>INDEX($C$12:$K$267,$K47,COLUMNS($M47:O47))</f>
        <v>2405</v>
      </c>
      <c r="AI43" s="385">
        <f>INDEX($C$12:$K$267,$K47,COLUMNS($M47:P47))</f>
        <v>355</v>
      </c>
      <c r="AJ43" s="525">
        <f>INDEX($C$12:$K$267,$K47,COLUMNS($M47:Q47))</f>
        <v>2520</v>
      </c>
      <c r="AK43" s="90"/>
      <c r="AL43" s="90"/>
      <c r="AM43" s="90"/>
      <c r="AN43" s="526"/>
      <c r="AO43" s="315"/>
      <c r="AP43" s="256" t="s">
        <v>46</v>
      </c>
      <c r="AQ43" s="287">
        <f>INDEX($R$12:$T$267,$X47,COLUMNS($Y47:Y47))</f>
        <v>3.4000000000000002E-2</v>
      </c>
      <c r="AR43" s="287">
        <f>INDEX($R$12:$T$267,$X47,COLUMNS($Y47:Z47))</f>
        <v>1.2E-2</v>
      </c>
      <c r="AS43" s="406">
        <f>INDEX($R$12:$T$267,$X47,COLUMNS($Y47:AA47))</f>
        <v>0.95400000000000007</v>
      </c>
    </row>
    <row r="44" spans="1:45" x14ac:dyDescent="0.3">
      <c r="A44" t="s">
        <v>136</v>
      </c>
      <c r="B44" t="s">
        <v>43</v>
      </c>
      <c r="C44">
        <v>95</v>
      </c>
      <c r="D44">
        <v>20</v>
      </c>
      <c r="E44">
        <v>2110</v>
      </c>
      <c r="F44">
        <v>335</v>
      </c>
      <c r="G44">
        <v>2225</v>
      </c>
      <c r="H44" t="s">
        <v>382</v>
      </c>
      <c r="I44" s="90">
        <f>ROWS(H$12:$I44)</f>
        <v>33</v>
      </c>
      <c r="J44" s="90">
        <f t="shared" si="0"/>
        <v>33</v>
      </c>
      <c r="K44" s="90">
        <f>IFERROR(SMALL($J$12:$J$267,ROWS(J$12:J44)),"")</f>
        <v>33</v>
      </c>
      <c r="L44" s="90"/>
      <c r="M44" s="90"/>
      <c r="N44" s="90"/>
      <c r="O44" s="90"/>
      <c r="P44" t="s">
        <v>136</v>
      </c>
      <c r="Q44" t="s">
        <v>43</v>
      </c>
      <c r="R44" s="222">
        <v>4.3000000000000003E-2</v>
      </c>
      <c r="S44" s="222">
        <v>9.0000000000000011E-3</v>
      </c>
      <c r="T44" s="222">
        <v>0.94800000000000006</v>
      </c>
      <c r="U44" t="s">
        <v>382</v>
      </c>
      <c r="V44" s="90">
        <f>ROWS($I$12:U44)</f>
        <v>33</v>
      </c>
      <c r="W44" s="90">
        <f t="shared" si="1"/>
        <v>33</v>
      </c>
      <c r="X44" s="90">
        <f>IFERROR(SMALL($J$12:$J$267,ROWS(W$12:W44)),"")</f>
        <v>33</v>
      </c>
      <c r="AC44" s="526"/>
      <c r="AD44" s="315"/>
      <c r="AE44" s="256" t="s">
        <v>47</v>
      </c>
      <c r="AF44" s="385">
        <f>INDEX($C$12:$K$267,$K48,COLUMNS(M48:$M48))</f>
        <v>125</v>
      </c>
      <c r="AG44" s="385">
        <f>INDEX($C$12:$K$267,$K48,COLUMNS($M48:N48))</f>
        <v>25</v>
      </c>
      <c r="AH44" s="385">
        <f>INDEX($C$12:$K$267,$K48,COLUMNS($M48:O48))</f>
        <v>2320</v>
      </c>
      <c r="AI44" s="385">
        <f>INDEX($C$12:$K$267,$K48,COLUMNS($M48:P48))</f>
        <v>315</v>
      </c>
      <c r="AJ44" s="525">
        <f>INDEX($C$12:$K$267,$K48,COLUMNS($M48:Q48))</f>
        <v>2465</v>
      </c>
      <c r="AK44" s="90"/>
      <c r="AL44" s="90"/>
      <c r="AM44" s="90"/>
      <c r="AN44" s="526"/>
      <c r="AO44" s="315"/>
      <c r="AP44" s="256" t="s">
        <v>47</v>
      </c>
      <c r="AQ44" s="287">
        <f>INDEX($R$12:$T$267,$X48,COLUMNS($Y48:Y48))</f>
        <v>0.05</v>
      </c>
      <c r="AR44" s="287">
        <f>INDEX($R$12:$T$267,$X48,COLUMNS($Y48:Z48))</f>
        <v>9.0000000000000011E-3</v>
      </c>
      <c r="AS44" s="406">
        <f>INDEX($R$12:$T$267,$X48,COLUMNS($Y48:AA48))</f>
        <v>0.94100000000000006</v>
      </c>
    </row>
    <row r="45" spans="1:45" x14ac:dyDescent="0.3">
      <c r="A45" t="s">
        <v>136</v>
      </c>
      <c r="B45" t="s">
        <v>44</v>
      </c>
      <c r="C45">
        <v>60</v>
      </c>
      <c r="D45">
        <v>25</v>
      </c>
      <c r="E45">
        <v>2015</v>
      </c>
      <c r="F45">
        <v>270</v>
      </c>
      <c r="G45">
        <v>2100</v>
      </c>
      <c r="H45" t="s">
        <v>382</v>
      </c>
      <c r="I45" s="90">
        <f>ROWS(H$12:$I45)</f>
        <v>34</v>
      </c>
      <c r="J45" s="90">
        <f t="shared" si="0"/>
        <v>34</v>
      </c>
      <c r="K45" s="90">
        <f>IFERROR(SMALL($J$12:$J$267,ROWS(J$12:J45)),"")</f>
        <v>34</v>
      </c>
      <c r="L45" s="90"/>
      <c r="M45" s="90"/>
      <c r="N45" s="90"/>
      <c r="O45" s="90"/>
      <c r="Q45" t="s">
        <v>44</v>
      </c>
      <c r="R45" s="222">
        <v>2.9000000000000001E-2</v>
      </c>
      <c r="S45" s="222">
        <v>1.2E-2</v>
      </c>
      <c r="T45" s="222">
        <v>0.96</v>
      </c>
      <c r="U45" t="s">
        <v>382</v>
      </c>
      <c r="V45" s="90">
        <f>ROWS($I$12:U45)</f>
        <v>34</v>
      </c>
      <c r="W45" s="90">
        <f t="shared" si="1"/>
        <v>34</v>
      </c>
      <c r="X45" s="90">
        <f>IFERROR(SMALL($J$12:$J$267,ROWS(W$12:W45)),"")</f>
        <v>34</v>
      </c>
      <c r="AC45" s="526"/>
      <c r="AD45" s="315"/>
      <c r="AE45" s="256" t="s">
        <v>48</v>
      </c>
      <c r="AF45" s="385">
        <f>INDEX($C$12:$K$267,$K49,COLUMNS(M49:$M49))</f>
        <v>55</v>
      </c>
      <c r="AG45" s="385">
        <f>INDEX($C$12:$K$267,$K49,COLUMNS($M49:N49))</f>
        <v>15</v>
      </c>
      <c r="AH45" s="385">
        <f>INDEX($C$12:$K$267,$K49,COLUMNS($M49:O49))</f>
        <v>2390</v>
      </c>
      <c r="AI45" s="385">
        <f>INDEX($C$12:$K$267,$K49,COLUMNS($M49:P49))</f>
        <v>465</v>
      </c>
      <c r="AJ45" s="525">
        <f>INDEX($C$12:$K$267,$K49,COLUMNS($M49:Q49))</f>
        <v>2460</v>
      </c>
      <c r="AK45" s="90"/>
      <c r="AL45" s="90"/>
      <c r="AM45" s="90"/>
      <c r="AN45" s="526"/>
      <c r="AO45" s="315"/>
      <c r="AP45" s="256" t="s">
        <v>48</v>
      </c>
      <c r="AQ45" s="287">
        <f>INDEX($R$12:$T$267,$X49,COLUMNS($Y49:Y49))</f>
        <v>2.1999999999999999E-2</v>
      </c>
      <c r="AR45" s="287">
        <f>INDEX($R$12:$T$267,$X49,COLUMNS($Y49:Z49))</f>
        <v>6.0000000000000001E-3</v>
      </c>
      <c r="AS45" s="406">
        <f>INDEX($R$12:$T$267,$X49,COLUMNS($Y49:AA49))</f>
        <v>0.97299999999999998</v>
      </c>
    </row>
    <row r="46" spans="1:45" x14ac:dyDescent="0.3">
      <c r="A46" t="s">
        <v>136</v>
      </c>
      <c r="B46" t="s">
        <v>45</v>
      </c>
      <c r="C46">
        <v>65</v>
      </c>
      <c r="D46">
        <v>30</v>
      </c>
      <c r="E46">
        <v>1870</v>
      </c>
      <c r="F46">
        <v>245</v>
      </c>
      <c r="G46">
        <v>1965</v>
      </c>
      <c r="H46" t="s">
        <v>382</v>
      </c>
      <c r="I46" s="90">
        <f>ROWS(H$12:$I46)</f>
        <v>35</v>
      </c>
      <c r="J46" s="90">
        <f t="shared" si="0"/>
        <v>35</v>
      </c>
      <c r="K46" s="90">
        <f>IFERROR(SMALL($J$12:$J$267,ROWS(J$12:J46)),"")</f>
        <v>35</v>
      </c>
      <c r="L46" s="90"/>
      <c r="M46" s="90"/>
      <c r="N46" s="90"/>
      <c r="O46" s="90"/>
      <c r="Q46" t="s">
        <v>45</v>
      </c>
      <c r="R46" s="222">
        <v>3.3000000000000002E-2</v>
      </c>
      <c r="S46" s="222">
        <v>1.4999999999999999E-2</v>
      </c>
      <c r="T46" s="222">
        <v>0.95200000000000007</v>
      </c>
      <c r="U46" t="s">
        <v>382</v>
      </c>
      <c r="V46" s="90">
        <f>ROWS($I$12:U46)</f>
        <v>35</v>
      </c>
      <c r="W46" s="90">
        <f t="shared" si="1"/>
        <v>35</v>
      </c>
      <c r="X46" s="90">
        <f>IFERROR(SMALL($J$12:$J$267,ROWS(W$12:W46)),"")</f>
        <v>35</v>
      </c>
      <c r="AC46" s="526"/>
      <c r="AD46" s="315"/>
      <c r="AE46" s="256" t="s">
        <v>49</v>
      </c>
      <c r="AF46" s="385">
        <f>INDEX($C$12:$K$267,$K50,COLUMNS(M50:$M50))</f>
        <v>75</v>
      </c>
      <c r="AG46" s="385">
        <f>INDEX($C$12:$K$267,$K50,COLUMNS($M50:N50))</f>
        <v>15</v>
      </c>
      <c r="AH46" s="385">
        <f>INDEX($C$12:$K$267,$K50,COLUMNS($M50:O50))</f>
        <v>1975</v>
      </c>
      <c r="AI46" s="385">
        <f>INDEX($C$12:$K$267,$K50,COLUMNS($M50:P50))</f>
        <v>390</v>
      </c>
      <c r="AJ46" s="525">
        <f>INDEX($C$12:$K$267,$K50,COLUMNS($M50:Q50))</f>
        <v>2065</v>
      </c>
      <c r="AK46" s="90"/>
      <c r="AL46" s="90"/>
      <c r="AM46" s="90"/>
      <c r="AN46" s="526"/>
      <c r="AO46" s="315"/>
      <c r="AP46" s="331" t="s">
        <v>49</v>
      </c>
      <c r="AQ46" s="287">
        <f>INDEX($R$12:$T$267,$X50,COLUMNS($Y50:Y50))</f>
        <v>3.6000000000000004E-2</v>
      </c>
      <c r="AR46" s="287">
        <f>INDEX($R$12:$T$267,$X50,COLUMNS($Y50:Z50))</f>
        <v>8.0000000000000002E-3</v>
      </c>
      <c r="AS46" s="406">
        <f>INDEX($R$12:$T$267,$X50,COLUMNS($Y50:AA50))</f>
        <v>0.95500000000000007</v>
      </c>
    </row>
    <row r="47" spans="1:45" x14ac:dyDescent="0.3">
      <c r="A47" t="s">
        <v>136</v>
      </c>
      <c r="B47" t="s">
        <v>46</v>
      </c>
      <c r="C47">
        <v>85</v>
      </c>
      <c r="D47">
        <v>30</v>
      </c>
      <c r="E47">
        <v>2405</v>
      </c>
      <c r="F47">
        <v>355</v>
      </c>
      <c r="G47">
        <v>2520</v>
      </c>
      <c r="H47" t="s">
        <v>382</v>
      </c>
      <c r="I47" s="90">
        <f>ROWS(H$12:$I47)</f>
        <v>36</v>
      </c>
      <c r="J47" s="90">
        <f t="shared" si="0"/>
        <v>36</v>
      </c>
      <c r="K47" s="90">
        <f>IFERROR(SMALL($J$12:$J$267,ROWS(J$12:J47)),"")</f>
        <v>36</v>
      </c>
      <c r="L47" s="90"/>
      <c r="M47" s="90"/>
      <c r="N47" s="90"/>
      <c r="O47" s="90"/>
      <c r="Q47" t="s">
        <v>46</v>
      </c>
      <c r="R47" s="222">
        <v>3.4000000000000002E-2</v>
      </c>
      <c r="S47" s="222">
        <v>1.2E-2</v>
      </c>
      <c r="T47" s="222">
        <v>0.95400000000000007</v>
      </c>
      <c r="U47" t="s">
        <v>382</v>
      </c>
      <c r="V47" s="90">
        <f>ROWS($I$12:U47)</f>
        <v>36</v>
      </c>
      <c r="W47" s="90">
        <f t="shared" si="1"/>
        <v>36</v>
      </c>
      <c r="X47" s="90">
        <f>IFERROR(SMALL($J$12:$J$267,ROWS(W$12:W47)),"")</f>
        <v>36</v>
      </c>
      <c r="AC47" s="526"/>
      <c r="AD47" s="316"/>
      <c r="AE47" s="261" t="s">
        <v>483</v>
      </c>
      <c r="AF47" s="386">
        <f>INDEX($C$12:$K$267,$K51,COLUMNS(M51:$M51))</f>
        <v>40</v>
      </c>
      <c r="AG47" s="386">
        <f>INDEX($C$12:$K$267,$K51,COLUMNS($M51:N51))</f>
        <v>15</v>
      </c>
      <c r="AH47" s="386">
        <f>INDEX($C$12:$K$267,$K51,COLUMNS($M51:O51))</f>
        <v>1850</v>
      </c>
      <c r="AI47" s="386">
        <f>INDEX($C$12:$K$267,$K51,COLUMNS($M51:P51))</f>
        <v>320</v>
      </c>
      <c r="AJ47" s="527">
        <f>INDEX($C$12:$K$267,$K51,COLUMNS($M51:Q51))</f>
        <v>1910</v>
      </c>
      <c r="AK47" s="90"/>
      <c r="AL47" s="90"/>
      <c r="AM47" s="90"/>
      <c r="AN47" s="526"/>
      <c r="AO47" s="316"/>
      <c r="AP47" s="318" t="s">
        <v>483</v>
      </c>
      <c r="AQ47" s="304">
        <f>INDEX($R$12:$T$267,$X51,COLUMNS($Y51:Y51))</f>
        <v>2.1000000000000001E-2</v>
      </c>
      <c r="AR47" s="304">
        <f>INDEX($R$12:$T$267,$X51,COLUMNS($Y51:Z51))</f>
        <v>8.0000000000000002E-3</v>
      </c>
      <c r="AS47" s="407">
        <f>INDEX($R$12:$T$267,$X51,COLUMNS($Y51:AA51))</f>
        <v>0.97</v>
      </c>
    </row>
    <row r="48" spans="1:45" x14ac:dyDescent="0.3">
      <c r="A48" t="s">
        <v>136</v>
      </c>
      <c r="B48" t="s">
        <v>47</v>
      </c>
      <c r="C48">
        <v>125</v>
      </c>
      <c r="D48">
        <v>25</v>
      </c>
      <c r="E48">
        <v>2320</v>
      </c>
      <c r="F48">
        <v>315</v>
      </c>
      <c r="G48">
        <v>2465</v>
      </c>
      <c r="H48" t="s">
        <v>382</v>
      </c>
      <c r="I48" s="90">
        <f>ROWS(H$12:$I48)</f>
        <v>37</v>
      </c>
      <c r="J48" s="90">
        <f t="shared" si="0"/>
        <v>37</v>
      </c>
      <c r="K48" s="90">
        <f>IFERROR(SMALL($J$12:$J$267,ROWS(J$12:J48)),"")</f>
        <v>37</v>
      </c>
      <c r="L48" s="90"/>
      <c r="M48" s="90"/>
      <c r="N48" s="90"/>
      <c r="O48" s="90"/>
      <c r="Q48" t="s">
        <v>47</v>
      </c>
      <c r="R48" s="222">
        <v>0.05</v>
      </c>
      <c r="S48" s="222">
        <v>9.0000000000000011E-3</v>
      </c>
      <c r="T48" s="222">
        <v>0.94100000000000006</v>
      </c>
      <c r="U48" t="s">
        <v>382</v>
      </c>
      <c r="V48" s="90">
        <f>ROWS($I$12:U48)</f>
        <v>37</v>
      </c>
      <c r="W48" s="90">
        <f t="shared" si="1"/>
        <v>37</v>
      </c>
      <c r="X48" s="90">
        <f>IFERROR(SMALL($J$12:$J$267,ROWS(W$12:W48)),"")</f>
        <v>37</v>
      </c>
      <c r="AC48" s="524"/>
      <c r="AD48" s="314" t="s">
        <v>397</v>
      </c>
      <c r="AE48" s="253" t="s">
        <v>43</v>
      </c>
      <c r="AF48" s="283">
        <f>INDEX($C$12:$K$267,$K52,COLUMNS(M52:$M52))</f>
        <v>70</v>
      </c>
      <c r="AG48" s="283">
        <f>INDEX($C$12:$K$267,$K52,COLUMNS($M52:N52))</f>
        <v>25</v>
      </c>
      <c r="AH48" s="283">
        <f>INDEX($C$12:$K$267,$K52,COLUMNS($M52:O52))</f>
        <v>1840</v>
      </c>
      <c r="AI48" s="283">
        <f>INDEX($C$12:$K$267,$K52,COLUMNS($M52:P52))</f>
        <v>315</v>
      </c>
      <c r="AJ48" s="422">
        <f>INDEX($C$12:$K$267,$K52,COLUMNS($M52:Q52))</f>
        <v>1940</v>
      </c>
      <c r="AK48" s="90"/>
      <c r="AL48" s="90"/>
      <c r="AM48" s="90"/>
      <c r="AN48" s="524"/>
      <c r="AO48" s="314" t="s">
        <v>397</v>
      </c>
      <c r="AP48" s="317" t="s">
        <v>43</v>
      </c>
      <c r="AQ48" s="284">
        <f>INDEX($R$12:$T$267,$X52,COLUMNS($Y52:Y52))</f>
        <v>3.6000000000000004E-2</v>
      </c>
      <c r="AR48" s="284">
        <f>INDEX($R$12:$T$267,$X52,COLUMNS($Y52:Z52))</f>
        <v>1.3000000000000001E-2</v>
      </c>
      <c r="AS48" s="405">
        <f>INDEX($R$12:$T$267,$X52,COLUMNS($Y52:AA52))</f>
        <v>0.94800000000000006</v>
      </c>
    </row>
    <row r="49" spans="1:45" x14ac:dyDescent="0.3">
      <c r="A49" t="s">
        <v>136</v>
      </c>
      <c r="B49" t="s">
        <v>48</v>
      </c>
      <c r="C49">
        <v>55</v>
      </c>
      <c r="D49">
        <v>15</v>
      </c>
      <c r="E49">
        <v>2390</v>
      </c>
      <c r="F49">
        <v>465</v>
      </c>
      <c r="G49">
        <v>2460</v>
      </c>
      <c r="H49" t="s">
        <v>382</v>
      </c>
      <c r="I49" s="90">
        <f>ROWS(H$12:$I49)</f>
        <v>38</v>
      </c>
      <c r="J49" s="90">
        <f t="shared" si="0"/>
        <v>38</v>
      </c>
      <c r="K49" s="90">
        <f>IFERROR(SMALL($J$12:$J$267,ROWS(J$12:J49)),"")</f>
        <v>38</v>
      </c>
      <c r="L49" s="90"/>
      <c r="M49" s="90"/>
      <c r="N49" s="90"/>
      <c r="O49" s="90"/>
      <c r="Q49" t="s">
        <v>48</v>
      </c>
      <c r="R49" s="222">
        <v>2.1999999999999999E-2</v>
      </c>
      <c r="S49" s="222">
        <v>6.0000000000000001E-3</v>
      </c>
      <c r="T49" s="222">
        <v>0.97299999999999998</v>
      </c>
      <c r="U49" t="s">
        <v>382</v>
      </c>
      <c r="V49" s="90">
        <f>ROWS($I$12:U49)</f>
        <v>38</v>
      </c>
      <c r="W49" s="90">
        <f t="shared" si="1"/>
        <v>38</v>
      </c>
      <c r="X49" s="90">
        <f>IFERROR(SMALL($J$12:$J$267,ROWS(W$12:W49)),"")</f>
        <v>38</v>
      </c>
      <c r="AC49" s="524"/>
      <c r="AD49" s="315"/>
      <c r="AE49" s="256" t="s">
        <v>44</v>
      </c>
      <c r="AF49" s="385">
        <f>INDEX($C$12:$K$267,$K53,COLUMNS(M53:$M53))</f>
        <v>60</v>
      </c>
      <c r="AG49" s="385">
        <f>INDEX($C$12:$K$267,$K53,COLUMNS($M53:N53))</f>
        <v>25</v>
      </c>
      <c r="AH49" s="385">
        <f>INDEX($C$12:$K$267,$K53,COLUMNS($M53:O53))</f>
        <v>1770</v>
      </c>
      <c r="AI49" s="385">
        <f>INDEX($C$12:$K$267,$K53,COLUMNS($M53:P53))</f>
        <v>230</v>
      </c>
      <c r="AJ49" s="525">
        <f>INDEX($C$12:$K$267,$K53,COLUMNS($M53:Q53))</f>
        <v>1855</v>
      </c>
      <c r="AK49" s="90"/>
      <c r="AL49" s="90"/>
      <c r="AM49" s="90"/>
      <c r="AN49" s="524"/>
      <c r="AO49" s="315"/>
      <c r="AP49" s="331" t="s">
        <v>44</v>
      </c>
      <c r="AQ49" s="287">
        <f>INDEX($R$12:$T$267,$X53,COLUMNS($Y53:Y53))</f>
        <v>3.2000000000000001E-2</v>
      </c>
      <c r="AR49" s="287">
        <f>INDEX($R$12:$T$267,$X53,COLUMNS($Y53:Z53))</f>
        <v>1.3000000000000001E-2</v>
      </c>
      <c r="AS49" s="406">
        <f>INDEX($R$12:$T$267,$X53,COLUMNS($Y53:AA53))</f>
        <v>0.95400000000000007</v>
      </c>
    </row>
    <row r="50" spans="1:45" x14ac:dyDescent="0.3">
      <c r="A50" t="s">
        <v>136</v>
      </c>
      <c r="B50" t="s">
        <v>49</v>
      </c>
      <c r="C50">
        <v>75</v>
      </c>
      <c r="D50">
        <v>15</v>
      </c>
      <c r="E50">
        <v>1975</v>
      </c>
      <c r="F50">
        <v>390</v>
      </c>
      <c r="G50">
        <v>2065</v>
      </c>
      <c r="H50" t="s">
        <v>382</v>
      </c>
      <c r="I50" s="90">
        <f>ROWS(H$12:$I50)</f>
        <v>39</v>
      </c>
      <c r="J50" s="90">
        <f t="shared" si="0"/>
        <v>39</v>
      </c>
      <c r="K50" s="90">
        <f>IFERROR(SMALL($J$12:$J$267,ROWS(J$12:J50)),"")</f>
        <v>39</v>
      </c>
      <c r="L50" s="90"/>
      <c r="M50" s="90"/>
      <c r="N50" s="90"/>
      <c r="O50" s="90"/>
      <c r="Q50" t="s">
        <v>49</v>
      </c>
      <c r="R50" s="222">
        <v>3.6000000000000004E-2</v>
      </c>
      <c r="S50" s="222">
        <v>8.0000000000000002E-3</v>
      </c>
      <c r="T50" s="222">
        <v>0.95500000000000007</v>
      </c>
      <c r="U50" t="s">
        <v>382</v>
      </c>
      <c r="V50" s="90">
        <f>ROWS($I$12:U50)</f>
        <v>39</v>
      </c>
      <c r="W50" s="90">
        <f t="shared" si="1"/>
        <v>39</v>
      </c>
      <c r="X50" s="90">
        <f>IFERROR(SMALL($J$12:$J$267,ROWS(W$12:W50)),"")</f>
        <v>39</v>
      </c>
      <c r="AC50" s="524"/>
      <c r="AD50" s="315"/>
      <c r="AE50" s="256" t="s">
        <v>45</v>
      </c>
      <c r="AF50" s="385">
        <f>INDEX($C$12:$K$267,$K54,COLUMNS(M54:$M54))</f>
        <v>60</v>
      </c>
      <c r="AG50" s="385">
        <f>INDEX($C$12:$K$267,$K54,COLUMNS($M54:N54))</f>
        <v>15</v>
      </c>
      <c r="AH50" s="385">
        <f>INDEX($C$12:$K$267,$K54,COLUMNS($M54:O54))</f>
        <v>1835</v>
      </c>
      <c r="AI50" s="385">
        <f>INDEX($C$12:$K$267,$K54,COLUMNS($M54:P54))</f>
        <v>235</v>
      </c>
      <c r="AJ50" s="525">
        <f>INDEX($C$12:$K$267,$K54,COLUMNS($M54:Q54))</f>
        <v>1910</v>
      </c>
      <c r="AK50" s="90"/>
      <c r="AL50" s="90"/>
      <c r="AM50" s="90"/>
      <c r="AN50" s="524"/>
      <c r="AO50" s="315"/>
      <c r="AP50" s="331" t="s">
        <v>45</v>
      </c>
      <c r="AQ50" s="287">
        <f>INDEX($R$12:$T$267,$X54,COLUMNS($Y54:Y54))</f>
        <v>3.1E-2</v>
      </c>
      <c r="AR50" s="287">
        <f>INDEX($R$12:$T$267,$X54,COLUMNS($Y54:Z54))</f>
        <v>8.0000000000000002E-3</v>
      </c>
      <c r="AS50" s="406">
        <f>INDEX($R$12:$T$267,$X54,COLUMNS($Y54:AA54))</f>
        <v>0.96099999999999997</v>
      </c>
    </row>
    <row r="51" spans="1:45" x14ac:dyDescent="0.3">
      <c r="A51" t="s">
        <v>136</v>
      </c>
      <c r="B51" t="s">
        <v>483</v>
      </c>
      <c r="C51">
        <v>40</v>
      </c>
      <c r="D51">
        <v>15</v>
      </c>
      <c r="E51">
        <v>1850</v>
      </c>
      <c r="F51">
        <v>320</v>
      </c>
      <c r="G51">
        <v>1910</v>
      </c>
      <c r="H51" t="s">
        <v>382</v>
      </c>
      <c r="I51" s="90">
        <f>ROWS(H$12:$I51)</f>
        <v>40</v>
      </c>
      <c r="J51" s="90">
        <f t="shared" si="0"/>
        <v>40</v>
      </c>
      <c r="K51" s="90">
        <f>IFERROR(SMALL($J$12:$J$267,ROWS(J$12:J51)),"")</f>
        <v>40</v>
      </c>
      <c r="L51" s="90"/>
      <c r="M51" s="90"/>
      <c r="N51" s="90"/>
      <c r="O51" s="90"/>
      <c r="Q51" t="s">
        <v>483</v>
      </c>
      <c r="R51" s="222">
        <v>2.1000000000000001E-2</v>
      </c>
      <c r="S51" s="222">
        <v>8.0000000000000002E-3</v>
      </c>
      <c r="T51" s="222">
        <v>0.97</v>
      </c>
      <c r="U51" t="s">
        <v>382</v>
      </c>
      <c r="V51" s="90">
        <f>ROWS($I$12:U51)</f>
        <v>40</v>
      </c>
      <c r="W51" s="90">
        <f t="shared" si="1"/>
        <v>40</v>
      </c>
      <c r="X51" s="90">
        <f>IFERROR(SMALL($J$12:$J$267,ROWS(W$12:W51)),"")</f>
        <v>40</v>
      </c>
      <c r="AC51" s="524"/>
      <c r="AD51" s="315"/>
      <c r="AE51" s="256" t="s">
        <v>46</v>
      </c>
      <c r="AF51" s="385">
        <f>INDEX($C$12:$K$267,$K55,COLUMNS(M55:$M55))</f>
        <v>70</v>
      </c>
      <c r="AG51" s="385">
        <f>INDEX($C$12:$K$267,$K55,COLUMNS($M55:N55))</f>
        <v>30</v>
      </c>
      <c r="AH51" s="385">
        <f>INDEX($C$12:$K$267,$K55,COLUMNS($M55:O55))</f>
        <v>2335</v>
      </c>
      <c r="AI51" s="385">
        <f>INDEX($C$12:$K$267,$K55,COLUMNS($M55:P55))</f>
        <v>325</v>
      </c>
      <c r="AJ51" s="525">
        <f>INDEX($C$12:$K$267,$K55,COLUMNS($M55:Q55))</f>
        <v>2435</v>
      </c>
      <c r="AK51" s="90"/>
      <c r="AL51" s="90"/>
      <c r="AM51" s="90"/>
      <c r="AN51" s="524"/>
      <c r="AO51" s="315"/>
      <c r="AP51" s="331" t="s">
        <v>46</v>
      </c>
      <c r="AQ51" s="287">
        <f>INDEX($R$12:$T$267,$X55,COLUMNS($Y55:Y55))</f>
        <v>2.9000000000000001E-2</v>
      </c>
      <c r="AR51" s="287">
        <f>INDEX($R$12:$T$267,$X55,COLUMNS($Y55:Z55))</f>
        <v>1.2E-2</v>
      </c>
      <c r="AS51" s="406">
        <f>INDEX($R$12:$T$267,$X55,COLUMNS($Y55:AA55))</f>
        <v>0.95900000000000007</v>
      </c>
    </row>
    <row r="52" spans="1:45" x14ac:dyDescent="0.3">
      <c r="A52" t="s">
        <v>137</v>
      </c>
      <c r="B52" t="s">
        <v>43</v>
      </c>
      <c r="C52">
        <v>70</v>
      </c>
      <c r="D52">
        <v>25</v>
      </c>
      <c r="E52">
        <v>1840</v>
      </c>
      <c r="F52">
        <v>315</v>
      </c>
      <c r="G52">
        <v>1940</v>
      </c>
      <c r="H52" t="s">
        <v>382</v>
      </c>
      <c r="I52" s="90">
        <f>ROWS(H$12:$I52)</f>
        <v>41</v>
      </c>
      <c r="J52" s="90">
        <f t="shared" si="0"/>
        <v>41</v>
      </c>
      <c r="K52" s="90">
        <f>IFERROR(SMALL($J$12:$J$267,ROWS(J$12:J52)),"")</f>
        <v>41</v>
      </c>
      <c r="L52" s="90"/>
      <c r="M52" s="90"/>
      <c r="N52" s="90"/>
      <c r="O52" s="90"/>
      <c r="P52" t="s">
        <v>137</v>
      </c>
      <c r="Q52" t="s">
        <v>43</v>
      </c>
      <c r="R52" s="222">
        <v>3.6000000000000004E-2</v>
      </c>
      <c r="S52" s="222">
        <v>1.3000000000000001E-2</v>
      </c>
      <c r="T52" s="222">
        <v>0.94800000000000006</v>
      </c>
      <c r="U52" t="s">
        <v>382</v>
      </c>
      <c r="V52" s="90">
        <f>ROWS($I$12:U52)</f>
        <v>41</v>
      </c>
      <c r="W52" s="90">
        <f t="shared" si="1"/>
        <v>41</v>
      </c>
      <c r="X52" s="90">
        <f>IFERROR(SMALL($J$12:$J$267,ROWS(W$12:W52)),"")</f>
        <v>41</v>
      </c>
      <c r="AC52" s="524"/>
      <c r="AD52" s="315"/>
      <c r="AE52" s="256" t="s">
        <v>47</v>
      </c>
      <c r="AF52" s="385">
        <f>INDEX($C$12:$K$267,$K56,COLUMNS(M56:$M56))</f>
        <v>105</v>
      </c>
      <c r="AG52" s="385">
        <f>INDEX($C$12:$K$267,$K56,COLUMNS($M56:N56))</f>
        <v>25</v>
      </c>
      <c r="AH52" s="385">
        <f>INDEX($C$12:$K$267,$K56,COLUMNS($M56:O56))</f>
        <v>2230</v>
      </c>
      <c r="AI52" s="385">
        <f>INDEX($C$12:$K$267,$K56,COLUMNS($M56:P56))</f>
        <v>310</v>
      </c>
      <c r="AJ52" s="525">
        <f>INDEX($C$12:$K$267,$K56,COLUMNS($M56:Q56))</f>
        <v>2360</v>
      </c>
      <c r="AK52" s="90"/>
      <c r="AL52" s="90"/>
      <c r="AM52" s="90"/>
      <c r="AN52" s="524"/>
      <c r="AO52" s="315"/>
      <c r="AP52" s="331" t="s">
        <v>47</v>
      </c>
      <c r="AQ52" s="287">
        <f>INDEX($R$12:$T$267,$X56,COLUMNS($Y56:Y56))</f>
        <v>4.4999999999999998E-2</v>
      </c>
      <c r="AR52" s="287">
        <f>INDEX($R$12:$T$267,$X56,COLUMNS($Y56:Z56))</f>
        <v>1.0999999999999999E-2</v>
      </c>
      <c r="AS52" s="406">
        <f>INDEX($R$12:$T$267,$X56,COLUMNS($Y56:AA56))</f>
        <v>0.94400000000000006</v>
      </c>
    </row>
    <row r="53" spans="1:45" x14ac:dyDescent="0.3">
      <c r="A53" t="s">
        <v>137</v>
      </c>
      <c r="B53" t="s">
        <v>44</v>
      </c>
      <c r="C53">
        <v>60</v>
      </c>
      <c r="D53">
        <v>25</v>
      </c>
      <c r="E53">
        <v>1770</v>
      </c>
      <c r="F53">
        <v>230</v>
      </c>
      <c r="G53">
        <v>1855</v>
      </c>
      <c r="H53" t="s">
        <v>382</v>
      </c>
      <c r="I53" s="90">
        <f>ROWS(H$12:$I53)</f>
        <v>42</v>
      </c>
      <c r="J53" s="90">
        <f t="shared" si="0"/>
        <v>42</v>
      </c>
      <c r="K53" s="90">
        <f>IFERROR(SMALL($J$12:$J$267,ROWS(J$12:J53)),"")</f>
        <v>42</v>
      </c>
      <c r="L53" s="90"/>
      <c r="M53" s="90"/>
      <c r="N53" s="90"/>
      <c r="O53" s="90"/>
      <c r="Q53" t="s">
        <v>44</v>
      </c>
      <c r="R53" s="222">
        <v>3.2000000000000001E-2</v>
      </c>
      <c r="S53" s="222">
        <v>1.3000000000000001E-2</v>
      </c>
      <c r="T53" s="222">
        <v>0.95400000000000007</v>
      </c>
      <c r="U53" t="s">
        <v>382</v>
      </c>
      <c r="V53" s="90">
        <f>ROWS($I$12:U53)</f>
        <v>42</v>
      </c>
      <c r="W53" s="90">
        <f t="shared" si="1"/>
        <v>42</v>
      </c>
      <c r="X53" s="90">
        <f>IFERROR(SMALL($J$12:$J$267,ROWS(W$12:W53)),"")</f>
        <v>42</v>
      </c>
      <c r="AC53" s="524"/>
      <c r="AD53" s="315"/>
      <c r="AE53" s="256" t="s">
        <v>48</v>
      </c>
      <c r="AF53" s="385">
        <f>INDEX($C$12:$K$267,$K57,COLUMNS(M57:$M57))</f>
        <v>35</v>
      </c>
      <c r="AG53" s="385">
        <f>INDEX($C$12:$K$267,$K57,COLUMNS($M57:N57))</f>
        <v>10</v>
      </c>
      <c r="AH53" s="385">
        <f>INDEX($C$12:$K$267,$K57,COLUMNS($M57:O57))</f>
        <v>2275</v>
      </c>
      <c r="AI53" s="385">
        <f>INDEX($C$12:$K$267,$K57,COLUMNS($M57:P57))</f>
        <v>420</v>
      </c>
      <c r="AJ53" s="525">
        <f>INDEX($C$12:$K$267,$K57,COLUMNS($M57:Q57))</f>
        <v>2325</v>
      </c>
      <c r="AK53" s="90"/>
      <c r="AL53" s="90"/>
      <c r="AM53" s="90"/>
      <c r="AN53" s="524"/>
      <c r="AO53" s="315"/>
      <c r="AP53" s="256" t="s">
        <v>48</v>
      </c>
      <c r="AQ53" s="287">
        <f>INDEX($R$12:$T$267,$X57,COLUMNS($Y57:Y57))</f>
        <v>1.4999999999999999E-2</v>
      </c>
      <c r="AR53" s="287">
        <f>INDEX($R$12:$T$267,$X57,COLUMNS($Y57:Z57))</f>
        <v>5.0000000000000001E-3</v>
      </c>
      <c r="AS53" s="406">
        <f>INDEX($R$12:$T$267,$X57,COLUMNS($Y57:AA57))</f>
        <v>0.97899999999999998</v>
      </c>
    </row>
    <row r="54" spans="1:45" x14ac:dyDescent="0.3">
      <c r="A54" t="s">
        <v>137</v>
      </c>
      <c r="B54" t="s">
        <v>45</v>
      </c>
      <c r="C54">
        <v>60</v>
      </c>
      <c r="D54">
        <v>15</v>
      </c>
      <c r="E54">
        <v>1835</v>
      </c>
      <c r="F54">
        <v>235</v>
      </c>
      <c r="G54">
        <v>1910</v>
      </c>
      <c r="H54" t="s">
        <v>382</v>
      </c>
      <c r="I54" s="90">
        <f>ROWS(H$12:$I54)</f>
        <v>43</v>
      </c>
      <c r="J54" s="90">
        <f t="shared" si="0"/>
        <v>43</v>
      </c>
      <c r="K54" s="90">
        <f>IFERROR(SMALL($J$12:$J$267,ROWS(J$12:J54)),"")</f>
        <v>43</v>
      </c>
      <c r="L54" s="90"/>
      <c r="M54" s="90"/>
      <c r="N54" s="90"/>
      <c r="O54" s="90"/>
      <c r="Q54" t="s">
        <v>45</v>
      </c>
      <c r="R54" s="222">
        <v>3.1E-2</v>
      </c>
      <c r="S54" s="222">
        <v>8.0000000000000002E-3</v>
      </c>
      <c r="T54" s="222">
        <v>0.96099999999999997</v>
      </c>
      <c r="U54" t="s">
        <v>382</v>
      </c>
      <c r="V54" s="90">
        <f>ROWS($I$12:U54)</f>
        <v>43</v>
      </c>
      <c r="W54" s="90">
        <f t="shared" si="1"/>
        <v>43</v>
      </c>
      <c r="X54" s="90">
        <f>IFERROR(SMALL($J$12:$J$267,ROWS(W$12:W54)),"")</f>
        <v>43</v>
      </c>
      <c r="AC54" s="524"/>
      <c r="AD54" s="315"/>
      <c r="AE54" s="256" t="s">
        <v>49</v>
      </c>
      <c r="AF54" s="385">
        <f>INDEX($C$12:$K$267,$K58,COLUMNS(M58:$M58))</f>
        <v>50</v>
      </c>
      <c r="AG54" s="385">
        <f>INDEX($C$12:$K$267,$K58,COLUMNS($M58:N58))</f>
        <v>10</v>
      </c>
      <c r="AH54" s="385">
        <f>INDEX($C$12:$K$267,$K58,COLUMNS($M58:O58))</f>
        <v>1890</v>
      </c>
      <c r="AI54" s="385">
        <f>INDEX($C$12:$K$267,$K58,COLUMNS($M58:P58))</f>
        <v>320</v>
      </c>
      <c r="AJ54" s="525">
        <f>INDEX($C$12:$K$267,$K58,COLUMNS($M58:Q58))</f>
        <v>1950</v>
      </c>
      <c r="AK54" s="90"/>
      <c r="AL54" s="90"/>
      <c r="AM54" s="90"/>
      <c r="AN54" s="524"/>
      <c r="AO54" s="315"/>
      <c r="AP54" s="256" t="s">
        <v>49</v>
      </c>
      <c r="AQ54" s="287">
        <f>INDEX($R$12:$T$267,$X58,COLUMNS($Y58:Y58))</f>
        <v>2.7E-2</v>
      </c>
      <c r="AR54" s="287">
        <f>INDEX($R$12:$T$267,$X58,COLUMNS($Y58:Z58))</f>
        <v>6.0000000000000001E-3</v>
      </c>
      <c r="AS54" s="406">
        <f>INDEX($R$12:$T$267,$X58,COLUMNS($Y58:AA58))</f>
        <v>0.96699999999999997</v>
      </c>
    </row>
    <row r="55" spans="1:45" x14ac:dyDescent="0.3">
      <c r="A55" t="s">
        <v>137</v>
      </c>
      <c r="B55" t="s">
        <v>46</v>
      </c>
      <c r="C55">
        <v>70</v>
      </c>
      <c r="D55">
        <v>30</v>
      </c>
      <c r="E55">
        <v>2335</v>
      </c>
      <c r="F55">
        <v>325</v>
      </c>
      <c r="G55">
        <v>2435</v>
      </c>
      <c r="H55" t="s">
        <v>382</v>
      </c>
      <c r="I55" s="90">
        <f>ROWS(H$12:$I55)</f>
        <v>44</v>
      </c>
      <c r="J55" s="90">
        <f t="shared" si="0"/>
        <v>44</v>
      </c>
      <c r="K55" s="90">
        <f>IFERROR(SMALL($J$12:$J$267,ROWS(J$12:J55)),"")</f>
        <v>44</v>
      </c>
      <c r="L55" s="90"/>
      <c r="M55" s="90"/>
      <c r="N55" s="90"/>
      <c r="O55" s="90"/>
      <c r="Q55" t="s">
        <v>46</v>
      </c>
      <c r="R55" s="222">
        <v>2.9000000000000001E-2</v>
      </c>
      <c r="S55" s="222">
        <v>1.2E-2</v>
      </c>
      <c r="T55" s="222">
        <v>0.95900000000000007</v>
      </c>
      <c r="U55" t="s">
        <v>382</v>
      </c>
      <c r="V55" s="90">
        <f>ROWS($I$12:U55)</f>
        <v>44</v>
      </c>
      <c r="W55" s="90">
        <f t="shared" si="1"/>
        <v>44</v>
      </c>
      <c r="X55" s="90">
        <f>IFERROR(SMALL($J$12:$J$267,ROWS(W$12:W55)),"")</f>
        <v>44</v>
      </c>
      <c r="AC55" s="528"/>
      <c r="AD55" s="316"/>
      <c r="AE55" s="261" t="s">
        <v>483</v>
      </c>
      <c r="AF55" s="386">
        <f>INDEX($C$12:$K$267,$K59,COLUMNS(M59:$M59))</f>
        <v>45</v>
      </c>
      <c r="AG55" s="386">
        <f>INDEX($C$12:$K$267,$K59,COLUMNS($M59:N59))</f>
        <v>10</v>
      </c>
      <c r="AH55" s="386">
        <f>INDEX($C$12:$K$267,$K59,COLUMNS($M59:O59))</f>
        <v>1680</v>
      </c>
      <c r="AI55" s="386">
        <f>INDEX($C$12:$K$267,$K59,COLUMNS($M59:P59))</f>
        <v>275</v>
      </c>
      <c r="AJ55" s="527">
        <f>INDEX($C$12:$K$267,$K59,COLUMNS($M59:Q59))</f>
        <v>1735</v>
      </c>
      <c r="AK55" s="90"/>
      <c r="AL55" s="90"/>
      <c r="AM55" s="90"/>
      <c r="AN55" s="528"/>
      <c r="AO55" s="316"/>
      <c r="AP55" s="261" t="s">
        <v>483</v>
      </c>
      <c r="AQ55" s="304">
        <f>INDEX($R$12:$T$267,$X59,COLUMNS($Y59:Y59))</f>
        <v>2.5000000000000001E-2</v>
      </c>
      <c r="AR55" s="304">
        <f>INDEX($R$12:$T$267,$X59,COLUMNS($Y59:Z59))</f>
        <v>5.0000000000000001E-3</v>
      </c>
      <c r="AS55" s="407">
        <f>INDEX($R$12:$T$267,$X59,COLUMNS($Y59:AA59))</f>
        <v>0.97099999999999997</v>
      </c>
    </row>
    <row r="56" spans="1:45" x14ac:dyDescent="0.3">
      <c r="A56" t="s">
        <v>137</v>
      </c>
      <c r="B56" t="s">
        <v>47</v>
      </c>
      <c r="C56">
        <v>105</v>
      </c>
      <c r="D56">
        <v>25</v>
      </c>
      <c r="E56">
        <v>2230</v>
      </c>
      <c r="F56">
        <v>310</v>
      </c>
      <c r="G56">
        <v>2360</v>
      </c>
      <c r="H56" t="s">
        <v>382</v>
      </c>
      <c r="I56" s="90">
        <f>ROWS(H$12:$I56)</f>
        <v>45</v>
      </c>
      <c r="J56" s="90">
        <f t="shared" si="0"/>
        <v>45</v>
      </c>
      <c r="K56" s="90">
        <f>IFERROR(SMALL($J$12:$J$267,ROWS(J$12:J56)),"")</f>
        <v>45</v>
      </c>
      <c r="L56" s="90"/>
      <c r="M56" s="90"/>
      <c r="N56" s="90"/>
      <c r="O56" s="90"/>
      <c r="Q56" t="s">
        <v>47</v>
      </c>
      <c r="R56" s="222">
        <v>4.4999999999999998E-2</v>
      </c>
      <c r="S56" s="222">
        <v>1.0999999999999999E-2</v>
      </c>
      <c r="T56" s="222">
        <v>0.94400000000000006</v>
      </c>
      <c r="U56" t="s">
        <v>382</v>
      </c>
      <c r="V56" s="90">
        <f>ROWS($I$12:U56)</f>
        <v>45</v>
      </c>
      <c r="W56" s="90">
        <f t="shared" si="1"/>
        <v>45</v>
      </c>
      <c r="X56" s="90">
        <f>IFERROR(SMALL($J$12:$J$267,ROWS(W$12:W56)),"")</f>
        <v>45</v>
      </c>
      <c r="AC56" s="522" t="s">
        <v>199</v>
      </c>
      <c r="AD56" s="314" t="s">
        <v>142</v>
      </c>
      <c r="AE56" s="253" t="s">
        <v>43</v>
      </c>
      <c r="AF56" s="283">
        <f>INDEX($C$12:$K$267,$K60,COLUMNS(M60:$M60))</f>
        <v>225</v>
      </c>
      <c r="AG56" s="283">
        <f>INDEX($C$12:$K$267,$K60,COLUMNS($M60:N60))</f>
        <v>70</v>
      </c>
      <c r="AH56" s="283">
        <f>INDEX($C$12:$K$267,$K60,COLUMNS($M60:O60))</f>
        <v>5450</v>
      </c>
      <c r="AI56" s="283">
        <f>INDEX($C$12:$K$267,$K60,COLUMNS($M60:P60))</f>
        <v>855</v>
      </c>
      <c r="AJ56" s="422">
        <f>INDEX($C$12:$K$267,$K60,COLUMNS($M60:Q60))</f>
        <v>5745</v>
      </c>
      <c r="AK56" s="90"/>
      <c r="AL56" s="90"/>
      <c r="AM56" s="90"/>
      <c r="AN56" s="522" t="s">
        <v>199</v>
      </c>
      <c r="AO56" s="314" t="s">
        <v>142</v>
      </c>
      <c r="AP56" s="253" t="s">
        <v>43</v>
      </c>
      <c r="AQ56" s="284">
        <f>INDEX($R$12:$T$267,$X60,COLUMNS($Y60:Y60))</f>
        <v>3.9E-2</v>
      </c>
      <c r="AR56" s="284">
        <f>INDEX($R$12:$T$267,$X60,COLUMNS($Y60:Z60))</f>
        <v>1.2E-2</v>
      </c>
      <c r="AS56" s="405">
        <f>INDEX($R$12:$T$267,$X60,COLUMNS($Y60:AA60))</f>
        <v>0.94900000000000007</v>
      </c>
    </row>
    <row r="57" spans="1:45" x14ac:dyDescent="0.3">
      <c r="A57" t="s">
        <v>137</v>
      </c>
      <c r="B57" t="s">
        <v>48</v>
      </c>
      <c r="C57">
        <v>35</v>
      </c>
      <c r="D57">
        <v>10</v>
      </c>
      <c r="E57">
        <v>2275</v>
      </c>
      <c r="F57">
        <v>420</v>
      </c>
      <c r="G57">
        <v>2325</v>
      </c>
      <c r="H57" t="s">
        <v>382</v>
      </c>
      <c r="I57" s="90">
        <f>ROWS(H$12:$I57)</f>
        <v>46</v>
      </c>
      <c r="J57" s="90">
        <f t="shared" si="0"/>
        <v>46</v>
      </c>
      <c r="K57" s="90">
        <f>IFERROR(SMALL($J$12:$J$267,ROWS(J$12:J57)),"")</f>
        <v>46</v>
      </c>
      <c r="L57" s="90"/>
      <c r="M57" s="90"/>
      <c r="N57" s="90"/>
      <c r="O57" s="90"/>
      <c r="Q57" t="s">
        <v>48</v>
      </c>
      <c r="R57" s="222">
        <v>1.4999999999999999E-2</v>
      </c>
      <c r="S57" s="222">
        <v>5.0000000000000001E-3</v>
      </c>
      <c r="T57" s="222">
        <v>0.97899999999999998</v>
      </c>
      <c r="U57" t="s">
        <v>382</v>
      </c>
      <c r="V57" s="90">
        <f>ROWS($I$12:U57)</f>
        <v>46</v>
      </c>
      <c r="W57" s="90">
        <f t="shared" si="1"/>
        <v>46</v>
      </c>
      <c r="X57" s="90">
        <f>IFERROR(SMALL($J$12:$J$267,ROWS(W$12:W57)),"")</f>
        <v>46</v>
      </c>
      <c r="AC57" s="523"/>
      <c r="AD57" s="315"/>
      <c r="AE57" s="256" t="s">
        <v>44</v>
      </c>
      <c r="AF57" s="385">
        <f>INDEX($C$12:$K$267,$K61,COLUMNS(M61:$M61))</f>
        <v>185</v>
      </c>
      <c r="AG57" s="385">
        <f>INDEX($C$12:$K$267,$K61,COLUMNS($M61:N61))</f>
        <v>60</v>
      </c>
      <c r="AH57" s="385">
        <f>INDEX($C$12:$K$267,$K61,COLUMNS($M61:O61))</f>
        <v>4935</v>
      </c>
      <c r="AI57" s="385">
        <f>INDEX($C$12:$K$267,$K61,COLUMNS($M61:P61))</f>
        <v>715</v>
      </c>
      <c r="AJ57" s="525">
        <f>INDEX($C$12:$K$267,$K61,COLUMNS($M61:Q61))</f>
        <v>5180</v>
      </c>
      <c r="AK57" s="90"/>
      <c r="AL57" s="90"/>
      <c r="AM57" s="90"/>
      <c r="AN57" s="523"/>
      <c r="AO57" s="315"/>
      <c r="AP57" s="256" t="s">
        <v>44</v>
      </c>
      <c r="AQ57" s="287">
        <f>INDEX($R$12:$T$267,$X61,COLUMNS($Y61:Y61))</f>
        <v>3.6000000000000004E-2</v>
      </c>
      <c r="AR57" s="287">
        <f>INDEX($R$12:$T$267,$X61,COLUMNS($Y61:Z61))</f>
        <v>1.2E-2</v>
      </c>
      <c r="AS57" s="406">
        <f>INDEX($R$12:$T$267,$X61,COLUMNS($Y61:AA61))</f>
        <v>0.95300000000000007</v>
      </c>
    </row>
    <row r="58" spans="1:45" x14ac:dyDescent="0.3">
      <c r="A58" t="s">
        <v>137</v>
      </c>
      <c r="B58" t="s">
        <v>49</v>
      </c>
      <c r="C58">
        <v>50</v>
      </c>
      <c r="D58">
        <v>10</v>
      </c>
      <c r="E58">
        <v>1890</v>
      </c>
      <c r="F58">
        <v>320</v>
      </c>
      <c r="G58">
        <v>1950</v>
      </c>
      <c r="H58" t="s">
        <v>382</v>
      </c>
      <c r="I58" s="90">
        <f>ROWS(H$12:$I58)</f>
        <v>47</v>
      </c>
      <c r="J58" s="90">
        <f t="shared" si="0"/>
        <v>47</v>
      </c>
      <c r="K58" s="90">
        <f>IFERROR(SMALL($J$12:$J$267,ROWS(J$12:J58)),"")</f>
        <v>47</v>
      </c>
      <c r="L58" s="90"/>
      <c r="M58" s="90"/>
      <c r="N58" s="90"/>
      <c r="O58" s="90"/>
      <c r="Q58" t="s">
        <v>49</v>
      </c>
      <c r="R58" s="222">
        <v>2.7E-2</v>
      </c>
      <c r="S58" s="222">
        <v>6.0000000000000001E-3</v>
      </c>
      <c r="T58" s="222">
        <v>0.96699999999999997</v>
      </c>
      <c r="U58" t="s">
        <v>382</v>
      </c>
      <c r="V58" s="90">
        <f>ROWS($I$12:U58)</f>
        <v>47</v>
      </c>
      <c r="W58" s="90">
        <f t="shared" si="1"/>
        <v>47</v>
      </c>
      <c r="X58" s="90">
        <f>IFERROR(SMALL($J$12:$J$267,ROWS(W$12:W58)),"")</f>
        <v>47</v>
      </c>
      <c r="AC58" s="523"/>
      <c r="AD58" s="315"/>
      <c r="AE58" s="256" t="s">
        <v>45</v>
      </c>
      <c r="AF58" s="385">
        <f>INDEX($C$12:$K$267,$K62,COLUMNS(M62:$M62))</f>
        <v>170</v>
      </c>
      <c r="AG58" s="385">
        <f>INDEX($C$12:$K$267,$K62,COLUMNS($M62:N62))</f>
        <v>65</v>
      </c>
      <c r="AH58" s="385">
        <f>INDEX($C$12:$K$267,$K62,COLUMNS($M62:O62))</f>
        <v>4935</v>
      </c>
      <c r="AI58" s="385">
        <f>INDEX($C$12:$K$267,$K62,COLUMNS($M62:P62))</f>
        <v>600</v>
      </c>
      <c r="AJ58" s="525">
        <f>INDEX($C$12:$K$267,$K62,COLUMNS($M62:Q62))</f>
        <v>5170</v>
      </c>
      <c r="AK58" s="90"/>
      <c r="AL58" s="90"/>
      <c r="AM58" s="90"/>
      <c r="AN58" s="523"/>
      <c r="AO58" s="315"/>
      <c r="AP58" s="256" t="s">
        <v>45</v>
      </c>
      <c r="AQ58" s="287">
        <f>INDEX($R$12:$T$267,$X62,COLUMNS($Y62:Y62))</f>
        <v>3.3000000000000002E-2</v>
      </c>
      <c r="AR58" s="287">
        <f>INDEX($R$12:$T$267,$X62,COLUMNS($Y62:Z62))</f>
        <v>1.3000000000000001E-2</v>
      </c>
      <c r="AS58" s="406">
        <f>INDEX($R$12:$T$267,$X62,COLUMNS($Y62:AA62))</f>
        <v>0.95500000000000007</v>
      </c>
    </row>
    <row r="59" spans="1:45" x14ac:dyDescent="0.3">
      <c r="A59" t="s">
        <v>137</v>
      </c>
      <c r="B59" t="s">
        <v>483</v>
      </c>
      <c r="C59">
        <v>45</v>
      </c>
      <c r="D59">
        <v>10</v>
      </c>
      <c r="E59">
        <v>1680</v>
      </c>
      <c r="F59">
        <v>275</v>
      </c>
      <c r="G59">
        <v>1735</v>
      </c>
      <c r="H59" t="s">
        <v>382</v>
      </c>
      <c r="I59" s="90">
        <f>ROWS(H$12:$I59)</f>
        <v>48</v>
      </c>
      <c r="J59" s="90">
        <f t="shared" si="0"/>
        <v>48</v>
      </c>
      <c r="K59" s="90">
        <f>IFERROR(SMALL($J$12:$J$267,ROWS(J$12:J59)),"")</f>
        <v>48</v>
      </c>
      <c r="L59" s="90"/>
      <c r="M59" s="90"/>
      <c r="N59" s="90"/>
      <c r="O59" s="90"/>
      <c r="Q59" t="s">
        <v>483</v>
      </c>
      <c r="R59" s="222">
        <v>2.5000000000000001E-2</v>
      </c>
      <c r="S59" s="222">
        <v>5.0000000000000001E-3</v>
      </c>
      <c r="T59" s="222">
        <v>0.97099999999999997</v>
      </c>
      <c r="U59" t="s">
        <v>382</v>
      </c>
      <c r="V59" s="90">
        <f>ROWS($I$12:U59)</f>
        <v>48</v>
      </c>
      <c r="W59" s="90">
        <f t="shared" si="1"/>
        <v>48</v>
      </c>
      <c r="X59" s="90">
        <f>IFERROR(SMALL($J$12:$J$267,ROWS(W$12:W59)),"")</f>
        <v>48</v>
      </c>
      <c r="AC59" s="523"/>
      <c r="AD59" s="315"/>
      <c r="AE59" s="256" t="s">
        <v>46</v>
      </c>
      <c r="AF59" s="385">
        <f>INDEX($C$12:$K$267,$K63,COLUMNS(M63:$M63))</f>
        <v>220</v>
      </c>
      <c r="AG59" s="385">
        <f>INDEX($C$12:$K$267,$K63,COLUMNS($M63:N63))</f>
        <v>50</v>
      </c>
      <c r="AH59" s="385">
        <f>INDEX($C$12:$K$267,$K63,COLUMNS($M63:O63))</f>
        <v>5880</v>
      </c>
      <c r="AI59" s="385">
        <f>INDEX($C$12:$K$267,$K63,COLUMNS($M63:P63))</f>
        <v>845</v>
      </c>
      <c r="AJ59" s="525">
        <f>INDEX($C$12:$K$267,$K63,COLUMNS($M63:Q63))</f>
        <v>6150</v>
      </c>
      <c r="AK59" s="90"/>
      <c r="AL59" s="90"/>
      <c r="AM59" s="90"/>
      <c r="AN59" s="523"/>
      <c r="AO59" s="315"/>
      <c r="AP59" s="256" t="s">
        <v>46</v>
      </c>
      <c r="AQ59" s="287">
        <f>INDEX($R$12:$T$267,$X63,COLUMNS($Y63:Y63))</f>
        <v>3.5000000000000003E-2</v>
      </c>
      <c r="AR59" s="287">
        <f>INDEX($R$12:$T$267,$X63,COLUMNS($Y63:Z63))</f>
        <v>8.0000000000000002E-3</v>
      </c>
      <c r="AS59" s="406">
        <f>INDEX($R$12:$T$267,$X63,COLUMNS($Y63:AA63))</f>
        <v>0.95600000000000007</v>
      </c>
    </row>
    <row r="60" spans="1:45" x14ac:dyDescent="0.3">
      <c r="A60" t="s">
        <v>398</v>
      </c>
      <c r="B60" t="s">
        <v>43</v>
      </c>
      <c r="C60">
        <v>225</v>
      </c>
      <c r="D60">
        <v>70</v>
      </c>
      <c r="E60">
        <v>5450</v>
      </c>
      <c r="F60">
        <v>855</v>
      </c>
      <c r="G60">
        <v>5745</v>
      </c>
      <c r="H60" t="s">
        <v>382</v>
      </c>
      <c r="I60" s="90">
        <f>ROWS(H$12:$I60)</f>
        <v>49</v>
      </c>
      <c r="J60" s="90">
        <f t="shared" si="0"/>
        <v>49</v>
      </c>
      <c r="K60" s="90">
        <f>IFERROR(SMALL($J$12:$J$267,ROWS(J$12:J60)),"")</f>
        <v>49</v>
      </c>
      <c r="L60" s="90"/>
      <c r="M60" s="90"/>
      <c r="N60" s="90"/>
      <c r="O60" s="90"/>
      <c r="P60" t="s">
        <v>398</v>
      </c>
      <c r="Q60" t="s">
        <v>43</v>
      </c>
      <c r="R60" s="222">
        <v>3.9E-2</v>
      </c>
      <c r="S60" s="222">
        <v>1.2E-2</v>
      </c>
      <c r="T60" s="222">
        <v>0.94900000000000007</v>
      </c>
      <c r="U60" t="s">
        <v>382</v>
      </c>
      <c r="V60" s="90">
        <f>ROWS($I$12:U60)</f>
        <v>49</v>
      </c>
      <c r="W60" s="90">
        <f t="shared" si="1"/>
        <v>49</v>
      </c>
      <c r="X60" s="90">
        <f>IFERROR(SMALL($J$12:$J$267,ROWS(W$12:W60)),"")</f>
        <v>49</v>
      </c>
      <c r="AC60" s="523"/>
      <c r="AD60" s="315"/>
      <c r="AE60" s="256" t="s">
        <v>47</v>
      </c>
      <c r="AF60" s="385">
        <f>INDEX($C$12:$K$267,$K64,COLUMNS(M64:$M64))</f>
        <v>315</v>
      </c>
      <c r="AG60" s="385">
        <f>INDEX($C$12:$K$267,$K64,COLUMNS($M64:N64))</f>
        <v>40</v>
      </c>
      <c r="AH60" s="385">
        <f>INDEX($C$12:$K$267,$K64,COLUMNS($M64:O64))</f>
        <v>5715</v>
      </c>
      <c r="AI60" s="385">
        <f>INDEX($C$12:$K$267,$K64,COLUMNS($M64:P64))</f>
        <v>915</v>
      </c>
      <c r="AJ60" s="525">
        <f>INDEX($C$12:$K$267,$K64,COLUMNS($M64:Q64))</f>
        <v>6070</v>
      </c>
      <c r="AK60" s="90"/>
      <c r="AL60" s="90"/>
      <c r="AM60" s="90"/>
      <c r="AN60" s="523"/>
      <c r="AO60" s="315"/>
      <c r="AP60" s="256" t="s">
        <v>47</v>
      </c>
      <c r="AQ60" s="287">
        <f>INDEX($R$12:$T$267,$X64,COLUMNS($Y64:Y64))</f>
        <v>5.2000000000000005E-2</v>
      </c>
      <c r="AR60" s="287">
        <f>INDEX($R$12:$T$267,$X64,COLUMNS($Y64:Z64))</f>
        <v>6.0000000000000001E-3</v>
      </c>
      <c r="AS60" s="406">
        <f>INDEX($R$12:$T$267,$X64,COLUMNS($Y64:AA64))</f>
        <v>0.94200000000000006</v>
      </c>
    </row>
    <row r="61" spans="1:45" x14ac:dyDescent="0.3">
      <c r="A61" t="s">
        <v>398</v>
      </c>
      <c r="B61" t="s">
        <v>44</v>
      </c>
      <c r="C61">
        <v>185</v>
      </c>
      <c r="D61">
        <v>60</v>
      </c>
      <c r="E61">
        <v>4935</v>
      </c>
      <c r="F61">
        <v>715</v>
      </c>
      <c r="G61">
        <v>5180</v>
      </c>
      <c r="H61" t="s">
        <v>382</v>
      </c>
      <c r="I61" s="90">
        <f>ROWS(H$12:$I61)</f>
        <v>50</v>
      </c>
      <c r="J61" s="90">
        <f t="shared" si="0"/>
        <v>50</v>
      </c>
      <c r="K61" s="90">
        <f>IFERROR(SMALL($J$12:$J$267,ROWS(J$12:J61)),"")</f>
        <v>50</v>
      </c>
      <c r="L61" s="90"/>
      <c r="M61" s="90"/>
      <c r="N61" s="90"/>
      <c r="O61" s="90"/>
      <c r="Q61" t="s">
        <v>44</v>
      </c>
      <c r="R61" s="222">
        <v>3.6000000000000004E-2</v>
      </c>
      <c r="S61" s="222">
        <v>1.2E-2</v>
      </c>
      <c r="T61" s="222">
        <v>0.95300000000000007</v>
      </c>
      <c r="U61" t="s">
        <v>382</v>
      </c>
      <c r="V61" s="90">
        <f>ROWS($I$12:U61)</f>
        <v>50</v>
      </c>
      <c r="W61" s="90">
        <f t="shared" si="1"/>
        <v>50</v>
      </c>
      <c r="X61" s="90">
        <f>IFERROR(SMALL($J$12:$J$267,ROWS(W$12:W61)),"")</f>
        <v>50</v>
      </c>
      <c r="AC61" s="523"/>
      <c r="AD61" s="315"/>
      <c r="AE61" s="256" t="s">
        <v>48</v>
      </c>
      <c r="AF61" s="385">
        <f>INDEX($C$12:$K$267,$K65,COLUMNS(M65:$M65))</f>
        <v>140</v>
      </c>
      <c r="AG61" s="385">
        <f>INDEX($C$12:$K$267,$K65,COLUMNS($M65:N65))</f>
        <v>15</v>
      </c>
      <c r="AH61" s="385">
        <f>INDEX($C$12:$K$267,$K65,COLUMNS($M65:O65))</f>
        <v>5720</v>
      </c>
      <c r="AI61" s="385">
        <f>INDEX($C$12:$K$267,$K65,COLUMNS($M65:P65))</f>
        <v>1100</v>
      </c>
      <c r="AJ61" s="525">
        <f>INDEX($C$12:$K$267,$K65,COLUMNS($M65:Q65))</f>
        <v>5870</v>
      </c>
      <c r="AK61" s="90"/>
      <c r="AL61" s="90"/>
      <c r="AM61" s="90"/>
      <c r="AN61" s="523"/>
      <c r="AO61" s="315"/>
      <c r="AP61" s="256" t="s">
        <v>48</v>
      </c>
      <c r="AQ61" s="287">
        <f>INDEX($R$12:$T$267,$X65,COLUMNS($Y65:Y65))</f>
        <v>2.4E-2</v>
      </c>
      <c r="AR61" s="287">
        <f>INDEX($R$12:$T$267,$X65,COLUMNS($Y65:Z65))</f>
        <v>2E-3</v>
      </c>
      <c r="AS61" s="406">
        <f>INDEX($R$12:$T$267,$X65,COLUMNS($Y65:AA65))</f>
        <v>0.97399999999999998</v>
      </c>
    </row>
    <row r="62" spans="1:45" x14ac:dyDescent="0.3">
      <c r="A62" t="s">
        <v>398</v>
      </c>
      <c r="B62" t="s">
        <v>45</v>
      </c>
      <c r="C62">
        <v>170</v>
      </c>
      <c r="D62">
        <v>65</v>
      </c>
      <c r="E62">
        <v>4935</v>
      </c>
      <c r="F62">
        <v>600</v>
      </c>
      <c r="G62">
        <v>5170</v>
      </c>
      <c r="H62" t="s">
        <v>382</v>
      </c>
      <c r="I62" s="90">
        <f>ROWS(H$12:$I62)</f>
        <v>51</v>
      </c>
      <c r="J62" s="90">
        <f t="shared" si="0"/>
        <v>51</v>
      </c>
      <c r="K62" s="90">
        <f>IFERROR(SMALL($J$12:$J$267,ROWS(J$12:J62)),"")</f>
        <v>51</v>
      </c>
      <c r="L62" s="90"/>
      <c r="M62" s="90"/>
      <c r="N62" s="90"/>
      <c r="O62" s="90"/>
      <c r="Q62" t="s">
        <v>45</v>
      </c>
      <c r="R62" s="222">
        <v>3.3000000000000002E-2</v>
      </c>
      <c r="S62" s="222">
        <v>1.3000000000000001E-2</v>
      </c>
      <c r="T62" s="222">
        <v>0.95500000000000007</v>
      </c>
      <c r="U62" t="s">
        <v>382</v>
      </c>
      <c r="V62" s="90">
        <f>ROWS($I$12:U62)</f>
        <v>51</v>
      </c>
      <c r="W62" s="90">
        <f t="shared" si="1"/>
        <v>51</v>
      </c>
      <c r="X62" s="90">
        <f>IFERROR(SMALL($J$12:$J$267,ROWS(W$12:W62)),"")</f>
        <v>51</v>
      </c>
      <c r="AC62" s="523"/>
      <c r="AD62" s="315"/>
      <c r="AE62" s="256" t="s">
        <v>49</v>
      </c>
      <c r="AF62" s="385">
        <f>INDEX($C$12:$K$267,$K66,COLUMNS(M66:$M66))</f>
        <v>215</v>
      </c>
      <c r="AG62" s="385">
        <f>INDEX($C$12:$K$267,$K66,COLUMNS($M66:N66))</f>
        <v>35</v>
      </c>
      <c r="AH62" s="385">
        <f>INDEX($C$12:$K$267,$K66,COLUMNS($M66:O66))</f>
        <v>4630</v>
      </c>
      <c r="AI62" s="385">
        <f>INDEX($C$12:$K$267,$K66,COLUMNS($M66:P66))</f>
        <v>825</v>
      </c>
      <c r="AJ62" s="525">
        <f>INDEX($C$12:$K$267,$K66,COLUMNS($M66:Q66))</f>
        <v>4875</v>
      </c>
      <c r="AK62" s="90"/>
      <c r="AL62" s="90"/>
      <c r="AM62" s="90"/>
      <c r="AN62" s="532"/>
      <c r="AO62" s="315"/>
      <c r="AP62" s="331" t="s">
        <v>49</v>
      </c>
      <c r="AQ62" s="287">
        <f>INDEX($R$12:$T$267,$X66,COLUMNS($Y66:Y66))</f>
        <v>4.3999999999999997E-2</v>
      </c>
      <c r="AR62" s="287">
        <f>INDEX($R$12:$T$267,$X66,COLUMNS($Y66:Z66))</f>
        <v>7.0000000000000001E-3</v>
      </c>
      <c r="AS62" s="406">
        <f>INDEX($R$12:$T$267,$X66,COLUMNS($Y66:AA66))</f>
        <v>0.95000000000000007</v>
      </c>
    </row>
    <row r="63" spans="1:45" x14ac:dyDescent="0.3">
      <c r="A63" t="s">
        <v>398</v>
      </c>
      <c r="B63" t="s">
        <v>46</v>
      </c>
      <c r="C63">
        <v>220</v>
      </c>
      <c r="D63">
        <v>50</v>
      </c>
      <c r="E63">
        <v>5880</v>
      </c>
      <c r="F63">
        <v>845</v>
      </c>
      <c r="G63">
        <v>6150</v>
      </c>
      <c r="H63" t="s">
        <v>382</v>
      </c>
      <c r="I63" s="90">
        <f>ROWS(H$12:$I63)</f>
        <v>52</v>
      </c>
      <c r="J63" s="90">
        <f t="shared" si="0"/>
        <v>52</v>
      </c>
      <c r="K63" s="90">
        <f>IFERROR(SMALL($J$12:$J$267,ROWS(J$12:J63)),"")</f>
        <v>52</v>
      </c>
      <c r="L63" s="90"/>
      <c r="M63" s="90"/>
      <c r="N63" s="90"/>
      <c r="O63" s="90"/>
      <c r="Q63" t="s">
        <v>46</v>
      </c>
      <c r="R63" s="222">
        <v>3.5000000000000003E-2</v>
      </c>
      <c r="S63" s="222">
        <v>8.0000000000000002E-3</v>
      </c>
      <c r="T63" s="222">
        <v>0.95600000000000007</v>
      </c>
      <c r="U63" t="s">
        <v>382</v>
      </c>
      <c r="V63" s="90">
        <f>ROWS($I$12:U63)</f>
        <v>52</v>
      </c>
      <c r="W63" s="90">
        <f t="shared" si="1"/>
        <v>52</v>
      </c>
      <c r="X63" s="90">
        <f>IFERROR(SMALL($J$12:$J$267,ROWS(W$12:W63)),"")</f>
        <v>52</v>
      </c>
      <c r="AC63" s="523"/>
      <c r="AD63" s="316"/>
      <c r="AE63" s="261" t="s">
        <v>483</v>
      </c>
      <c r="AF63" s="386">
        <f>INDEX($C$12:$K$267,$K67,COLUMNS(M67:$M67))</f>
        <v>130</v>
      </c>
      <c r="AG63" s="386">
        <f>INDEX($C$12:$K$267,$K67,COLUMNS($M67:N67))</f>
        <v>25</v>
      </c>
      <c r="AH63" s="386">
        <f>INDEX($C$12:$K$267,$K67,COLUMNS($M67:O67))</f>
        <v>4370</v>
      </c>
      <c r="AI63" s="386">
        <f>INDEX($C$12:$K$267,$K67,COLUMNS($M67:P67))</f>
        <v>725</v>
      </c>
      <c r="AJ63" s="527">
        <f>INDEX($C$12:$K$267,$K67,COLUMNS($M67:Q67))</f>
        <v>4530</v>
      </c>
      <c r="AK63" s="90"/>
      <c r="AL63" s="90"/>
      <c r="AM63" s="90"/>
      <c r="AN63" s="532"/>
      <c r="AO63" s="316"/>
      <c r="AP63" s="318" t="s">
        <v>483</v>
      </c>
      <c r="AQ63" s="304">
        <f>INDEX($R$12:$T$267,$X67,COLUMNS($Y67:Y67))</f>
        <v>2.9000000000000001E-2</v>
      </c>
      <c r="AR63" s="304">
        <f>INDEX($R$12:$T$267,$X67,COLUMNS($Y67:Z67))</f>
        <v>6.0000000000000001E-3</v>
      </c>
      <c r="AS63" s="407">
        <f>INDEX($R$12:$T$267,$X67,COLUMNS($Y67:AA67))</f>
        <v>0.96499999999999997</v>
      </c>
    </row>
    <row r="64" spans="1:45" x14ac:dyDescent="0.3">
      <c r="A64" t="s">
        <v>398</v>
      </c>
      <c r="B64" t="s">
        <v>47</v>
      </c>
      <c r="C64">
        <v>315</v>
      </c>
      <c r="D64">
        <v>40</v>
      </c>
      <c r="E64">
        <v>5715</v>
      </c>
      <c r="F64">
        <v>915</v>
      </c>
      <c r="G64">
        <v>6070</v>
      </c>
      <c r="H64" t="s">
        <v>382</v>
      </c>
      <c r="I64" s="90">
        <f>ROWS(H$12:$I64)</f>
        <v>53</v>
      </c>
      <c r="J64" s="90">
        <f t="shared" si="0"/>
        <v>53</v>
      </c>
      <c r="K64" s="90">
        <f>IFERROR(SMALL($J$12:$J$267,ROWS(J$12:J64)),"")</f>
        <v>53</v>
      </c>
      <c r="L64" s="90"/>
      <c r="M64" s="90"/>
      <c r="N64" s="90"/>
      <c r="O64" s="90"/>
      <c r="Q64" t="s">
        <v>47</v>
      </c>
      <c r="R64" s="222">
        <v>5.2000000000000005E-2</v>
      </c>
      <c r="S64" s="222">
        <v>6.0000000000000001E-3</v>
      </c>
      <c r="T64" s="222">
        <v>0.94200000000000006</v>
      </c>
      <c r="U64" t="s">
        <v>382</v>
      </c>
      <c r="V64" s="90">
        <f>ROWS($I$12:U64)</f>
        <v>53</v>
      </c>
      <c r="W64" s="90">
        <f t="shared" si="1"/>
        <v>53</v>
      </c>
      <c r="X64" s="90">
        <f>IFERROR(SMALL($J$12:$J$267,ROWS(W$12:W64)),"")</f>
        <v>53</v>
      </c>
      <c r="AC64" s="523"/>
      <c r="AD64" s="314" t="s">
        <v>143</v>
      </c>
      <c r="AE64" s="253" t="s">
        <v>43</v>
      </c>
      <c r="AF64" s="283">
        <f>INDEX($C$12:$K$267,$K68,COLUMNS(M68:$M68))</f>
        <v>215</v>
      </c>
      <c r="AG64" s="283">
        <f>INDEX($C$12:$K$267,$K68,COLUMNS($M68:N68))</f>
        <v>55</v>
      </c>
      <c r="AH64" s="283">
        <f>INDEX($C$12:$K$267,$K68,COLUMNS($M68:O68))</f>
        <v>5705</v>
      </c>
      <c r="AI64" s="283">
        <f>INDEX($C$12:$K$267,$K68,COLUMNS($M68:P68))</f>
        <v>880</v>
      </c>
      <c r="AJ64" s="422">
        <f>INDEX($C$12:$K$267,$K68,COLUMNS($M68:Q68))</f>
        <v>5975</v>
      </c>
      <c r="AK64" s="90"/>
      <c r="AL64" s="90"/>
      <c r="AM64" s="90"/>
      <c r="AN64" s="532"/>
      <c r="AO64" s="314" t="s">
        <v>143</v>
      </c>
      <c r="AP64" s="317" t="s">
        <v>43</v>
      </c>
      <c r="AQ64" s="284">
        <f>INDEX($R$12:$T$267,$X68,COLUMNS($Y68:Y68))</f>
        <v>3.6000000000000004E-2</v>
      </c>
      <c r="AR64" s="284">
        <f>INDEX($R$12:$T$267,$X68,COLUMNS($Y68:Z68))</f>
        <v>9.0000000000000011E-3</v>
      </c>
      <c r="AS64" s="405">
        <f>INDEX($R$12:$T$267,$X68,COLUMNS($Y68:AA68))</f>
        <v>0.95500000000000007</v>
      </c>
    </row>
    <row r="65" spans="1:45" x14ac:dyDescent="0.3">
      <c r="A65" t="s">
        <v>398</v>
      </c>
      <c r="B65" t="s">
        <v>48</v>
      </c>
      <c r="C65">
        <v>140</v>
      </c>
      <c r="D65">
        <v>15</v>
      </c>
      <c r="E65">
        <v>5720</v>
      </c>
      <c r="F65">
        <v>1100</v>
      </c>
      <c r="G65">
        <v>5870</v>
      </c>
      <c r="H65" t="s">
        <v>382</v>
      </c>
      <c r="I65" s="90">
        <f>ROWS(H$12:$I65)</f>
        <v>54</v>
      </c>
      <c r="J65" s="90">
        <f t="shared" si="0"/>
        <v>54</v>
      </c>
      <c r="K65" s="90">
        <f>IFERROR(SMALL($J$12:$J$267,ROWS(J$12:J65)),"")</f>
        <v>54</v>
      </c>
      <c r="L65" s="90"/>
      <c r="M65" s="90"/>
      <c r="N65" s="90"/>
      <c r="O65" s="90"/>
      <c r="Q65" t="s">
        <v>48</v>
      </c>
      <c r="R65" s="222">
        <v>2.4E-2</v>
      </c>
      <c r="S65" s="222">
        <v>2E-3</v>
      </c>
      <c r="T65" s="222">
        <v>0.97399999999999998</v>
      </c>
      <c r="U65" t="s">
        <v>382</v>
      </c>
      <c r="V65" s="90">
        <f>ROWS($I$12:U65)</f>
        <v>54</v>
      </c>
      <c r="W65" s="90">
        <f t="shared" si="1"/>
        <v>54</v>
      </c>
      <c r="X65" s="90">
        <f>IFERROR(SMALL($J$12:$J$267,ROWS(W$12:W65)),"")</f>
        <v>54</v>
      </c>
      <c r="AC65" s="523"/>
      <c r="AD65" s="315"/>
      <c r="AE65" s="256" t="s">
        <v>44</v>
      </c>
      <c r="AF65" s="385">
        <f>INDEX($C$12:$K$267,$K69,COLUMNS(M69:$M69))</f>
        <v>210</v>
      </c>
      <c r="AG65" s="385">
        <f>INDEX($C$12:$K$267,$K69,COLUMNS($M69:N69))</f>
        <v>70</v>
      </c>
      <c r="AH65" s="385">
        <f>INDEX($C$12:$K$267,$K69,COLUMNS($M69:O69))</f>
        <v>5910</v>
      </c>
      <c r="AI65" s="385">
        <f>INDEX($C$12:$K$267,$K69,COLUMNS($M69:P69))</f>
        <v>815</v>
      </c>
      <c r="AJ65" s="525">
        <f>INDEX($C$12:$K$267,$K69,COLUMNS($M69:Q69))</f>
        <v>6190</v>
      </c>
      <c r="AK65" s="90"/>
      <c r="AL65" s="90"/>
      <c r="AM65" s="90"/>
      <c r="AN65" s="532"/>
      <c r="AO65" s="315"/>
      <c r="AP65" s="256" t="s">
        <v>44</v>
      </c>
      <c r="AQ65" s="287">
        <f>INDEX($R$12:$T$267,$X69,COLUMNS($Y69:Y69))</f>
        <v>3.4000000000000002E-2</v>
      </c>
      <c r="AR65" s="287">
        <f>INDEX($R$12:$T$267,$X69,COLUMNS($Y69:Z69))</f>
        <v>1.0999999999999999E-2</v>
      </c>
      <c r="AS65" s="406">
        <f>INDEX($R$12:$T$267,$X69,COLUMNS($Y69:AA69))</f>
        <v>0.95500000000000007</v>
      </c>
    </row>
    <row r="66" spans="1:45" x14ac:dyDescent="0.3">
      <c r="A66" t="s">
        <v>398</v>
      </c>
      <c r="B66" t="s">
        <v>49</v>
      </c>
      <c r="C66">
        <v>215</v>
      </c>
      <c r="D66">
        <v>35</v>
      </c>
      <c r="E66">
        <v>4630</v>
      </c>
      <c r="F66">
        <v>825</v>
      </c>
      <c r="G66">
        <v>4875</v>
      </c>
      <c r="H66" t="s">
        <v>382</v>
      </c>
      <c r="I66" s="90">
        <f>ROWS(H$12:$I66)</f>
        <v>55</v>
      </c>
      <c r="J66" s="90">
        <f t="shared" si="0"/>
        <v>55</v>
      </c>
      <c r="K66" s="90">
        <f>IFERROR(SMALL($J$12:$J$267,ROWS(J$12:J66)),"")</f>
        <v>55</v>
      </c>
      <c r="L66" s="90"/>
      <c r="M66" s="90"/>
      <c r="N66" s="90"/>
      <c r="O66" s="90"/>
      <c r="Q66" t="s">
        <v>49</v>
      </c>
      <c r="R66" s="222">
        <v>4.3999999999999997E-2</v>
      </c>
      <c r="S66" s="222">
        <v>7.0000000000000001E-3</v>
      </c>
      <c r="T66" s="222">
        <v>0.95000000000000007</v>
      </c>
      <c r="U66" t="s">
        <v>382</v>
      </c>
      <c r="V66" s="90">
        <f>ROWS($I$12:U66)</f>
        <v>55</v>
      </c>
      <c r="W66" s="90">
        <f t="shared" si="1"/>
        <v>55</v>
      </c>
      <c r="X66" s="90">
        <f>IFERROR(SMALL($J$12:$J$267,ROWS(W$12:W66)),"")</f>
        <v>55</v>
      </c>
      <c r="AC66" s="555" t="s">
        <v>514</v>
      </c>
      <c r="AD66" s="315"/>
      <c r="AE66" s="256" t="s">
        <v>45</v>
      </c>
      <c r="AF66" s="385">
        <f>INDEX($C$12:$K$267,$K70,COLUMNS(M70:$M70))</f>
        <v>210</v>
      </c>
      <c r="AG66" s="385">
        <f>INDEX($C$12:$K$267,$K70,COLUMNS($M70:N70))</f>
        <v>85</v>
      </c>
      <c r="AH66" s="385">
        <f>INDEX($C$12:$K$267,$K70,COLUMNS($M70:O70))</f>
        <v>6230</v>
      </c>
      <c r="AI66" s="385">
        <f>INDEX($C$12:$K$267,$K70,COLUMNS($M70:P70))</f>
        <v>775</v>
      </c>
      <c r="AJ66" s="525">
        <f>INDEX($C$12:$K$267,$K70,COLUMNS($M70:Q70))</f>
        <v>6520</v>
      </c>
      <c r="AK66" s="90"/>
      <c r="AL66" s="90"/>
      <c r="AM66" s="90"/>
      <c r="AN66" s="615" t="s">
        <v>214</v>
      </c>
      <c r="AO66" s="315"/>
      <c r="AP66" s="256" t="s">
        <v>45</v>
      </c>
      <c r="AQ66" s="287">
        <f>INDEX($R$12:$T$267,$X70,COLUMNS($Y70:Y70))</f>
        <v>3.2000000000000001E-2</v>
      </c>
      <c r="AR66" s="287">
        <f>INDEX($R$12:$T$267,$X70,COLUMNS($Y70:Z70))</f>
        <v>1.3000000000000001E-2</v>
      </c>
      <c r="AS66" s="406">
        <f>INDEX($R$12:$T$267,$X70,COLUMNS($Y70:AA70))</f>
        <v>0.95600000000000007</v>
      </c>
    </row>
    <row r="67" spans="1:45" x14ac:dyDescent="0.3">
      <c r="A67" t="s">
        <v>398</v>
      </c>
      <c r="B67" t="s">
        <v>483</v>
      </c>
      <c r="C67">
        <v>130</v>
      </c>
      <c r="D67">
        <v>25</v>
      </c>
      <c r="E67">
        <v>4370</v>
      </c>
      <c r="F67">
        <v>725</v>
      </c>
      <c r="G67">
        <v>4530</v>
      </c>
      <c r="H67" t="s">
        <v>382</v>
      </c>
      <c r="I67" s="90">
        <f>ROWS(H$12:$I67)</f>
        <v>56</v>
      </c>
      <c r="J67" s="90">
        <f t="shared" si="0"/>
        <v>56</v>
      </c>
      <c r="K67" s="90">
        <f>IFERROR(SMALL($J$12:$J$267,ROWS(J$12:J67)),"")</f>
        <v>56</v>
      </c>
      <c r="L67" s="90"/>
      <c r="M67" s="90"/>
      <c r="N67" s="90"/>
      <c r="O67" s="90"/>
      <c r="Q67" t="s">
        <v>483</v>
      </c>
      <c r="R67" s="222">
        <v>2.9000000000000001E-2</v>
      </c>
      <c r="S67" s="222">
        <v>6.0000000000000001E-3</v>
      </c>
      <c r="T67" s="222">
        <v>0.96499999999999997</v>
      </c>
      <c r="U67" t="s">
        <v>382</v>
      </c>
      <c r="V67" s="90">
        <f>ROWS($I$12:U67)</f>
        <v>56</v>
      </c>
      <c r="W67" s="90">
        <f t="shared" si="1"/>
        <v>56</v>
      </c>
      <c r="X67" s="90">
        <f>IFERROR(SMALL($J$12:$J$267,ROWS(W$12:W67)),"")</f>
        <v>56</v>
      </c>
      <c r="AC67" s="529"/>
      <c r="AD67" s="315"/>
      <c r="AE67" s="256" t="s">
        <v>46</v>
      </c>
      <c r="AF67" s="385">
        <f>INDEX($C$12:$K$267,$K71,COLUMNS(M71:$M71))</f>
        <v>350</v>
      </c>
      <c r="AG67" s="385">
        <f>INDEX($C$12:$K$267,$K71,COLUMNS($M71:N71))</f>
        <v>160</v>
      </c>
      <c r="AH67" s="385">
        <f>INDEX($C$12:$K$267,$K71,COLUMNS($M71:O71))</f>
        <v>8615</v>
      </c>
      <c r="AI67" s="385">
        <f>INDEX($C$12:$K$267,$K71,COLUMNS($M71:P71))</f>
        <v>1245</v>
      </c>
      <c r="AJ67" s="525">
        <f>INDEX($C$12:$K$267,$K71,COLUMNS($M71:Q71))</f>
        <v>9125</v>
      </c>
      <c r="AK67" s="90"/>
      <c r="AL67" s="90"/>
      <c r="AM67" s="90"/>
      <c r="AN67" s="387"/>
      <c r="AO67" s="315"/>
      <c r="AP67" s="256" t="s">
        <v>46</v>
      </c>
      <c r="AQ67" s="287">
        <f>INDEX($R$12:$T$267,$X71,COLUMNS($Y71:Y71))</f>
        <v>3.7999999999999999E-2</v>
      </c>
      <c r="AR67" s="287">
        <f>INDEX($R$12:$T$267,$X71,COLUMNS($Y71:Z71))</f>
        <v>1.8000000000000002E-2</v>
      </c>
      <c r="AS67" s="406">
        <f>INDEX($R$12:$T$267,$X71,COLUMNS($Y71:AA71))</f>
        <v>0.94400000000000006</v>
      </c>
    </row>
    <row r="68" spans="1:45" x14ac:dyDescent="0.3">
      <c r="A68" t="s">
        <v>399</v>
      </c>
      <c r="B68" t="s">
        <v>43</v>
      </c>
      <c r="C68">
        <v>215</v>
      </c>
      <c r="D68">
        <v>55</v>
      </c>
      <c r="E68">
        <v>5705</v>
      </c>
      <c r="F68">
        <v>880</v>
      </c>
      <c r="G68">
        <v>5975</v>
      </c>
      <c r="H68" t="s">
        <v>382</v>
      </c>
      <c r="I68" s="90">
        <f>ROWS(H$12:$I68)</f>
        <v>57</v>
      </c>
      <c r="J68" s="90">
        <f t="shared" si="0"/>
        <v>57</v>
      </c>
      <c r="K68" s="90">
        <f>IFERROR(SMALL($J$12:$J$267,ROWS(J$12:J68)),"")</f>
        <v>57</v>
      </c>
      <c r="L68" s="90"/>
      <c r="M68" s="90"/>
      <c r="N68" s="90"/>
      <c r="O68" s="90"/>
      <c r="P68" t="s">
        <v>399</v>
      </c>
      <c r="Q68" t="s">
        <v>43</v>
      </c>
      <c r="R68" s="222">
        <v>3.6000000000000004E-2</v>
      </c>
      <c r="S68" s="222">
        <v>9.0000000000000011E-3</v>
      </c>
      <c r="T68" s="222">
        <v>0.95500000000000007</v>
      </c>
      <c r="U68" t="s">
        <v>382</v>
      </c>
      <c r="V68" s="90">
        <f>ROWS($I$12:U68)</f>
        <v>57</v>
      </c>
      <c r="W68" s="90">
        <f t="shared" si="1"/>
        <v>57</v>
      </c>
      <c r="X68" s="90">
        <f>IFERROR(SMALL($J$12:$J$267,ROWS(W$12:W68)),"")</f>
        <v>57</v>
      </c>
      <c r="AC68" s="524"/>
      <c r="AD68" s="315"/>
      <c r="AE68" s="256" t="s">
        <v>47</v>
      </c>
      <c r="AF68" s="385">
        <f>INDEX($C$12:$K$267,$K72,COLUMNS(M72:$M72))</f>
        <v>430</v>
      </c>
      <c r="AG68" s="385">
        <f>INDEX($C$12:$K$267,$K72,COLUMNS($M72:N72))</f>
        <v>185</v>
      </c>
      <c r="AH68" s="385">
        <f>INDEX($C$12:$K$267,$K72,COLUMNS($M72:O72))</f>
        <v>8265</v>
      </c>
      <c r="AI68" s="385">
        <f>INDEX($C$12:$K$267,$K72,COLUMNS($M72:P72))</f>
        <v>1340</v>
      </c>
      <c r="AJ68" s="525">
        <f>INDEX($C$12:$K$267,$K72,COLUMNS($M72:Q72))</f>
        <v>8880</v>
      </c>
      <c r="AK68" s="90"/>
      <c r="AL68" s="90"/>
      <c r="AM68" s="90"/>
      <c r="AN68" s="533"/>
      <c r="AO68" s="315"/>
      <c r="AP68" s="256" t="s">
        <v>47</v>
      </c>
      <c r="AQ68" s="287">
        <f>INDEX($R$12:$T$267,$X72,COLUMNS($Y72:Y72))</f>
        <v>4.8000000000000001E-2</v>
      </c>
      <c r="AR68" s="287">
        <f>INDEX($R$12:$T$267,$X72,COLUMNS($Y72:Z72))</f>
        <v>2.1000000000000001E-2</v>
      </c>
      <c r="AS68" s="406">
        <f>INDEX($R$12:$T$267,$X72,COLUMNS($Y72:AA72))</f>
        <v>0.93100000000000005</v>
      </c>
    </row>
    <row r="69" spans="1:45" x14ac:dyDescent="0.3">
      <c r="A69" t="s">
        <v>399</v>
      </c>
      <c r="B69" t="s">
        <v>44</v>
      </c>
      <c r="C69">
        <v>210</v>
      </c>
      <c r="D69">
        <v>70</v>
      </c>
      <c r="E69">
        <v>5910</v>
      </c>
      <c r="F69">
        <v>815</v>
      </c>
      <c r="G69">
        <v>6190</v>
      </c>
      <c r="H69" t="s">
        <v>382</v>
      </c>
      <c r="I69" s="90">
        <f>ROWS(H$12:$I69)</f>
        <v>58</v>
      </c>
      <c r="J69" s="90">
        <f t="shared" si="0"/>
        <v>58</v>
      </c>
      <c r="K69" s="90">
        <f>IFERROR(SMALL($J$12:$J$267,ROWS(J$12:J69)),"")</f>
        <v>58</v>
      </c>
      <c r="L69" s="90"/>
      <c r="M69" s="90"/>
      <c r="N69" s="90"/>
      <c r="O69" s="90"/>
      <c r="Q69" t="s">
        <v>44</v>
      </c>
      <c r="R69" s="222">
        <v>3.4000000000000002E-2</v>
      </c>
      <c r="S69" s="222">
        <v>1.0999999999999999E-2</v>
      </c>
      <c r="T69" s="222">
        <v>0.95500000000000007</v>
      </c>
      <c r="U69" t="s">
        <v>382</v>
      </c>
      <c r="V69" s="90">
        <f>ROWS($I$12:U69)</f>
        <v>58</v>
      </c>
      <c r="W69" s="90">
        <f t="shared" si="1"/>
        <v>58</v>
      </c>
      <c r="X69" s="90">
        <f>IFERROR(SMALL($J$12:$J$267,ROWS(W$12:W69)),"")</f>
        <v>58</v>
      </c>
      <c r="AC69" s="524"/>
      <c r="AD69" s="315"/>
      <c r="AE69" s="256" t="s">
        <v>48</v>
      </c>
      <c r="AF69" s="385">
        <f>INDEX($C$12:$K$267,$K73,COLUMNS(M73:$M73))</f>
        <v>205</v>
      </c>
      <c r="AG69" s="385">
        <f>INDEX($C$12:$K$267,$K73,COLUMNS($M73:N73))</f>
        <v>100</v>
      </c>
      <c r="AH69" s="385">
        <f>INDEX($C$12:$K$267,$K73,COLUMNS($M73:O73))</f>
        <v>8495</v>
      </c>
      <c r="AI69" s="385">
        <f>INDEX($C$12:$K$267,$K73,COLUMNS($M73:P73))</f>
        <v>1820</v>
      </c>
      <c r="AJ69" s="525">
        <f>INDEX($C$12:$K$267,$K73,COLUMNS($M73:Q73))</f>
        <v>8800</v>
      </c>
      <c r="AK69" s="90"/>
      <c r="AL69" s="90"/>
      <c r="AM69" s="90"/>
      <c r="AN69" s="533"/>
      <c r="AO69" s="315"/>
      <c r="AP69" s="256" t="s">
        <v>48</v>
      </c>
      <c r="AQ69" s="287">
        <f>INDEX($R$12:$T$267,$X73,COLUMNS($Y73:Y73))</f>
        <v>2.4E-2</v>
      </c>
      <c r="AR69" s="287">
        <f>INDEX($R$12:$T$267,$X73,COLUMNS($Y73:Z73))</f>
        <v>1.0999999999999999E-2</v>
      </c>
      <c r="AS69" s="406">
        <f>INDEX($R$12:$T$267,$X73,COLUMNS($Y73:AA73))</f>
        <v>0.96499999999999997</v>
      </c>
    </row>
    <row r="70" spans="1:45" x14ac:dyDescent="0.3">
      <c r="A70" t="s">
        <v>399</v>
      </c>
      <c r="B70" t="s">
        <v>45</v>
      </c>
      <c r="C70">
        <v>210</v>
      </c>
      <c r="D70">
        <v>85</v>
      </c>
      <c r="E70">
        <v>6230</v>
      </c>
      <c r="F70">
        <v>775</v>
      </c>
      <c r="G70">
        <v>6520</v>
      </c>
      <c r="H70" t="s">
        <v>382</v>
      </c>
      <c r="I70" s="90">
        <f>ROWS(H$12:$I70)</f>
        <v>59</v>
      </c>
      <c r="J70" s="90">
        <f t="shared" si="0"/>
        <v>59</v>
      </c>
      <c r="K70" s="90">
        <f>IFERROR(SMALL($J$12:$J$267,ROWS(J$12:J70)),"")</f>
        <v>59</v>
      </c>
      <c r="L70" s="90"/>
      <c r="M70" s="90"/>
      <c r="N70" s="90"/>
      <c r="O70" s="90"/>
      <c r="Q70" t="s">
        <v>45</v>
      </c>
      <c r="R70" s="222">
        <v>3.2000000000000001E-2</v>
      </c>
      <c r="S70" s="222">
        <v>1.3000000000000001E-2</v>
      </c>
      <c r="T70" s="222">
        <v>0.95600000000000007</v>
      </c>
      <c r="U70" t="s">
        <v>382</v>
      </c>
      <c r="V70" s="90">
        <f>ROWS($I$12:U70)</f>
        <v>59</v>
      </c>
      <c r="W70" s="90">
        <f t="shared" si="1"/>
        <v>59</v>
      </c>
      <c r="X70" s="90">
        <f>IFERROR(SMALL($J$12:$J$267,ROWS(W$12:W70)),"")</f>
        <v>59</v>
      </c>
      <c r="AC70" s="524"/>
      <c r="AD70" s="315"/>
      <c r="AE70" s="256" t="s">
        <v>49</v>
      </c>
      <c r="AF70" s="385">
        <f>INDEX($C$12:$K$267,$K74,COLUMNS(M74:$M74))</f>
        <v>315</v>
      </c>
      <c r="AG70" s="385">
        <f>INDEX($C$12:$K$267,$K74,COLUMNS($M74:N74))</f>
        <v>95</v>
      </c>
      <c r="AH70" s="385">
        <f>INDEX($C$12:$K$267,$K74,COLUMNS($M74:O74))</f>
        <v>6785</v>
      </c>
      <c r="AI70" s="385">
        <f>INDEX($C$12:$K$267,$K74,COLUMNS($M74:P74))</f>
        <v>1345</v>
      </c>
      <c r="AJ70" s="525">
        <f>INDEX($C$12:$K$267,$K74,COLUMNS($M74:Q74))</f>
        <v>7200</v>
      </c>
      <c r="AK70" s="90"/>
      <c r="AL70" s="90"/>
      <c r="AM70" s="90"/>
      <c r="AN70" s="533"/>
      <c r="AO70" s="315"/>
      <c r="AP70" s="256" t="s">
        <v>49</v>
      </c>
      <c r="AQ70" s="287">
        <f>INDEX($R$12:$T$267,$X74,COLUMNS($Y74:Y74))</f>
        <v>4.3999999999999997E-2</v>
      </c>
      <c r="AR70" s="287">
        <f>INDEX($R$12:$T$267,$X74,COLUMNS($Y74:Z74))</f>
        <v>1.3000000000000001E-2</v>
      </c>
      <c r="AS70" s="406">
        <f>INDEX($R$12:$T$267,$X74,COLUMNS($Y74:AA74))</f>
        <v>0.94300000000000006</v>
      </c>
    </row>
    <row r="71" spans="1:45" x14ac:dyDescent="0.3">
      <c r="A71" t="s">
        <v>399</v>
      </c>
      <c r="B71" t="s">
        <v>46</v>
      </c>
      <c r="C71">
        <v>350</v>
      </c>
      <c r="D71">
        <v>160</v>
      </c>
      <c r="E71">
        <v>8615</v>
      </c>
      <c r="F71">
        <v>1245</v>
      </c>
      <c r="G71">
        <v>9125</v>
      </c>
      <c r="H71" t="s">
        <v>382</v>
      </c>
      <c r="I71" s="90">
        <f>ROWS(H$12:$I71)</f>
        <v>60</v>
      </c>
      <c r="J71" s="90">
        <f t="shared" si="0"/>
        <v>60</v>
      </c>
      <c r="K71" s="90">
        <f>IFERROR(SMALL($J$12:$J$267,ROWS(J$12:J71)),"")</f>
        <v>60</v>
      </c>
      <c r="L71" s="90"/>
      <c r="M71" s="90"/>
      <c r="N71" s="90"/>
      <c r="O71" s="90"/>
      <c r="Q71" t="s">
        <v>46</v>
      </c>
      <c r="R71" s="222">
        <v>3.7999999999999999E-2</v>
      </c>
      <c r="S71" s="222">
        <v>1.8000000000000002E-2</v>
      </c>
      <c r="T71" s="222">
        <v>0.94400000000000006</v>
      </c>
      <c r="U71" t="s">
        <v>382</v>
      </c>
      <c r="V71" s="90">
        <f>ROWS($I$12:U71)</f>
        <v>60</v>
      </c>
      <c r="W71" s="90">
        <f t="shared" si="1"/>
        <v>60</v>
      </c>
      <c r="X71" s="90">
        <f>IFERROR(SMALL($J$12:$J$267,ROWS(W$12:W71)),"")</f>
        <v>60</v>
      </c>
      <c r="AC71" s="528"/>
      <c r="AD71" s="316"/>
      <c r="AE71" s="261" t="s">
        <v>483</v>
      </c>
      <c r="AF71" s="386">
        <f>INDEX($C$12:$K$267,$K75,COLUMNS(M75:$M75))</f>
        <v>190</v>
      </c>
      <c r="AG71" s="386">
        <f>INDEX($C$12:$K$267,$K75,COLUMNS($M75:N75))</f>
        <v>75</v>
      </c>
      <c r="AH71" s="386">
        <f>INDEX($C$12:$K$267,$K75,COLUMNS($M75:O75))</f>
        <v>6030</v>
      </c>
      <c r="AI71" s="386">
        <f>INDEX($C$12:$K$267,$K75,COLUMNS($M75:P75))</f>
        <v>1215</v>
      </c>
      <c r="AJ71" s="527">
        <f>INDEX($C$12:$K$267,$K75,COLUMNS($M75:Q75))</f>
        <v>6295</v>
      </c>
      <c r="AK71" s="90"/>
      <c r="AL71" s="90"/>
      <c r="AM71" s="90"/>
      <c r="AN71" s="534"/>
      <c r="AO71" s="316"/>
      <c r="AP71" s="261" t="s">
        <v>483</v>
      </c>
      <c r="AQ71" s="304">
        <f>INDEX($R$12:$T$267,$X75,COLUMNS($Y75:Y75))</f>
        <v>0.03</v>
      </c>
      <c r="AR71" s="304">
        <f>INDEX($R$12:$T$267,$X75,COLUMNS($Y75:Z75))</f>
        <v>1.2E-2</v>
      </c>
      <c r="AS71" s="407">
        <f>INDEX($R$12:$T$267,$X75,COLUMNS($Y75:AA75))</f>
        <v>0.95900000000000007</v>
      </c>
    </row>
    <row r="72" spans="1:45" x14ac:dyDescent="0.3">
      <c r="A72" t="s">
        <v>399</v>
      </c>
      <c r="B72" t="s">
        <v>47</v>
      </c>
      <c r="C72">
        <v>430</v>
      </c>
      <c r="D72">
        <v>185</v>
      </c>
      <c r="E72">
        <v>8265</v>
      </c>
      <c r="F72">
        <v>1340</v>
      </c>
      <c r="G72">
        <v>8880</v>
      </c>
      <c r="H72" t="s">
        <v>382</v>
      </c>
      <c r="I72" s="90">
        <f>ROWS(H$12:$I72)</f>
        <v>61</v>
      </c>
      <c r="J72" s="90">
        <f t="shared" si="0"/>
        <v>61</v>
      </c>
      <c r="K72" s="90">
        <f>IFERROR(SMALL($J$12:$J$267,ROWS(J$12:J72)),"")</f>
        <v>61</v>
      </c>
      <c r="L72" s="90"/>
      <c r="M72" s="90"/>
      <c r="N72" s="90"/>
      <c r="O72" s="90"/>
      <c r="Q72" t="s">
        <v>47</v>
      </c>
      <c r="R72" s="222">
        <v>4.8000000000000001E-2</v>
      </c>
      <c r="S72" s="222">
        <v>2.1000000000000001E-2</v>
      </c>
      <c r="T72" s="222">
        <v>0.93100000000000005</v>
      </c>
      <c r="U72" t="s">
        <v>382</v>
      </c>
      <c r="V72" s="90">
        <f>ROWS($I$12:U72)</f>
        <v>61</v>
      </c>
      <c r="W72" s="90">
        <f t="shared" si="1"/>
        <v>61</v>
      </c>
      <c r="X72" s="90">
        <f>IFERROR(SMALL($J$12:$J$267,ROWS(W$12:W72)),"")</f>
        <v>61</v>
      </c>
      <c r="AC72" s="522" t="s">
        <v>201</v>
      </c>
      <c r="AD72" s="314" t="s">
        <v>202</v>
      </c>
      <c r="AE72" s="253" t="s">
        <v>43</v>
      </c>
      <c r="AF72" s="283">
        <f>INDEX($C$12:$K$267,$K76,COLUMNS(M76:$M76))</f>
        <v>55</v>
      </c>
      <c r="AG72" s="283">
        <f>INDEX($C$12:$K$267,$K76,COLUMNS($M76:N76))</f>
        <v>15</v>
      </c>
      <c r="AH72" s="283">
        <f>INDEX($C$12:$K$267,$K76,COLUMNS($M76:O76))</f>
        <v>1195</v>
      </c>
      <c r="AI72" s="283">
        <f>INDEX($C$12:$K$267,$K76,COLUMNS($M76:P76))</f>
        <v>195</v>
      </c>
      <c r="AJ72" s="422">
        <f>INDEX($C$12:$K$267,$K76,COLUMNS($M76:Q76))</f>
        <v>1265</v>
      </c>
      <c r="AK72" s="90"/>
      <c r="AL72" s="90"/>
      <c r="AM72" s="90"/>
      <c r="AN72" s="522" t="s">
        <v>201</v>
      </c>
      <c r="AO72" s="314" t="s">
        <v>202</v>
      </c>
      <c r="AP72" s="253" t="s">
        <v>43</v>
      </c>
      <c r="AQ72" s="284">
        <f>INDEX($R$12:$T$267,$X76,COLUMNS($Y76:Y76))</f>
        <v>4.3000000000000003E-2</v>
      </c>
      <c r="AR72" s="284">
        <f>INDEX($R$12:$T$267,$X76,COLUMNS($Y76:Z76))</f>
        <v>1.3000000000000001E-2</v>
      </c>
      <c r="AS72" s="405">
        <f>INDEX($R$12:$T$267,$X76,COLUMNS($Y76:AA76))</f>
        <v>0.94400000000000006</v>
      </c>
    </row>
    <row r="73" spans="1:45" x14ac:dyDescent="0.3">
      <c r="A73" t="s">
        <v>399</v>
      </c>
      <c r="B73" t="s">
        <v>48</v>
      </c>
      <c r="C73">
        <v>205</v>
      </c>
      <c r="D73">
        <v>100</v>
      </c>
      <c r="E73">
        <v>8495</v>
      </c>
      <c r="F73">
        <v>1820</v>
      </c>
      <c r="G73">
        <v>8800</v>
      </c>
      <c r="H73" t="s">
        <v>382</v>
      </c>
      <c r="I73" s="90">
        <f>ROWS(H$12:$I73)</f>
        <v>62</v>
      </c>
      <c r="J73" s="90">
        <f t="shared" si="0"/>
        <v>62</v>
      </c>
      <c r="K73" s="90">
        <f>IFERROR(SMALL($J$12:$J$267,ROWS(J$12:J73)),"")</f>
        <v>62</v>
      </c>
      <c r="L73" s="90"/>
      <c r="M73" s="90"/>
      <c r="N73" s="90"/>
      <c r="O73" s="90"/>
      <c r="Q73" t="s">
        <v>48</v>
      </c>
      <c r="R73" s="222">
        <v>2.4E-2</v>
      </c>
      <c r="S73" s="222">
        <v>1.0999999999999999E-2</v>
      </c>
      <c r="T73" s="222">
        <v>0.96499999999999997</v>
      </c>
      <c r="U73" t="s">
        <v>382</v>
      </c>
      <c r="V73" s="90">
        <f>ROWS($I$12:U73)</f>
        <v>62</v>
      </c>
      <c r="W73" s="90">
        <f t="shared" si="1"/>
        <v>62</v>
      </c>
      <c r="X73" s="90">
        <f>IFERROR(SMALL($J$12:$J$267,ROWS(W$12:W73)),"")</f>
        <v>62</v>
      </c>
      <c r="AC73" s="523"/>
      <c r="AD73" s="315"/>
      <c r="AE73" s="256" t="s">
        <v>44</v>
      </c>
      <c r="AF73" s="385">
        <f>INDEX($C$12:$K$267,$K77,COLUMNS(M77:$M77))</f>
        <v>40</v>
      </c>
      <c r="AG73" s="385">
        <f>INDEX($C$12:$K$267,$K77,COLUMNS($M77:N77))</f>
        <v>15</v>
      </c>
      <c r="AH73" s="385">
        <f>INDEX($C$12:$K$267,$K77,COLUMNS($M77:O77))</f>
        <v>1120</v>
      </c>
      <c r="AI73" s="385">
        <f>INDEX($C$12:$K$267,$K77,COLUMNS($M77:P77))</f>
        <v>155</v>
      </c>
      <c r="AJ73" s="525">
        <f>INDEX($C$12:$K$267,$K77,COLUMNS($M77:Q77))</f>
        <v>1180</v>
      </c>
      <c r="AK73" s="90"/>
      <c r="AL73" s="90"/>
      <c r="AM73" s="90"/>
      <c r="AN73" s="523"/>
      <c r="AO73" s="315"/>
      <c r="AP73" s="256" t="s">
        <v>44</v>
      </c>
      <c r="AQ73" s="287">
        <f>INDEX($R$12:$T$267,$X77,COLUMNS($Y77:Y77))</f>
        <v>3.4000000000000002E-2</v>
      </c>
      <c r="AR73" s="287">
        <f>INDEX($R$12:$T$267,$X77,COLUMNS($Y77:Z77))</f>
        <v>1.4E-2</v>
      </c>
      <c r="AS73" s="406">
        <f>INDEX($R$12:$T$267,$X77,COLUMNS($Y77:AA77))</f>
        <v>0.95200000000000007</v>
      </c>
    </row>
    <row r="74" spans="1:45" x14ac:dyDescent="0.3">
      <c r="A74" t="s">
        <v>399</v>
      </c>
      <c r="B74" t="s">
        <v>49</v>
      </c>
      <c r="C74">
        <v>315</v>
      </c>
      <c r="D74">
        <v>95</v>
      </c>
      <c r="E74">
        <v>6785</v>
      </c>
      <c r="F74">
        <v>1345</v>
      </c>
      <c r="G74">
        <v>7200</v>
      </c>
      <c r="H74" t="s">
        <v>382</v>
      </c>
      <c r="I74" s="90">
        <f>ROWS(H$12:$I74)</f>
        <v>63</v>
      </c>
      <c r="J74" s="90">
        <f t="shared" si="0"/>
        <v>63</v>
      </c>
      <c r="K74" s="90">
        <f>IFERROR(SMALL($J$12:$J$267,ROWS(J$12:J74)),"")</f>
        <v>63</v>
      </c>
      <c r="L74" s="90"/>
      <c r="M74" s="90"/>
      <c r="N74" s="90"/>
      <c r="O74" s="90"/>
      <c r="Q74" t="s">
        <v>49</v>
      </c>
      <c r="R74" s="222">
        <v>4.3999999999999997E-2</v>
      </c>
      <c r="S74" s="222">
        <v>1.3000000000000001E-2</v>
      </c>
      <c r="T74" s="222">
        <v>0.94300000000000006</v>
      </c>
      <c r="U74" t="s">
        <v>382</v>
      </c>
      <c r="V74" s="90">
        <f>ROWS($I$12:U74)</f>
        <v>63</v>
      </c>
      <c r="W74" s="90">
        <f t="shared" si="1"/>
        <v>63</v>
      </c>
      <c r="X74" s="90">
        <f>IFERROR(SMALL($J$12:$J$267,ROWS(W$12:W74)),"")</f>
        <v>63</v>
      </c>
      <c r="AC74" s="523"/>
      <c r="AD74" s="315"/>
      <c r="AE74" s="256" t="s">
        <v>45</v>
      </c>
      <c r="AF74" s="385">
        <f>INDEX($C$12:$K$267,$K78,COLUMNS(M78:$M78))</f>
        <v>45</v>
      </c>
      <c r="AG74" s="385">
        <f>INDEX($C$12:$K$267,$K78,COLUMNS($M78:N78))</f>
        <v>15</v>
      </c>
      <c r="AH74" s="385">
        <f>INDEX($C$12:$K$267,$K78,COLUMNS($M78:O78))</f>
        <v>1355</v>
      </c>
      <c r="AI74" s="385">
        <f>INDEX($C$12:$K$267,$K78,COLUMNS($M78:P78))</f>
        <v>140</v>
      </c>
      <c r="AJ74" s="525">
        <f>INDEX($C$12:$K$267,$K78,COLUMNS($M78:Q78))</f>
        <v>1415</v>
      </c>
      <c r="AK74" s="90"/>
      <c r="AL74" s="90"/>
      <c r="AM74" s="90"/>
      <c r="AN74" s="523"/>
      <c r="AO74" s="315"/>
      <c r="AP74" s="256" t="s">
        <v>45</v>
      </c>
      <c r="AQ74" s="287">
        <f>INDEX($R$12:$T$267,$X78,COLUMNS($Y78:Y78))</f>
        <v>3.2000000000000001E-2</v>
      </c>
      <c r="AR74" s="287">
        <f>INDEX($R$12:$T$267,$X78,COLUMNS($Y78:Z78))</f>
        <v>1.0999999999999999E-2</v>
      </c>
      <c r="AS74" s="406">
        <f>INDEX($R$12:$T$267,$X78,COLUMNS($Y78:AA78))</f>
        <v>0.95800000000000007</v>
      </c>
    </row>
    <row r="75" spans="1:45" x14ac:dyDescent="0.3">
      <c r="A75" t="s">
        <v>399</v>
      </c>
      <c r="B75" t="s">
        <v>483</v>
      </c>
      <c r="C75">
        <v>190</v>
      </c>
      <c r="D75">
        <v>75</v>
      </c>
      <c r="E75">
        <v>6030</v>
      </c>
      <c r="F75">
        <v>1215</v>
      </c>
      <c r="G75">
        <v>6295</v>
      </c>
      <c r="H75" t="s">
        <v>382</v>
      </c>
      <c r="I75" s="90">
        <f>ROWS(H$12:$I75)</f>
        <v>64</v>
      </c>
      <c r="J75" s="90">
        <f t="shared" si="0"/>
        <v>64</v>
      </c>
      <c r="K75" s="90">
        <f>IFERROR(SMALL($J$12:$J$267,ROWS(J$12:J75)),"")</f>
        <v>64</v>
      </c>
      <c r="L75" s="90"/>
      <c r="M75" s="90"/>
      <c r="N75" s="90"/>
      <c r="O75" s="90"/>
      <c r="Q75" t="s">
        <v>483</v>
      </c>
      <c r="R75" s="222">
        <v>0.03</v>
      </c>
      <c r="S75" s="222">
        <v>1.2E-2</v>
      </c>
      <c r="T75" s="222">
        <v>0.95900000000000007</v>
      </c>
      <c r="U75" t="s">
        <v>382</v>
      </c>
      <c r="V75" s="90">
        <f>ROWS($I$12:U75)</f>
        <v>64</v>
      </c>
      <c r="W75" s="90">
        <f t="shared" si="1"/>
        <v>64</v>
      </c>
      <c r="X75" s="90">
        <f>IFERROR(SMALL($J$12:$J$267,ROWS(W$12:W75)),"")</f>
        <v>64</v>
      </c>
      <c r="AC75" s="523"/>
      <c r="AD75" s="315"/>
      <c r="AE75" s="256" t="s">
        <v>46</v>
      </c>
      <c r="AF75" s="385">
        <f>INDEX($C$12:$K$267,$K79,COLUMNS(M79:$M79))</f>
        <v>115</v>
      </c>
      <c r="AG75" s="385">
        <f>INDEX($C$12:$K$267,$K79,COLUMNS($M79:N79))</f>
        <v>50</v>
      </c>
      <c r="AH75" s="385">
        <f>INDEX($C$12:$K$267,$K79,COLUMNS($M79:O79))</f>
        <v>2320</v>
      </c>
      <c r="AI75" s="385">
        <f>INDEX($C$12:$K$267,$K79,COLUMNS($M79:P79))</f>
        <v>320</v>
      </c>
      <c r="AJ75" s="525">
        <f>INDEX($C$12:$K$267,$K79,COLUMNS($M79:Q79))</f>
        <v>2480</v>
      </c>
      <c r="AK75" s="90"/>
      <c r="AL75" s="90"/>
      <c r="AM75" s="90"/>
      <c r="AN75" s="523"/>
      <c r="AO75" s="315"/>
      <c r="AP75" s="256" t="s">
        <v>46</v>
      </c>
      <c r="AQ75" s="287">
        <f>INDEX($R$12:$T$267,$X79,COLUMNS($Y79:Y79))</f>
        <v>4.5999999999999999E-2</v>
      </c>
      <c r="AR75" s="287">
        <f>INDEX($R$12:$T$267,$X79,COLUMNS($Y79:Z79))</f>
        <v>1.9E-2</v>
      </c>
      <c r="AS75" s="406">
        <f>INDEX($R$12:$T$267,$X79,COLUMNS($Y79:AA79))</f>
        <v>0.93400000000000005</v>
      </c>
    </row>
    <row r="76" spans="1:45" x14ac:dyDescent="0.3">
      <c r="A76" t="s">
        <v>400</v>
      </c>
      <c r="B76" t="s">
        <v>43</v>
      </c>
      <c r="C76">
        <v>55</v>
      </c>
      <c r="D76">
        <v>15</v>
      </c>
      <c r="E76">
        <v>1195</v>
      </c>
      <c r="F76">
        <v>195</v>
      </c>
      <c r="G76">
        <v>1265</v>
      </c>
      <c r="H76" t="s">
        <v>382</v>
      </c>
      <c r="I76" s="90">
        <f>ROWS(H$12:$I76)</f>
        <v>65</v>
      </c>
      <c r="J76" s="90">
        <f t="shared" si="0"/>
        <v>65</v>
      </c>
      <c r="K76" s="90">
        <f>IFERROR(SMALL($J$12:$J$267,ROWS(J$12:J76)),"")</f>
        <v>65</v>
      </c>
      <c r="L76" s="90"/>
      <c r="M76" s="90"/>
      <c r="N76" s="90"/>
      <c r="O76" s="90"/>
      <c r="P76" t="s">
        <v>400</v>
      </c>
      <c r="Q76" t="s">
        <v>43</v>
      </c>
      <c r="R76" s="222">
        <v>4.3000000000000003E-2</v>
      </c>
      <c r="S76" s="222">
        <v>1.3000000000000001E-2</v>
      </c>
      <c r="T76" s="222">
        <v>0.94400000000000006</v>
      </c>
      <c r="U76" t="s">
        <v>382</v>
      </c>
      <c r="V76" s="90">
        <f>ROWS($I$12:U76)</f>
        <v>65</v>
      </c>
      <c r="W76" s="90">
        <f t="shared" si="1"/>
        <v>65</v>
      </c>
      <c r="X76" s="90">
        <f>IFERROR(SMALL($J$12:$J$267,ROWS(W$12:W76)),"")</f>
        <v>65</v>
      </c>
      <c r="AC76" s="523"/>
      <c r="AD76" s="315"/>
      <c r="AE76" s="256" t="s">
        <v>47</v>
      </c>
      <c r="AF76" s="385">
        <f>INDEX($C$12:$K$267,$K80,COLUMNS(M80:$M80))</f>
        <v>155</v>
      </c>
      <c r="AG76" s="385">
        <f>INDEX($C$12:$K$267,$K80,COLUMNS($M80:N80))</f>
        <v>55</v>
      </c>
      <c r="AH76" s="385">
        <f>INDEX($C$12:$K$267,$K80,COLUMNS($M80:O80))</f>
        <v>2245</v>
      </c>
      <c r="AI76" s="385">
        <f>INDEX($C$12:$K$267,$K80,COLUMNS($M80:P80))</f>
        <v>380</v>
      </c>
      <c r="AJ76" s="525">
        <f>INDEX($C$12:$K$267,$K80,COLUMNS($M80:Q80))</f>
        <v>2455</v>
      </c>
      <c r="AK76" s="90"/>
      <c r="AL76" s="90"/>
      <c r="AM76" s="90"/>
      <c r="AN76" s="523"/>
      <c r="AO76" s="315"/>
      <c r="AP76" s="256" t="s">
        <v>47</v>
      </c>
      <c r="AQ76" s="287">
        <f>INDEX($R$12:$T$267,$X80,COLUMNS($Y80:Y80))</f>
        <v>6.3E-2</v>
      </c>
      <c r="AR76" s="287">
        <f>INDEX($R$12:$T$267,$X80,COLUMNS($Y80:Z80))</f>
        <v>2.1999999999999999E-2</v>
      </c>
      <c r="AS76" s="406">
        <f>INDEX($R$12:$T$267,$X80,COLUMNS($Y80:AA80))</f>
        <v>0.91400000000000003</v>
      </c>
    </row>
    <row r="77" spans="1:45" x14ac:dyDescent="0.3">
      <c r="A77" t="s">
        <v>400</v>
      </c>
      <c r="B77" t="s">
        <v>44</v>
      </c>
      <c r="C77">
        <v>40</v>
      </c>
      <c r="D77">
        <v>15</v>
      </c>
      <c r="E77">
        <v>1120</v>
      </c>
      <c r="F77">
        <v>155</v>
      </c>
      <c r="G77">
        <v>1180</v>
      </c>
      <c r="H77" t="s">
        <v>382</v>
      </c>
      <c r="I77" s="90">
        <f>ROWS(H$12:$I77)</f>
        <v>66</v>
      </c>
      <c r="J77" s="90">
        <f t="shared" ref="J77:J140" si="2">IF($AD$5=H77,I77,"")</f>
        <v>66</v>
      </c>
      <c r="K77" s="90">
        <f>IFERROR(SMALL($J$12:$J$267,ROWS(J$12:J77)),"")</f>
        <v>66</v>
      </c>
      <c r="L77" s="90"/>
      <c r="M77" s="90"/>
      <c r="N77" s="90"/>
      <c r="O77" s="90"/>
      <c r="Q77" t="s">
        <v>44</v>
      </c>
      <c r="R77" s="222">
        <v>3.4000000000000002E-2</v>
      </c>
      <c r="S77" s="222">
        <v>1.4E-2</v>
      </c>
      <c r="T77" s="222">
        <v>0.95200000000000007</v>
      </c>
      <c r="U77" t="s">
        <v>382</v>
      </c>
      <c r="V77" s="90">
        <f>ROWS($I$12:U77)</f>
        <v>66</v>
      </c>
      <c r="W77" s="90">
        <f t="shared" ref="W77:W140" si="3">IF($AD$5=U77,V77,"")</f>
        <v>66</v>
      </c>
      <c r="X77" s="90">
        <f>IFERROR(SMALL($J$12:$J$267,ROWS(W$12:W77)),"")</f>
        <v>66</v>
      </c>
      <c r="AC77" s="523"/>
      <c r="AD77" s="315"/>
      <c r="AE77" s="256" t="s">
        <v>48</v>
      </c>
      <c r="AF77" s="385">
        <f>INDEX($C$12:$K$267,$K81,COLUMNS(M81:$M81))</f>
        <v>95</v>
      </c>
      <c r="AG77" s="385">
        <f>INDEX($C$12:$K$267,$K81,COLUMNS($M81:N81))</f>
        <v>30</v>
      </c>
      <c r="AH77" s="385">
        <f>INDEX($C$12:$K$267,$K81,COLUMNS($M81:O81))</f>
        <v>2445</v>
      </c>
      <c r="AI77" s="385">
        <f>INDEX($C$12:$K$267,$K81,COLUMNS($M81:P81))</f>
        <v>510</v>
      </c>
      <c r="AJ77" s="525">
        <f>INDEX($C$12:$K$267,$K81,COLUMNS($M81:Q81))</f>
        <v>2565</v>
      </c>
      <c r="AN77" s="523"/>
      <c r="AO77" s="315"/>
      <c r="AP77" s="256" t="s">
        <v>48</v>
      </c>
      <c r="AQ77" s="287">
        <f>INDEX($R$12:$T$267,$X81,COLUMNS($Y81:Y81))</f>
        <v>3.6999999999999998E-2</v>
      </c>
      <c r="AR77" s="287">
        <f>INDEX($R$12:$T$267,$X81,COLUMNS($Y81:Z81))</f>
        <v>1.0999999999999999E-2</v>
      </c>
      <c r="AS77" s="406">
        <f>INDEX($R$12:$T$267,$X81,COLUMNS($Y81:AA81))</f>
        <v>0.95200000000000007</v>
      </c>
    </row>
    <row r="78" spans="1:45" x14ac:dyDescent="0.3">
      <c r="A78" t="s">
        <v>400</v>
      </c>
      <c r="B78" t="s">
        <v>45</v>
      </c>
      <c r="C78">
        <v>45</v>
      </c>
      <c r="D78">
        <v>15</v>
      </c>
      <c r="E78">
        <v>1355</v>
      </c>
      <c r="F78">
        <v>140</v>
      </c>
      <c r="G78">
        <v>1415</v>
      </c>
      <c r="H78" t="s">
        <v>382</v>
      </c>
      <c r="I78" s="90">
        <f>ROWS(H$12:$I78)</f>
        <v>67</v>
      </c>
      <c r="J78" s="90">
        <f t="shared" si="2"/>
        <v>67</v>
      </c>
      <c r="K78" s="90">
        <f>IFERROR(SMALL($J$12:$J$267,ROWS(J$12:J78)),"")</f>
        <v>67</v>
      </c>
      <c r="L78" s="90"/>
      <c r="M78" s="90"/>
      <c r="N78" s="90"/>
      <c r="O78" s="90"/>
      <c r="Q78" t="s">
        <v>45</v>
      </c>
      <c r="R78" s="222">
        <v>3.2000000000000001E-2</v>
      </c>
      <c r="S78" s="222">
        <v>1.0999999999999999E-2</v>
      </c>
      <c r="T78" s="222">
        <v>0.95800000000000007</v>
      </c>
      <c r="U78" t="s">
        <v>382</v>
      </c>
      <c r="V78" s="90">
        <f>ROWS($I$12:U78)</f>
        <v>67</v>
      </c>
      <c r="W78" s="90">
        <f t="shared" si="3"/>
        <v>67</v>
      </c>
      <c r="X78" s="90">
        <f>IFERROR(SMALL($J$12:$J$267,ROWS(W$12:W78)),"")</f>
        <v>67</v>
      </c>
      <c r="AC78" s="523"/>
      <c r="AD78" s="315"/>
      <c r="AE78" s="256" t="s">
        <v>49</v>
      </c>
      <c r="AF78" s="385">
        <f>INDEX($C$12:$K$267,$K82,COLUMNS(M82:$M82))</f>
        <v>145</v>
      </c>
      <c r="AG78" s="385">
        <f>INDEX($C$12:$K$267,$K82,COLUMNS($M82:N82))</f>
        <v>35</v>
      </c>
      <c r="AH78" s="385">
        <f>INDEX($C$12:$K$267,$K82,COLUMNS($M82:O82))</f>
        <v>2265</v>
      </c>
      <c r="AI78" s="385">
        <f>INDEX($C$12:$K$267,$K82,COLUMNS($M82:P82))</f>
        <v>385</v>
      </c>
      <c r="AJ78" s="525">
        <f>INDEX($C$12:$K$267,$K82,COLUMNS($M82:Q82))</f>
        <v>2445</v>
      </c>
      <c r="AN78" s="523"/>
      <c r="AO78" s="315"/>
      <c r="AP78" s="331" t="s">
        <v>49</v>
      </c>
      <c r="AQ78" s="287">
        <f>INDEX($R$12:$T$267,$X82,COLUMNS($Y82:Y82))</f>
        <v>5.9000000000000004E-2</v>
      </c>
      <c r="AR78" s="287">
        <f>INDEX($R$12:$T$267,$X82,COLUMNS($Y82:Z82))</f>
        <v>1.4999999999999999E-2</v>
      </c>
      <c r="AS78" s="406">
        <f>INDEX($R$12:$T$267,$X82,COLUMNS($Y82:AA82))</f>
        <v>0.92600000000000005</v>
      </c>
    </row>
    <row r="79" spans="1:45" x14ac:dyDescent="0.3">
      <c r="A79" t="s">
        <v>400</v>
      </c>
      <c r="B79" t="s">
        <v>46</v>
      </c>
      <c r="C79">
        <v>115</v>
      </c>
      <c r="D79">
        <v>50</v>
      </c>
      <c r="E79">
        <v>2320</v>
      </c>
      <c r="F79">
        <v>320</v>
      </c>
      <c r="G79">
        <v>2480</v>
      </c>
      <c r="H79" t="s">
        <v>382</v>
      </c>
      <c r="I79" s="90">
        <f>ROWS(H$12:$I79)</f>
        <v>68</v>
      </c>
      <c r="J79" s="90">
        <f t="shared" si="2"/>
        <v>68</v>
      </c>
      <c r="K79" s="90">
        <f>IFERROR(SMALL($J$12:$J$267,ROWS(J$12:J79)),"")</f>
        <v>68</v>
      </c>
      <c r="L79" s="90"/>
      <c r="M79" s="90"/>
      <c r="N79" s="90"/>
      <c r="O79" s="90"/>
      <c r="Q79" t="s">
        <v>46</v>
      </c>
      <c r="R79" s="222">
        <v>4.5999999999999999E-2</v>
      </c>
      <c r="S79" s="222">
        <v>1.9E-2</v>
      </c>
      <c r="T79" s="222">
        <v>0.93400000000000005</v>
      </c>
      <c r="U79" t="s">
        <v>382</v>
      </c>
      <c r="V79" s="90">
        <f>ROWS($I$12:U79)</f>
        <v>68</v>
      </c>
      <c r="W79" s="90">
        <f t="shared" si="3"/>
        <v>68</v>
      </c>
      <c r="X79" s="90">
        <f>IFERROR(SMALL($J$12:$J$267,ROWS(W$12:W79)),"")</f>
        <v>68</v>
      </c>
      <c r="AC79" s="523"/>
      <c r="AD79" s="316"/>
      <c r="AE79" s="261" t="s">
        <v>483</v>
      </c>
      <c r="AF79" s="386">
        <f>INDEX($C$12:$K$267,$K83,COLUMNS(M83:$M83))</f>
        <v>95</v>
      </c>
      <c r="AG79" s="386">
        <f>INDEX($C$12:$K$267,$K83,COLUMNS($M83:N83))</f>
        <v>30</v>
      </c>
      <c r="AH79" s="386">
        <f>INDEX($C$12:$K$267,$K83,COLUMNS($M83:O83))</f>
        <v>2285</v>
      </c>
      <c r="AI79" s="386">
        <f>INDEX($C$12:$K$267,$K83,COLUMNS($M83:P83))</f>
        <v>405</v>
      </c>
      <c r="AJ79" s="527">
        <f>INDEX($C$12:$K$267,$K83,COLUMNS($M83:Q83))</f>
        <v>2405</v>
      </c>
      <c r="AN79" s="523"/>
      <c r="AO79" s="315"/>
      <c r="AP79" s="331" t="s">
        <v>483</v>
      </c>
      <c r="AQ79" s="287">
        <f>INDEX($R$12:$T$267,$X83,COLUMNS($Y83:Y83))</f>
        <v>3.9E-2</v>
      </c>
      <c r="AR79" s="287">
        <f>INDEX($R$12:$T$267,$X83,COLUMNS($Y83:Z83))</f>
        <v>1.2E-2</v>
      </c>
      <c r="AS79" s="406">
        <f>INDEX($R$12:$T$267,$X83,COLUMNS($Y83:AA83))</f>
        <v>0.94900000000000007</v>
      </c>
    </row>
    <row r="80" spans="1:45" x14ac:dyDescent="0.3">
      <c r="A80" t="s">
        <v>400</v>
      </c>
      <c r="B80" t="s">
        <v>47</v>
      </c>
      <c r="C80">
        <v>155</v>
      </c>
      <c r="D80">
        <v>55</v>
      </c>
      <c r="E80">
        <v>2245</v>
      </c>
      <c r="F80">
        <v>380</v>
      </c>
      <c r="G80">
        <v>2455</v>
      </c>
      <c r="H80" t="s">
        <v>382</v>
      </c>
      <c r="I80" s="90">
        <f>ROWS(H$12:$I80)</f>
        <v>69</v>
      </c>
      <c r="J80" s="90">
        <f t="shared" si="2"/>
        <v>69</v>
      </c>
      <c r="K80" s="90">
        <f>IFERROR(SMALL($J$12:$J$267,ROWS(J$12:J80)),"")</f>
        <v>69</v>
      </c>
      <c r="L80" s="90"/>
      <c r="M80" s="90"/>
      <c r="N80" s="90"/>
      <c r="O80" s="90"/>
      <c r="Q80" t="s">
        <v>47</v>
      </c>
      <c r="R80" s="222">
        <v>6.3E-2</v>
      </c>
      <c r="S80" s="222">
        <v>2.1999999999999999E-2</v>
      </c>
      <c r="T80" s="222">
        <v>0.91400000000000003</v>
      </c>
      <c r="U80" t="s">
        <v>382</v>
      </c>
      <c r="V80" s="90">
        <f>ROWS($I$12:U80)</f>
        <v>69</v>
      </c>
      <c r="W80" s="90">
        <f t="shared" si="3"/>
        <v>69</v>
      </c>
      <c r="X80" s="90">
        <f>IFERROR(SMALL($J$12:$J$267,ROWS(W$12:W80)),"")</f>
        <v>69</v>
      </c>
      <c r="AC80" s="523"/>
      <c r="AD80" s="314" t="s">
        <v>204</v>
      </c>
      <c r="AE80" s="253" t="s">
        <v>43</v>
      </c>
      <c r="AF80" s="283">
        <f>INDEX($C$12:$K$267,$K84,COLUMNS(M84:$M84))</f>
        <v>385</v>
      </c>
      <c r="AG80" s="283">
        <f>INDEX($C$12:$K$267,$K84,COLUMNS($M84:N84))</f>
        <v>110</v>
      </c>
      <c r="AH80" s="283">
        <f>INDEX($C$12:$K$267,$K84,COLUMNS($M84:O84))</f>
        <v>9965</v>
      </c>
      <c r="AI80" s="283">
        <f>INDEX($C$12:$K$267,$K84,COLUMNS($M84:P84))</f>
        <v>1540</v>
      </c>
      <c r="AJ80" s="422">
        <f>INDEX($C$12:$K$267,$K84,COLUMNS($M84:Q84))</f>
        <v>10460</v>
      </c>
      <c r="AN80" s="523"/>
      <c r="AO80" s="314" t="s">
        <v>204</v>
      </c>
      <c r="AP80" s="317" t="s">
        <v>43</v>
      </c>
      <c r="AQ80" s="284">
        <f>INDEX($R$12:$T$267,$X84,COLUMNS($Y84:Y84))</f>
        <v>3.6999999999999998E-2</v>
      </c>
      <c r="AR80" s="284">
        <f>INDEX($R$12:$T$267,$X84,COLUMNS($Y84:Z84))</f>
        <v>0.01</v>
      </c>
      <c r="AS80" s="405">
        <f>INDEX($R$12:$T$267,$X84,COLUMNS($Y84:AA84))</f>
        <v>0.95300000000000007</v>
      </c>
    </row>
    <row r="81" spans="1:45" x14ac:dyDescent="0.3">
      <c r="A81" t="s">
        <v>400</v>
      </c>
      <c r="B81" t="s">
        <v>48</v>
      </c>
      <c r="C81">
        <v>95</v>
      </c>
      <c r="D81">
        <v>30</v>
      </c>
      <c r="E81">
        <v>2445</v>
      </c>
      <c r="F81">
        <v>510</v>
      </c>
      <c r="G81">
        <v>2565</v>
      </c>
      <c r="H81" t="s">
        <v>382</v>
      </c>
      <c r="I81" s="90">
        <f>ROWS(H$12:$I81)</f>
        <v>70</v>
      </c>
      <c r="J81" s="90">
        <f t="shared" si="2"/>
        <v>70</v>
      </c>
      <c r="K81" s="90">
        <f>IFERROR(SMALL($J$12:$J$267,ROWS(J$12:J81)),"")</f>
        <v>70</v>
      </c>
      <c r="L81" s="90"/>
      <c r="M81" s="90"/>
      <c r="N81" s="90"/>
      <c r="O81" s="90"/>
      <c r="Q81" t="s">
        <v>48</v>
      </c>
      <c r="R81" s="222">
        <v>3.6999999999999998E-2</v>
      </c>
      <c r="S81" s="222">
        <v>1.0999999999999999E-2</v>
      </c>
      <c r="T81" s="222">
        <v>0.95200000000000007</v>
      </c>
      <c r="U81" t="s">
        <v>382</v>
      </c>
      <c r="V81" s="90">
        <f>ROWS($I$12:U81)</f>
        <v>70</v>
      </c>
      <c r="W81" s="90">
        <f t="shared" si="3"/>
        <v>70</v>
      </c>
      <c r="X81" s="90">
        <f>IFERROR(SMALL($J$12:$J$267,ROWS(W$12:W81)),"")</f>
        <v>70</v>
      </c>
      <c r="AC81" s="523"/>
      <c r="AD81" s="315"/>
      <c r="AE81" s="256" t="s">
        <v>44</v>
      </c>
      <c r="AF81" s="385">
        <f>INDEX($C$12:$K$267,$K85,COLUMNS(M85:$M85))</f>
        <v>350</v>
      </c>
      <c r="AG81" s="385">
        <f>INDEX($C$12:$K$267,$K85,COLUMNS($M85:N85))</f>
        <v>115</v>
      </c>
      <c r="AH81" s="385">
        <f>INDEX($C$12:$K$267,$K85,COLUMNS($M85:O85))</f>
        <v>9730</v>
      </c>
      <c r="AI81" s="385">
        <f>INDEX($C$12:$K$267,$K85,COLUMNS($M85:P85))</f>
        <v>1370</v>
      </c>
      <c r="AJ81" s="525">
        <f>INDEX($C$12:$K$267,$K85,COLUMNS($M85:Q85))</f>
        <v>10200</v>
      </c>
      <c r="AN81" s="523"/>
      <c r="AO81" s="315"/>
      <c r="AP81" s="331" t="s">
        <v>44</v>
      </c>
      <c r="AQ81" s="287">
        <f>INDEX($R$12:$T$267,$X85,COLUMNS($Y85:Y85))</f>
        <v>3.5000000000000003E-2</v>
      </c>
      <c r="AR81" s="287">
        <f>INDEX($R$12:$T$267,$X85,COLUMNS($Y85:Z85))</f>
        <v>1.0999999999999999E-2</v>
      </c>
      <c r="AS81" s="406">
        <f>INDEX($R$12:$T$267,$X85,COLUMNS($Y85:AA85))</f>
        <v>0.95400000000000007</v>
      </c>
    </row>
    <row r="82" spans="1:45" x14ac:dyDescent="0.3">
      <c r="A82" t="s">
        <v>400</v>
      </c>
      <c r="B82" t="s">
        <v>49</v>
      </c>
      <c r="C82">
        <v>145</v>
      </c>
      <c r="D82">
        <v>35</v>
      </c>
      <c r="E82">
        <v>2265</v>
      </c>
      <c r="F82">
        <v>385</v>
      </c>
      <c r="G82">
        <v>2445</v>
      </c>
      <c r="H82" t="s">
        <v>382</v>
      </c>
      <c r="I82" s="90">
        <f>ROWS(H$12:$I82)</f>
        <v>71</v>
      </c>
      <c r="J82" s="90">
        <f t="shared" si="2"/>
        <v>71</v>
      </c>
      <c r="K82" s="90">
        <f>IFERROR(SMALL($J$12:$J$267,ROWS(J$12:J82)),"")</f>
        <v>71</v>
      </c>
      <c r="L82" s="90"/>
      <c r="M82" s="90"/>
      <c r="N82" s="90"/>
      <c r="O82" s="90"/>
      <c r="Q82" t="s">
        <v>49</v>
      </c>
      <c r="R82" s="222">
        <v>5.9000000000000004E-2</v>
      </c>
      <c r="S82" s="222">
        <v>1.4999999999999999E-2</v>
      </c>
      <c r="T82" s="222">
        <v>0.92600000000000005</v>
      </c>
      <c r="U82" t="s">
        <v>382</v>
      </c>
      <c r="V82" s="90">
        <f>ROWS($I$12:U82)</f>
        <v>71</v>
      </c>
      <c r="W82" s="90">
        <f t="shared" si="3"/>
        <v>71</v>
      </c>
      <c r="X82" s="90">
        <f>IFERROR(SMALL($J$12:$J$267,ROWS(W$12:W82)),"")</f>
        <v>71</v>
      </c>
      <c r="AC82" s="523"/>
      <c r="AD82" s="315"/>
      <c r="AE82" s="256" t="s">
        <v>45</v>
      </c>
      <c r="AF82" s="385">
        <f>INDEX($C$12:$K$267,$K86,COLUMNS(M86:$M86))</f>
        <v>335</v>
      </c>
      <c r="AG82" s="385">
        <f>INDEX($C$12:$K$267,$K86,COLUMNS($M86:N86))</f>
        <v>135</v>
      </c>
      <c r="AH82" s="385">
        <f>INDEX($C$12:$K$267,$K86,COLUMNS($M86:O86))</f>
        <v>9830</v>
      </c>
      <c r="AI82" s="385">
        <f>INDEX($C$12:$K$267,$K86,COLUMNS($M86:P86))</f>
        <v>1235</v>
      </c>
      <c r="AJ82" s="525">
        <f>INDEX($C$12:$K$267,$K86,COLUMNS($M86:Q86))</f>
        <v>10295</v>
      </c>
      <c r="AN82" s="523"/>
      <c r="AO82" s="315"/>
      <c r="AP82" s="331" t="s">
        <v>45</v>
      </c>
      <c r="AQ82" s="287">
        <f>INDEX($R$12:$T$267,$X86,COLUMNS($Y86:Y86))</f>
        <v>3.2000000000000001E-2</v>
      </c>
      <c r="AR82" s="287">
        <f>INDEX($R$12:$T$267,$X86,COLUMNS($Y86:Z86))</f>
        <v>1.3000000000000001E-2</v>
      </c>
      <c r="AS82" s="406">
        <f>INDEX($R$12:$T$267,$X86,COLUMNS($Y86:AA86))</f>
        <v>0.95400000000000007</v>
      </c>
    </row>
    <row r="83" spans="1:45" x14ac:dyDescent="0.3">
      <c r="A83" t="s">
        <v>400</v>
      </c>
      <c r="B83" t="s">
        <v>483</v>
      </c>
      <c r="C83">
        <v>95</v>
      </c>
      <c r="D83">
        <v>30</v>
      </c>
      <c r="E83">
        <v>2285</v>
      </c>
      <c r="F83">
        <v>405</v>
      </c>
      <c r="G83">
        <v>2405</v>
      </c>
      <c r="H83" t="s">
        <v>382</v>
      </c>
      <c r="I83" s="90">
        <f>ROWS(H$12:$I83)</f>
        <v>72</v>
      </c>
      <c r="J83" s="90">
        <f t="shared" si="2"/>
        <v>72</v>
      </c>
      <c r="K83" s="90">
        <f>IFERROR(SMALL($J$12:$J$267,ROWS(J$12:J83)),"")</f>
        <v>72</v>
      </c>
      <c r="L83" s="90"/>
      <c r="M83" s="90"/>
      <c r="N83" s="90"/>
      <c r="O83" s="90"/>
      <c r="Q83" t="s">
        <v>483</v>
      </c>
      <c r="R83" s="932">
        <v>3.9E-2</v>
      </c>
      <c r="S83" s="932">
        <v>1.2E-2</v>
      </c>
      <c r="T83" s="932">
        <v>0.94900000000000007</v>
      </c>
      <c r="U83" t="s">
        <v>382</v>
      </c>
      <c r="V83" s="90">
        <f>ROWS($I$12:U83)</f>
        <v>72</v>
      </c>
      <c r="W83" s="90">
        <f t="shared" si="3"/>
        <v>72</v>
      </c>
      <c r="X83" s="90">
        <f>IFERROR(SMALL($J$12:$J$267,ROWS(W$12:W83)),"")</f>
        <v>72</v>
      </c>
      <c r="AC83" s="523"/>
      <c r="AD83" s="315"/>
      <c r="AE83" s="256" t="s">
        <v>46</v>
      </c>
      <c r="AF83" s="385">
        <f>INDEX($C$12:$K$267,$K87,COLUMNS(M87:$M87))</f>
        <v>455</v>
      </c>
      <c r="AG83" s="385">
        <f>INDEX($C$12:$K$267,$K87,COLUMNS($M87:N87))</f>
        <v>165</v>
      </c>
      <c r="AH83" s="385">
        <f>INDEX($C$12:$K$267,$K87,COLUMNS($M87:O87))</f>
        <v>12210</v>
      </c>
      <c r="AI83" s="385">
        <f>INDEX($C$12:$K$267,$K87,COLUMNS($M87:P87))</f>
        <v>1785</v>
      </c>
      <c r="AJ83" s="525">
        <f>INDEX($C$12:$K$267,$K87,COLUMNS($M87:Q87))</f>
        <v>12830</v>
      </c>
      <c r="AN83" s="523"/>
      <c r="AO83" s="315"/>
      <c r="AP83" s="331" t="s">
        <v>46</v>
      </c>
      <c r="AQ83" s="287">
        <f>INDEX($R$12:$T$267,$X87,COLUMNS($Y87:Y87))</f>
        <v>3.5000000000000003E-2</v>
      </c>
      <c r="AR83" s="287">
        <f>INDEX($R$12:$T$267,$X87,COLUMNS($Y87:Z87))</f>
        <v>1.3000000000000001E-2</v>
      </c>
      <c r="AS83" s="406">
        <f>INDEX($R$12:$T$267,$X87,COLUMNS($Y87:AA87))</f>
        <v>0.95200000000000007</v>
      </c>
    </row>
    <row r="84" spans="1:45" x14ac:dyDescent="0.3">
      <c r="A84" t="s">
        <v>171</v>
      </c>
      <c r="B84" t="s">
        <v>43</v>
      </c>
      <c r="C84">
        <v>385</v>
      </c>
      <c r="D84">
        <v>110</v>
      </c>
      <c r="E84">
        <v>9965</v>
      </c>
      <c r="F84">
        <v>1540</v>
      </c>
      <c r="G84">
        <v>10460</v>
      </c>
      <c r="H84" t="s">
        <v>382</v>
      </c>
      <c r="I84" s="90">
        <f>ROWS(H$12:$I84)</f>
        <v>73</v>
      </c>
      <c r="J84" s="90">
        <f t="shared" si="2"/>
        <v>73</v>
      </c>
      <c r="K84" s="90">
        <f>IFERROR(SMALL($J$12:$J$267,ROWS(J$12:J84)),"")</f>
        <v>73</v>
      </c>
      <c r="L84" s="90"/>
      <c r="M84" s="100"/>
      <c r="N84" s="90"/>
      <c r="O84" s="90"/>
      <c r="P84" t="s">
        <v>171</v>
      </c>
      <c r="Q84" t="s">
        <v>43</v>
      </c>
      <c r="R84" s="222">
        <v>3.6999999999999998E-2</v>
      </c>
      <c r="S84" s="222">
        <v>0.01</v>
      </c>
      <c r="T84" s="222">
        <v>0.95300000000000007</v>
      </c>
      <c r="U84" t="s">
        <v>382</v>
      </c>
      <c r="V84" s="90">
        <f>ROWS($I$12:U84)</f>
        <v>73</v>
      </c>
      <c r="W84" s="90">
        <f t="shared" si="3"/>
        <v>73</v>
      </c>
      <c r="X84" s="90">
        <f>IFERROR(SMALL($J$12:$J$267,ROWS(W$12:W84)),"")</f>
        <v>73</v>
      </c>
      <c r="AC84" s="524"/>
      <c r="AD84" s="315"/>
      <c r="AE84" s="256" t="s">
        <v>47</v>
      </c>
      <c r="AF84" s="385">
        <f>INDEX($C$12:$K$267,$K88,COLUMNS(M88:$M88))</f>
        <v>590</v>
      </c>
      <c r="AG84" s="385">
        <f>INDEX($C$12:$K$267,$K88,COLUMNS($M88:N88))</f>
        <v>170</v>
      </c>
      <c r="AH84" s="385">
        <f>INDEX($C$12:$K$267,$K88,COLUMNS($M88:O88))</f>
        <v>11775</v>
      </c>
      <c r="AI84" s="385">
        <f>INDEX($C$12:$K$267,$K88,COLUMNS($M88:P88))</f>
        <v>1885</v>
      </c>
      <c r="AJ84" s="525">
        <f>INDEX($C$12:$K$267,$K88,COLUMNS($M88:Q88))</f>
        <v>12535</v>
      </c>
      <c r="AN84" s="524"/>
      <c r="AO84" s="315"/>
      <c r="AP84" s="331" t="s">
        <v>47</v>
      </c>
      <c r="AQ84" s="287">
        <f>INDEX($R$12:$T$267,$X88,COLUMNS($Y88:Y88))</f>
        <v>4.7E-2</v>
      </c>
      <c r="AR84" s="287">
        <f>INDEX($R$12:$T$267,$X88,COLUMNS($Y88:Z88))</f>
        <v>1.3000000000000001E-2</v>
      </c>
      <c r="AS84" s="406">
        <f>INDEX($R$12:$T$267,$X88,COLUMNS($Y88:AA88))</f>
        <v>0.93900000000000006</v>
      </c>
    </row>
    <row r="85" spans="1:45" x14ac:dyDescent="0.3">
      <c r="A85" t="s">
        <v>171</v>
      </c>
      <c r="B85" t="s">
        <v>44</v>
      </c>
      <c r="C85">
        <v>350</v>
      </c>
      <c r="D85">
        <v>115</v>
      </c>
      <c r="E85">
        <v>9730</v>
      </c>
      <c r="F85">
        <v>1370</v>
      </c>
      <c r="G85">
        <v>10200</v>
      </c>
      <c r="H85" t="s">
        <v>382</v>
      </c>
      <c r="I85" s="90">
        <f>ROWS(H$12:$I85)</f>
        <v>74</v>
      </c>
      <c r="J85" s="90">
        <f t="shared" si="2"/>
        <v>74</v>
      </c>
      <c r="K85" s="90">
        <f>IFERROR(SMALL($J$12:$J$267,ROWS(J$12:J85)),"")</f>
        <v>74</v>
      </c>
      <c r="L85" s="90"/>
      <c r="M85" s="90"/>
      <c r="N85" s="90"/>
      <c r="O85" s="90"/>
      <c r="Q85" t="s">
        <v>44</v>
      </c>
      <c r="R85" s="222">
        <v>3.5000000000000003E-2</v>
      </c>
      <c r="S85" s="222">
        <v>1.0999999999999999E-2</v>
      </c>
      <c r="T85" s="222">
        <v>0.95400000000000007</v>
      </c>
      <c r="U85" t="s">
        <v>382</v>
      </c>
      <c r="V85" s="90">
        <f>ROWS($I$12:U85)</f>
        <v>74</v>
      </c>
      <c r="W85" s="90">
        <f t="shared" si="3"/>
        <v>74</v>
      </c>
      <c r="X85" s="90">
        <f>IFERROR(SMALL($J$12:$J$267,ROWS(W$12:W85)),"")</f>
        <v>74</v>
      </c>
      <c r="AC85" s="524"/>
      <c r="AD85" s="315"/>
      <c r="AE85" s="256" t="s">
        <v>48</v>
      </c>
      <c r="AF85" s="385">
        <f>INDEX($C$12:$K$267,$K89,COLUMNS(M89:$M89))</f>
        <v>255</v>
      </c>
      <c r="AG85" s="385">
        <f>INDEX($C$12:$K$267,$K89,COLUMNS($M89:N89))</f>
        <v>85</v>
      </c>
      <c r="AH85" s="385">
        <f>INDEX($C$12:$K$267,$K89,COLUMNS($M89:O89))</f>
        <v>11865</v>
      </c>
      <c r="AI85" s="385">
        <f>INDEX($C$12:$K$267,$K89,COLUMNS($M89:P89))</f>
        <v>2425</v>
      </c>
      <c r="AJ85" s="525">
        <f>INDEX($C$12:$K$267,$K89,COLUMNS($M89:Q89))</f>
        <v>12205</v>
      </c>
      <c r="AN85" s="524"/>
      <c r="AO85" s="315"/>
      <c r="AP85" s="256" t="s">
        <v>48</v>
      </c>
      <c r="AQ85" s="287">
        <f>INDEX($R$12:$T$267,$X89,COLUMNS($Y89:Y89))</f>
        <v>2.1000000000000001E-2</v>
      </c>
      <c r="AR85" s="287">
        <f>INDEX($R$12:$T$267,$X89,COLUMNS($Y89:Z89))</f>
        <v>7.0000000000000001E-3</v>
      </c>
      <c r="AS85" s="406">
        <f>INDEX($R$12:$T$267,$X89,COLUMNS($Y89:AA89))</f>
        <v>0.97199999999999998</v>
      </c>
    </row>
    <row r="86" spans="1:45" x14ac:dyDescent="0.3">
      <c r="A86" t="s">
        <v>171</v>
      </c>
      <c r="B86" t="s">
        <v>45</v>
      </c>
      <c r="C86">
        <v>335</v>
      </c>
      <c r="D86">
        <v>135</v>
      </c>
      <c r="E86">
        <v>9830</v>
      </c>
      <c r="F86">
        <v>1235</v>
      </c>
      <c r="G86">
        <v>10295</v>
      </c>
      <c r="H86" t="s">
        <v>382</v>
      </c>
      <c r="I86" s="90">
        <f>ROWS(H$12:$I86)</f>
        <v>75</v>
      </c>
      <c r="J86" s="90">
        <f t="shared" si="2"/>
        <v>75</v>
      </c>
      <c r="K86" s="90">
        <f>IFERROR(SMALL($J$12:$J$267,ROWS(J$12:J86)),"")</f>
        <v>75</v>
      </c>
      <c r="L86" s="90"/>
      <c r="M86" s="90"/>
      <c r="N86" s="90"/>
      <c r="O86" s="90"/>
      <c r="Q86" t="s">
        <v>45</v>
      </c>
      <c r="R86" s="222">
        <v>3.2000000000000001E-2</v>
      </c>
      <c r="S86" s="222">
        <v>1.3000000000000001E-2</v>
      </c>
      <c r="T86" s="222">
        <v>0.95400000000000007</v>
      </c>
      <c r="U86" t="s">
        <v>382</v>
      </c>
      <c r="V86" s="90">
        <f>ROWS($I$12:U86)</f>
        <v>75</v>
      </c>
      <c r="W86" s="90">
        <f t="shared" si="3"/>
        <v>75</v>
      </c>
      <c r="X86" s="90">
        <f>IFERROR(SMALL($J$12:$J$267,ROWS(W$12:W86)),"")</f>
        <v>75</v>
      </c>
      <c r="AC86" s="524"/>
      <c r="AD86" s="315"/>
      <c r="AE86" s="256" t="s">
        <v>49</v>
      </c>
      <c r="AF86" s="385">
        <f>INDEX($C$12:$K$267,$K90,COLUMNS(M90:$M90))</f>
        <v>390</v>
      </c>
      <c r="AG86" s="385">
        <f>INDEX($C$12:$K$267,$K90,COLUMNS($M90:N90))</f>
        <v>95</v>
      </c>
      <c r="AH86" s="385">
        <f>INDEX($C$12:$K$267,$K90,COLUMNS($M90:O90))</f>
        <v>9310</v>
      </c>
      <c r="AI86" s="385">
        <f>INDEX($C$12:$K$267,$K90,COLUMNS($M90:P90))</f>
        <v>1810</v>
      </c>
      <c r="AJ86" s="525">
        <f>INDEX($C$12:$K$267,$K90,COLUMNS($M90:Q90))</f>
        <v>9795</v>
      </c>
      <c r="AN86" s="524"/>
      <c r="AO86" s="315"/>
      <c r="AP86" s="256" t="s">
        <v>49</v>
      </c>
      <c r="AQ86" s="287">
        <f>INDEX($R$12:$T$267,$X90,COLUMNS($Y90:Y90))</f>
        <v>0.04</v>
      </c>
      <c r="AR86" s="287">
        <f>INDEX($R$12:$T$267,$X90,COLUMNS($Y90:Z90))</f>
        <v>0.01</v>
      </c>
      <c r="AS86" s="406">
        <f>INDEX($R$12:$T$267,$X90,COLUMNS($Y90:AA90))</f>
        <v>0.95000000000000007</v>
      </c>
    </row>
    <row r="87" spans="1:45" x14ac:dyDescent="0.3">
      <c r="A87" t="s">
        <v>171</v>
      </c>
      <c r="B87" t="s">
        <v>46</v>
      </c>
      <c r="C87">
        <v>455</v>
      </c>
      <c r="D87">
        <v>165</v>
      </c>
      <c r="E87">
        <v>12210</v>
      </c>
      <c r="F87">
        <v>1785</v>
      </c>
      <c r="G87">
        <v>12830</v>
      </c>
      <c r="H87" t="s">
        <v>382</v>
      </c>
      <c r="I87" s="90">
        <f>ROWS(H$12:$I87)</f>
        <v>76</v>
      </c>
      <c r="J87" s="90">
        <f t="shared" si="2"/>
        <v>76</v>
      </c>
      <c r="K87" s="90">
        <f>IFERROR(SMALL($J$12:$J$267,ROWS(J$12:J87)),"")</f>
        <v>76</v>
      </c>
      <c r="L87" s="90"/>
      <c r="M87" s="90"/>
      <c r="N87" s="90"/>
      <c r="O87" s="90"/>
      <c r="Q87" t="s">
        <v>46</v>
      </c>
      <c r="R87" s="222">
        <v>3.5000000000000003E-2</v>
      </c>
      <c r="S87" s="222">
        <v>1.3000000000000001E-2</v>
      </c>
      <c r="T87" s="222">
        <v>0.95200000000000007</v>
      </c>
      <c r="U87" t="s">
        <v>382</v>
      </c>
      <c r="V87" s="90">
        <f>ROWS($I$12:U87)</f>
        <v>76</v>
      </c>
      <c r="W87" s="90">
        <f t="shared" si="3"/>
        <v>76</v>
      </c>
      <c r="X87" s="90">
        <f>IFERROR(SMALL($J$12:$J$267,ROWS(W$12:W87)),"")</f>
        <v>76</v>
      </c>
      <c r="AC87" s="528"/>
      <c r="AD87" s="316"/>
      <c r="AE87" s="261" t="s">
        <v>483</v>
      </c>
      <c r="AF87" s="386">
        <f>INDEX($C$12:$K$267,$K91,COLUMNS(M91:$M91))</f>
        <v>235</v>
      </c>
      <c r="AG87" s="386">
        <f>INDEX($C$12:$K$267,$K91,COLUMNS($M91:N91))</f>
        <v>70</v>
      </c>
      <c r="AH87" s="386">
        <f>INDEX($C$12:$K$267,$K91,COLUMNS($M91:O91))</f>
        <v>8285</v>
      </c>
      <c r="AI87" s="386">
        <f>INDEX($C$12:$K$267,$K91,COLUMNS($M91:P91))</f>
        <v>1560</v>
      </c>
      <c r="AJ87" s="527">
        <f>INDEX($C$12:$K$267,$K91,COLUMNS($M91:Q91))</f>
        <v>8595</v>
      </c>
      <c r="AN87" s="528"/>
      <c r="AO87" s="316"/>
      <c r="AP87" s="261" t="s">
        <v>483</v>
      </c>
      <c r="AQ87" s="304">
        <f>INDEX($R$12:$T$267,$X91,COLUMNS($Y91:Y91))</f>
        <v>2.7E-2</v>
      </c>
      <c r="AR87" s="304">
        <f>INDEX($R$12:$T$267,$X91,COLUMNS($Y91:Z91))</f>
        <v>8.0000000000000002E-3</v>
      </c>
      <c r="AS87" s="407">
        <f>INDEX($R$12:$T$267,$X91,COLUMNS($Y91:AA91))</f>
        <v>0.96399999999999997</v>
      </c>
    </row>
    <row r="88" spans="1:45" x14ac:dyDescent="0.3">
      <c r="A88" t="s">
        <v>171</v>
      </c>
      <c r="B88" t="s">
        <v>47</v>
      </c>
      <c r="C88">
        <v>590</v>
      </c>
      <c r="D88">
        <v>170</v>
      </c>
      <c r="E88">
        <v>11775</v>
      </c>
      <c r="F88">
        <v>1885</v>
      </c>
      <c r="G88">
        <v>12535</v>
      </c>
      <c r="H88" t="s">
        <v>382</v>
      </c>
      <c r="I88" s="90">
        <f>ROWS(H$12:$I88)</f>
        <v>77</v>
      </c>
      <c r="J88" s="90">
        <f t="shared" si="2"/>
        <v>77</v>
      </c>
      <c r="K88" s="90">
        <f>IFERROR(SMALL($J$12:$J$267,ROWS(J$12:J88)),"")</f>
        <v>77</v>
      </c>
      <c r="L88" s="90"/>
      <c r="M88" s="90"/>
      <c r="N88" s="90"/>
      <c r="O88" s="90"/>
      <c r="Q88" t="s">
        <v>47</v>
      </c>
      <c r="R88" s="222">
        <v>4.7E-2</v>
      </c>
      <c r="S88" s="222">
        <v>1.3000000000000001E-2</v>
      </c>
      <c r="T88" s="222">
        <v>0.93900000000000006</v>
      </c>
      <c r="U88" t="s">
        <v>382</v>
      </c>
      <c r="V88" s="90">
        <f>ROWS($I$12:U88)</f>
        <v>77</v>
      </c>
      <c r="W88" s="90">
        <f t="shared" si="3"/>
        <v>77</v>
      </c>
      <c r="X88" s="90">
        <f>IFERROR(SMALL($J$12:$J$267,ROWS(W$12:W88)),"")</f>
        <v>77</v>
      </c>
      <c r="AC88" s="522" t="s">
        <v>174</v>
      </c>
      <c r="AD88" s="314" t="s">
        <v>200</v>
      </c>
      <c r="AE88" s="253" t="s">
        <v>43</v>
      </c>
      <c r="AF88" s="283">
        <f>INDEX($C$12:$K$267,$K92,COLUMNS(M92:$M92))</f>
        <v>40</v>
      </c>
      <c r="AG88" s="283">
        <f>INDEX($C$12:$K$267,$K92,COLUMNS($M92:N92))</f>
        <v>5</v>
      </c>
      <c r="AH88" s="283">
        <f>INDEX($C$12:$K$267,$K92,COLUMNS($M92:O92))</f>
        <v>590</v>
      </c>
      <c r="AI88" s="283">
        <f>INDEX($C$12:$K$267,$K92,COLUMNS($M92:P92))</f>
        <v>105</v>
      </c>
      <c r="AJ88" s="422">
        <f>INDEX($C$12:$K$267,$K92,COLUMNS($M92:Q92))</f>
        <v>635</v>
      </c>
      <c r="AN88" s="522" t="s">
        <v>174</v>
      </c>
      <c r="AO88" s="314" t="s">
        <v>200</v>
      </c>
      <c r="AP88" s="253" t="s">
        <v>43</v>
      </c>
      <c r="AQ88" s="284">
        <f>INDEX($R$12:$T$267,$X92,COLUMNS($Y92:Y92))</f>
        <v>0.06</v>
      </c>
      <c r="AR88" s="284">
        <f>INDEX($R$12:$T$267,$X92,COLUMNS($Y92:Z92))</f>
        <v>8.0000000000000002E-3</v>
      </c>
      <c r="AS88" s="405">
        <f>INDEX($R$12:$T$267,$X92,COLUMNS($Y92:AA92))</f>
        <v>0.93200000000000005</v>
      </c>
    </row>
    <row r="89" spans="1:45" x14ac:dyDescent="0.3">
      <c r="A89" t="s">
        <v>171</v>
      </c>
      <c r="B89" t="s">
        <v>48</v>
      </c>
      <c r="C89">
        <v>255</v>
      </c>
      <c r="D89">
        <v>85</v>
      </c>
      <c r="E89">
        <v>11865</v>
      </c>
      <c r="F89">
        <v>2425</v>
      </c>
      <c r="G89">
        <v>12205</v>
      </c>
      <c r="H89" t="s">
        <v>382</v>
      </c>
      <c r="I89" s="90">
        <f>ROWS(H$12:$I89)</f>
        <v>78</v>
      </c>
      <c r="J89" s="90">
        <f t="shared" si="2"/>
        <v>78</v>
      </c>
      <c r="K89" s="90">
        <f>IFERROR(SMALL($J$12:$J$267,ROWS(J$12:J89)),"")</f>
        <v>78</v>
      </c>
      <c r="L89" s="90"/>
      <c r="M89" s="90"/>
      <c r="N89" s="90"/>
      <c r="O89" s="90"/>
      <c r="Q89" t="s">
        <v>48</v>
      </c>
      <c r="R89" s="222">
        <v>2.1000000000000001E-2</v>
      </c>
      <c r="S89" s="222">
        <v>7.0000000000000001E-3</v>
      </c>
      <c r="T89" s="222">
        <v>0.97199999999999998</v>
      </c>
      <c r="U89" t="s">
        <v>382</v>
      </c>
      <c r="V89" s="90">
        <f>ROWS($I$12:U89)</f>
        <v>78</v>
      </c>
      <c r="W89" s="90">
        <f t="shared" si="3"/>
        <v>78</v>
      </c>
      <c r="X89" s="90">
        <f>IFERROR(SMALL($J$12:$J$267,ROWS(W$12:W89)),"")</f>
        <v>78</v>
      </c>
      <c r="AC89" s="523"/>
      <c r="AD89" s="315"/>
      <c r="AE89" s="256" t="s">
        <v>44</v>
      </c>
      <c r="AF89" s="385">
        <f>INDEX($C$12:$K$267,$K93,COLUMNS(M93:$M93))</f>
        <v>20</v>
      </c>
      <c r="AG89" s="385">
        <f>INDEX($C$12:$K$267,$K93,COLUMNS($M93:N93))</f>
        <v>10</v>
      </c>
      <c r="AH89" s="385">
        <f>INDEX($C$12:$K$267,$K93,COLUMNS($M93:O93))</f>
        <v>590</v>
      </c>
      <c r="AI89" s="385">
        <f>INDEX($C$12:$K$267,$K93,COLUMNS($M93:P93))</f>
        <v>110</v>
      </c>
      <c r="AJ89" s="525">
        <f>INDEX($C$12:$K$267,$K93,COLUMNS($M93:Q93))</f>
        <v>615</v>
      </c>
      <c r="AN89" s="523"/>
      <c r="AO89" s="315"/>
      <c r="AP89" s="256" t="s">
        <v>44</v>
      </c>
      <c r="AQ89" s="287">
        <f>INDEX($R$12:$T$267,$X93,COLUMNS($Y93:Y93))</f>
        <v>2.9000000000000001E-2</v>
      </c>
      <c r="AR89" s="287">
        <f>INDEX($R$12:$T$267,$X93,COLUMNS($Y93:Z93))</f>
        <v>1.3000000000000001E-2</v>
      </c>
      <c r="AS89" s="406">
        <f>INDEX($R$12:$T$267,$X93,COLUMNS($Y93:AA93))</f>
        <v>0.95800000000000007</v>
      </c>
    </row>
    <row r="90" spans="1:45" x14ac:dyDescent="0.3">
      <c r="A90" t="s">
        <v>171</v>
      </c>
      <c r="B90" t="s">
        <v>49</v>
      </c>
      <c r="C90">
        <v>390</v>
      </c>
      <c r="D90">
        <v>95</v>
      </c>
      <c r="E90">
        <v>9310</v>
      </c>
      <c r="F90">
        <v>1810</v>
      </c>
      <c r="G90">
        <v>9795</v>
      </c>
      <c r="H90" t="s">
        <v>382</v>
      </c>
      <c r="I90" s="90">
        <f>ROWS(H$12:$I90)</f>
        <v>79</v>
      </c>
      <c r="J90" s="90">
        <f t="shared" si="2"/>
        <v>79</v>
      </c>
      <c r="K90" s="90">
        <f>IFERROR(SMALL($J$12:$J$267,ROWS(J$12:J90)),"")</f>
        <v>79</v>
      </c>
      <c r="L90" s="90"/>
      <c r="M90" s="90"/>
      <c r="N90" s="90"/>
      <c r="O90" s="90"/>
      <c r="Q90" t="s">
        <v>49</v>
      </c>
      <c r="R90" s="222">
        <v>0.04</v>
      </c>
      <c r="S90" s="222">
        <v>0.01</v>
      </c>
      <c r="T90" s="222">
        <v>0.95000000000000007</v>
      </c>
      <c r="U90" t="s">
        <v>382</v>
      </c>
      <c r="V90" s="90">
        <f>ROWS($I$12:U90)</f>
        <v>79</v>
      </c>
      <c r="W90" s="90">
        <f t="shared" si="3"/>
        <v>79</v>
      </c>
      <c r="X90" s="90">
        <f>IFERROR(SMALL($J$12:$J$267,ROWS(W$12:W90)),"")</f>
        <v>79</v>
      </c>
      <c r="AC90" s="523"/>
      <c r="AD90" s="315"/>
      <c r="AE90" s="256" t="s">
        <v>45</v>
      </c>
      <c r="AF90" s="385">
        <f>INDEX($C$12:$K$267,$K94,COLUMNS(M94:$M94))</f>
        <v>10</v>
      </c>
      <c r="AG90" s="385">
        <f>INDEX($C$12:$K$267,$K94,COLUMNS($M94:N94))</f>
        <v>15</v>
      </c>
      <c r="AH90" s="385">
        <f>INDEX($C$12:$K$267,$K94,COLUMNS($M94:O94))</f>
        <v>625</v>
      </c>
      <c r="AI90" s="385">
        <f>INDEX($C$12:$K$267,$K94,COLUMNS($M94:P94))</f>
        <v>90</v>
      </c>
      <c r="AJ90" s="525">
        <f>INDEX($C$12:$K$267,$K94,COLUMNS($M94:Q94))</f>
        <v>645</v>
      </c>
      <c r="AN90" s="523"/>
      <c r="AO90" s="315"/>
      <c r="AP90" s="256" t="s">
        <v>45</v>
      </c>
      <c r="AQ90" s="287">
        <f>INDEX($R$12:$T$267,$X94,COLUMNS($Y94:Y94))</f>
        <v>1.7000000000000001E-2</v>
      </c>
      <c r="AR90" s="287">
        <f>INDEX($R$12:$T$267,$X94,COLUMNS($Y94:Z94))</f>
        <v>0.02</v>
      </c>
      <c r="AS90" s="406">
        <f>INDEX($R$12:$T$267,$X94,COLUMNS($Y94:AA94))</f>
        <v>0.96299999999999997</v>
      </c>
    </row>
    <row r="91" spans="1:45" x14ac:dyDescent="0.3">
      <c r="A91" t="s">
        <v>171</v>
      </c>
      <c r="B91" t="s">
        <v>483</v>
      </c>
      <c r="C91">
        <v>235</v>
      </c>
      <c r="D91">
        <v>70</v>
      </c>
      <c r="E91">
        <v>8285</v>
      </c>
      <c r="F91">
        <v>1560</v>
      </c>
      <c r="G91">
        <v>8595</v>
      </c>
      <c r="H91" t="s">
        <v>382</v>
      </c>
      <c r="I91" s="90">
        <f>ROWS(H$12:$I91)</f>
        <v>80</v>
      </c>
      <c r="J91" s="90">
        <f t="shared" si="2"/>
        <v>80</v>
      </c>
      <c r="K91" s="90">
        <f>IFERROR(SMALL($J$12:$J$267,ROWS(J$12:J91)),"")</f>
        <v>80</v>
      </c>
      <c r="L91" s="90"/>
      <c r="M91" s="90"/>
      <c r="N91" s="90"/>
      <c r="O91" s="90"/>
      <c r="Q91" t="s">
        <v>483</v>
      </c>
      <c r="R91" s="932">
        <v>2.7E-2</v>
      </c>
      <c r="S91" s="932">
        <v>8.0000000000000002E-3</v>
      </c>
      <c r="T91" s="932">
        <v>0.96399999999999997</v>
      </c>
      <c r="U91" t="s">
        <v>382</v>
      </c>
      <c r="V91" s="90">
        <f>ROWS($I$12:U91)</f>
        <v>80</v>
      </c>
      <c r="W91" s="90">
        <f t="shared" si="3"/>
        <v>80</v>
      </c>
      <c r="X91" s="90">
        <f>IFERROR(SMALL($J$12:$J$267,ROWS(W$12:W91)),"")</f>
        <v>80</v>
      </c>
      <c r="AC91" s="523"/>
      <c r="AD91" s="315"/>
      <c r="AE91" s="256" t="s">
        <v>46</v>
      </c>
      <c r="AF91" s="385">
        <f>INDEX($C$12:$K$267,$K95,COLUMNS(M95:$M95))</f>
        <v>45</v>
      </c>
      <c r="AG91" s="385">
        <f>INDEX($C$12:$K$267,$K95,COLUMNS($M95:N95))</f>
        <v>10</v>
      </c>
      <c r="AH91" s="385">
        <f>INDEX($C$12:$K$267,$K95,COLUMNS($M95:O95))</f>
        <v>1000</v>
      </c>
      <c r="AI91" s="385">
        <f>INDEX($C$12:$K$267,$K95,COLUMNS($M95:P95))</f>
        <v>165</v>
      </c>
      <c r="AJ91" s="525">
        <f>INDEX($C$12:$K$267,$K95,COLUMNS($M95:Q95))</f>
        <v>1055</v>
      </c>
      <c r="AN91" s="523"/>
      <c r="AO91" s="315"/>
      <c r="AP91" s="256" t="s">
        <v>46</v>
      </c>
      <c r="AQ91" s="287">
        <f>INDEX($R$12:$T$267,$X95,COLUMNS($Y95:Y95))</f>
        <v>4.1000000000000002E-2</v>
      </c>
      <c r="AR91" s="287">
        <f>INDEX($R$12:$T$267,$X95,COLUMNS($Y95:Z95))</f>
        <v>1.0999999999999999E-2</v>
      </c>
      <c r="AS91" s="406">
        <f>INDEX($R$12:$T$267,$X95,COLUMNS($Y95:AA95))</f>
        <v>0.94800000000000006</v>
      </c>
    </row>
    <row r="92" spans="1:45" x14ac:dyDescent="0.3">
      <c r="A92" t="s">
        <v>200</v>
      </c>
      <c r="B92" t="s">
        <v>43</v>
      </c>
      <c r="C92">
        <v>40</v>
      </c>
      <c r="D92">
        <v>5</v>
      </c>
      <c r="E92">
        <v>590</v>
      </c>
      <c r="F92">
        <v>105</v>
      </c>
      <c r="G92">
        <v>635</v>
      </c>
      <c r="H92" t="s">
        <v>382</v>
      </c>
      <c r="I92" s="90">
        <f>ROWS(H$12:$I92)</f>
        <v>81</v>
      </c>
      <c r="J92" s="90">
        <f t="shared" si="2"/>
        <v>81</v>
      </c>
      <c r="K92" s="90">
        <f>IFERROR(SMALL($J$12:$J$267,ROWS(J$12:J92)),"")</f>
        <v>81</v>
      </c>
      <c r="L92" s="90"/>
      <c r="M92" s="90"/>
      <c r="N92" s="90"/>
      <c r="O92" s="90"/>
      <c r="P92" t="s">
        <v>200</v>
      </c>
      <c r="Q92" t="s">
        <v>43</v>
      </c>
      <c r="R92" s="222">
        <v>0.06</v>
      </c>
      <c r="S92" s="222">
        <v>8.0000000000000002E-3</v>
      </c>
      <c r="T92" s="222">
        <v>0.93200000000000005</v>
      </c>
      <c r="U92" t="s">
        <v>382</v>
      </c>
      <c r="V92" s="90">
        <f>ROWS($I$12:U92)</f>
        <v>81</v>
      </c>
      <c r="W92" s="90">
        <f t="shared" si="3"/>
        <v>81</v>
      </c>
      <c r="X92" s="90">
        <f>IFERROR(SMALL($J$12:$J$267,ROWS(W$12:W92)),"")</f>
        <v>81</v>
      </c>
      <c r="AC92" s="523"/>
      <c r="AD92" s="315"/>
      <c r="AE92" s="256" t="s">
        <v>47</v>
      </c>
      <c r="AF92" s="385">
        <f>INDEX($C$12:$K$267,$K96,COLUMNS(M96:$M96))</f>
        <v>55</v>
      </c>
      <c r="AG92" s="385">
        <f>INDEX($C$12:$K$267,$K96,COLUMNS($M96:N96))</f>
        <v>10</v>
      </c>
      <c r="AH92" s="385">
        <f>INDEX($C$12:$K$267,$K96,COLUMNS($M96:O96))</f>
        <v>1075</v>
      </c>
      <c r="AI92" s="385">
        <f>INDEX($C$12:$K$267,$K96,COLUMNS($M96:P96))</f>
        <v>170</v>
      </c>
      <c r="AJ92" s="525">
        <f>INDEX($C$12:$K$267,$K96,COLUMNS($M96:Q96))</f>
        <v>1140</v>
      </c>
      <c r="AN92" s="523"/>
      <c r="AO92" s="315"/>
      <c r="AP92" s="256" t="s">
        <v>47</v>
      </c>
      <c r="AQ92" s="287">
        <f>INDEX($R$12:$T$267,$X96,COLUMNS($Y96:Y96))</f>
        <v>4.7E-2</v>
      </c>
      <c r="AR92" s="287">
        <f>INDEX($R$12:$T$267,$X96,COLUMNS($Y96:Z96))</f>
        <v>0.01</v>
      </c>
      <c r="AS92" s="406">
        <f>INDEX($R$12:$T$267,$X96,COLUMNS($Y96:AA96))</f>
        <v>0.94400000000000006</v>
      </c>
    </row>
    <row r="93" spans="1:45" x14ac:dyDescent="0.3">
      <c r="A93" t="s">
        <v>200</v>
      </c>
      <c r="B93" t="s">
        <v>44</v>
      </c>
      <c r="C93">
        <v>20</v>
      </c>
      <c r="D93">
        <v>10</v>
      </c>
      <c r="E93">
        <v>590</v>
      </c>
      <c r="F93">
        <v>110</v>
      </c>
      <c r="G93">
        <v>615</v>
      </c>
      <c r="H93" t="s">
        <v>382</v>
      </c>
      <c r="I93" s="90">
        <f>ROWS(H$12:$I93)</f>
        <v>82</v>
      </c>
      <c r="J93" s="90">
        <f t="shared" si="2"/>
        <v>82</v>
      </c>
      <c r="K93" s="90">
        <f>IFERROR(SMALL($J$12:$J$267,ROWS(J$12:J93)),"")</f>
        <v>82</v>
      </c>
      <c r="L93" s="90"/>
      <c r="M93" s="90"/>
      <c r="N93" s="90"/>
      <c r="O93" s="90"/>
      <c r="Q93" t="s">
        <v>44</v>
      </c>
      <c r="R93" s="222">
        <v>2.9000000000000001E-2</v>
      </c>
      <c r="S93" s="222">
        <v>1.3000000000000001E-2</v>
      </c>
      <c r="T93" s="222">
        <v>0.95800000000000007</v>
      </c>
      <c r="U93" t="s">
        <v>382</v>
      </c>
      <c r="V93" s="90">
        <f>ROWS($I$12:U93)</f>
        <v>82</v>
      </c>
      <c r="W93" s="90">
        <f t="shared" si="3"/>
        <v>82</v>
      </c>
      <c r="X93" s="90">
        <f>IFERROR(SMALL($J$12:$J$267,ROWS(W$12:W93)),"")</f>
        <v>82</v>
      </c>
      <c r="AC93" s="523"/>
      <c r="AD93" s="315"/>
      <c r="AE93" s="256" t="s">
        <v>48</v>
      </c>
      <c r="AF93" s="385">
        <f>INDEX($C$12:$K$267,$K97,COLUMNS(M97:$M97))</f>
        <v>25</v>
      </c>
      <c r="AG93" s="385">
        <f>INDEX($C$12:$K$267,$K97,COLUMNS($M97:N97))</f>
        <v>15</v>
      </c>
      <c r="AH93" s="385">
        <f>INDEX($C$12:$K$267,$K97,COLUMNS($M97:O97))</f>
        <v>1100</v>
      </c>
      <c r="AI93" s="385">
        <f>INDEX($C$12:$K$267,$K97,COLUMNS($M97:P97))</f>
        <v>215</v>
      </c>
      <c r="AJ93" s="525">
        <f>INDEX($C$12:$K$267,$K97,COLUMNS($M97:Q97))</f>
        <v>1140</v>
      </c>
      <c r="AN93" s="523"/>
      <c r="AO93" s="315"/>
      <c r="AP93" s="256" t="s">
        <v>48</v>
      </c>
      <c r="AQ93" s="287">
        <f>INDEX($R$12:$T$267,$X97,COLUMNS($Y97:Y97))</f>
        <v>2.1000000000000001E-2</v>
      </c>
      <c r="AR93" s="287">
        <f>INDEX($R$12:$T$267,$X97,COLUMNS($Y97:Z97))</f>
        <v>1.3000000000000001E-2</v>
      </c>
      <c r="AS93" s="406">
        <f>INDEX($R$12:$T$267,$X97,COLUMNS($Y97:AA97))</f>
        <v>0.96599999999999997</v>
      </c>
    </row>
    <row r="94" spans="1:45" x14ac:dyDescent="0.3">
      <c r="A94" t="s">
        <v>200</v>
      </c>
      <c r="B94" t="s">
        <v>45</v>
      </c>
      <c r="C94">
        <v>10</v>
      </c>
      <c r="D94">
        <v>15</v>
      </c>
      <c r="E94">
        <v>625</v>
      </c>
      <c r="F94">
        <v>90</v>
      </c>
      <c r="G94">
        <v>645</v>
      </c>
      <c r="H94" t="s">
        <v>382</v>
      </c>
      <c r="I94" s="90">
        <f>ROWS(H$12:$I94)</f>
        <v>83</v>
      </c>
      <c r="J94" s="90">
        <f t="shared" si="2"/>
        <v>83</v>
      </c>
      <c r="K94" s="90">
        <f>IFERROR(SMALL($J$12:$J$267,ROWS(J$12:J94)),"")</f>
        <v>83</v>
      </c>
      <c r="L94" s="90"/>
      <c r="M94" s="90"/>
      <c r="N94" s="90"/>
      <c r="O94" s="90"/>
      <c r="Q94" t="s">
        <v>45</v>
      </c>
      <c r="R94" s="222">
        <v>1.7000000000000001E-2</v>
      </c>
      <c r="S94" s="222">
        <v>0.02</v>
      </c>
      <c r="T94" s="222">
        <v>0.96299999999999997</v>
      </c>
      <c r="U94" t="s">
        <v>382</v>
      </c>
      <c r="V94" s="90">
        <f>ROWS($I$12:U94)</f>
        <v>83</v>
      </c>
      <c r="W94" s="90">
        <f t="shared" si="3"/>
        <v>83</v>
      </c>
      <c r="X94" s="90">
        <f>IFERROR(SMALL($J$12:$J$267,ROWS(W$12:W94)),"")</f>
        <v>83</v>
      </c>
      <c r="AC94" s="523"/>
      <c r="AD94" s="315"/>
      <c r="AE94" s="256" t="s">
        <v>49</v>
      </c>
      <c r="AF94" s="385">
        <f>INDEX($C$12:$K$267,$K98,COLUMNS(M98:$M98))</f>
        <v>50</v>
      </c>
      <c r="AG94" s="385">
        <f>INDEX($C$12:$K$267,$K98,COLUMNS($M98:N98))</f>
        <v>10</v>
      </c>
      <c r="AH94" s="385">
        <f>INDEX($C$12:$K$267,$K98,COLUMNS($M98:O98))</f>
        <v>865</v>
      </c>
      <c r="AI94" s="385">
        <f>INDEX($C$12:$K$267,$K98,COLUMNS($M98:P98))</f>
        <v>180</v>
      </c>
      <c r="AJ94" s="525">
        <f>INDEX($C$12:$K$267,$K98,COLUMNS($M98:Q98))</f>
        <v>925</v>
      </c>
      <c r="AN94" s="532"/>
      <c r="AO94" s="315"/>
      <c r="AP94" s="256" t="s">
        <v>49</v>
      </c>
      <c r="AQ94" s="287">
        <f>INDEX($R$12:$T$267,$X98,COLUMNS($Y98:Y98))</f>
        <v>5.2999999999999999E-2</v>
      </c>
      <c r="AR94" s="287">
        <f>INDEX($R$12:$T$267,$X98,COLUMNS($Y98:Z98))</f>
        <v>1.3000000000000001E-2</v>
      </c>
      <c r="AS94" s="406">
        <f>INDEX($R$12:$T$267,$X98,COLUMNS($Y98:AA98))</f>
        <v>0.93400000000000005</v>
      </c>
    </row>
    <row r="95" spans="1:45" x14ac:dyDescent="0.3">
      <c r="A95" t="s">
        <v>200</v>
      </c>
      <c r="B95" t="s">
        <v>46</v>
      </c>
      <c r="C95">
        <v>45</v>
      </c>
      <c r="D95">
        <v>10</v>
      </c>
      <c r="E95">
        <v>1000</v>
      </c>
      <c r="F95">
        <v>165</v>
      </c>
      <c r="G95">
        <v>1055</v>
      </c>
      <c r="H95" t="s">
        <v>382</v>
      </c>
      <c r="I95" s="90">
        <f>ROWS(H$12:$I95)</f>
        <v>84</v>
      </c>
      <c r="J95" s="90">
        <f t="shared" si="2"/>
        <v>84</v>
      </c>
      <c r="K95" s="90">
        <f>IFERROR(SMALL($J$12:$J$267,ROWS(J$12:J95)),"")</f>
        <v>84</v>
      </c>
      <c r="L95" s="90"/>
      <c r="M95" s="90"/>
      <c r="N95" s="90"/>
      <c r="O95" s="90"/>
      <c r="Q95" t="s">
        <v>46</v>
      </c>
      <c r="R95" s="222">
        <v>4.1000000000000002E-2</v>
      </c>
      <c r="S95" s="222">
        <v>1.0999999999999999E-2</v>
      </c>
      <c r="T95" s="222">
        <v>0.94800000000000006</v>
      </c>
      <c r="U95" t="s">
        <v>382</v>
      </c>
      <c r="V95" s="90">
        <f>ROWS($I$12:U95)</f>
        <v>84</v>
      </c>
      <c r="W95" s="90">
        <f t="shared" si="3"/>
        <v>84</v>
      </c>
      <c r="X95" s="90">
        <f>IFERROR(SMALL($J$12:$J$267,ROWS(W$12:W95)),"")</f>
        <v>84</v>
      </c>
      <c r="AC95" s="523"/>
      <c r="AD95" s="316"/>
      <c r="AE95" s="261" t="s">
        <v>483</v>
      </c>
      <c r="AF95" s="386">
        <f>INDEX($C$12:$K$267,$K99,COLUMNS(M99:$M99))</f>
        <v>35</v>
      </c>
      <c r="AG95" s="386">
        <f>INDEX($C$12:$K$267,$K99,COLUMNS($M99:N99))</f>
        <v>5</v>
      </c>
      <c r="AH95" s="386">
        <f>INDEX($C$12:$K$267,$K99,COLUMNS($M99:O99))</f>
        <v>900</v>
      </c>
      <c r="AI95" s="386">
        <f>INDEX($C$12:$K$267,$K99,COLUMNS($M99:P99))</f>
        <v>130</v>
      </c>
      <c r="AJ95" s="527">
        <f>INDEX($C$12:$K$267,$K99,COLUMNS($M99:Q99))</f>
        <v>935</v>
      </c>
      <c r="AN95" s="532"/>
      <c r="AO95" s="315"/>
      <c r="AP95" s="256" t="s">
        <v>483</v>
      </c>
      <c r="AQ95" s="287">
        <f>INDEX($R$12:$T$267,$X99,COLUMNS($Y99:Y99))</f>
        <v>3.6999999999999998E-2</v>
      </c>
      <c r="AR95" s="287">
        <f>INDEX($R$12:$T$267,$X99,COLUMNS($Y99:Z99))</f>
        <v>3.0000000000000001E-3</v>
      </c>
      <c r="AS95" s="406">
        <f>INDEX($R$12:$T$267,$X99,COLUMNS($Y99:AA99))</f>
        <v>0.95900000000000007</v>
      </c>
    </row>
    <row r="96" spans="1:45" x14ac:dyDescent="0.3">
      <c r="A96" t="s">
        <v>200</v>
      </c>
      <c r="B96" t="s">
        <v>47</v>
      </c>
      <c r="C96">
        <v>55</v>
      </c>
      <c r="D96">
        <v>10</v>
      </c>
      <c r="E96">
        <v>1075</v>
      </c>
      <c r="F96">
        <v>170</v>
      </c>
      <c r="G96">
        <v>1140</v>
      </c>
      <c r="H96" t="s">
        <v>382</v>
      </c>
      <c r="I96" s="90">
        <f>ROWS(H$12:$I96)</f>
        <v>85</v>
      </c>
      <c r="J96" s="90">
        <f t="shared" si="2"/>
        <v>85</v>
      </c>
      <c r="K96" s="90">
        <f>IFERROR(SMALL($J$12:$J$267,ROWS(J$12:J96)),"")</f>
        <v>85</v>
      </c>
      <c r="L96" s="90"/>
      <c r="M96" s="90"/>
      <c r="N96" s="90"/>
      <c r="O96" s="90"/>
      <c r="Q96" t="s">
        <v>47</v>
      </c>
      <c r="R96" s="222">
        <v>4.7E-2</v>
      </c>
      <c r="S96" s="222">
        <v>0.01</v>
      </c>
      <c r="T96" s="222">
        <v>0.94400000000000006</v>
      </c>
      <c r="U96" t="s">
        <v>382</v>
      </c>
      <c r="V96" s="90">
        <f>ROWS($I$12:U96)</f>
        <v>85</v>
      </c>
      <c r="W96" s="90">
        <f t="shared" si="3"/>
        <v>85</v>
      </c>
      <c r="X96" s="90">
        <f>IFERROR(SMALL($J$12:$J$267,ROWS(W$12:W96)),"")</f>
        <v>85</v>
      </c>
      <c r="AC96" s="523"/>
      <c r="AD96" s="314" t="s">
        <v>284</v>
      </c>
      <c r="AE96" s="253" t="s">
        <v>43</v>
      </c>
      <c r="AF96" s="283">
        <f>INDEX($C$12:$K$267,$K100,COLUMNS(M100:$M100))</f>
        <v>400</v>
      </c>
      <c r="AG96" s="283">
        <f>INDEX($C$12:$K$267,$K100,COLUMNS($M100:N100))</f>
        <v>120</v>
      </c>
      <c r="AH96" s="283">
        <f>INDEX($C$12:$K$267,$K100,COLUMNS($M100:O100))</f>
        <v>10515</v>
      </c>
      <c r="AI96" s="283">
        <f>INDEX($C$12:$K$267,$K100,COLUMNS($M100:P100))</f>
        <v>1625</v>
      </c>
      <c r="AJ96" s="422">
        <f>INDEX($C$12:$K$267,$K100,COLUMNS($M100:Q100))</f>
        <v>11030</v>
      </c>
      <c r="AN96" s="532"/>
      <c r="AO96" s="314" t="s">
        <v>284</v>
      </c>
      <c r="AP96" s="253" t="s">
        <v>43</v>
      </c>
      <c r="AQ96" s="284">
        <f>INDEX($R$12:$T$267,$X100,COLUMNS($Y100:Y100))</f>
        <v>3.6000000000000004E-2</v>
      </c>
      <c r="AR96" s="284">
        <f>INDEX($R$12:$T$267,$X100,COLUMNS($Y100:Z100))</f>
        <v>1.0999999999999999E-2</v>
      </c>
      <c r="AS96" s="405">
        <f>INDEX($R$12:$T$267,$X100,COLUMNS($Y100:AA100))</f>
        <v>0.95300000000000007</v>
      </c>
    </row>
    <row r="97" spans="1:45" x14ac:dyDescent="0.3">
      <c r="A97" t="s">
        <v>200</v>
      </c>
      <c r="B97" t="s">
        <v>48</v>
      </c>
      <c r="C97">
        <v>25</v>
      </c>
      <c r="D97">
        <v>15</v>
      </c>
      <c r="E97">
        <v>1100</v>
      </c>
      <c r="F97">
        <v>215</v>
      </c>
      <c r="G97">
        <v>1140</v>
      </c>
      <c r="H97" t="s">
        <v>382</v>
      </c>
      <c r="I97" s="90">
        <f>ROWS(H$12:$I97)</f>
        <v>86</v>
      </c>
      <c r="J97" s="90">
        <f t="shared" si="2"/>
        <v>86</v>
      </c>
      <c r="K97" s="90">
        <f>IFERROR(SMALL($J$12:$J$267,ROWS(J$12:J97)),"")</f>
        <v>86</v>
      </c>
      <c r="L97" s="90"/>
      <c r="M97" s="90"/>
      <c r="N97" s="90"/>
      <c r="O97" s="90"/>
      <c r="Q97" t="s">
        <v>48</v>
      </c>
      <c r="R97" s="222">
        <v>2.1000000000000001E-2</v>
      </c>
      <c r="S97" s="222">
        <v>1.3000000000000001E-2</v>
      </c>
      <c r="T97" s="222">
        <v>0.96599999999999997</v>
      </c>
      <c r="U97" t="s">
        <v>382</v>
      </c>
      <c r="V97" s="90">
        <f>ROWS($I$12:U97)</f>
        <v>86</v>
      </c>
      <c r="W97" s="90">
        <f t="shared" si="3"/>
        <v>86</v>
      </c>
      <c r="X97" s="90">
        <f>IFERROR(SMALL($J$12:$J$267,ROWS(W$12:W97)),"")</f>
        <v>86</v>
      </c>
      <c r="AC97" s="523"/>
      <c r="AD97" s="315"/>
      <c r="AE97" s="256" t="s">
        <v>44</v>
      </c>
      <c r="AF97" s="385">
        <f>INDEX($C$12:$K$267,$K101,COLUMNS(M101:$M101))</f>
        <v>375</v>
      </c>
      <c r="AG97" s="385">
        <f>INDEX($C$12:$K$267,$K101,COLUMNS($M101:N101))</f>
        <v>125</v>
      </c>
      <c r="AH97" s="385">
        <f>INDEX($C$12:$K$267,$K101,COLUMNS($M101:O101))</f>
        <v>10235</v>
      </c>
      <c r="AI97" s="385">
        <f>INDEX($C$12:$K$267,$K101,COLUMNS($M101:P101))</f>
        <v>1415</v>
      </c>
      <c r="AJ97" s="525">
        <f>INDEX($C$12:$K$267,$K101,COLUMNS($M101:Q101))</f>
        <v>10730</v>
      </c>
      <c r="AN97" s="532"/>
      <c r="AO97" s="315"/>
      <c r="AP97" s="256" t="s">
        <v>44</v>
      </c>
      <c r="AQ97" s="287">
        <f>INDEX($R$12:$T$267,$X101,COLUMNS($Y101:Y101))</f>
        <v>3.5000000000000003E-2</v>
      </c>
      <c r="AR97" s="287">
        <f>INDEX($R$12:$T$267,$X101,COLUMNS($Y101:Z101))</f>
        <v>1.2E-2</v>
      </c>
      <c r="AS97" s="406">
        <f>INDEX($R$12:$T$267,$X101,COLUMNS($Y101:AA101))</f>
        <v>0.95400000000000007</v>
      </c>
    </row>
    <row r="98" spans="1:45" x14ac:dyDescent="0.3">
      <c r="A98" t="s">
        <v>200</v>
      </c>
      <c r="B98" t="s">
        <v>49</v>
      </c>
      <c r="C98">
        <v>50</v>
      </c>
      <c r="D98">
        <v>10</v>
      </c>
      <c r="E98">
        <v>865</v>
      </c>
      <c r="F98">
        <v>180</v>
      </c>
      <c r="G98">
        <v>925</v>
      </c>
      <c r="H98" t="s">
        <v>382</v>
      </c>
      <c r="I98" s="90">
        <f>ROWS(H$12:$I98)</f>
        <v>87</v>
      </c>
      <c r="J98" s="90">
        <f t="shared" si="2"/>
        <v>87</v>
      </c>
      <c r="K98" s="90">
        <f>IFERROR(SMALL($J$12:$J$267,ROWS(J$12:J98)),"")</f>
        <v>87</v>
      </c>
      <c r="L98" s="90"/>
      <c r="M98" s="90"/>
      <c r="N98" s="90"/>
      <c r="O98" s="90"/>
      <c r="Q98" t="s">
        <v>49</v>
      </c>
      <c r="R98" s="222">
        <v>5.2999999999999999E-2</v>
      </c>
      <c r="S98" s="222">
        <v>1.3000000000000001E-2</v>
      </c>
      <c r="T98" s="222">
        <v>0.93400000000000005</v>
      </c>
      <c r="U98" t="s">
        <v>382</v>
      </c>
      <c r="V98" s="90">
        <f>ROWS($I$12:U98)</f>
        <v>87</v>
      </c>
      <c r="W98" s="90">
        <f t="shared" si="3"/>
        <v>87</v>
      </c>
      <c r="X98" s="90">
        <f>IFERROR(SMALL($J$12:$J$267,ROWS(W$12:W98)),"")</f>
        <v>87</v>
      </c>
      <c r="AC98" s="555" t="s">
        <v>182</v>
      </c>
      <c r="AD98" s="315"/>
      <c r="AE98" s="256" t="s">
        <v>45</v>
      </c>
      <c r="AF98" s="385">
        <f>INDEX($C$12:$K$267,$K102,COLUMNS(M102:$M102))</f>
        <v>365</v>
      </c>
      <c r="AG98" s="385">
        <f>INDEX($C$12:$K$267,$K102,COLUMNS($M102:N102))</f>
        <v>135</v>
      </c>
      <c r="AH98" s="385">
        <f>INDEX($C$12:$K$267,$K102,COLUMNS($M102:O102))</f>
        <v>10505</v>
      </c>
      <c r="AI98" s="385">
        <f>INDEX($C$12:$K$267,$K102,COLUMNS($M102:P102))</f>
        <v>1280</v>
      </c>
      <c r="AJ98" s="525">
        <f>INDEX($C$12:$K$267,$K102,COLUMNS($M102:Q102))</f>
        <v>11010</v>
      </c>
      <c r="AN98" s="615" t="s">
        <v>182</v>
      </c>
      <c r="AO98" s="315"/>
      <c r="AP98" s="256" t="s">
        <v>45</v>
      </c>
      <c r="AQ98" s="287">
        <f>INDEX($R$12:$T$267,$X102,COLUMNS($Y102:Y102))</f>
        <v>3.3000000000000002E-2</v>
      </c>
      <c r="AR98" s="287">
        <f>INDEX($R$12:$T$267,$X102,COLUMNS($Y102:Z102))</f>
        <v>1.2E-2</v>
      </c>
      <c r="AS98" s="406">
        <f>INDEX($R$12:$T$267,$X102,COLUMNS($Y102:AA102))</f>
        <v>0.95400000000000007</v>
      </c>
    </row>
    <row r="99" spans="1:45" x14ac:dyDescent="0.3">
      <c r="A99" t="s">
        <v>200</v>
      </c>
      <c r="B99" t="s">
        <v>483</v>
      </c>
      <c r="C99">
        <v>35</v>
      </c>
      <c r="D99">
        <v>5</v>
      </c>
      <c r="E99">
        <v>900</v>
      </c>
      <c r="F99">
        <v>130</v>
      </c>
      <c r="G99">
        <v>935</v>
      </c>
      <c r="H99" t="s">
        <v>382</v>
      </c>
      <c r="I99" s="90">
        <f>ROWS(H$12:$I99)</f>
        <v>88</v>
      </c>
      <c r="J99" s="90">
        <f t="shared" si="2"/>
        <v>88</v>
      </c>
      <c r="K99" s="90">
        <f>IFERROR(SMALL($J$12:$J$267,ROWS(J$12:J99)),"")</f>
        <v>88</v>
      </c>
      <c r="L99" s="90"/>
      <c r="M99" s="90"/>
      <c r="N99" s="90"/>
      <c r="O99" s="90"/>
      <c r="Q99" t="s">
        <v>483</v>
      </c>
      <c r="R99" s="222">
        <v>3.6999999999999998E-2</v>
      </c>
      <c r="S99" s="222">
        <v>3.0000000000000001E-3</v>
      </c>
      <c r="T99" s="222">
        <v>0.95900000000000007</v>
      </c>
      <c r="U99" t="s">
        <v>382</v>
      </c>
      <c r="V99" s="90">
        <f>ROWS($I$12:U99)</f>
        <v>88</v>
      </c>
      <c r="W99" s="90">
        <f t="shared" si="3"/>
        <v>88</v>
      </c>
      <c r="X99" s="90">
        <f>IFERROR(SMALL($J$12:$J$267,ROWS(W$12:W99)),"")</f>
        <v>88</v>
      </c>
      <c r="AC99" s="529"/>
      <c r="AD99" s="315"/>
      <c r="AE99" s="256" t="s">
        <v>46</v>
      </c>
      <c r="AF99" s="385">
        <f>INDEX($C$12:$K$267,$K103,COLUMNS(M103:$M103))</f>
        <v>525</v>
      </c>
      <c r="AG99" s="385">
        <f>INDEX($C$12:$K$267,$K103,COLUMNS($M103:N103))</f>
        <v>200</v>
      </c>
      <c r="AH99" s="385">
        <f>INDEX($C$12:$K$267,$K103,COLUMNS($M103:O103))</f>
        <v>13490</v>
      </c>
      <c r="AI99" s="385">
        <f>INDEX($C$12:$K$267,$K103,COLUMNS($M103:P103))</f>
        <v>1925</v>
      </c>
      <c r="AJ99" s="525">
        <f>INDEX($C$12:$K$267,$K103,COLUMNS($M103:Q103))</f>
        <v>14215</v>
      </c>
      <c r="AN99" s="387"/>
      <c r="AO99" s="315"/>
      <c r="AP99" s="256" t="s">
        <v>46</v>
      </c>
      <c r="AQ99" s="287">
        <f>INDEX($R$12:$T$267,$X103,COLUMNS($Y103:Y103))</f>
        <v>3.6999999999999998E-2</v>
      </c>
      <c r="AR99" s="287">
        <f>INDEX($R$12:$T$267,$X103,COLUMNS($Y103:Z103))</f>
        <v>1.4E-2</v>
      </c>
      <c r="AS99" s="406">
        <f>INDEX($R$12:$T$267,$X103,COLUMNS($Y103:AA103))</f>
        <v>0.94900000000000007</v>
      </c>
    </row>
    <row r="100" spans="1:45" x14ac:dyDescent="0.3">
      <c r="A100" t="s">
        <v>179</v>
      </c>
      <c r="B100" t="s">
        <v>43</v>
      </c>
      <c r="C100">
        <v>400</v>
      </c>
      <c r="D100">
        <v>120</v>
      </c>
      <c r="E100">
        <v>10515</v>
      </c>
      <c r="F100">
        <v>1625</v>
      </c>
      <c r="G100">
        <v>11030</v>
      </c>
      <c r="H100" t="s">
        <v>382</v>
      </c>
      <c r="I100" s="90">
        <f>ROWS(H$12:$I100)</f>
        <v>89</v>
      </c>
      <c r="J100" s="90">
        <f t="shared" si="2"/>
        <v>89</v>
      </c>
      <c r="K100" s="90">
        <f>IFERROR(SMALL($J$12:$J$267,ROWS(J$12:J100)),"")</f>
        <v>89</v>
      </c>
      <c r="L100" s="90"/>
      <c r="M100" s="90"/>
      <c r="N100" s="90"/>
      <c r="O100" s="90"/>
      <c r="P100" t="s">
        <v>179</v>
      </c>
      <c r="Q100" t="s">
        <v>43</v>
      </c>
      <c r="R100" s="222">
        <v>3.6000000000000004E-2</v>
      </c>
      <c r="S100" s="222">
        <v>1.0999999999999999E-2</v>
      </c>
      <c r="T100" s="222">
        <v>0.95300000000000007</v>
      </c>
      <c r="U100" t="s">
        <v>382</v>
      </c>
      <c r="V100" s="90">
        <f>ROWS($I$12:U100)</f>
        <v>89</v>
      </c>
      <c r="W100" s="90">
        <f t="shared" si="3"/>
        <v>89</v>
      </c>
      <c r="X100" s="90">
        <f>IFERROR(SMALL($J$12:$J$267,ROWS(W$12:W100)),"")</f>
        <v>89</v>
      </c>
      <c r="AC100" s="524"/>
      <c r="AD100" s="315"/>
      <c r="AE100" s="256" t="s">
        <v>47</v>
      </c>
      <c r="AF100" s="385">
        <f>INDEX($C$12:$K$267,$K104,COLUMNS(M104:$M104))</f>
        <v>690</v>
      </c>
      <c r="AG100" s="385">
        <f>INDEX($C$12:$K$267,$K104,COLUMNS($M104:N104))</f>
        <v>210</v>
      </c>
      <c r="AH100" s="385">
        <f>INDEX($C$12:$K$267,$K104,COLUMNS($M104:O104))</f>
        <v>12875</v>
      </c>
      <c r="AI100" s="385">
        <f>INDEX($C$12:$K$267,$K104,COLUMNS($M104:P104))</f>
        <v>2080</v>
      </c>
      <c r="AJ100" s="525">
        <f>INDEX($C$12:$K$267,$K104,COLUMNS($M104:Q104))</f>
        <v>13775</v>
      </c>
      <c r="AN100" s="533"/>
      <c r="AO100" s="315"/>
      <c r="AP100" s="256" t="s">
        <v>47</v>
      </c>
      <c r="AQ100" s="287">
        <f>INDEX($R$12:$T$267,$X104,COLUMNS($Y104:Y104))</f>
        <v>0.05</v>
      </c>
      <c r="AR100" s="287">
        <f>INDEX($R$12:$T$267,$X104,COLUMNS($Y104:Z104))</f>
        <v>1.4999999999999999E-2</v>
      </c>
      <c r="AS100" s="406">
        <f>INDEX($R$12:$T$267,$X104,COLUMNS($Y104:AA104))</f>
        <v>0.93400000000000005</v>
      </c>
    </row>
    <row r="101" spans="1:45" x14ac:dyDescent="0.3">
      <c r="A101" t="s">
        <v>179</v>
      </c>
      <c r="B101" t="s">
        <v>44</v>
      </c>
      <c r="C101">
        <v>375</v>
      </c>
      <c r="D101">
        <v>125</v>
      </c>
      <c r="E101">
        <v>10235</v>
      </c>
      <c r="F101">
        <v>1415</v>
      </c>
      <c r="G101">
        <v>10730</v>
      </c>
      <c r="H101" t="s">
        <v>382</v>
      </c>
      <c r="I101" s="90">
        <f>ROWS(H$12:$I101)</f>
        <v>90</v>
      </c>
      <c r="J101" s="90">
        <f t="shared" si="2"/>
        <v>90</v>
      </c>
      <c r="K101" s="90">
        <f>IFERROR(SMALL($J$12:$J$267,ROWS(J$12:J101)),"")</f>
        <v>90</v>
      </c>
      <c r="L101" s="90"/>
      <c r="M101" s="90"/>
      <c r="N101" s="90"/>
      <c r="O101" s="90"/>
      <c r="Q101" t="s">
        <v>44</v>
      </c>
      <c r="R101" s="222">
        <v>3.5000000000000003E-2</v>
      </c>
      <c r="S101" s="222">
        <v>1.2E-2</v>
      </c>
      <c r="T101" s="222">
        <v>0.95400000000000007</v>
      </c>
      <c r="U101" t="s">
        <v>382</v>
      </c>
      <c r="V101" s="90">
        <f>ROWS($I$12:U101)</f>
        <v>90</v>
      </c>
      <c r="W101" s="90">
        <f t="shared" si="3"/>
        <v>90</v>
      </c>
      <c r="X101" s="90">
        <f>IFERROR(SMALL($J$12:$J$267,ROWS(W$12:W101)),"")</f>
        <v>90</v>
      </c>
      <c r="AC101" s="524"/>
      <c r="AD101" s="315"/>
      <c r="AE101" s="256" t="s">
        <v>48</v>
      </c>
      <c r="AF101" s="385">
        <f>INDEX($C$12:$K$267,$K105,COLUMNS(M105:$M105))</f>
        <v>315</v>
      </c>
      <c r="AG101" s="385">
        <f>INDEX($C$12:$K$267,$K105,COLUMNS($M105:N105))</f>
        <v>95</v>
      </c>
      <c r="AH101" s="385">
        <f>INDEX($C$12:$K$267,$K105,COLUMNS($M105:O105))</f>
        <v>13070</v>
      </c>
      <c r="AI101" s="385">
        <f>INDEX($C$12:$K$267,$K105,COLUMNS($M105:P105))</f>
        <v>2690</v>
      </c>
      <c r="AJ101" s="525">
        <f>INDEX($C$12:$K$267,$K105,COLUMNS($M105:Q105))</f>
        <v>13480</v>
      </c>
      <c r="AN101" s="533"/>
      <c r="AO101" s="315"/>
      <c r="AP101" s="256" t="s">
        <v>48</v>
      </c>
      <c r="AQ101" s="287">
        <f>INDEX($R$12:$T$267,$X105,COLUMNS($Y105:Y105))</f>
        <v>2.3E-2</v>
      </c>
      <c r="AR101" s="287">
        <f>INDEX($R$12:$T$267,$X105,COLUMNS($Y105:Z105))</f>
        <v>7.0000000000000001E-3</v>
      </c>
      <c r="AS101" s="406">
        <f>INDEX($R$12:$T$267,$X105,COLUMNS($Y105:AA105))</f>
        <v>0.97</v>
      </c>
    </row>
    <row r="102" spans="1:45" x14ac:dyDescent="0.3">
      <c r="A102" t="s">
        <v>179</v>
      </c>
      <c r="B102" t="s">
        <v>45</v>
      </c>
      <c r="C102">
        <v>365</v>
      </c>
      <c r="D102">
        <v>135</v>
      </c>
      <c r="E102">
        <v>10505</v>
      </c>
      <c r="F102">
        <v>1280</v>
      </c>
      <c r="G102">
        <v>11010</v>
      </c>
      <c r="H102" t="s">
        <v>382</v>
      </c>
      <c r="I102" s="90">
        <f>ROWS(H$12:$I102)</f>
        <v>91</v>
      </c>
      <c r="J102" s="90">
        <f t="shared" si="2"/>
        <v>91</v>
      </c>
      <c r="K102" s="90">
        <f>IFERROR(SMALL($J$12:$J$267,ROWS(J$12:J102)),"")</f>
        <v>91</v>
      </c>
      <c r="L102" s="90"/>
      <c r="M102" s="90"/>
      <c r="N102" s="90"/>
      <c r="O102" s="90"/>
      <c r="Q102" t="s">
        <v>45</v>
      </c>
      <c r="R102" s="222">
        <v>3.3000000000000002E-2</v>
      </c>
      <c r="S102" s="222">
        <v>1.2E-2</v>
      </c>
      <c r="T102" s="222">
        <v>0.95400000000000007</v>
      </c>
      <c r="U102" t="s">
        <v>382</v>
      </c>
      <c r="V102" s="90">
        <f>ROWS($I$12:U102)</f>
        <v>91</v>
      </c>
      <c r="W102" s="90">
        <f t="shared" si="3"/>
        <v>91</v>
      </c>
      <c r="X102" s="90">
        <f>IFERROR(SMALL($J$12:$J$267,ROWS(W$12:W102)),"")</f>
        <v>91</v>
      </c>
      <c r="AC102" s="524"/>
      <c r="AD102" s="315"/>
      <c r="AE102" s="256" t="s">
        <v>49</v>
      </c>
      <c r="AF102" s="385">
        <f>INDEX($C$12:$K$267,$K106,COLUMNS(M106:$M106))</f>
        <v>480</v>
      </c>
      <c r="AG102" s="385">
        <f>INDEX($C$12:$K$267,$K106,COLUMNS($M106:N106))</f>
        <v>120</v>
      </c>
      <c r="AH102" s="385">
        <f>INDEX($C$12:$K$267,$K106,COLUMNS($M106:O106))</f>
        <v>10455</v>
      </c>
      <c r="AI102" s="385">
        <f>INDEX($C$12:$K$267,$K106,COLUMNS($M106:P106))</f>
        <v>1975</v>
      </c>
      <c r="AJ102" s="525">
        <f>INDEX($C$12:$K$267,$K106,COLUMNS($M106:Q106))</f>
        <v>11050</v>
      </c>
      <c r="AN102" s="533"/>
      <c r="AO102" s="315"/>
      <c r="AP102" s="256" t="s">
        <v>49</v>
      </c>
      <c r="AQ102" s="287">
        <f>INDEX($R$12:$T$267,$X106,COLUMNS($Y106:Y106))</f>
        <v>4.3000000000000003E-2</v>
      </c>
      <c r="AR102" s="287">
        <f>INDEX($R$12:$T$267,$X106,COLUMNS($Y106:Z106))</f>
        <v>1.0999999999999999E-2</v>
      </c>
      <c r="AS102" s="406">
        <f>INDEX($R$12:$T$267,$X106,COLUMNS($Y106:AA106))</f>
        <v>0.94600000000000006</v>
      </c>
    </row>
    <row r="103" spans="1:45" x14ac:dyDescent="0.3">
      <c r="A103" t="s">
        <v>179</v>
      </c>
      <c r="B103" t="s">
        <v>46</v>
      </c>
      <c r="C103">
        <v>525</v>
      </c>
      <c r="D103">
        <v>200</v>
      </c>
      <c r="E103">
        <v>13490</v>
      </c>
      <c r="F103">
        <v>1925</v>
      </c>
      <c r="G103">
        <v>14215</v>
      </c>
      <c r="H103" t="s">
        <v>382</v>
      </c>
      <c r="I103" s="90">
        <f>ROWS(H$12:$I103)</f>
        <v>92</v>
      </c>
      <c r="J103" s="90">
        <f t="shared" si="2"/>
        <v>92</v>
      </c>
      <c r="K103" s="90">
        <f>IFERROR(SMALL($J$12:$J$267,ROWS(J$12:J103)),"")</f>
        <v>92</v>
      </c>
      <c r="L103" s="90"/>
      <c r="M103" s="90"/>
      <c r="N103" s="90"/>
      <c r="O103" s="90"/>
      <c r="Q103" t="s">
        <v>46</v>
      </c>
      <c r="R103" s="222">
        <v>3.6999999999999998E-2</v>
      </c>
      <c r="S103" s="222">
        <v>1.4E-2</v>
      </c>
      <c r="T103" s="222">
        <v>0.94900000000000007</v>
      </c>
      <c r="U103" t="s">
        <v>382</v>
      </c>
      <c r="V103" s="90">
        <f>ROWS($I$12:U103)</f>
        <v>92</v>
      </c>
      <c r="W103" s="90">
        <f t="shared" si="3"/>
        <v>92</v>
      </c>
      <c r="X103" s="90">
        <f>IFERROR(SMALL($J$12:$J$267,ROWS(W$12:W103)),"")</f>
        <v>92</v>
      </c>
      <c r="AC103" s="528"/>
      <c r="AD103" s="316"/>
      <c r="AE103" s="261" t="s">
        <v>483</v>
      </c>
      <c r="AF103" s="386">
        <f>INDEX($C$12:$K$267,$K107,COLUMNS(M107:$M107))</f>
        <v>285</v>
      </c>
      <c r="AG103" s="386">
        <f>INDEX($C$12:$K$267,$K107,COLUMNS($M107:N107))</f>
        <v>100</v>
      </c>
      <c r="AH103" s="386">
        <f>INDEX($C$12:$K$267,$K107,COLUMNS($M107:O107))</f>
        <v>9535</v>
      </c>
      <c r="AI103" s="386">
        <f>INDEX($C$12:$K$267,$K107,COLUMNS($M107:P107))</f>
        <v>1805</v>
      </c>
      <c r="AJ103" s="527">
        <f>INDEX($C$12:$K$267,$K107,COLUMNS($M107:Q107))</f>
        <v>9920</v>
      </c>
      <c r="AN103" s="534"/>
      <c r="AO103" s="316"/>
      <c r="AP103" s="261" t="s">
        <v>483</v>
      </c>
      <c r="AQ103" s="304">
        <f>INDEX($R$12:$T$267,$X107,COLUMNS($Y107:Y107))</f>
        <v>2.9000000000000001E-2</v>
      </c>
      <c r="AR103" s="304">
        <f>INDEX($R$12:$T$267,$X107,COLUMNS($Y107:Z107))</f>
        <v>0.01</v>
      </c>
      <c r="AS103" s="407">
        <f>INDEX($R$12:$T$267,$X107,COLUMNS($Y107:AA107))</f>
        <v>0.96099999999999997</v>
      </c>
    </row>
    <row r="104" spans="1:45" x14ac:dyDescent="0.3">
      <c r="A104" t="s">
        <v>179</v>
      </c>
      <c r="B104" t="s">
        <v>47</v>
      </c>
      <c r="C104">
        <v>690</v>
      </c>
      <c r="D104">
        <v>210</v>
      </c>
      <c r="E104">
        <v>12875</v>
      </c>
      <c r="F104">
        <v>2080</v>
      </c>
      <c r="G104">
        <v>13775</v>
      </c>
      <c r="H104" t="s">
        <v>382</v>
      </c>
      <c r="I104" s="90">
        <f>ROWS(H$12:$I104)</f>
        <v>93</v>
      </c>
      <c r="J104" s="90">
        <f t="shared" si="2"/>
        <v>93</v>
      </c>
      <c r="K104" s="90">
        <f>IFERROR(SMALL($J$12:$J$267,ROWS(J$12:J104)),"")</f>
        <v>93</v>
      </c>
      <c r="L104" s="90"/>
      <c r="M104" s="90"/>
      <c r="N104" s="90"/>
      <c r="O104" s="90"/>
      <c r="Q104" t="s">
        <v>47</v>
      </c>
      <c r="R104" s="222">
        <v>0.05</v>
      </c>
      <c r="S104" s="222">
        <v>1.4999999999999999E-2</v>
      </c>
      <c r="T104" s="222">
        <v>0.93400000000000005</v>
      </c>
      <c r="U104" t="s">
        <v>382</v>
      </c>
      <c r="V104" s="90">
        <f>ROWS($I$12:U104)</f>
        <v>93</v>
      </c>
      <c r="W104" s="90">
        <f t="shared" si="3"/>
        <v>93</v>
      </c>
      <c r="X104" s="90">
        <f>IFERROR(SMALL($J$12:$J$267,ROWS(W$12:W104)),"")</f>
        <v>93</v>
      </c>
      <c r="AC104" s="522" t="s">
        <v>206</v>
      </c>
      <c r="AD104" s="314" t="s">
        <v>591</v>
      </c>
      <c r="AE104" s="253" t="s">
        <v>43</v>
      </c>
      <c r="AF104" s="283">
        <f>INDEX($C$12:$K$267,$K108,COLUMNS(M108:$M108))</f>
        <v>0</v>
      </c>
      <c r="AG104" s="283">
        <f>INDEX($C$12:$K$267,$K108,COLUMNS($M108:N108))</f>
        <v>0</v>
      </c>
      <c r="AH104" s="283">
        <f>INDEX($C$12:$K$267,$K108,COLUMNS($M108:O108))</f>
        <v>35</v>
      </c>
      <c r="AI104" s="283">
        <f>INDEX($C$12:$K$267,$K108,COLUMNS($M108:P108))</f>
        <v>10</v>
      </c>
      <c r="AJ104" s="422">
        <f>INDEX($C$12:$K$267,$K108,COLUMNS($M108:Q108))</f>
        <v>35</v>
      </c>
      <c r="AN104" s="522" t="s">
        <v>206</v>
      </c>
      <c r="AO104" s="314" t="s">
        <v>184</v>
      </c>
      <c r="AP104" s="253" t="s">
        <v>43</v>
      </c>
      <c r="AQ104" s="284">
        <f>INDEX($R$12:$T$267,$X108,COLUMNS($Y108:Y108))</f>
        <v>0</v>
      </c>
      <c r="AR104" s="284">
        <f>INDEX($R$12:$T$267,$X108,COLUMNS($Y108:Z108))</f>
        <v>0</v>
      </c>
      <c r="AS104" s="405">
        <f>INDEX($R$12:$T$267,$X108,COLUMNS($Y108:AA108))</f>
        <v>1</v>
      </c>
    </row>
    <row r="105" spans="1:45" x14ac:dyDescent="0.3">
      <c r="A105" t="s">
        <v>179</v>
      </c>
      <c r="B105" t="s">
        <v>48</v>
      </c>
      <c r="C105">
        <v>315</v>
      </c>
      <c r="D105">
        <v>95</v>
      </c>
      <c r="E105">
        <v>13070</v>
      </c>
      <c r="F105">
        <v>2690</v>
      </c>
      <c r="G105">
        <v>13480</v>
      </c>
      <c r="H105" t="s">
        <v>382</v>
      </c>
      <c r="I105" s="90">
        <f>ROWS(H$12:$I105)</f>
        <v>94</v>
      </c>
      <c r="J105" s="90">
        <f t="shared" si="2"/>
        <v>94</v>
      </c>
      <c r="K105" s="90">
        <f>IFERROR(SMALL($J$12:$J$267,ROWS(J$12:J105)),"")</f>
        <v>94</v>
      </c>
      <c r="L105" s="90"/>
      <c r="M105" s="90"/>
      <c r="N105" s="90"/>
      <c r="O105" s="90"/>
      <c r="Q105" t="s">
        <v>48</v>
      </c>
      <c r="R105" s="222">
        <v>2.3E-2</v>
      </c>
      <c r="S105" s="222">
        <v>7.0000000000000001E-3</v>
      </c>
      <c r="T105" s="222">
        <v>0.97</v>
      </c>
      <c r="U105" t="s">
        <v>382</v>
      </c>
      <c r="V105" s="90">
        <f>ROWS($I$12:U105)</f>
        <v>94</v>
      </c>
      <c r="W105" s="90">
        <f t="shared" si="3"/>
        <v>94</v>
      </c>
      <c r="X105" s="90">
        <f>IFERROR(SMALL($J$12:$J$267,ROWS(W$12:W105)),"")</f>
        <v>94</v>
      </c>
      <c r="AC105" s="526"/>
      <c r="AD105" s="315"/>
      <c r="AE105" s="256" t="s">
        <v>44</v>
      </c>
      <c r="AF105" s="385">
        <f>INDEX($C$12:$K$267,$K109,COLUMNS(M109:$M109))</f>
        <v>5</v>
      </c>
      <c r="AG105" s="385">
        <f>INDEX($C$12:$K$267,$K109,COLUMNS($M109:N109))</f>
        <v>0</v>
      </c>
      <c r="AH105" s="385">
        <f>INDEX($C$12:$K$267,$K109,COLUMNS($M109:O109))</f>
        <v>65</v>
      </c>
      <c r="AI105" s="385">
        <f>INDEX($C$12:$K$267,$K109,COLUMNS($M109:P109))</f>
        <v>5</v>
      </c>
      <c r="AJ105" s="525">
        <f>INDEX($C$12:$K$267,$K109,COLUMNS($M109:Q109))</f>
        <v>70</v>
      </c>
      <c r="AN105" s="526"/>
      <c r="AO105" s="315"/>
      <c r="AP105" s="256" t="s">
        <v>44</v>
      </c>
      <c r="AQ105" s="287">
        <f>INDEX($R$12:$T$267,$X109,COLUMNS($Y109:Y109))</f>
        <v>7.1000000000000008E-2</v>
      </c>
      <c r="AR105" s="287">
        <f>INDEX($R$12:$T$267,$X109,COLUMNS($Y109:Z109))</f>
        <v>0</v>
      </c>
      <c r="AS105" s="406">
        <f>INDEX($R$12:$T$267,$X109,COLUMNS($Y109:AA109))</f>
        <v>0.92900000000000005</v>
      </c>
    </row>
    <row r="106" spans="1:45" x14ac:dyDescent="0.3">
      <c r="A106" t="s">
        <v>179</v>
      </c>
      <c r="B106" t="s">
        <v>49</v>
      </c>
      <c r="C106">
        <v>480</v>
      </c>
      <c r="D106">
        <v>120</v>
      </c>
      <c r="E106">
        <v>10455</v>
      </c>
      <c r="F106">
        <v>1975</v>
      </c>
      <c r="G106">
        <v>11050</v>
      </c>
      <c r="H106" t="s">
        <v>382</v>
      </c>
      <c r="I106" s="90">
        <f>ROWS(H$12:$I106)</f>
        <v>95</v>
      </c>
      <c r="J106" s="90">
        <f t="shared" si="2"/>
        <v>95</v>
      </c>
      <c r="K106" s="90">
        <f>IFERROR(SMALL($J$12:$J$267,ROWS(J$12:J106)),"")</f>
        <v>95</v>
      </c>
      <c r="L106" s="90"/>
      <c r="M106" s="90"/>
      <c r="N106" s="90"/>
      <c r="O106" s="90"/>
      <c r="Q106" t="s">
        <v>49</v>
      </c>
      <c r="R106" s="222">
        <v>4.3000000000000003E-2</v>
      </c>
      <c r="S106" s="222">
        <v>1.0999999999999999E-2</v>
      </c>
      <c r="T106" s="222">
        <v>0.94600000000000006</v>
      </c>
      <c r="U106" t="s">
        <v>382</v>
      </c>
      <c r="V106" s="90">
        <f>ROWS($I$12:U106)</f>
        <v>95</v>
      </c>
      <c r="W106" s="90">
        <f t="shared" si="3"/>
        <v>95</v>
      </c>
      <c r="X106" s="90">
        <f>IFERROR(SMALL($J$12:$J$267,ROWS(W$12:W106)),"")</f>
        <v>95</v>
      </c>
      <c r="AC106" s="526"/>
      <c r="AD106" s="315"/>
      <c r="AE106" s="256" t="s">
        <v>45</v>
      </c>
      <c r="AF106" s="385">
        <f>INDEX($C$12:$K$267,$K110,COLUMNS(M110:$M110))</f>
        <v>0</v>
      </c>
      <c r="AG106" s="385">
        <f>INDEX($C$12:$K$267,$K110,COLUMNS($M110:N110))</f>
        <v>0</v>
      </c>
      <c r="AH106" s="385">
        <f>INDEX($C$12:$K$267,$K110,COLUMNS($M110:O110))</f>
        <v>85</v>
      </c>
      <c r="AI106" s="385">
        <f>INDEX($C$12:$K$267,$K110,COLUMNS($M110:P110))</f>
        <v>10</v>
      </c>
      <c r="AJ106" s="525">
        <f>INDEX($C$12:$K$267,$K110,COLUMNS($M110:Q110))</f>
        <v>85</v>
      </c>
      <c r="AN106" s="526"/>
      <c r="AO106" s="315"/>
      <c r="AP106" s="256" t="s">
        <v>45</v>
      </c>
      <c r="AQ106" s="287">
        <f>INDEX($R$12:$T$267,$X110,COLUMNS($Y110:Y110))</f>
        <v>0</v>
      </c>
      <c r="AR106" s="287">
        <f>INDEX($R$12:$T$267,$X110,COLUMNS($Y110:Z110))</f>
        <v>0</v>
      </c>
      <c r="AS106" s="406">
        <f>INDEX($R$12:$T$267,$X110,COLUMNS($Y110:AA110))</f>
        <v>1</v>
      </c>
    </row>
    <row r="107" spans="1:45" x14ac:dyDescent="0.3">
      <c r="A107" t="s">
        <v>179</v>
      </c>
      <c r="B107" t="s">
        <v>483</v>
      </c>
      <c r="C107">
        <v>285</v>
      </c>
      <c r="D107">
        <v>100</v>
      </c>
      <c r="E107">
        <v>9535</v>
      </c>
      <c r="F107">
        <v>1805</v>
      </c>
      <c r="G107">
        <v>9920</v>
      </c>
      <c r="H107" t="s">
        <v>382</v>
      </c>
      <c r="I107" s="90">
        <f>ROWS(H$12:$I107)</f>
        <v>96</v>
      </c>
      <c r="J107" s="90">
        <f t="shared" si="2"/>
        <v>96</v>
      </c>
      <c r="K107" s="90">
        <f>IFERROR(SMALL($J$12:$J$267,ROWS(J$12:J107)),"")</f>
        <v>96</v>
      </c>
      <c r="L107" s="90"/>
      <c r="M107" s="90"/>
      <c r="N107" s="90"/>
      <c r="O107" s="90"/>
      <c r="Q107" t="s">
        <v>483</v>
      </c>
      <c r="R107" s="222">
        <v>2.9000000000000001E-2</v>
      </c>
      <c r="S107" s="222">
        <v>0.01</v>
      </c>
      <c r="T107" s="222">
        <v>0.96099999999999997</v>
      </c>
      <c r="U107" t="s">
        <v>382</v>
      </c>
      <c r="V107" s="90">
        <f>ROWS($I$12:U107)</f>
        <v>96</v>
      </c>
      <c r="W107" s="90">
        <f t="shared" si="3"/>
        <v>96</v>
      </c>
      <c r="X107" s="90">
        <f>IFERROR(SMALL($J$12:$J$267,ROWS(W$12:W107)),"")</f>
        <v>96</v>
      </c>
      <c r="AC107" s="526"/>
      <c r="AD107" s="315"/>
      <c r="AE107" s="256" t="s">
        <v>46</v>
      </c>
      <c r="AF107" s="385">
        <f>INDEX($C$12:$K$267,$K111,COLUMNS(M111:$M111))</f>
        <v>15</v>
      </c>
      <c r="AG107" s="385">
        <f>INDEX($C$12:$K$267,$K111,COLUMNS($M111:N111))</f>
        <v>10</v>
      </c>
      <c r="AH107" s="385">
        <f>INDEX($C$12:$K$267,$K111,COLUMNS($M111:O111))</f>
        <v>245</v>
      </c>
      <c r="AI107" s="385">
        <f>INDEX($C$12:$K$267,$K111,COLUMNS($M111:P111))</f>
        <v>35</v>
      </c>
      <c r="AJ107" s="525">
        <f>INDEX($C$12:$K$267,$K111,COLUMNS($M111:Q111))</f>
        <v>270</v>
      </c>
      <c r="AN107" s="526"/>
      <c r="AO107" s="315"/>
      <c r="AP107" s="256" t="s">
        <v>46</v>
      </c>
      <c r="AQ107" s="287">
        <f>INDEX($R$12:$T$267,$X111,COLUMNS($Y111:Y111))</f>
        <v>5.9000000000000004E-2</v>
      </c>
      <c r="AR107" s="287">
        <f>INDEX($R$12:$T$267,$X111,COLUMNS($Y111:Z111))</f>
        <v>3.3000000000000002E-2</v>
      </c>
      <c r="AS107" s="406">
        <f>INDEX($R$12:$T$267,$X111,COLUMNS($Y111:AA111))</f>
        <v>0.90800000000000003</v>
      </c>
    </row>
    <row r="108" spans="1:45" x14ac:dyDescent="0.3">
      <c r="A108" t="s">
        <v>401</v>
      </c>
      <c r="B108" t="s">
        <v>43</v>
      </c>
      <c r="C108">
        <v>0</v>
      </c>
      <c r="D108">
        <v>0</v>
      </c>
      <c r="E108">
        <v>35</v>
      </c>
      <c r="F108">
        <v>10</v>
      </c>
      <c r="G108">
        <v>35</v>
      </c>
      <c r="H108" t="s">
        <v>382</v>
      </c>
      <c r="I108" s="90">
        <f>ROWS(H$12:$I108)</f>
        <v>97</v>
      </c>
      <c r="J108" s="90">
        <f t="shared" si="2"/>
        <v>97</v>
      </c>
      <c r="K108" s="90">
        <f>IFERROR(SMALL($J$12:$J$267,ROWS(J$12:J108)),"")</f>
        <v>97</v>
      </c>
      <c r="L108" s="90"/>
      <c r="M108" s="90"/>
      <c r="N108" s="90"/>
      <c r="O108" s="90"/>
      <c r="P108" t="s">
        <v>401</v>
      </c>
      <c r="Q108" t="s">
        <v>43</v>
      </c>
      <c r="R108" s="222">
        <v>0</v>
      </c>
      <c r="S108" s="222">
        <v>0</v>
      </c>
      <c r="T108" s="222">
        <v>1</v>
      </c>
      <c r="U108" t="s">
        <v>382</v>
      </c>
      <c r="V108" s="90">
        <f>ROWS($I$12:U108)</f>
        <v>97</v>
      </c>
      <c r="W108" s="90">
        <f t="shared" si="3"/>
        <v>97</v>
      </c>
      <c r="X108" s="90">
        <f>IFERROR(SMALL($J$12:$J$267,ROWS(W$12:W108)),"")</f>
        <v>97</v>
      </c>
      <c r="AC108" s="526"/>
      <c r="AD108" s="315"/>
      <c r="AE108" s="256" t="s">
        <v>47</v>
      </c>
      <c r="AF108" s="385">
        <f>INDEX($C$12:$K$267,$K112,COLUMNS(M112:$M112))</f>
        <v>20</v>
      </c>
      <c r="AG108" s="385">
        <f>INDEX($C$12:$K$267,$K112,COLUMNS($M112:N112))</f>
        <v>10</v>
      </c>
      <c r="AH108" s="385">
        <f>INDEX($C$12:$K$267,$K112,COLUMNS($M112:O112))</f>
        <v>400</v>
      </c>
      <c r="AI108" s="385">
        <f>INDEX($C$12:$K$267,$K112,COLUMNS($M112:P112))</f>
        <v>100</v>
      </c>
      <c r="AJ108" s="525">
        <f>INDEX($C$12:$K$267,$K112,COLUMNS($M112:Q112))</f>
        <v>430</v>
      </c>
      <c r="AN108" s="526"/>
      <c r="AO108" s="315"/>
      <c r="AP108" s="256" t="s">
        <v>47</v>
      </c>
      <c r="AQ108" s="287">
        <f>INDEX($R$12:$T$267,$X112,COLUMNS($Y112:Y112))</f>
        <v>4.7E-2</v>
      </c>
      <c r="AR108" s="287">
        <f>INDEX($R$12:$T$267,$X112,COLUMNS($Y112:Z112))</f>
        <v>2.1000000000000001E-2</v>
      </c>
      <c r="AS108" s="406">
        <f>INDEX($R$12:$T$267,$X112,COLUMNS($Y112:AA112))</f>
        <v>0.93200000000000005</v>
      </c>
    </row>
    <row r="109" spans="1:45" x14ac:dyDescent="0.3">
      <c r="A109" t="s">
        <v>401</v>
      </c>
      <c r="B109" t="s">
        <v>44</v>
      </c>
      <c r="C109">
        <v>5</v>
      </c>
      <c r="D109">
        <v>0</v>
      </c>
      <c r="E109">
        <v>65</v>
      </c>
      <c r="F109">
        <v>5</v>
      </c>
      <c r="G109">
        <v>70</v>
      </c>
      <c r="H109" t="s">
        <v>382</v>
      </c>
      <c r="I109" s="90">
        <f>ROWS(H$12:$I109)</f>
        <v>98</v>
      </c>
      <c r="J109" s="90">
        <f t="shared" si="2"/>
        <v>98</v>
      </c>
      <c r="K109" s="90">
        <f>IFERROR(SMALL($J$12:$J$267,ROWS(J$12:J109)),"")</f>
        <v>98</v>
      </c>
      <c r="L109" s="90"/>
      <c r="M109" s="90"/>
      <c r="N109" s="90"/>
      <c r="O109" s="90"/>
      <c r="Q109" t="s">
        <v>44</v>
      </c>
      <c r="R109" s="222">
        <v>7.1000000000000008E-2</v>
      </c>
      <c r="S109" s="222">
        <v>0</v>
      </c>
      <c r="T109" s="222">
        <v>0.92900000000000005</v>
      </c>
      <c r="U109" t="s">
        <v>382</v>
      </c>
      <c r="V109" s="90">
        <f>ROWS($I$12:U109)</f>
        <v>98</v>
      </c>
      <c r="W109" s="90">
        <f t="shared" si="3"/>
        <v>98</v>
      </c>
      <c r="X109" s="90">
        <f>IFERROR(SMALL($J$12:$J$267,ROWS(W$12:W109)),"")</f>
        <v>98</v>
      </c>
      <c r="AC109" s="526"/>
      <c r="AD109" s="315"/>
      <c r="AE109" s="256" t="s">
        <v>48</v>
      </c>
      <c r="AF109" s="385">
        <f>INDEX($C$12:$K$267,$K113,COLUMNS(M113:$M113))</f>
        <v>15</v>
      </c>
      <c r="AG109" s="385">
        <f>INDEX($C$12:$K$267,$K113,COLUMNS($M113:N113))</f>
        <v>5</v>
      </c>
      <c r="AH109" s="385">
        <f>INDEX($C$12:$K$267,$K113,COLUMNS($M113:O113))</f>
        <v>385</v>
      </c>
      <c r="AI109" s="385">
        <f>INDEX($C$12:$K$267,$K113,COLUMNS($M113:P113))</f>
        <v>105</v>
      </c>
      <c r="AJ109" s="525">
        <f>INDEX($C$12:$K$267,$K113,COLUMNS($M113:Q113))</f>
        <v>410</v>
      </c>
      <c r="AN109" s="526"/>
      <c r="AO109" s="315"/>
      <c r="AP109" s="256" t="s">
        <v>48</v>
      </c>
      <c r="AQ109" s="287">
        <f>INDEX($R$12:$T$267,$X113,COLUMNS($Y113:Y113))</f>
        <v>4.2000000000000003E-2</v>
      </c>
      <c r="AR109" s="287">
        <f>INDEX($R$12:$T$267,$X113,COLUMNS($Y113:Z113))</f>
        <v>1.2E-2</v>
      </c>
      <c r="AS109" s="406">
        <f>INDEX($R$12:$T$267,$X113,COLUMNS($Y113:AA113))</f>
        <v>0.94600000000000006</v>
      </c>
    </row>
    <row r="110" spans="1:45" x14ac:dyDescent="0.3">
      <c r="A110" t="s">
        <v>401</v>
      </c>
      <c r="B110" t="s">
        <v>45</v>
      </c>
      <c r="C110">
        <v>0</v>
      </c>
      <c r="D110">
        <v>0</v>
      </c>
      <c r="E110">
        <v>85</v>
      </c>
      <c r="F110">
        <v>10</v>
      </c>
      <c r="G110">
        <v>85</v>
      </c>
      <c r="H110" t="s">
        <v>382</v>
      </c>
      <c r="I110" s="90">
        <f>ROWS(H$12:$I110)</f>
        <v>99</v>
      </c>
      <c r="J110" s="90">
        <f t="shared" si="2"/>
        <v>99</v>
      </c>
      <c r="K110" s="90">
        <f>IFERROR(SMALL($J$12:$J$267,ROWS(J$12:J110)),"")</f>
        <v>99</v>
      </c>
      <c r="L110" s="90"/>
      <c r="M110" s="90"/>
      <c r="N110" s="90"/>
      <c r="O110" s="90"/>
      <c r="Q110" t="s">
        <v>45</v>
      </c>
      <c r="R110" s="222">
        <v>0</v>
      </c>
      <c r="S110" s="222">
        <v>0</v>
      </c>
      <c r="T110" s="222">
        <v>1</v>
      </c>
      <c r="U110" t="s">
        <v>382</v>
      </c>
      <c r="V110" s="90">
        <f>ROWS($I$12:U110)</f>
        <v>99</v>
      </c>
      <c r="W110" s="90">
        <f t="shared" si="3"/>
        <v>99</v>
      </c>
      <c r="X110" s="90">
        <f>IFERROR(SMALL($J$12:$J$267,ROWS(W$12:W110)),"")</f>
        <v>99</v>
      </c>
      <c r="AC110" s="526"/>
      <c r="AD110" s="315"/>
      <c r="AE110" s="256" t="s">
        <v>49</v>
      </c>
      <c r="AF110" s="385">
        <f>INDEX($C$12:$K$267,$K114,COLUMNS(M114:$M114))</f>
        <v>20</v>
      </c>
      <c r="AG110" s="385">
        <f>INDEX($C$12:$K$267,$K114,COLUMNS($M114:N114))</f>
        <v>5</v>
      </c>
      <c r="AH110" s="385">
        <f>INDEX($C$12:$K$267,$K114,COLUMNS($M114:O114))</f>
        <v>315</v>
      </c>
      <c r="AI110" s="385">
        <f>INDEX($C$12:$K$267,$K114,COLUMNS($M114:P114))</f>
        <v>50</v>
      </c>
      <c r="AJ110" s="525">
        <f>INDEX($C$12:$K$267,$K114,COLUMNS($M114:Q114))</f>
        <v>340</v>
      </c>
      <c r="AN110" s="535"/>
      <c r="AO110" s="315"/>
      <c r="AP110" s="256" t="s">
        <v>49</v>
      </c>
      <c r="AQ110" s="287">
        <f>INDEX($R$12:$T$267,$X114,COLUMNS($Y114:Y114))</f>
        <v>6.4000000000000001E-2</v>
      </c>
      <c r="AR110" s="287">
        <f>INDEX($R$12:$T$267,$X114,COLUMNS($Y114:Z114))</f>
        <v>1.2E-2</v>
      </c>
      <c r="AS110" s="406">
        <f>INDEX($R$12:$T$267,$X114,COLUMNS($Y114:AA114))</f>
        <v>0.92400000000000004</v>
      </c>
    </row>
    <row r="111" spans="1:45" x14ac:dyDescent="0.3">
      <c r="A111" t="s">
        <v>401</v>
      </c>
      <c r="B111" t="s">
        <v>46</v>
      </c>
      <c r="C111">
        <v>15</v>
      </c>
      <c r="D111">
        <v>10</v>
      </c>
      <c r="E111">
        <v>245</v>
      </c>
      <c r="F111">
        <v>35</v>
      </c>
      <c r="G111">
        <v>270</v>
      </c>
      <c r="H111" t="s">
        <v>382</v>
      </c>
      <c r="I111" s="90">
        <f>ROWS(H$12:$I111)</f>
        <v>100</v>
      </c>
      <c r="J111" s="90">
        <f t="shared" si="2"/>
        <v>100</v>
      </c>
      <c r="K111" s="90">
        <f>IFERROR(SMALL($J$12:$J$267,ROWS(J$12:J111)),"")</f>
        <v>100</v>
      </c>
      <c r="L111" s="90"/>
      <c r="M111" s="90"/>
      <c r="N111" s="90"/>
      <c r="O111" s="90"/>
      <c r="Q111" t="s">
        <v>46</v>
      </c>
      <c r="R111" s="222">
        <v>5.9000000000000004E-2</v>
      </c>
      <c r="S111" s="222">
        <v>3.3000000000000002E-2</v>
      </c>
      <c r="T111" s="222">
        <v>0.90800000000000003</v>
      </c>
      <c r="U111" t="s">
        <v>382</v>
      </c>
      <c r="V111" s="90">
        <f>ROWS($I$12:U111)</f>
        <v>100</v>
      </c>
      <c r="W111" s="90">
        <f t="shared" si="3"/>
        <v>100</v>
      </c>
      <c r="X111" s="90">
        <f>IFERROR(SMALL($J$12:$J$267,ROWS(W$12:W111)),"")</f>
        <v>100</v>
      </c>
      <c r="AC111" s="526"/>
      <c r="AD111" s="316"/>
      <c r="AE111" s="261" t="s">
        <v>483</v>
      </c>
      <c r="AF111" s="386">
        <f>INDEX($C$12:$K$267,$K115,COLUMNS(M115:$M115))</f>
        <v>15</v>
      </c>
      <c r="AG111" s="386">
        <f>INDEX($C$12:$K$267,$K115,COLUMNS($M115:N115))</f>
        <v>5</v>
      </c>
      <c r="AH111" s="386">
        <f>INDEX($C$12:$K$267,$K115,COLUMNS($M115:O115))</f>
        <v>335</v>
      </c>
      <c r="AI111" s="386">
        <f>INDEX($C$12:$K$267,$K115,COLUMNS($M115:P115))</f>
        <v>50</v>
      </c>
      <c r="AJ111" s="527">
        <f>INDEX($C$12:$K$267,$K115,COLUMNS($M115:Q115))</f>
        <v>350</v>
      </c>
      <c r="AN111" s="535"/>
      <c r="AO111" s="315"/>
      <c r="AP111" s="256" t="s">
        <v>483</v>
      </c>
      <c r="AQ111" s="287">
        <f>INDEX($R$12:$T$267,$X115,COLUMNS($Y115:Y115))</f>
        <v>4.8000000000000001E-2</v>
      </c>
      <c r="AR111" s="287">
        <f>INDEX($R$12:$T$267,$X115,COLUMNS($Y115:Z115))</f>
        <v>6.0000000000000001E-3</v>
      </c>
      <c r="AS111" s="406">
        <f>INDEX($R$12:$T$267,$X115,COLUMNS($Y115:AA115))</f>
        <v>0.94600000000000006</v>
      </c>
    </row>
    <row r="112" spans="1:45" ht="28.8" x14ac:dyDescent="0.3">
      <c r="A112" t="s">
        <v>401</v>
      </c>
      <c r="B112" t="s">
        <v>47</v>
      </c>
      <c r="C112">
        <v>20</v>
      </c>
      <c r="D112">
        <v>10</v>
      </c>
      <c r="E112">
        <v>400</v>
      </c>
      <c r="F112">
        <v>100</v>
      </c>
      <c r="G112">
        <v>430</v>
      </c>
      <c r="H112" t="s">
        <v>382</v>
      </c>
      <c r="I112" s="90">
        <f>ROWS(H$12:$I112)</f>
        <v>101</v>
      </c>
      <c r="J112" s="90">
        <f t="shared" si="2"/>
        <v>101</v>
      </c>
      <c r="K112" s="90">
        <f>IFERROR(SMALL($J$12:$J$267,ROWS(J$12:J112)),"")</f>
        <v>101</v>
      </c>
      <c r="L112" s="90"/>
      <c r="M112" s="90"/>
      <c r="N112" s="90"/>
      <c r="O112" s="90"/>
      <c r="Q112" t="s">
        <v>47</v>
      </c>
      <c r="R112" s="222">
        <v>4.7E-2</v>
      </c>
      <c r="S112" s="222">
        <v>2.1000000000000001E-2</v>
      </c>
      <c r="T112" s="222">
        <v>0.93200000000000005</v>
      </c>
      <c r="U112" t="s">
        <v>382</v>
      </c>
      <c r="V112" s="90">
        <f>ROWS($I$12:U112)</f>
        <v>101</v>
      </c>
      <c r="W112" s="90">
        <f t="shared" si="3"/>
        <v>101</v>
      </c>
      <c r="X112" s="90">
        <f>IFERROR(SMALL($J$12:$J$267,ROWS(W$12:W112)),"")</f>
        <v>101</v>
      </c>
      <c r="AC112" s="526"/>
      <c r="AD112" s="689" t="s">
        <v>594</v>
      </c>
      <c r="AE112" s="253" t="s">
        <v>43</v>
      </c>
      <c r="AF112" s="283">
        <f>INDEX($C$12:$K$267,$K116,COLUMNS(M116:$M116))</f>
        <v>440</v>
      </c>
      <c r="AG112" s="283">
        <f>INDEX($C$12:$K$267,$K116,COLUMNS($M116:N116))</f>
        <v>125</v>
      </c>
      <c r="AH112" s="283">
        <f>INDEX($C$12:$K$267,$K116,COLUMNS($M116:O116))</f>
        <v>11125</v>
      </c>
      <c r="AI112" s="283">
        <f>INDEX($C$12:$K$267,$K116,COLUMNS($M116:P116))</f>
        <v>1725</v>
      </c>
      <c r="AJ112" s="422">
        <f>INDEX($C$12:$K$267,$K116,COLUMNS($M116:Q116))</f>
        <v>11690</v>
      </c>
      <c r="AN112" s="535"/>
      <c r="AO112" s="314" t="s">
        <v>250</v>
      </c>
      <c r="AP112" s="253" t="s">
        <v>43</v>
      </c>
      <c r="AQ112" s="284">
        <f>INDEX($R$12:$T$267,$X116,COLUMNS($Y116:Y116))</f>
        <v>3.7999999999999999E-2</v>
      </c>
      <c r="AR112" s="284">
        <f>INDEX($R$12:$T$267,$X116,COLUMNS($Y116:Z116))</f>
        <v>1.0999999999999999E-2</v>
      </c>
      <c r="AS112" s="405">
        <f>INDEX($R$12:$T$267,$X116,COLUMNS($Y116:AA116))</f>
        <v>0.95200000000000007</v>
      </c>
    </row>
    <row r="113" spans="1:45" x14ac:dyDescent="0.3">
      <c r="A113" t="s">
        <v>401</v>
      </c>
      <c r="B113" t="s">
        <v>48</v>
      </c>
      <c r="C113">
        <v>15</v>
      </c>
      <c r="D113">
        <v>5</v>
      </c>
      <c r="E113">
        <v>385</v>
      </c>
      <c r="F113">
        <v>105</v>
      </c>
      <c r="G113">
        <v>410</v>
      </c>
      <c r="H113" t="s">
        <v>382</v>
      </c>
      <c r="I113" s="90">
        <f>ROWS(H$12:$I113)</f>
        <v>102</v>
      </c>
      <c r="J113" s="90">
        <f t="shared" si="2"/>
        <v>102</v>
      </c>
      <c r="K113" s="90">
        <f>IFERROR(SMALL($J$12:$J$267,ROWS(J$12:J113)),"")</f>
        <v>102</v>
      </c>
      <c r="L113" s="90"/>
      <c r="M113" s="90"/>
      <c r="N113" s="90"/>
      <c r="O113" s="90"/>
      <c r="Q113" t="s">
        <v>48</v>
      </c>
      <c r="R113" s="222">
        <v>4.2000000000000003E-2</v>
      </c>
      <c r="S113" s="222">
        <v>1.2E-2</v>
      </c>
      <c r="T113" s="222">
        <v>0.94600000000000006</v>
      </c>
      <c r="U113" t="s">
        <v>382</v>
      </c>
      <c r="V113" s="90">
        <f>ROWS($I$12:U113)</f>
        <v>102</v>
      </c>
      <c r="W113" s="90">
        <f t="shared" si="3"/>
        <v>102</v>
      </c>
      <c r="X113" s="90">
        <f>IFERROR(SMALL($J$12:$J$267,ROWS(W$12:W113)),"")</f>
        <v>102</v>
      </c>
      <c r="AC113" s="526"/>
      <c r="AD113" s="315"/>
      <c r="AE113" s="256" t="s">
        <v>44</v>
      </c>
      <c r="AF113" s="385">
        <f>INDEX($C$12:$K$267,$K117,COLUMNS(M117:$M117))</f>
        <v>390</v>
      </c>
      <c r="AG113" s="385">
        <f>INDEX($C$12:$K$267,$K117,COLUMNS($M117:N117))</f>
        <v>135</v>
      </c>
      <c r="AH113" s="385">
        <f>INDEX($C$12:$K$267,$K117,COLUMNS($M117:O117))</f>
        <v>10785</v>
      </c>
      <c r="AI113" s="385">
        <f>INDEX($C$12:$K$267,$K117,COLUMNS($M117:P117))</f>
        <v>1520</v>
      </c>
      <c r="AJ113" s="525">
        <f>INDEX($C$12:$K$267,$K117,COLUMNS($M117:Q117))</f>
        <v>11310</v>
      </c>
      <c r="AN113" s="535"/>
      <c r="AO113" s="315"/>
      <c r="AP113" s="256" t="s">
        <v>44</v>
      </c>
      <c r="AQ113" s="287">
        <f>INDEX($R$12:$T$267,$X117,COLUMNS($Y117:Y117))</f>
        <v>3.4000000000000002E-2</v>
      </c>
      <c r="AR113" s="287">
        <f>INDEX($R$12:$T$267,$X117,COLUMNS($Y117:Z117))</f>
        <v>1.2E-2</v>
      </c>
      <c r="AS113" s="406">
        <f>INDEX($R$12:$T$267,$X117,COLUMNS($Y117:AA117))</f>
        <v>0.95400000000000007</v>
      </c>
    </row>
    <row r="114" spans="1:45" x14ac:dyDescent="0.3">
      <c r="A114" t="s">
        <v>401</v>
      </c>
      <c r="B114" t="s">
        <v>49</v>
      </c>
      <c r="C114">
        <v>20</v>
      </c>
      <c r="D114">
        <v>5</v>
      </c>
      <c r="E114">
        <v>315</v>
      </c>
      <c r="F114">
        <v>50</v>
      </c>
      <c r="G114">
        <v>340</v>
      </c>
      <c r="H114" t="s">
        <v>382</v>
      </c>
      <c r="I114" s="90">
        <f>ROWS(H$12:$I114)</f>
        <v>103</v>
      </c>
      <c r="J114" s="90">
        <f t="shared" si="2"/>
        <v>103</v>
      </c>
      <c r="K114" s="90">
        <f>IFERROR(SMALL($J$12:$J$267,ROWS(J$12:J114)),"")</f>
        <v>103</v>
      </c>
      <c r="L114" s="90"/>
      <c r="M114" s="90"/>
      <c r="N114" s="90"/>
      <c r="O114" s="90"/>
      <c r="Q114" t="s">
        <v>49</v>
      </c>
      <c r="R114" s="222">
        <v>6.4000000000000001E-2</v>
      </c>
      <c r="S114" s="222">
        <v>1.2E-2</v>
      </c>
      <c r="T114" s="222">
        <v>0.92400000000000004</v>
      </c>
      <c r="U114" t="s">
        <v>382</v>
      </c>
      <c r="V114" s="90">
        <f>ROWS($I$12:U114)</f>
        <v>103</v>
      </c>
      <c r="W114" s="90">
        <f t="shared" si="3"/>
        <v>103</v>
      </c>
      <c r="X114" s="90">
        <f>IFERROR(SMALL($J$12:$J$267,ROWS(W$12:W114)),"")</f>
        <v>103</v>
      </c>
      <c r="AC114" s="526"/>
      <c r="AD114" s="315"/>
      <c r="AE114" s="256" t="s">
        <v>45</v>
      </c>
      <c r="AF114" s="385">
        <f>INDEX($C$12:$K$267,$K118,COLUMNS(M118:$M118))</f>
        <v>375</v>
      </c>
      <c r="AG114" s="385">
        <f>INDEX($C$12:$K$267,$K118,COLUMNS($M118:N118))</f>
        <v>150</v>
      </c>
      <c r="AH114" s="385">
        <f>INDEX($C$12:$K$267,$K118,COLUMNS($M118:O118))</f>
        <v>11100</v>
      </c>
      <c r="AI114" s="385">
        <f>INDEX($C$12:$K$267,$K118,COLUMNS($M118:P118))</f>
        <v>1365</v>
      </c>
      <c r="AJ114" s="525">
        <f>INDEX($C$12:$K$267,$K118,COLUMNS($M118:Q118))</f>
        <v>11625</v>
      </c>
      <c r="AN114" s="535"/>
      <c r="AO114" s="315"/>
      <c r="AP114" s="256" t="s">
        <v>45</v>
      </c>
      <c r="AQ114" s="287">
        <f>INDEX($R$12:$T$267,$X118,COLUMNS($Y118:Y118))</f>
        <v>3.2000000000000001E-2</v>
      </c>
      <c r="AR114" s="287">
        <f>INDEX($R$12:$T$267,$X118,COLUMNS($Y118:Z118))</f>
        <v>1.3000000000000001E-2</v>
      </c>
      <c r="AS114" s="406">
        <f>INDEX($R$12:$T$267,$X118,COLUMNS($Y118:AA118))</f>
        <v>0.95500000000000007</v>
      </c>
    </row>
    <row r="115" spans="1:45" x14ac:dyDescent="0.3">
      <c r="A115" t="s">
        <v>401</v>
      </c>
      <c r="B115" t="s">
        <v>483</v>
      </c>
      <c r="C115">
        <v>15</v>
      </c>
      <c r="D115">
        <v>5</v>
      </c>
      <c r="E115">
        <v>335</v>
      </c>
      <c r="F115">
        <v>50</v>
      </c>
      <c r="G115">
        <v>350</v>
      </c>
      <c r="H115" t="s">
        <v>382</v>
      </c>
      <c r="I115" s="90">
        <f>ROWS(H$12:$I115)</f>
        <v>104</v>
      </c>
      <c r="J115" s="90">
        <f t="shared" si="2"/>
        <v>104</v>
      </c>
      <c r="K115" s="90">
        <f>IFERROR(SMALL($J$12:$J$267,ROWS(J$12:J115)),"")</f>
        <v>104</v>
      </c>
      <c r="L115" s="90"/>
      <c r="M115" s="90"/>
      <c r="N115" s="90"/>
      <c r="O115" s="90"/>
      <c r="Q115" t="s">
        <v>483</v>
      </c>
      <c r="R115" s="222">
        <v>4.8000000000000001E-2</v>
      </c>
      <c r="S115" s="222">
        <v>6.0000000000000001E-3</v>
      </c>
      <c r="T115" s="222">
        <v>0.94600000000000006</v>
      </c>
      <c r="U115" t="s">
        <v>382</v>
      </c>
      <c r="V115" s="90">
        <f>ROWS($I$12:U115)</f>
        <v>104</v>
      </c>
      <c r="W115" s="90">
        <f t="shared" si="3"/>
        <v>104</v>
      </c>
      <c r="X115" s="90">
        <f>IFERROR(SMALL($J$12:$J$267,ROWS(W$12:W115)),"")</f>
        <v>104</v>
      </c>
      <c r="AC115" s="526"/>
      <c r="AD115" s="315"/>
      <c r="AE115" s="256" t="s">
        <v>46</v>
      </c>
      <c r="AF115" s="385">
        <f>INDEX($C$12:$K$267,$K119,COLUMNS(M119:$M119))</f>
        <v>555</v>
      </c>
      <c r="AG115" s="385">
        <f>INDEX($C$12:$K$267,$K119,COLUMNS($M119:N119))</f>
        <v>205</v>
      </c>
      <c r="AH115" s="385">
        <f>INDEX($C$12:$K$267,$K119,COLUMNS($M119:O119))</f>
        <v>14285</v>
      </c>
      <c r="AI115" s="385">
        <f>INDEX($C$12:$K$267,$K119,COLUMNS($M119:P119))</f>
        <v>2070</v>
      </c>
      <c r="AJ115" s="525">
        <f>INDEX($C$12:$K$267,$K119,COLUMNS($M119:Q119))</f>
        <v>15040</v>
      </c>
      <c r="AN115" s="535"/>
      <c r="AO115" s="315"/>
      <c r="AP115" s="256" t="s">
        <v>46</v>
      </c>
      <c r="AQ115" s="287">
        <f>INDEX($R$12:$T$267,$X119,COLUMNS($Y119:Y119))</f>
        <v>3.6999999999999998E-2</v>
      </c>
      <c r="AR115" s="287">
        <f>INDEX($R$12:$T$267,$X119,COLUMNS($Y119:Z119))</f>
        <v>1.3000000000000001E-2</v>
      </c>
      <c r="AS115" s="406">
        <f>INDEX($R$12:$T$267,$X119,COLUMNS($Y119:AA119))</f>
        <v>0.95000000000000007</v>
      </c>
    </row>
    <row r="116" spans="1:45" x14ac:dyDescent="0.3">
      <c r="A116" t="s">
        <v>402</v>
      </c>
      <c r="B116" t="s">
        <v>43</v>
      </c>
      <c r="C116">
        <v>440</v>
      </c>
      <c r="D116">
        <v>125</v>
      </c>
      <c r="E116">
        <v>11125</v>
      </c>
      <c r="F116">
        <v>1725</v>
      </c>
      <c r="G116">
        <v>11690</v>
      </c>
      <c r="H116" t="s">
        <v>382</v>
      </c>
      <c r="I116" s="90">
        <f>ROWS(H$12:$I116)</f>
        <v>105</v>
      </c>
      <c r="J116" s="90">
        <f t="shared" si="2"/>
        <v>105</v>
      </c>
      <c r="K116" s="90">
        <f>IFERROR(SMALL($J$12:$J$267,ROWS(J$12:J116)),"")</f>
        <v>105</v>
      </c>
      <c r="L116" s="90"/>
      <c r="M116" s="90"/>
      <c r="N116" s="90"/>
      <c r="O116" s="90"/>
      <c r="P116" t="s">
        <v>402</v>
      </c>
      <c r="Q116" t="s">
        <v>43</v>
      </c>
      <c r="R116" s="222">
        <v>3.7999999999999999E-2</v>
      </c>
      <c r="S116" s="222">
        <v>1.0999999999999999E-2</v>
      </c>
      <c r="T116" s="222">
        <v>0.95200000000000007</v>
      </c>
      <c r="U116" t="s">
        <v>382</v>
      </c>
      <c r="V116" s="90">
        <f>ROWS($I$12:U116)</f>
        <v>105</v>
      </c>
      <c r="W116" s="90">
        <f t="shared" si="3"/>
        <v>105</v>
      </c>
      <c r="X116" s="90">
        <f>IFERROR(SMALL($J$12:$J$267,ROWS(W$12:W116)),"")</f>
        <v>105</v>
      </c>
      <c r="AC116" s="526"/>
      <c r="AD116" s="315"/>
      <c r="AE116" s="256" t="s">
        <v>47</v>
      </c>
      <c r="AF116" s="385">
        <f>INDEX($C$12:$K$267,$K120,COLUMNS(M120:$M120))</f>
        <v>730</v>
      </c>
      <c r="AG116" s="385">
        <f>INDEX($C$12:$K$267,$K120,COLUMNS($M120:N120))</f>
        <v>215</v>
      </c>
      <c r="AH116" s="385">
        <f>INDEX($C$12:$K$267,$K120,COLUMNS($M120:O120))</f>
        <v>13625</v>
      </c>
      <c r="AI116" s="385">
        <f>INDEX($C$12:$K$267,$K120,COLUMNS($M120:P120))</f>
        <v>2165</v>
      </c>
      <c r="AJ116" s="525">
        <f>INDEX($C$12:$K$267,$K120,COLUMNS($M120:Q120))</f>
        <v>14565</v>
      </c>
      <c r="AN116" s="533"/>
      <c r="AO116" s="315"/>
      <c r="AP116" s="256" t="s">
        <v>47</v>
      </c>
      <c r="AQ116" s="287">
        <f>INDEX($R$12:$T$267,$X120,COLUMNS($Y120:Y120))</f>
        <v>0.05</v>
      </c>
      <c r="AR116" s="287">
        <f>INDEX($R$12:$T$267,$X120,COLUMNS($Y120:Z120))</f>
        <v>1.4999999999999999E-2</v>
      </c>
      <c r="AS116" s="406">
        <f>INDEX($R$12:$T$267,$X120,COLUMNS($Y120:AA120))</f>
        <v>0.93500000000000005</v>
      </c>
    </row>
    <row r="117" spans="1:45" x14ac:dyDescent="0.3">
      <c r="A117" t="s">
        <v>402</v>
      </c>
      <c r="B117" t="s">
        <v>44</v>
      </c>
      <c r="C117">
        <v>390</v>
      </c>
      <c r="D117">
        <v>135</v>
      </c>
      <c r="E117">
        <v>10785</v>
      </c>
      <c r="F117">
        <v>1520</v>
      </c>
      <c r="G117">
        <v>11310</v>
      </c>
      <c r="H117" t="s">
        <v>382</v>
      </c>
      <c r="I117" s="90">
        <f>ROWS(H$12:$I117)</f>
        <v>106</v>
      </c>
      <c r="J117" s="90">
        <f t="shared" si="2"/>
        <v>106</v>
      </c>
      <c r="K117" s="90">
        <f>IFERROR(SMALL($J$12:$J$267,ROWS(J$12:J117)),"")</f>
        <v>106</v>
      </c>
      <c r="L117" s="90"/>
      <c r="M117" s="90"/>
      <c r="N117" s="90"/>
      <c r="O117" s="90"/>
      <c r="Q117" t="s">
        <v>44</v>
      </c>
      <c r="R117" s="222">
        <v>3.4000000000000002E-2</v>
      </c>
      <c r="S117" s="222">
        <v>1.2E-2</v>
      </c>
      <c r="T117" s="222">
        <v>0.95400000000000007</v>
      </c>
      <c r="U117" t="s">
        <v>382</v>
      </c>
      <c r="V117" s="90">
        <f>ROWS($I$12:U117)</f>
        <v>106</v>
      </c>
      <c r="W117" s="90">
        <f t="shared" si="3"/>
        <v>106</v>
      </c>
      <c r="X117" s="90">
        <f>IFERROR(SMALL($J$12:$J$267,ROWS(W$12:W117)),"")</f>
        <v>106</v>
      </c>
      <c r="AC117" s="524"/>
      <c r="AD117" s="315"/>
      <c r="AE117" s="256" t="s">
        <v>48</v>
      </c>
      <c r="AF117" s="385">
        <f>INDEX($C$12:$K$267,$K121,COLUMNS(M121:$M121))</f>
        <v>330</v>
      </c>
      <c r="AG117" s="385">
        <f>INDEX($C$12:$K$267,$K121,COLUMNS($M121:N121))</f>
        <v>110</v>
      </c>
      <c r="AH117" s="385">
        <f>INDEX($C$12:$K$267,$K121,COLUMNS($M121:O121))</f>
        <v>13925</v>
      </c>
      <c r="AI117" s="385">
        <f>INDEX($C$12:$K$267,$K121,COLUMNS($M121:P121))</f>
        <v>2830</v>
      </c>
      <c r="AJ117" s="525">
        <f>INDEX($C$12:$K$267,$K121,COLUMNS($M121:Q121))</f>
        <v>14365</v>
      </c>
      <c r="AN117" s="533"/>
      <c r="AO117" s="315"/>
      <c r="AP117" s="256" t="s">
        <v>48</v>
      </c>
      <c r="AQ117" s="287">
        <f>INDEX($R$12:$T$267,$X121,COLUMNS($Y121:Y121))</f>
        <v>2.3E-2</v>
      </c>
      <c r="AR117" s="287">
        <f>INDEX($R$12:$T$267,$X121,COLUMNS($Y121:Z121))</f>
        <v>8.0000000000000002E-3</v>
      </c>
      <c r="AS117" s="406">
        <f>INDEX($R$12:$T$267,$X121,COLUMNS($Y121:AA121))</f>
        <v>0.96899999999999997</v>
      </c>
    </row>
    <row r="118" spans="1:45" x14ac:dyDescent="0.3">
      <c r="A118" t="s">
        <v>402</v>
      </c>
      <c r="B118" t="s">
        <v>45</v>
      </c>
      <c r="C118">
        <v>375</v>
      </c>
      <c r="D118">
        <v>150</v>
      </c>
      <c r="E118">
        <v>11100</v>
      </c>
      <c r="F118">
        <v>1365</v>
      </c>
      <c r="G118">
        <v>11625</v>
      </c>
      <c r="H118" t="s">
        <v>382</v>
      </c>
      <c r="I118" s="90">
        <f>ROWS(H$12:$I118)</f>
        <v>107</v>
      </c>
      <c r="J118" s="90">
        <f t="shared" si="2"/>
        <v>107</v>
      </c>
      <c r="K118" s="90">
        <f>IFERROR(SMALL($J$12:$J$267,ROWS(J$12:J118)),"")</f>
        <v>107</v>
      </c>
      <c r="L118" s="90"/>
      <c r="M118" s="90"/>
      <c r="N118" s="90"/>
      <c r="O118" s="90"/>
      <c r="Q118" t="s">
        <v>45</v>
      </c>
      <c r="R118" s="222">
        <v>3.2000000000000001E-2</v>
      </c>
      <c r="S118" s="222">
        <v>1.3000000000000001E-2</v>
      </c>
      <c r="T118" s="222">
        <v>0.95500000000000007</v>
      </c>
      <c r="U118" t="s">
        <v>382</v>
      </c>
      <c r="V118" s="90">
        <f>ROWS($I$12:U118)</f>
        <v>107</v>
      </c>
      <c r="W118" s="90">
        <f t="shared" si="3"/>
        <v>107</v>
      </c>
      <c r="X118" s="90">
        <f>IFERROR(SMALL($J$12:$J$267,ROWS(W$12:W118)),"")</f>
        <v>107</v>
      </c>
      <c r="AC118" s="524"/>
      <c r="AD118" s="315"/>
      <c r="AE118" s="256" t="s">
        <v>49</v>
      </c>
      <c r="AF118" s="385">
        <f>INDEX($C$12:$K$267,$K122,COLUMNS(M122:$M122))</f>
        <v>515</v>
      </c>
      <c r="AG118" s="385">
        <f>INDEX($C$12:$K$267,$K122,COLUMNS($M122:N122))</f>
        <v>125</v>
      </c>
      <c r="AH118" s="385">
        <f>INDEX($C$12:$K$267,$K122,COLUMNS($M122:O122))</f>
        <v>11260</v>
      </c>
      <c r="AI118" s="385">
        <f>INDEX($C$12:$K$267,$K122,COLUMNS($M122:P122))</f>
        <v>2145</v>
      </c>
      <c r="AJ118" s="525">
        <f>INDEX($C$12:$K$267,$K122,COLUMNS($M122:Q122))</f>
        <v>11900</v>
      </c>
      <c r="AN118" s="533"/>
      <c r="AO118" s="315"/>
      <c r="AP118" s="256" t="s">
        <v>49</v>
      </c>
      <c r="AQ118" s="287">
        <f>INDEX($R$12:$T$267,$X122,COLUMNS($Y122:Y122))</f>
        <v>4.3000000000000003E-2</v>
      </c>
      <c r="AR118" s="287">
        <f>INDEX($R$12:$T$267,$X122,COLUMNS($Y122:Z122))</f>
        <v>1.0999999999999999E-2</v>
      </c>
      <c r="AS118" s="406">
        <f>INDEX($R$12:$T$267,$X122,COLUMNS($Y122:AA122))</f>
        <v>0.94600000000000006</v>
      </c>
    </row>
    <row r="119" spans="1:45" x14ac:dyDescent="0.3">
      <c r="A119" t="s">
        <v>402</v>
      </c>
      <c r="B119" t="s">
        <v>46</v>
      </c>
      <c r="C119">
        <v>555</v>
      </c>
      <c r="D119">
        <v>205</v>
      </c>
      <c r="E119">
        <v>14285</v>
      </c>
      <c r="F119">
        <v>2070</v>
      </c>
      <c r="G119">
        <v>15040</v>
      </c>
      <c r="H119" t="s">
        <v>382</v>
      </c>
      <c r="I119" s="90">
        <f>ROWS(H$12:$I119)</f>
        <v>108</v>
      </c>
      <c r="J119" s="90">
        <f t="shared" si="2"/>
        <v>108</v>
      </c>
      <c r="K119" s="90">
        <f>IFERROR(SMALL($J$12:$J$267,ROWS(J$12:J119)),"")</f>
        <v>108</v>
      </c>
      <c r="L119" s="90"/>
      <c r="M119" s="90"/>
      <c r="N119" s="90"/>
      <c r="O119" s="90"/>
      <c r="Q119" t="s">
        <v>46</v>
      </c>
      <c r="R119" s="222">
        <v>3.6999999999999998E-2</v>
      </c>
      <c r="S119" s="222">
        <v>1.3000000000000001E-2</v>
      </c>
      <c r="T119" s="222">
        <v>0.95000000000000007</v>
      </c>
      <c r="U119" t="s">
        <v>382</v>
      </c>
      <c r="V119" s="90">
        <f>ROWS($I$12:U119)</f>
        <v>108</v>
      </c>
      <c r="W119" s="90">
        <f t="shared" si="3"/>
        <v>108</v>
      </c>
      <c r="X119" s="90">
        <f>IFERROR(SMALL($J$12:$J$267,ROWS(W$12:W119)),"")</f>
        <v>108</v>
      </c>
      <c r="AC119" s="524"/>
      <c r="AD119" s="316"/>
      <c r="AE119" s="261" t="s">
        <v>483</v>
      </c>
      <c r="AF119" s="386">
        <f>INDEX($C$12:$K$267,$K123,COLUMNS(M123:$M123))</f>
        <v>310</v>
      </c>
      <c r="AG119" s="386">
        <f>INDEX($C$12:$K$267,$K123,COLUMNS($M123:N123))</f>
        <v>100</v>
      </c>
      <c r="AH119" s="386">
        <f>INDEX($C$12:$K$267,$K123,COLUMNS($M123:O123))</f>
        <v>10235</v>
      </c>
      <c r="AI119" s="386">
        <f>INDEX($C$12:$K$267,$K123,COLUMNS($M123:P123))</f>
        <v>1920</v>
      </c>
      <c r="AJ119" s="527">
        <f>INDEX($C$12:$K$267,$K123,COLUMNS($M123:Q123))</f>
        <v>10650</v>
      </c>
      <c r="AN119" s="533"/>
      <c r="AO119" s="316"/>
      <c r="AP119" s="261" t="s">
        <v>483</v>
      </c>
      <c r="AQ119" s="304">
        <f>INDEX($R$12:$T$267,$X123,COLUMNS($Y123:Y123))</f>
        <v>2.9000000000000001E-2</v>
      </c>
      <c r="AR119" s="304">
        <f>INDEX($R$12:$T$267,$X123,COLUMNS($Y123:Z123))</f>
        <v>9.0000000000000011E-3</v>
      </c>
      <c r="AS119" s="407">
        <f>INDEX($R$12:$T$267,$X123,COLUMNS($Y123:AA123))</f>
        <v>0.96099999999999997</v>
      </c>
    </row>
    <row r="120" spans="1:45" x14ac:dyDescent="0.3">
      <c r="A120" t="s">
        <v>402</v>
      </c>
      <c r="B120" t="s">
        <v>47</v>
      </c>
      <c r="C120">
        <v>730</v>
      </c>
      <c r="D120">
        <v>215</v>
      </c>
      <c r="E120">
        <v>13625</v>
      </c>
      <c r="F120">
        <v>2165</v>
      </c>
      <c r="G120">
        <v>14565</v>
      </c>
      <c r="H120" t="s">
        <v>382</v>
      </c>
      <c r="I120" s="90">
        <f>ROWS(H$12:$I120)</f>
        <v>109</v>
      </c>
      <c r="J120" s="90">
        <f t="shared" si="2"/>
        <v>109</v>
      </c>
      <c r="K120" s="90">
        <f>IFERROR(SMALL($J$12:$J$267,ROWS(J$12:J120)),"")</f>
        <v>109</v>
      </c>
      <c r="L120" s="90"/>
      <c r="M120" s="90"/>
      <c r="N120" s="90"/>
      <c r="O120" s="90"/>
      <c r="Q120" t="s">
        <v>47</v>
      </c>
      <c r="R120" s="222">
        <v>0.05</v>
      </c>
      <c r="S120" s="222">
        <v>1.4999999999999999E-2</v>
      </c>
      <c r="T120" s="222">
        <v>0.93500000000000005</v>
      </c>
      <c r="U120" t="s">
        <v>382</v>
      </c>
      <c r="V120" s="90">
        <f>ROWS($I$12:U120)</f>
        <v>109</v>
      </c>
      <c r="W120" s="90">
        <f t="shared" si="3"/>
        <v>109</v>
      </c>
      <c r="X120" s="90">
        <f>IFERROR(SMALL($J$12:$J$267,ROWS(W$12:W120)),"")</f>
        <v>109</v>
      </c>
      <c r="AC120" s="522" t="s">
        <v>207</v>
      </c>
      <c r="AD120" s="314" t="s">
        <v>115</v>
      </c>
      <c r="AE120" s="253" t="s">
        <v>43</v>
      </c>
      <c r="AF120" s="283">
        <f>INDEX($C$12:$K$267,$K124,COLUMNS(M124:$M124))</f>
        <v>240</v>
      </c>
      <c r="AG120" s="283">
        <f>INDEX($C$12:$K$267,$K124,COLUMNS($M124:N124))</f>
        <v>60</v>
      </c>
      <c r="AH120" s="283">
        <f>INDEX($C$12:$K$267,$K124,COLUMNS($M124:O124))</f>
        <v>5550</v>
      </c>
      <c r="AI120" s="283">
        <f>INDEX($C$12:$K$267,$K124,COLUMNS($M124:P124))</f>
        <v>920</v>
      </c>
      <c r="AJ120" s="422">
        <f>INDEX($C$12:$K$267,$K124,COLUMNS($M124:Q124))</f>
        <v>5845</v>
      </c>
      <c r="AN120" s="522" t="s">
        <v>207</v>
      </c>
      <c r="AO120" s="314" t="s">
        <v>115</v>
      </c>
      <c r="AP120" s="253" t="s">
        <v>43</v>
      </c>
      <c r="AQ120" s="284">
        <f>INDEX($R$12:$T$267,$X124,COLUMNS($Y124:Y124))</f>
        <v>4.1000000000000002E-2</v>
      </c>
      <c r="AR120" s="284">
        <f>INDEX($R$12:$T$267,$X124,COLUMNS($Y124:Z124))</f>
        <v>0.01</v>
      </c>
      <c r="AS120" s="405">
        <f>INDEX($R$12:$T$267,$X124,COLUMNS($Y124:AA124))</f>
        <v>0.94900000000000007</v>
      </c>
    </row>
    <row r="121" spans="1:45" x14ac:dyDescent="0.3">
      <c r="A121" t="s">
        <v>402</v>
      </c>
      <c r="B121" t="s">
        <v>48</v>
      </c>
      <c r="C121">
        <v>330</v>
      </c>
      <c r="D121">
        <v>110</v>
      </c>
      <c r="E121">
        <v>13925</v>
      </c>
      <c r="F121">
        <v>2830</v>
      </c>
      <c r="G121">
        <v>14365</v>
      </c>
      <c r="H121" t="s">
        <v>382</v>
      </c>
      <c r="I121" s="90">
        <f>ROWS(H$12:$I121)</f>
        <v>110</v>
      </c>
      <c r="J121" s="90">
        <f t="shared" si="2"/>
        <v>110</v>
      </c>
      <c r="K121" s="90">
        <f>IFERROR(SMALL($J$12:$J$267,ROWS(J$12:J121)),"")</f>
        <v>110</v>
      </c>
      <c r="L121" s="90"/>
      <c r="M121" s="90"/>
      <c r="N121" s="90"/>
      <c r="O121" s="90"/>
      <c r="Q121" t="s">
        <v>48</v>
      </c>
      <c r="R121" s="222">
        <v>2.3E-2</v>
      </c>
      <c r="S121" s="222">
        <v>8.0000000000000002E-3</v>
      </c>
      <c r="T121" s="222">
        <v>0.96899999999999997</v>
      </c>
      <c r="U121" t="s">
        <v>382</v>
      </c>
      <c r="V121" s="90">
        <f>ROWS($I$12:U121)</f>
        <v>110</v>
      </c>
      <c r="W121" s="90">
        <f t="shared" si="3"/>
        <v>110</v>
      </c>
      <c r="X121" s="90">
        <f>IFERROR(SMALL($J$12:$J$267,ROWS(W$12:W121)),"")</f>
        <v>110</v>
      </c>
      <c r="AC121" s="523"/>
      <c r="AD121" s="315"/>
      <c r="AE121" s="256" t="s">
        <v>44</v>
      </c>
      <c r="AF121" s="385">
        <f>INDEX($C$12:$K$267,$K125,COLUMNS(M125:$M125))</f>
        <v>195</v>
      </c>
      <c r="AG121" s="385">
        <f>INDEX($C$12:$K$267,$K125,COLUMNS($M125:N125))</f>
        <v>65</v>
      </c>
      <c r="AH121" s="385">
        <f>INDEX($C$12:$K$267,$K125,COLUMNS($M125:O125))</f>
        <v>5300</v>
      </c>
      <c r="AI121" s="385">
        <f>INDEX($C$12:$K$267,$K125,COLUMNS($M125:P125))</f>
        <v>770</v>
      </c>
      <c r="AJ121" s="525">
        <f>INDEX($C$12:$K$267,$K125,COLUMNS($M125:Q125))</f>
        <v>5560</v>
      </c>
      <c r="AN121" s="523"/>
      <c r="AO121" s="315"/>
      <c r="AP121" s="256" t="s">
        <v>44</v>
      </c>
      <c r="AQ121" s="287">
        <f>INDEX($R$12:$T$267,$X125,COLUMNS($Y125:Y125))</f>
        <v>3.5000000000000003E-2</v>
      </c>
      <c r="AR121" s="287">
        <f>INDEX($R$12:$T$267,$X125,COLUMNS($Y125:Z125))</f>
        <v>1.2E-2</v>
      </c>
      <c r="AS121" s="406">
        <f>INDEX($R$12:$T$267,$X125,COLUMNS($Y125:AA125))</f>
        <v>0.95300000000000007</v>
      </c>
    </row>
    <row r="122" spans="1:45" x14ac:dyDescent="0.3">
      <c r="A122" t="s">
        <v>402</v>
      </c>
      <c r="B122" t="s">
        <v>49</v>
      </c>
      <c r="C122">
        <v>515</v>
      </c>
      <c r="D122">
        <v>125</v>
      </c>
      <c r="E122">
        <v>11260</v>
      </c>
      <c r="F122">
        <v>2145</v>
      </c>
      <c r="G122">
        <v>11900</v>
      </c>
      <c r="H122" t="s">
        <v>382</v>
      </c>
      <c r="I122" s="90">
        <f>ROWS(H$12:$I122)</f>
        <v>111</v>
      </c>
      <c r="J122" s="90">
        <f t="shared" si="2"/>
        <v>111</v>
      </c>
      <c r="K122" s="90">
        <f>IFERROR(SMALL($J$12:$J$267,ROWS(J$12:J122)),"")</f>
        <v>111</v>
      </c>
      <c r="L122" s="90"/>
      <c r="M122" s="90"/>
      <c r="N122" s="90"/>
      <c r="O122" s="90"/>
      <c r="Q122" t="s">
        <v>49</v>
      </c>
      <c r="R122" s="222">
        <v>4.3000000000000003E-2</v>
      </c>
      <c r="S122" s="222">
        <v>1.0999999999999999E-2</v>
      </c>
      <c r="T122" s="222">
        <v>0.94600000000000006</v>
      </c>
      <c r="U122" t="s">
        <v>382</v>
      </c>
      <c r="V122" s="90">
        <f>ROWS($I$12:U122)</f>
        <v>111</v>
      </c>
      <c r="W122" s="90">
        <f t="shared" si="3"/>
        <v>111</v>
      </c>
      <c r="X122" s="90">
        <f>IFERROR(SMALL($J$12:$J$267,ROWS(W$12:W122)),"")</f>
        <v>111</v>
      </c>
      <c r="AC122" s="523"/>
      <c r="AD122" s="315"/>
      <c r="AE122" s="256" t="s">
        <v>45</v>
      </c>
      <c r="AF122" s="385">
        <f>INDEX($C$12:$K$267,$K126,COLUMNS(M126:$M126))</f>
        <v>170</v>
      </c>
      <c r="AG122" s="385">
        <f>INDEX($C$12:$K$267,$K126,COLUMNS($M126:N126))</f>
        <v>65</v>
      </c>
      <c r="AH122" s="385">
        <f>INDEX($C$12:$K$267,$K126,COLUMNS($M126:O126))</f>
        <v>5155</v>
      </c>
      <c r="AI122" s="385">
        <f>INDEX($C$12:$K$267,$K126,COLUMNS($M126:P126))</f>
        <v>630</v>
      </c>
      <c r="AJ122" s="525">
        <f>INDEX($C$12:$K$267,$K126,COLUMNS($M126:Q126))</f>
        <v>5390</v>
      </c>
      <c r="AN122" s="523"/>
      <c r="AO122" s="315"/>
      <c r="AP122" s="256" t="s">
        <v>45</v>
      </c>
      <c r="AQ122" s="287">
        <f>INDEX($R$12:$T$267,$X126,COLUMNS($Y126:Y126))</f>
        <v>3.2000000000000001E-2</v>
      </c>
      <c r="AR122" s="287">
        <f>INDEX($R$12:$T$267,$X126,COLUMNS($Y126:Z126))</f>
        <v>1.2E-2</v>
      </c>
      <c r="AS122" s="406">
        <f>INDEX($R$12:$T$267,$X126,COLUMNS($Y126:AA126))</f>
        <v>0.95600000000000007</v>
      </c>
    </row>
    <row r="123" spans="1:45" x14ac:dyDescent="0.3">
      <c r="A123" t="s">
        <v>402</v>
      </c>
      <c r="B123" t="s">
        <v>483</v>
      </c>
      <c r="C123">
        <v>310</v>
      </c>
      <c r="D123">
        <v>100</v>
      </c>
      <c r="E123">
        <v>10235</v>
      </c>
      <c r="F123">
        <v>1920</v>
      </c>
      <c r="G123">
        <v>10650</v>
      </c>
      <c r="H123" t="s">
        <v>382</v>
      </c>
      <c r="I123" s="90">
        <f>ROWS(H$12:$I123)</f>
        <v>112</v>
      </c>
      <c r="J123" s="90">
        <f t="shared" si="2"/>
        <v>112</v>
      </c>
      <c r="K123" s="90">
        <f>IFERROR(SMALL($J$12:$J$267,ROWS(J$12:J123)),"")</f>
        <v>112</v>
      </c>
      <c r="L123" s="90"/>
      <c r="M123" s="90"/>
      <c r="N123" s="90"/>
      <c r="O123" s="90"/>
      <c r="Q123" t="s">
        <v>483</v>
      </c>
      <c r="R123" s="222">
        <v>2.9000000000000001E-2</v>
      </c>
      <c r="S123" s="222">
        <v>9.0000000000000011E-3</v>
      </c>
      <c r="T123" s="222">
        <v>0.96099999999999997</v>
      </c>
      <c r="U123" t="s">
        <v>382</v>
      </c>
      <c r="V123" s="90">
        <f>ROWS($I$12:U123)</f>
        <v>112</v>
      </c>
      <c r="W123" s="90">
        <f t="shared" si="3"/>
        <v>112</v>
      </c>
      <c r="X123" s="90">
        <f>IFERROR(SMALL($J$12:$J$267,ROWS(W$12:W123)),"")</f>
        <v>112</v>
      </c>
      <c r="AC123" s="523"/>
      <c r="AD123" s="315"/>
      <c r="AE123" s="256" t="s">
        <v>46</v>
      </c>
      <c r="AF123" s="385">
        <f>INDEX($C$12:$K$267,$K127,COLUMNS(M127:$M127))</f>
        <v>215</v>
      </c>
      <c r="AG123" s="385">
        <f>INDEX($C$12:$K$267,$K127,COLUMNS($M127:N127))</f>
        <v>55</v>
      </c>
      <c r="AH123" s="385">
        <f>INDEX($C$12:$K$267,$K127,COLUMNS($M127:O127))</f>
        <v>7890</v>
      </c>
      <c r="AI123" s="385">
        <f>INDEX($C$12:$K$267,$K127,COLUMNS($M127:P127))</f>
        <v>985</v>
      </c>
      <c r="AJ123" s="525">
        <f>INDEX($C$12:$K$267,$K127,COLUMNS($M127:Q127))</f>
        <v>8160</v>
      </c>
      <c r="AN123" s="523"/>
      <c r="AO123" s="315"/>
      <c r="AP123" s="256" t="s">
        <v>46</v>
      </c>
      <c r="AQ123" s="287">
        <f>INDEX($R$12:$T$267,$X127,COLUMNS($Y127:Y127))</f>
        <v>2.6000000000000002E-2</v>
      </c>
      <c r="AR123" s="287">
        <f>INDEX($R$12:$T$267,$X127,COLUMNS($Y127:Z127))</f>
        <v>7.0000000000000001E-3</v>
      </c>
      <c r="AS123" s="406">
        <f>INDEX($R$12:$T$267,$X127,COLUMNS($Y127:AA127))</f>
        <v>0.96699999999999997</v>
      </c>
    </row>
    <row r="124" spans="1:45" x14ac:dyDescent="0.3">
      <c r="A124" s="90" t="s">
        <v>403</v>
      </c>
      <c r="B124" s="90" t="s">
        <v>43</v>
      </c>
      <c r="C124">
        <v>240</v>
      </c>
      <c r="D124">
        <v>60</v>
      </c>
      <c r="E124">
        <v>5550</v>
      </c>
      <c r="F124">
        <v>920</v>
      </c>
      <c r="G124">
        <v>5845</v>
      </c>
      <c r="H124" t="s">
        <v>382</v>
      </c>
      <c r="I124" s="90">
        <f>ROWS(H$12:$I124)</f>
        <v>113</v>
      </c>
      <c r="J124" s="90">
        <f t="shared" si="2"/>
        <v>113</v>
      </c>
      <c r="K124" s="90">
        <f>IFERROR(SMALL($J$12:$J$267,ROWS(J$12:J124)),"")</f>
        <v>113</v>
      </c>
      <c r="L124" s="90"/>
      <c r="M124" s="90"/>
      <c r="N124" s="90"/>
      <c r="O124" s="90"/>
      <c r="P124" s="90" t="s">
        <v>403</v>
      </c>
      <c r="Q124" s="90" t="s">
        <v>43</v>
      </c>
      <c r="R124" s="222">
        <v>4.1000000000000002E-2</v>
      </c>
      <c r="S124" s="222">
        <v>0.01</v>
      </c>
      <c r="T124" s="222">
        <v>0.94900000000000007</v>
      </c>
      <c r="U124" t="s">
        <v>382</v>
      </c>
      <c r="V124" s="90">
        <f>ROWS($I$12:U124)</f>
        <v>113</v>
      </c>
      <c r="W124" s="90">
        <f t="shared" si="3"/>
        <v>113</v>
      </c>
      <c r="X124" s="90">
        <f>IFERROR(SMALL($J$12:$J$267,ROWS(W$12:W124)),"")</f>
        <v>113</v>
      </c>
      <c r="AC124" s="523"/>
      <c r="AD124" s="315"/>
      <c r="AE124" s="256" t="s">
        <v>47</v>
      </c>
      <c r="AF124" s="385">
        <f>INDEX($C$12:$K$267,$K128,COLUMNS(M128:$M128))</f>
        <v>300</v>
      </c>
      <c r="AG124" s="385">
        <f>INDEX($C$12:$K$267,$K128,COLUMNS($M128:N128))</f>
        <v>50</v>
      </c>
      <c r="AH124" s="385">
        <f>INDEX($C$12:$K$267,$K128,COLUMNS($M128:O128))</f>
        <v>7560</v>
      </c>
      <c r="AI124" s="385">
        <f>INDEX($C$12:$K$267,$K128,COLUMNS($M128:P128))</f>
        <v>920</v>
      </c>
      <c r="AJ124" s="525">
        <f>INDEX($C$12:$K$267,$K128,COLUMNS($M128:Q128))</f>
        <v>7910</v>
      </c>
      <c r="AN124" s="523"/>
      <c r="AO124" s="315"/>
      <c r="AP124" s="256" t="s">
        <v>47</v>
      </c>
      <c r="AQ124" s="287">
        <f>INDEX($R$12:$T$267,$X128,COLUMNS($Y128:Y128))</f>
        <v>3.7999999999999999E-2</v>
      </c>
      <c r="AR124" s="287">
        <f>INDEX($R$12:$T$267,$X128,COLUMNS($Y128:Z128))</f>
        <v>6.0000000000000001E-3</v>
      </c>
      <c r="AS124" s="406">
        <f>INDEX($R$12:$T$267,$X128,COLUMNS($Y128:AA128))</f>
        <v>0.95600000000000007</v>
      </c>
    </row>
    <row r="125" spans="1:45" x14ac:dyDescent="0.3">
      <c r="A125" s="90" t="s">
        <v>403</v>
      </c>
      <c r="B125" s="90" t="s">
        <v>44</v>
      </c>
      <c r="C125">
        <v>195</v>
      </c>
      <c r="D125">
        <v>65</v>
      </c>
      <c r="E125">
        <v>5300</v>
      </c>
      <c r="F125">
        <v>770</v>
      </c>
      <c r="G125">
        <v>5560</v>
      </c>
      <c r="H125" t="s">
        <v>382</v>
      </c>
      <c r="I125" s="90">
        <f>ROWS(H$12:$I125)</f>
        <v>114</v>
      </c>
      <c r="J125" s="90">
        <f t="shared" si="2"/>
        <v>114</v>
      </c>
      <c r="K125" s="90">
        <f>IFERROR(SMALL($J$12:$J$267,ROWS(J$12:J125)),"")</f>
        <v>114</v>
      </c>
      <c r="L125" s="90"/>
      <c r="M125" s="90"/>
      <c r="N125" s="90"/>
      <c r="O125" s="90"/>
      <c r="P125" s="90"/>
      <c r="Q125" s="90" t="s">
        <v>44</v>
      </c>
      <c r="R125" s="222">
        <v>3.5000000000000003E-2</v>
      </c>
      <c r="S125" s="222">
        <v>1.2E-2</v>
      </c>
      <c r="T125" s="222">
        <v>0.95300000000000007</v>
      </c>
      <c r="U125" t="s">
        <v>382</v>
      </c>
      <c r="V125" s="90">
        <f>ROWS($I$12:U125)</f>
        <v>114</v>
      </c>
      <c r="W125" s="90">
        <f t="shared" si="3"/>
        <v>114</v>
      </c>
      <c r="X125" s="90">
        <f>IFERROR(SMALL($J$12:$J$267,ROWS(W$12:W125)),"")</f>
        <v>114</v>
      </c>
      <c r="AC125" s="523"/>
      <c r="AD125" s="315"/>
      <c r="AE125" s="256" t="s">
        <v>48</v>
      </c>
      <c r="AF125" s="385">
        <f>INDEX($C$12:$K$267,$K129,COLUMNS(M129:$M129))</f>
        <v>150</v>
      </c>
      <c r="AG125" s="385">
        <f>INDEX($C$12:$K$267,$K129,COLUMNS($M129:N129))</f>
        <v>15</v>
      </c>
      <c r="AH125" s="385">
        <f>INDEX($C$12:$K$267,$K129,COLUMNS($M129:O129))</f>
        <v>7725</v>
      </c>
      <c r="AI125" s="385">
        <f>INDEX($C$12:$K$267,$K129,COLUMNS($M129:P129))</f>
        <v>1235</v>
      </c>
      <c r="AJ125" s="525">
        <f>INDEX($C$12:$K$267,$K129,COLUMNS($M129:Q129))</f>
        <v>7890</v>
      </c>
      <c r="AN125" s="523"/>
      <c r="AO125" s="315"/>
      <c r="AP125" s="256" t="s">
        <v>48</v>
      </c>
      <c r="AQ125" s="287">
        <f>INDEX($R$12:$T$267,$X129,COLUMNS($Y129:Y129))</f>
        <v>1.9E-2</v>
      </c>
      <c r="AR125" s="287">
        <f>INDEX($R$12:$T$267,$X129,COLUMNS($Y129:Z129))</f>
        <v>2E-3</v>
      </c>
      <c r="AS125" s="406">
        <f>INDEX($R$12:$T$267,$X129,COLUMNS($Y129:AA129))</f>
        <v>0.97899999999999998</v>
      </c>
    </row>
    <row r="126" spans="1:45" x14ac:dyDescent="0.3">
      <c r="A126" s="90" t="s">
        <v>403</v>
      </c>
      <c r="B126" s="90" t="s">
        <v>45</v>
      </c>
      <c r="C126">
        <v>170</v>
      </c>
      <c r="D126">
        <v>65</v>
      </c>
      <c r="E126">
        <v>5155</v>
      </c>
      <c r="F126">
        <v>630</v>
      </c>
      <c r="G126">
        <v>5390</v>
      </c>
      <c r="H126" t="s">
        <v>382</v>
      </c>
      <c r="I126" s="90">
        <f>ROWS(H$12:$I126)</f>
        <v>115</v>
      </c>
      <c r="J126" s="90">
        <f t="shared" si="2"/>
        <v>115</v>
      </c>
      <c r="K126" s="90">
        <f>IFERROR(SMALL($J$12:$J$267,ROWS(J$12:J126)),"")</f>
        <v>115</v>
      </c>
      <c r="L126" s="90"/>
      <c r="M126" s="90"/>
      <c r="N126" s="90"/>
      <c r="O126" s="90"/>
      <c r="P126" s="90"/>
      <c r="Q126" s="90" t="s">
        <v>45</v>
      </c>
      <c r="R126" s="222">
        <v>3.2000000000000001E-2</v>
      </c>
      <c r="S126" s="222">
        <v>1.2E-2</v>
      </c>
      <c r="T126" s="222">
        <v>0.95600000000000007</v>
      </c>
      <c r="U126" t="s">
        <v>382</v>
      </c>
      <c r="V126" s="90">
        <f>ROWS($I$12:U126)</f>
        <v>115</v>
      </c>
      <c r="W126" s="90">
        <f t="shared" si="3"/>
        <v>115</v>
      </c>
      <c r="X126" s="90">
        <f>IFERROR(SMALL($J$12:$J$267,ROWS(W$12:W126)),"")</f>
        <v>115</v>
      </c>
      <c r="AC126" s="523"/>
      <c r="AD126" s="315"/>
      <c r="AE126" s="256" t="s">
        <v>49</v>
      </c>
      <c r="AF126" s="385">
        <f>INDEX($C$12:$K$267,$K130,COLUMNS(M130:$M130))</f>
        <v>195</v>
      </c>
      <c r="AG126" s="385">
        <f>INDEX($C$12:$K$267,$K130,COLUMNS($M130:N130))</f>
        <v>35</v>
      </c>
      <c r="AH126" s="385">
        <f>INDEX($C$12:$K$267,$K130,COLUMNS($M130:O130))</f>
        <v>6040</v>
      </c>
      <c r="AI126" s="385">
        <f>INDEX($C$12:$K$267,$K130,COLUMNS($M130:P130))</f>
        <v>830</v>
      </c>
      <c r="AJ126" s="525">
        <f>INDEX($C$12:$K$267,$K130,COLUMNS($M130:Q130))</f>
        <v>6270</v>
      </c>
      <c r="AN126" s="532"/>
      <c r="AO126" s="315"/>
      <c r="AP126" s="256" t="s">
        <v>49</v>
      </c>
      <c r="AQ126" s="287">
        <f>INDEX($R$12:$T$267,$X130,COLUMNS($Y130:Y130))</f>
        <v>3.1E-2</v>
      </c>
      <c r="AR126" s="287">
        <f>INDEX($R$12:$T$267,$X130,COLUMNS($Y130:Z130))</f>
        <v>5.0000000000000001E-3</v>
      </c>
      <c r="AS126" s="406">
        <f>INDEX($R$12:$T$267,$X130,COLUMNS($Y130:AA130))</f>
        <v>0.96299999999999997</v>
      </c>
    </row>
    <row r="127" spans="1:45" x14ac:dyDescent="0.3">
      <c r="A127" s="90" t="s">
        <v>403</v>
      </c>
      <c r="B127" s="90" t="s">
        <v>46</v>
      </c>
      <c r="C127">
        <v>215</v>
      </c>
      <c r="D127">
        <v>55</v>
      </c>
      <c r="E127">
        <v>7890</v>
      </c>
      <c r="F127">
        <v>985</v>
      </c>
      <c r="G127">
        <v>8160</v>
      </c>
      <c r="H127" t="s">
        <v>382</v>
      </c>
      <c r="I127" s="90">
        <f>ROWS(H$12:$I127)</f>
        <v>116</v>
      </c>
      <c r="J127" s="90">
        <f t="shared" si="2"/>
        <v>116</v>
      </c>
      <c r="K127" s="90">
        <f>IFERROR(SMALL($J$12:$J$267,ROWS(J$12:J127)),"")</f>
        <v>116</v>
      </c>
      <c r="L127" s="90"/>
      <c r="M127" s="90"/>
      <c r="N127" s="90"/>
      <c r="O127" s="90"/>
      <c r="P127" s="90"/>
      <c r="Q127" s="90" t="s">
        <v>46</v>
      </c>
      <c r="R127" s="222">
        <v>2.6000000000000002E-2</v>
      </c>
      <c r="S127" s="222">
        <v>7.0000000000000001E-3</v>
      </c>
      <c r="T127" s="222">
        <v>0.96699999999999997</v>
      </c>
      <c r="U127" t="s">
        <v>382</v>
      </c>
      <c r="V127" s="90">
        <f>ROWS($I$12:U127)</f>
        <v>116</v>
      </c>
      <c r="W127" s="90">
        <f t="shared" si="3"/>
        <v>116</v>
      </c>
      <c r="X127" s="90">
        <f>IFERROR(SMALL($J$12:$J$267,ROWS(W$12:W127)),"")</f>
        <v>116</v>
      </c>
      <c r="AC127" s="523"/>
      <c r="AD127" s="316"/>
      <c r="AE127" s="261" t="s">
        <v>483</v>
      </c>
      <c r="AF127" s="386">
        <f>INDEX($C$12:$K$267,$K131,COLUMNS(M131:$M131))</f>
        <v>130</v>
      </c>
      <c r="AG127" s="386">
        <f>INDEX($C$12:$K$267,$K131,COLUMNS($M131:N131))</f>
        <v>20</v>
      </c>
      <c r="AH127" s="386">
        <f>INDEX($C$12:$K$267,$K131,COLUMNS($M131:O131))</f>
        <v>5875</v>
      </c>
      <c r="AI127" s="386">
        <f>INDEX($C$12:$K$267,$K131,COLUMNS($M131:P131))</f>
        <v>740</v>
      </c>
      <c r="AJ127" s="527">
        <f>INDEX($C$12:$K$267,$K131,COLUMNS($M131:Q131))</f>
        <v>6025</v>
      </c>
      <c r="AN127" s="532"/>
      <c r="AO127" s="315"/>
      <c r="AP127" s="256" t="s">
        <v>483</v>
      </c>
      <c r="AQ127" s="287">
        <f>INDEX($R$12:$T$267,$X131,COLUMNS($Y131:Y131))</f>
        <v>2.1999999999999999E-2</v>
      </c>
      <c r="AR127" s="287">
        <f>INDEX($R$12:$T$267,$X131,COLUMNS($Y131:Z131))</f>
        <v>3.0000000000000001E-3</v>
      </c>
      <c r="AS127" s="406">
        <f>INDEX($R$12:$T$267,$X131,COLUMNS($Y131:AA131))</f>
        <v>0.97499999999999998</v>
      </c>
    </row>
    <row r="128" spans="1:45" x14ac:dyDescent="0.3">
      <c r="A128" s="90" t="s">
        <v>403</v>
      </c>
      <c r="B128" t="s">
        <v>47</v>
      </c>
      <c r="C128">
        <v>300</v>
      </c>
      <c r="D128">
        <v>50</v>
      </c>
      <c r="E128">
        <v>7560</v>
      </c>
      <c r="F128">
        <v>920</v>
      </c>
      <c r="G128">
        <v>7910</v>
      </c>
      <c r="H128" t="s">
        <v>382</v>
      </c>
      <c r="I128" s="90">
        <f>ROWS(H$12:$I128)</f>
        <v>117</v>
      </c>
      <c r="J128" s="90">
        <f t="shared" si="2"/>
        <v>117</v>
      </c>
      <c r="K128" s="90">
        <f>IFERROR(SMALL($J$12:$J$267,ROWS(J$12:J128)),"")</f>
        <v>117</v>
      </c>
      <c r="L128" s="90"/>
      <c r="M128" s="90"/>
      <c r="N128" s="90"/>
      <c r="O128" s="90"/>
      <c r="P128" s="90"/>
      <c r="Q128" t="s">
        <v>47</v>
      </c>
      <c r="R128" s="222">
        <v>3.7999999999999999E-2</v>
      </c>
      <c r="S128" s="222">
        <v>6.0000000000000001E-3</v>
      </c>
      <c r="T128" s="222">
        <v>0.95600000000000007</v>
      </c>
      <c r="U128" t="s">
        <v>382</v>
      </c>
      <c r="V128" s="90">
        <f>ROWS($I$12:U128)</f>
        <v>117</v>
      </c>
      <c r="W128" s="90">
        <f t="shared" si="3"/>
        <v>117</v>
      </c>
      <c r="X128" s="90">
        <f>IFERROR(SMALL($J$12:$J$267,ROWS(W$12:W128)),"")</f>
        <v>117</v>
      </c>
      <c r="AC128" s="523"/>
      <c r="AD128" s="314" t="s">
        <v>404</v>
      </c>
      <c r="AE128" s="253" t="s">
        <v>43</v>
      </c>
      <c r="AF128" s="283">
        <f>INDEX($C$12:$K$267,$K132,COLUMNS(M132:$M132))</f>
        <v>205</v>
      </c>
      <c r="AG128" s="283">
        <f>INDEX($C$12:$K$267,$K132,COLUMNS($M132:N132))</f>
        <v>65</v>
      </c>
      <c r="AH128" s="283">
        <f>INDEX($C$12:$K$267,$K132,COLUMNS($M132:O132))</f>
        <v>5615</v>
      </c>
      <c r="AI128" s="283">
        <f>INDEX($C$12:$K$267,$K132,COLUMNS($M132:P132))</f>
        <v>815</v>
      </c>
      <c r="AJ128" s="422">
        <f>INDEX($C$12:$K$267,$K132,COLUMNS($M132:Q132))</f>
        <v>5880</v>
      </c>
      <c r="AN128" s="532"/>
      <c r="AO128" s="314" t="s">
        <v>404</v>
      </c>
      <c r="AP128" s="253" t="s">
        <v>43</v>
      </c>
      <c r="AQ128" s="284">
        <f>INDEX($R$12:$T$267,$X132,COLUMNS($Y132:Y132))</f>
        <v>3.5000000000000003E-2</v>
      </c>
      <c r="AR128" s="284">
        <f>INDEX($R$12:$T$267,$X132,COLUMNS($Y132:Z132))</f>
        <v>1.0999999999999999E-2</v>
      </c>
      <c r="AS128" s="405">
        <f>INDEX($R$12:$T$267,$X132,COLUMNS($Y132:AA132))</f>
        <v>0.95500000000000007</v>
      </c>
    </row>
    <row r="129" spans="1:45" x14ac:dyDescent="0.3">
      <c r="A129" s="90" t="s">
        <v>403</v>
      </c>
      <c r="B129" t="s">
        <v>48</v>
      </c>
      <c r="C129">
        <v>150</v>
      </c>
      <c r="D129">
        <v>15</v>
      </c>
      <c r="E129">
        <v>7725</v>
      </c>
      <c r="F129">
        <v>1235</v>
      </c>
      <c r="G129">
        <v>7890</v>
      </c>
      <c r="H129" t="s">
        <v>382</v>
      </c>
      <c r="I129" s="90">
        <f>ROWS(H$12:$I129)</f>
        <v>118</v>
      </c>
      <c r="J129" s="90">
        <f t="shared" si="2"/>
        <v>118</v>
      </c>
      <c r="K129" s="90">
        <f>IFERROR(SMALL($J$12:$J$267,ROWS(J$12:J129)),"")</f>
        <v>118</v>
      </c>
      <c r="L129" s="90"/>
      <c r="M129" s="90"/>
      <c r="N129" s="90"/>
      <c r="O129" s="90"/>
      <c r="P129" s="90"/>
      <c r="Q129" t="s">
        <v>48</v>
      </c>
      <c r="R129" s="222">
        <v>1.9E-2</v>
      </c>
      <c r="S129" s="222">
        <v>2E-3</v>
      </c>
      <c r="T129" s="222">
        <v>0.97899999999999998</v>
      </c>
      <c r="U129" t="s">
        <v>382</v>
      </c>
      <c r="V129" s="90">
        <f>ROWS($I$12:U129)</f>
        <v>118</v>
      </c>
      <c r="W129" s="90">
        <f t="shared" si="3"/>
        <v>118</v>
      </c>
      <c r="X129" s="90">
        <f>IFERROR(SMALL($J$12:$J$267,ROWS(W$12:W129)),"")</f>
        <v>118</v>
      </c>
      <c r="AC129" s="523"/>
      <c r="AD129" s="315"/>
      <c r="AE129" s="256" t="s">
        <v>44</v>
      </c>
      <c r="AF129" s="385">
        <f>INDEX($C$12:$K$267,$K133,COLUMNS(M133:$M133))</f>
        <v>195</v>
      </c>
      <c r="AG129" s="385">
        <f>INDEX($C$12:$K$267,$K133,COLUMNS($M133:N133))</f>
        <v>70</v>
      </c>
      <c r="AH129" s="385">
        <f>INDEX($C$12:$K$267,$K133,COLUMNS($M133:O133))</f>
        <v>5555</v>
      </c>
      <c r="AI129" s="385">
        <f>INDEX($C$12:$K$267,$K133,COLUMNS($M133:P133))</f>
        <v>760</v>
      </c>
      <c r="AJ129" s="525">
        <f>INDEX($C$12:$K$267,$K133,COLUMNS($M133:Q133))</f>
        <v>5820</v>
      </c>
      <c r="AN129" s="532"/>
      <c r="AO129" s="315"/>
      <c r="AP129" s="256" t="s">
        <v>44</v>
      </c>
      <c r="AQ129" s="287">
        <f>INDEX($R$12:$T$267,$X133,COLUMNS($Y133:Y133))</f>
        <v>3.4000000000000002E-2</v>
      </c>
      <c r="AR129" s="287">
        <f>INDEX($R$12:$T$267,$X133,COLUMNS($Y133:Z133))</f>
        <v>1.2E-2</v>
      </c>
      <c r="AS129" s="406">
        <f>INDEX($R$12:$T$267,$X133,COLUMNS($Y133:AA133))</f>
        <v>0.95400000000000007</v>
      </c>
    </row>
    <row r="130" spans="1:45" x14ac:dyDescent="0.3">
      <c r="A130" s="90" t="s">
        <v>403</v>
      </c>
      <c r="B130" s="90" t="s">
        <v>49</v>
      </c>
      <c r="C130">
        <v>195</v>
      </c>
      <c r="D130">
        <v>35</v>
      </c>
      <c r="E130">
        <v>6040</v>
      </c>
      <c r="F130">
        <v>830</v>
      </c>
      <c r="G130">
        <v>6270</v>
      </c>
      <c r="H130" t="s">
        <v>382</v>
      </c>
      <c r="I130" s="90">
        <f>ROWS(H$12:$I130)</f>
        <v>119</v>
      </c>
      <c r="J130" s="90">
        <f t="shared" si="2"/>
        <v>119</v>
      </c>
      <c r="K130" s="90">
        <f>IFERROR(SMALL($J$12:$J$267,ROWS(J$12:J130)),"")</f>
        <v>119</v>
      </c>
      <c r="L130" s="90"/>
      <c r="M130" s="90"/>
      <c r="N130" s="90"/>
      <c r="O130" s="90"/>
      <c r="P130" s="90"/>
      <c r="Q130" t="s">
        <v>49</v>
      </c>
      <c r="R130" s="222">
        <v>3.1E-2</v>
      </c>
      <c r="S130" s="222">
        <v>5.0000000000000001E-3</v>
      </c>
      <c r="T130" s="222">
        <v>0.96299999999999997</v>
      </c>
      <c r="U130" t="s">
        <v>382</v>
      </c>
      <c r="V130" s="90">
        <f>ROWS($I$12:U130)</f>
        <v>119</v>
      </c>
      <c r="W130" s="90">
        <f t="shared" si="3"/>
        <v>119</v>
      </c>
      <c r="X130" s="90">
        <f>IFERROR(SMALL($J$12:$J$267,ROWS(W$12:W130)),"")</f>
        <v>119</v>
      </c>
      <c r="AC130" s="523"/>
      <c r="AD130" s="315"/>
      <c r="AE130" s="256" t="s">
        <v>45</v>
      </c>
      <c r="AF130" s="385">
        <f>INDEX($C$12:$K$267,$K134,COLUMNS(M134:$M134))</f>
        <v>205</v>
      </c>
      <c r="AG130" s="385">
        <f>INDEX($C$12:$K$267,$K134,COLUMNS($M134:N134))</f>
        <v>85</v>
      </c>
      <c r="AH130" s="385">
        <f>INDEX($C$12:$K$267,$K134,COLUMNS($M134:O134))</f>
        <v>6030</v>
      </c>
      <c r="AI130" s="385">
        <f>INDEX($C$12:$K$267,$K134,COLUMNS($M134:P134))</f>
        <v>745</v>
      </c>
      <c r="AJ130" s="525">
        <f>INDEX($C$12:$K$267,$K134,COLUMNS($M134:Q134))</f>
        <v>6320</v>
      </c>
      <c r="AN130" s="532"/>
      <c r="AO130" s="315"/>
      <c r="AP130" s="256" t="s">
        <v>45</v>
      </c>
      <c r="AQ130" s="287">
        <f>INDEX($R$12:$T$267,$X134,COLUMNS($Y134:Y134))</f>
        <v>3.3000000000000002E-2</v>
      </c>
      <c r="AR130" s="287">
        <f>INDEX($R$12:$T$267,$X134,COLUMNS($Y134:Z134))</f>
        <v>1.3000000000000001E-2</v>
      </c>
      <c r="AS130" s="406">
        <f>INDEX($R$12:$T$267,$X134,COLUMNS($Y134:AA134))</f>
        <v>0.95400000000000007</v>
      </c>
    </row>
    <row r="131" spans="1:45" x14ac:dyDescent="0.3">
      <c r="A131" s="90" t="s">
        <v>403</v>
      </c>
      <c r="B131" s="90" t="s">
        <v>483</v>
      </c>
      <c r="C131">
        <v>130</v>
      </c>
      <c r="D131">
        <v>20</v>
      </c>
      <c r="E131">
        <v>5875</v>
      </c>
      <c r="F131">
        <v>740</v>
      </c>
      <c r="G131">
        <v>6025</v>
      </c>
      <c r="H131" t="s">
        <v>382</v>
      </c>
      <c r="I131" s="90">
        <f>ROWS(H$12:$I131)</f>
        <v>120</v>
      </c>
      <c r="J131" s="90">
        <f t="shared" si="2"/>
        <v>120</v>
      </c>
      <c r="K131" s="90">
        <f>IFERROR(SMALL($J$12:$J$267,ROWS(J$12:J131)),"")</f>
        <v>120</v>
      </c>
      <c r="L131" s="90"/>
      <c r="M131" s="90"/>
      <c r="N131" s="90"/>
      <c r="O131" s="90"/>
      <c r="P131" s="90"/>
      <c r="Q131" t="s">
        <v>483</v>
      </c>
      <c r="R131" s="222">
        <v>2.1999999999999999E-2</v>
      </c>
      <c r="S131" s="222">
        <v>3.0000000000000001E-3</v>
      </c>
      <c r="T131" s="222">
        <v>0.97499999999999998</v>
      </c>
      <c r="U131" t="s">
        <v>382</v>
      </c>
      <c r="V131" s="90">
        <f>ROWS($I$12:U131)</f>
        <v>120</v>
      </c>
      <c r="W131" s="90">
        <f t="shared" si="3"/>
        <v>120</v>
      </c>
      <c r="X131" s="90">
        <f>IFERROR(SMALL($J$12:$J$267,ROWS(W$12:W131)),"")</f>
        <v>120</v>
      </c>
      <c r="AC131" s="523"/>
      <c r="AD131" s="315"/>
      <c r="AE131" s="256" t="s">
        <v>46</v>
      </c>
      <c r="AF131" s="385">
        <f>INDEX($C$12:$K$267,$K135,COLUMNS(M135:$M135))</f>
        <v>355</v>
      </c>
      <c r="AG131" s="385">
        <f>INDEX($C$12:$K$267,$K135,COLUMNS($M135:N135))</f>
        <v>160</v>
      </c>
      <c r="AH131" s="385">
        <f>INDEX($C$12:$K$267,$K135,COLUMNS($M135:O135))</f>
        <v>6640</v>
      </c>
      <c r="AI131" s="385">
        <f>INDEX($C$12:$K$267,$K135,COLUMNS($M135:P135))</f>
        <v>1120</v>
      </c>
      <c r="AJ131" s="525">
        <f>INDEX($C$12:$K$267,$K135,COLUMNS($M135:Q135))</f>
        <v>7155</v>
      </c>
      <c r="AN131" s="532"/>
      <c r="AO131" s="315"/>
      <c r="AP131" s="256" t="s">
        <v>46</v>
      </c>
      <c r="AQ131" s="287">
        <f>INDEX($R$12:$T$267,$X135,COLUMNS($Y135:Y135))</f>
        <v>0.05</v>
      </c>
      <c r="AR131" s="287">
        <f>INDEX($R$12:$T$267,$X135,COLUMNS($Y135:Z135))</f>
        <v>2.1999999999999999E-2</v>
      </c>
      <c r="AS131" s="406">
        <f>INDEX($R$12:$T$267,$X135,COLUMNS($Y135:AA135))</f>
        <v>0.92800000000000005</v>
      </c>
    </row>
    <row r="132" spans="1:45" x14ac:dyDescent="0.3">
      <c r="A132" s="90" t="s">
        <v>405</v>
      </c>
      <c r="B132" s="90" t="s">
        <v>43</v>
      </c>
      <c r="C132">
        <v>205</v>
      </c>
      <c r="D132">
        <v>65</v>
      </c>
      <c r="E132">
        <v>5615</v>
      </c>
      <c r="F132">
        <v>815</v>
      </c>
      <c r="G132">
        <v>5880</v>
      </c>
      <c r="H132" t="s">
        <v>382</v>
      </c>
      <c r="I132" s="90">
        <f>ROWS(H$12:$I132)</f>
        <v>121</v>
      </c>
      <c r="J132" s="90">
        <f t="shared" si="2"/>
        <v>121</v>
      </c>
      <c r="K132" s="90">
        <f>IFERROR(SMALL($J$12:$J$267,ROWS(J$12:J132)),"")</f>
        <v>121</v>
      </c>
      <c r="L132" s="90"/>
      <c r="M132" s="90"/>
      <c r="N132" s="90"/>
      <c r="O132" s="90"/>
      <c r="P132" s="90" t="s">
        <v>405</v>
      </c>
      <c r="Q132" s="90" t="s">
        <v>43</v>
      </c>
      <c r="R132" s="222">
        <v>3.5000000000000003E-2</v>
      </c>
      <c r="S132" s="222">
        <v>1.0999999999999999E-2</v>
      </c>
      <c r="T132" s="222">
        <v>0.95500000000000007</v>
      </c>
      <c r="U132" t="s">
        <v>382</v>
      </c>
      <c r="V132" s="90">
        <f>ROWS($I$12:U132)</f>
        <v>121</v>
      </c>
      <c r="W132" s="90">
        <f t="shared" si="3"/>
        <v>121</v>
      </c>
      <c r="X132" s="90">
        <f>IFERROR(SMALL($J$12:$J$267,ROWS(W$12:W132)),"")</f>
        <v>121</v>
      </c>
      <c r="AC132" s="524"/>
      <c r="AD132" s="315"/>
      <c r="AE132" s="256" t="s">
        <v>47</v>
      </c>
      <c r="AF132" s="385">
        <f>INDEX($C$12:$K$267,$K136,COLUMNS(M136:$M136))</f>
        <v>445</v>
      </c>
      <c r="AG132" s="385">
        <f>INDEX($C$12:$K$267,$K136,COLUMNS($M136:N136))</f>
        <v>175</v>
      </c>
      <c r="AH132" s="385">
        <f>INDEX($C$12:$K$267,$K136,COLUMNS($M136:O136))</f>
        <v>6465</v>
      </c>
      <c r="AI132" s="385">
        <f>INDEX($C$12:$K$267,$K136,COLUMNS($M136:P136))</f>
        <v>1345</v>
      </c>
      <c r="AJ132" s="525">
        <f>INDEX($C$12:$K$267,$K136,COLUMNS($M136:Q136))</f>
        <v>7085</v>
      </c>
      <c r="AN132" s="533"/>
      <c r="AO132" s="315"/>
      <c r="AP132" s="256" t="s">
        <v>47</v>
      </c>
      <c r="AQ132" s="287">
        <f>INDEX($R$12:$T$267,$X136,COLUMNS($Y136:Y136))</f>
        <v>6.3E-2</v>
      </c>
      <c r="AR132" s="287">
        <f>INDEX($R$12:$T$267,$X136,COLUMNS($Y136:Z136))</f>
        <v>2.5000000000000001E-2</v>
      </c>
      <c r="AS132" s="406">
        <f>INDEX($R$12:$T$267,$X136,COLUMNS($Y136:AA136))</f>
        <v>0.91200000000000003</v>
      </c>
    </row>
    <row r="133" spans="1:45" x14ac:dyDescent="0.3">
      <c r="A133" s="90" t="s">
        <v>405</v>
      </c>
      <c r="B133" s="90" t="s">
        <v>44</v>
      </c>
      <c r="C133">
        <v>195</v>
      </c>
      <c r="D133">
        <v>70</v>
      </c>
      <c r="E133">
        <v>5555</v>
      </c>
      <c r="F133">
        <v>760</v>
      </c>
      <c r="G133">
        <v>5820</v>
      </c>
      <c r="H133" t="s">
        <v>382</v>
      </c>
      <c r="I133" s="90">
        <f>ROWS(H$12:$I133)</f>
        <v>122</v>
      </c>
      <c r="J133" s="90">
        <f t="shared" si="2"/>
        <v>122</v>
      </c>
      <c r="K133" s="90">
        <f>IFERROR(SMALL($J$12:$J$267,ROWS(J$12:J133)),"")</f>
        <v>122</v>
      </c>
      <c r="L133" s="90"/>
      <c r="M133" s="90"/>
      <c r="N133" s="90"/>
      <c r="O133" s="90"/>
      <c r="P133" s="90"/>
      <c r="Q133" s="90" t="s">
        <v>44</v>
      </c>
      <c r="R133" s="222">
        <v>3.4000000000000002E-2</v>
      </c>
      <c r="S133" s="222">
        <v>1.2E-2</v>
      </c>
      <c r="T133" s="222">
        <v>0.95400000000000007</v>
      </c>
      <c r="U133" t="s">
        <v>382</v>
      </c>
      <c r="V133" s="90">
        <f>ROWS($I$12:U133)</f>
        <v>122</v>
      </c>
      <c r="W133" s="90">
        <f t="shared" si="3"/>
        <v>122</v>
      </c>
      <c r="X133" s="90">
        <f>IFERROR(SMALL($J$12:$J$267,ROWS(W$12:W133)),"")</f>
        <v>122</v>
      </c>
      <c r="AC133" s="524"/>
      <c r="AD133" s="187"/>
      <c r="AE133" s="187" t="s">
        <v>48</v>
      </c>
      <c r="AF133" s="385">
        <f>INDEX($C$12:$K$267,$K137,COLUMNS(M137:$M137))</f>
        <v>195</v>
      </c>
      <c r="AG133" s="385">
        <f>INDEX($C$12:$K$267,$K137,COLUMNS($M137:N137))</f>
        <v>100</v>
      </c>
      <c r="AH133" s="385">
        <f>INDEX($C$12:$K$267,$K137,COLUMNS($M137:O137))</f>
        <v>6590</v>
      </c>
      <c r="AI133" s="385">
        <f>INDEX($C$12:$K$267,$K137,COLUMNS($M137:P137))</f>
        <v>1700</v>
      </c>
      <c r="AJ133" s="525">
        <f>INDEX($C$12:$K$267,$K137,COLUMNS($M137:Q137))</f>
        <v>6880</v>
      </c>
      <c r="AN133" s="524"/>
      <c r="AO133" s="384"/>
      <c r="AP133" s="256" t="s">
        <v>48</v>
      </c>
      <c r="AQ133" s="287">
        <f>INDEX($R$12:$T$267,$X137,COLUMNS($Y137:Y137))</f>
        <v>2.8000000000000001E-2</v>
      </c>
      <c r="AR133" s="287">
        <f>INDEX($R$12:$T$267,$X137,COLUMNS($Y137:Z137))</f>
        <v>1.4E-2</v>
      </c>
      <c r="AS133" s="406">
        <f>INDEX($R$12:$T$267,$X137,COLUMNS($Y137:AA137))</f>
        <v>0.95700000000000007</v>
      </c>
    </row>
    <row r="134" spans="1:45" x14ac:dyDescent="0.3">
      <c r="A134" s="90" t="s">
        <v>405</v>
      </c>
      <c r="B134" s="90" t="s">
        <v>45</v>
      </c>
      <c r="C134">
        <v>205</v>
      </c>
      <c r="D134">
        <v>85</v>
      </c>
      <c r="E134">
        <v>6030</v>
      </c>
      <c r="F134">
        <v>745</v>
      </c>
      <c r="G134">
        <v>6320</v>
      </c>
      <c r="H134" t="s">
        <v>382</v>
      </c>
      <c r="I134" s="90">
        <f>ROWS(H$12:$I134)</f>
        <v>123</v>
      </c>
      <c r="J134" s="90">
        <f t="shared" si="2"/>
        <v>123</v>
      </c>
      <c r="K134" s="90">
        <f>IFERROR(SMALL($J$12:$J$267,ROWS(J$12:J134)),"")</f>
        <v>123</v>
      </c>
      <c r="L134" s="90"/>
      <c r="M134" s="90"/>
      <c r="N134" s="90"/>
      <c r="O134" s="90"/>
      <c r="P134" s="90"/>
      <c r="Q134" s="90" t="s">
        <v>45</v>
      </c>
      <c r="R134" s="222">
        <v>3.3000000000000002E-2</v>
      </c>
      <c r="S134" s="222">
        <v>1.3000000000000001E-2</v>
      </c>
      <c r="T134" s="222">
        <v>0.95400000000000007</v>
      </c>
      <c r="U134" t="s">
        <v>382</v>
      </c>
      <c r="V134" s="90">
        <f>ROWS($I$12:U134)</f>
        <v>123</v>
      </c>
      <c r="W134" s="90">
        <f t="shared" si="3"/>
        <v>123</v>
      </c>
      <c r="X134" s="90">
        <f>IFERROR(SMALL($J$12:$J$267,ROWS(W$12:W134)),"")</f>
        <v>123</v>
      </c>
      <c r="AC134" s="524"/>
      <c r="AD134" s="187"/>
      <c r="AE134" s="187" t="s">
        <v>49</v>
      </c>
      <c r="AF134" s="385">
        <f>INDEX($C$12:$K$267,$K138,COLUMNS(M138:$M138))</f>
        <v>340</v>
      </c>
      <c r="AG134" s="385">
        <f>INDEX($C$12:$K$267,$K138,COLUMNS($M138:N138))</f>
        <v>100</v>
      </c>
      <c r="AH134" s="385">
        <f>INDEX($C$12:$K$267,$K138,COLUMNS($M138:O138))</f>
        <v>5535</v>
      </c>
      <c r="AI134" s="385">
        <f>INDEX($C$12:$K$267,$K138,COLUMNS($M138:P138))</f>
        <v>1365</v>
      </c>
      <c r="AJ134" s="525">
        <f>INDEX($C$12:$K$267,$K138,COLUMNS($M138:Q138))</f>
        <v>5975</v>
      </c>
      <c r="AN134" s="524"/>
      <c r="AO134" s="384"/>
      <c r="AP134" s="256" t="s">
        <v>49</v>
      </c>
      <c r="AQ134" s="287">
        <f>INDEX($R$12:$T$267,$X138,COLUMNS($Y138:Y138))</f>
        <v>5.7000000000000002E-2</v>
      </c>
      <c r="AR134" s="287">
        <f>INDEX($R$12:$T$267,$X138,COLUMNS($Y138:Z138))</f>
        <v>1.6E-2</v>
      </c>
      <c r="AS134" s="406">
        <f>INDEX($R$12:$T$267,$X138,COLUMNS($Y138:AA138))</f>
        <v>0.92700000000000005</v>
      </c>
    </row>
    <row r="135" spans="1:45" ht="15" thickBot="1" x14ac:dyDescent="0.35">
      <c r="A135" s="90" t="s">
        <v>405</v>
      </c>
      <c r="B135" s="90" t="s">
        <v>46</v>
      </c>
      <c r="C135">
        <v>355</v>
      </c>
      <c r="D135">
        <v>160</v>
      </c>
      <c r="E135">
        <v>6640</v>
      </c>
      <c r="F135">
        <v>1120</v>
      </c>
      <c r="G135">
        <v>7155</v>
      </c>
      <c r="H135" t="s">
        <v>382</v>
      </c>
      <c r="I135" s="90">
        <f>ROWS(H$12:$I135)</f>
        <v>124</v>
      </c>
      <c r="J135" s="90">
        <f t="shared" si="2"/>
        <v>124</v>
      </c>
      <c r="K135" s="90">
        <f>IFERROR(SMALL($J$12:$J$267,ROWS(J$12:J135)),"")</f>
        <v>124</v>
      </c>
      <c r="L135" s="90"/>
      <c r="M135" s="90"/>
      <c r="N135" s="90"/>
      <c r="O135" s="90"/>
      <c r="P135" s="90"/>
      <c r="Q135" s="90" t="s">
        <v>46</v>
      </c>
      <c r="R135" s="222">
        <v>0.05</v>
      </c>
      <c r="S135" s="222">
        <v>2.1999999999999999E-2</v>
      </c>
      <c r="T135" s="222">
        <v>0.92800000000000005</v>
      </c>
      <c r="U135" t="s">
        <v>382</v>
      </c>
      <c r="V135" s="90">
        <f>ROWS($I$12:U135)</f>
        <v>124</v>
      </c>
      <c r="W135" s="90">
        <f t="shared" si="3"/>
        <v>124</v>
      </c>
      <c r="X135" s="90">
        <f>IFERROR(SMALL($J$12:$J$267,ROWS(W$12:W135)),"")</f>
        <v>124</v>
      </c>
      <c r="AC135" s="530"/>
      <c r="AD135" s="329"/>
      <c r="AE135" s="329" t="s">
        <v>483</v>
      </c>
      <c r="AF135" s="531">
        <f>INDEX($C$12:$K$267,$K139,COLUMNS(M139:$M139))</f>
        <v>195</v>
      </c>
      <c r="AG135" s="531">
        <f>INDEX($C$12:$K$267,$K139,COLUMNS($M139:N139))</f>
        <v>80</v>
      </c>
      <c r="AH135" s="531">
        <f>INDEX($C$12:$K$267,$K139,COLUMNS($M139:O139))</f>
        <v>4695</v>
      </c>
      <c r="AI135" s="531">
        <f>INDEX($C$12:$K$267,$K139,COLUMNS($M139:P139))</f>
        <v>1230</v>
      </c>
      <c r="AJ135" s="424">
        <f>INDEX($C$12:$K$267,$K139,COLUMNS($M139:Q139))</f>
        <v>4975</v>
      </c>
      <c r="AN135" s="530"/>
      <c r="AO135" s="536"/>
      <c r="AP135" s="330" t="s">
        <v>483</v>
      </c>
      <c r="AQ135" s="408">
        <f>INDEX($R$12:$T$267,$X139,COLUMNS($Y139:Y139))</f>
        <v>0.04</v>
      </c>
      <c r="AR135" s="408">
        <f>INDEX($R$12:$T$267,$X139,COLUMNS($Y139:Z139))</f>
        <v>1.6E-2</v>
      </c>
      <c r="AS135" s="409">
        <f>INDEX($R$12:$T$267,$X139,COLUMNS($Y139:AA139))</f>
        <v>0.94400000000000006</v>
      </c>
    </row>
    <row r="136" spans="1:45" x14ac:dyDescent="0.3">
      <c r="A136" s="90" t="s">
        <v>405</v>
      </c>
      <c r="B136" t="s">
        <v>47</v>
      </c>
      <c r="C136">
        <v>445</v>
      </c>
      <c r="D136">
        <v>175</v>
      </c>
      <c r="E136">
        <v>6465</v>
      </c>
      <c r="F136">
        <v>1345</v>
      </c>
      <c r="G136">
        <v>7085</v>
      </c>
      <c r="H136" t="s">
        <v>382</v>
      </c>
      <c r="I136" s="90">
        <f>ROWS(H$12:$I136)</f>
        <v>125</v>
      </c>
      <c r="J136" s="90">
        <f t="shared" si="2"/>
        <v>125</v>
      </c>
      <c r="K136" s="90">
        <f>IFERROR(SMALL($J$12:$J$267,ROWS(J$12:J136)),"")</f>
        <v>125</v>
      </c>
      <c r="L136" s="90"/>
      <c r="M136" s="90"/>
      <c r="N136" s="90"/>
      <c r="O136" s="90"/>
      <c r="P136" s="90"/>
      <c r="Q136" t="s">
        <v>47</v>
      </c>
      <c r="R136" s="222">
        <v>6.3E-2</v>
      </c>
      <c r="S136" s="222">
        <v>2.5000000000000001E-2</v>
      </c>
      <c r="T136" s="222">
        <v>0.91200000000000003</v>
      </c>
      <c r="U136" t="s">
        <v>382</v>
      </c>
      <c r="V136" s="90">
        <f>ROWS($I$12:U136)</f>
        <v>125</v>
      </c>
      <c r="W136" s="90">
        <f t="shared" si="3"/>
        <v>125</v>
      </c>
      <c r="X136" s="90">
        <f>IFERROR(SMALL($J$12:$J$267,ROWS(W$12:W136)),"")</f>
        <v>125</v>
      </c>
      <c r="AD136" s="90"/>
      <c r="AE136" s="90"/>
      <c r="AF136" s="90"/>
      <c r="AG136" s="90"/>
      <c r="AH136" s="90"/>
    </row>
    <row r="137" spans="1:45" x14ac:dyDescent="0.3">
      <c r="A137" s="90" t="s">
        <v>405</v>
      </c>
      <c r="B137" t="s">
        <v>48</v>
      </c>
      <c r="C137">
        <v>195</v>
      </c>
      <c r="D137">
        <v>100</v>
      </c>
      <c r="E137">
        <v>6590</v>
      </c>
      <c r="F137">
        <v>1700</v>
      </c>
      <c r="G137">
        <v>6880</v>
      </c>
      <c r="H137" t="s">
        <v>382</v>
      </c>
      <c r="I137" s="90">
        <f>ROWS(H$12:$I137)</f>
        <v>126</v>
      </c>
      <c r="J137" s="90">
        <f t="shared" si="2"/>
        <v>126</v>
      </c>
      <c r="K137" s="90">
        <f>IFERROR(SMALL($J$12:$J$267,ROWS(J$12:J137)),"")</f>
        <v>126</v>
      </c>
      <c r="L137" s="90"/>
      <c r="M137" s="90"/>
      <c r="N137" s="90"/>
      <c r="O137" s="90"/>
      <c r="P137" s="90"/>
      <c r="Q137" t="s">
        <v>48</v>
      </c>
      <c r="R137" s="222">
        <v>2.8000000000000001E-2</v>
      </c>
      <c r="S137" s="222">
        <v>1.4E-2</v>
      </c>
      <c r="T137" s="222">
        <v>0.95700000000000007</v>
      </c>
      <c r="U137" t="s">
        <v>382</v>
      </c>
      <c r="V137" s="90">
        <f>ROWS($I$12:U137)</f>
        <v>126</v>
      </c>
      <c r="W137" s="90">
        <f t="shared" si="3"/>
        <v>126</v>
      </c>
      <c r="X137" s="90">
        <f>IFERROR(SMALL($J$12:$J$267,ROWS(W$12:W137)),"")</f>
        <v>126</v>
      </c>
      <c r="AC137" s="185" t="s">
        <v>808</v>
      </c>
      <c r="AD137" s="90"/>
      <c r="AE137" s="90"/>
      <c r="AF137" s="90"/>
      <c r="AG137" s="90"/>
      <c r="AH137" s="90"/>
    </row>
    <row r="138" spans="1:45" x14ac:dyDescent="0.3">
      <c r="A138" s="90" t="s">
        <v>405</v>
      </c>
      <c r="B138" s="90" t="s">
        <v>49</v>
      </c>
      <c r="C138">
        <v>340</v>
      </c>
      <c r="D138">
        <v>100</v>
      </c>
      <c r="E138">
        <v>5535</v>
      </c>
      <c r="F138">
        <v>1365</v>
      </c>
      <c r="G138">
        <v>5975</v>
      </c>
      <c r="H138" t="s">
        <v>382</v>
      </c>
      <c r="I138" s="90">
        <f>ROWS(H$12:$I138)</f>
        <v>127</v>
      </c>
      <c r="J138" s="90">
        <f t="shared" si="2"/>
        <v>127</v>
      </c>
      <c r="K138" s="90">
        <f>IFERROR(SMALL($J$12:$J$267,ROWS(J$12:J138)),"")</f>
        <v>127</v>
      </c>
      <c r="L138" s="90"/>
      <c r="M138" s="90"/>
      <c r="N138" s="90"/>
      <c r="O138" s="90"/>
      <c r="P138" s="90"/>
      <c r="Q138" t="s">
        <v>49</v>
      </c>
      <c r="R138" s="222">
        <v>5.7000000000000002E-2</v>
      </c>
      <c r="S138" s="222">
        <v>1.6E-2</v>
      </c>
      <c r="T138" s="222">
        <v>0.92700000000000005</v>
      </c>
      <c r="U138" t="s">
        <v>382</v>
      </c>
      <c r="V138" s="90">
        <f>ROWS($I$12:U138)</f>
        <v>127</v>
      </c>
      <c r="W138" s="90">
        <f t="shared" si="3"/>
        <v>127</v>
      </c>
      <c r="X138" s="90">
        <f>IFERROR(SMALL($J$12:$J$267,ROWS(W$12:W138)),"")</f>
        <v>127</v>
      </c>
    </row>
    <row r="139" spans="1:45" ht="15" thickBot="1" x14ac:dyDescent="0.35">
      <c r="A139" s="90" t="s">
        <v>405</v>
      </c>
      <c r="B139" s="90" t="s">
        <v>483</v>
      </c>
      <c r="C139">
        <v>195</v>
      </c>
      <c r="D139">
        <v>80</v>
      </c>
      <c r="E139">
        <v>4695</v>
      </c>
      <c r="F139">
        <v>1230</v>
      </c>
      <c r="G139">
        <v>4975</v>
      </c>
      <c r="H139" t="s">
        <v>382</v>
      </c>
      <c r="I139" s="90">
        <f>ROWS(H$12:$I139)</f>
        <v>128</v>
      </c>
      <c r="J139" s="90">
        <f t="shared" si="2"/>
        <v>128</v>
      </c>
      <c r="K139" s="90">
        <f>IFERROR(SMALL($J$12:$J$267,ROWS(J$12:J139)),"")</f>
        <v>128</v>
      </c>
      <c r="L139" s="90"/>
      <c r="M139" s="90"/>
      <c r="N139" s="90"/>
      <c r="O139" s="90"/>
      <c r="P139" s="90"/>
      <c r="Q139" t="s">
        <v>483</v>
      </c>
      <c r="R139" s="222">
        <v>0.04</v>
      </c>
      <c r="S139" s="222">
        <v>1.6E-2</v>
      </c>
      <c r="T139" s="222">
        <v>0.94400000000000006</v>
      </c>
      <c r="U139" t="s">
        <v>382</v>
      </c>
      <c r="V139" s="90">
        <f>ROWS($I$12:U139)</f>
        <v>128</v>
      </c>
      <c r="W139" s="90">
        <f t="shared" si="3"/>
        <v>128</v>
      </c>
      <c r="X139" s="90">
        <f>IFERROR(SMALL($J$12:$J$267,ROWS(W$12:W139)),"")</f>
        <v>128</v>
      </c>
      <c r="AC139" s="153" t="s">
        <v>816</v>
      </c>
      <c r="AJ139" s="90"/>
    </row>
    <row r="140" spans="1:45" ht="15" thickBot="1" x14ac:dyDescent="0.35">
      <c r="A140" t="s">
        <v>117</v>
      </c>
      <c r="B140" t="s">
        <v>43</v>
      </c>
      <c r="C140">
        <v>1255</v>
      </c>
      <c r="D140">
        <v>420</v>
      </c>
      <c r="E140">
        <v>30775</v>
      </c>
      <c r="F140">
        <v>4765</v>
      </c>
      <c r="G140">
        <v>32450</v>
      </c>
      <c r="H140" t="s">
        <v>383</v>
      </c>
      <c r="I140" s="90">
        <f>ROWS(H$12:$I140)</f>
        <v>129</v>
      </c>
      <c r="J140" s="90" t="str">
        <f t="shared" si="2"/>
        <v/>
      </c>
      <c r="K140" s="90" t="str">
        <f>IFERROR(SMALL($J$12:$J$267,ROWS(J$12:J140)),"")</f>
        <v/>
      </c>
      <c r="L140" s="90"/>
      <c r="M140" s="90"/>
      <c r="N140" s="90"/>
      <c r="O140" s="90"/>
      <c r="P140" t="s">
        <v>117</v>
      </c>
      <c r="Q140" t="s">
        <v>43</v>
      </c>
      <c r="R140" s="222">
        <v>3.9E-2</v>
      </c>
      <c r="S140" s="222">
        <v>1.3000000000000001E-2</v>
      </c>
      <c r="T140" s="222">
        <v>0.94800000000000006</v>
      </c>
      <c r="U140" t="s">
        <v>383</v>
      </c>
      <c r="V140" s="90">
        <f>ROWS($I$12:U140)</f>
        <v>129</v>
      </c>
      <c r="W140" s="90" t="str">
        <f t="shared" si="3"/>
        <v/>
      </c>
      <c r="X140" s="90" t="str">
        <f>IFERROR(SMALL($J$12:$J$267,ROWS(W$12:W140)),"")</f>
        <v/>
      </c>
      <c r="AC140" s="971" t="s">
        <v>819</v>
      </c>
      <c r="AJ140" s="90"/>
    </row>
    <row r="141" spans="1:45" ht="15" thickBot="1" x14ac:dyDescent="0.35">
      <c r="A141" t="s">
        <v>117</v>
      </c>
      <c r="B141" t="s">
        <v>44</v>
      </c>
      <c r="C141">
        <v>1265</v>
      </c>
      <c r="D141">
        <v>435</v>
      </c>
      <c r="E141">
        <v>31635</v>
      </c>
      <c r="F141">
        <v>4055</v>
      </c>
      <c r="G141">
        <v>33340</v>
      </c>
      <c r="H141" t="s">
        <v>383</v>
      </c>
      <c r="I141" s="90">
        <f>ROWS(H$12:$I141)</f>
        <v>130</v>
      </c>
      <c r="J141" s="90" t="str">
        <f t="shared" ref="J141:J204" si="4">IF($AD$5=H141,I141,"")</f>
        <v/>
      </c>
      <c r="K141" s="90" t="str">
        <f>IFERROR(SMALL($J$12:$J$267,ROWS(J$12:J141)),"")</f>
        <v/>
      </c>
      <c r="L141" s="90"/>
      <c r="M141" s="90"/>
      <c r="N141" s="90"/>
      <c r="O141" s="90"/>
      <c r="Q141" t="s">
        <v>44</v>
      </c>
      <c r="R141" s="222">
        <v>3.7999999999999999E-2</v>
      </c>
      <c r="S141" s="222">
        <v>1.3000000000000001E-2</v>
      </c>
      <c r="T141" s="222">
        <v>0.94900000000000007</v>
      </c>
      <c r="U141" t="s">
        <v>383</v>
      </c>
      <c r="V141" s="90">
        <f>ROWS($I$12:U141)</f>
        <v>130</v>
      </c>
      <c r="W141" s="90" t="str">
        <f t="shared" ref="W141:W204" si="5">IF($AD$5=U141,V141,"")</f>
        <v/>
      </c>
      <c r="X141" s="90" t="str">
        <f>IFERROR(SMALL($J$12:$J$267,ROWS(W$12:W141)),"")</f>
        <v/>
      </c>
      <c r="AC141" s="971" t="s">
        <v>820</v>
      </c>
      <c r="AJ141" s="90"/>
    </row>
    <row r="142" spans="1:45" ht="15" thickBot="1" x14ac:dyDescent="0.35">
      <c r="A142" t="s">
        <v>117</v>
      </c>
      <c r="B142" t="s">
        <v>45</v>
      </c>
      <c r="C142">
        <v>1100</v>
      </c>
      <c r="D142">
        <v>480</v>
      </c>
      <c r="E142">
        <v>32225</v>
      </c>
      <c r="F142">
        <v>3915</v>
      </c>
      <c r="G142">
        <v>33810</v>
      </c>
      <c r="H142" t="s">
        <v>383</v>
      </c>
      <c r="I142" s="90">
        <f>ROWS(H$12:$I142)</f>
        <v>131</v>
      </c>
      <c r="J142" s="90" t="str">
        <f t="shared" si="4"/>
        <v/>
      </c>
      <c r="K142" s="90" t="str">
        <f>IFERROR(SMALL($J$12:$J$267,ROWS(J$12:J142)),"")</f>
        <v/>
      </c>
      <c r="L142" s="90"/>
      <c r="M142" s="90"/>
      <c r="N142" s="90"/>
      <c r="O142" s="90"/>
      <c r="Q142" t="s">
        <v>45</v>
      </c>
      <c r="R142" s="222">
        <v>3.3000000000000002E-2</v>
      </c>
      <c r="S142" s="222">
        <v>1.4E-2</v>
      </c>
      <c r="T142" s="222">
        <v>0.95300000000000007</v>
      </c>
      <c r="U142" t="s">
        <v>383</v>
      </c>
      <c r="V142" s="90">
        <f>ROWS($I$12:U142)</f>
        <v>131</v>
      </c>
      <c r="W142" s="90" t="str">
        <f t="shared" si="5"/>
        <v/>
      </c>
      <c r="X142" s="90" t="str">
        <f>IFERROR(SMALL($J$12:$J$267,ROWS(W$12:W142)),"")</f>
        <v/>
      </c>
      <c r="AC142" s="971" t="s">
        <v>821</v>
      </c>
      <c r="AJ142" s="90"/>
    </row>
    <row r="143" spans="1:45" ht="15" thickBot="1" x14ac:dyDescent="0.35">
      <c r="A143" t="s">
        <v>117</v>
      </c>
      <c r="B143" t="s">
        <v>46</v>
      </c>
      <c r="C143">
        <v>935</v>
      </c>
      <c r="D143">
        <v>395</v>
      </c>
      <c r="E143">
        <v>26450</v>
      </c>
      <c r="F143">
        <v>3150</v>
      </c>
      <c r="G143">
        <v>27775</v>
      </c>
      <c r="H143" t="s">
        <v>383</v>
      </c>
      <c r="I143" s="90">
        <f>ROWS(H$12:$I143)</f>
        <v>132</v>
      </c>
      <c r="J143" s="90" t="str">
        <f t="shared" si="4"/>
        <v/>
      </c>
      <c r="K143" s="90" t="str">
        <f>IFERROR(SMALL($J$12:$J$267,ROWS(J$12:J143)),"")</f>
        <v/>
      </c>
      <c r="L143" s="90"/>
      <c r="M143" s="90"/>
      <c r="N143" s="90"/>
      <c r="O143" s="90"/>
      <c r="Q143" t="s">
        <v>46</v>
      </c>
      <c r="R143" s="222">
        <v>3.4000000000000002E-2</v>
      </c>
      <c r="S143" s="222">
        <v>1.4E-2</v>
      </c>
      <c r="T143" s="222">
        <v>0.95200000000000007</v>
      </c>
      <c r="U143" t="s">
        <v>383</v>
      </c>
      <c r="V143" s="90">
        <f>ROWS($I$12:U143)</f>
        <v>132</v>
      </c>
      <c r="W143" s="90" t="str">
        <f t="shared" si="5"/>
        <v/>
      </c>
      <c r="X143" s="90" t="str">
        <f>IFERROR(SMALL($J$12:$J$267,ROWS(W$12:W143)),"")</f>
        <v/>
      </c>
      <c r="AC143" s="971" t="s">
        <v>822</v>
      </c>
    </row>
    <row r="144" spans="1:45" ht="15" thickBot="1" x14ac:dyDescent="0.35">
      <c r="A144" t="s">
        <v>117</v>
      </c>
      <c r="B144" t="s">
        <v>47</v>
      </c>
      <c r="C144">
        <v>1140</v>
      </c>
      <c r="D144">
        <v>435</v>
      </c>
      <c r="E144">
        <v>24165</v>
      </c>
      <c r="F144">
        <v>2605</v>
      </c>
      <c r="G144">
        <v>25740</v>
      </c>
      <c r="H144" t="s">
        <v>383</v>
      </c>
      <c r="I144" s="90">
        <f>ROWS(H$12:$I144)</f>
        <v>133</v>
      </c>
      <c r="J144" s="90" t="str">
        <f t="shared" si="4"/>
        <v/>
      </c>
      <c r="K144" s="90" t="str">
        <f>IFERROR(SMALL($J$12:$J$267,ROWS(J$12:J144)),"")</f>
        <v/>
      </c>
      <c r="L144" s="90"/>
      <c r="M144" s="90"/>
      <c r="N144" s="90"/>
      <c r="O144" s="90"/>
      <c r="Q144" t="s">
        <v>47</v>
      </c>
      <c r="R144" s="222">
        <v>4.3999999999999997E-2</v>
      </c>
      <c r="S144" s="222">
        <v>1.7000000000000001E-2</v>
      </c>
      <c r="T144" s="222">
        <v>0.93900000000000006</v>
      </c>
      <c r="U144" t="s">
        <v>383</v>
      </c>
      <c r="V144" s="90">
        <f>ROWS($I$12:U144)</f>
        <v>133</v>
      </c>
      <c r="W144" s="90" t="str">
        <f t="shared" si="5"/>
        <v/>
      </c>
      <c r="X144" s="90" t="str">
        <f>IFERROR(SMALL($J$12:$J$267,ROWS(W$12:W144)),"")</f>
        <v/>
      </c>
      <c r="AC144" s="971" t="s">
        <v>823</v>
      </c>
    </row>
    <row r="145" spans="1:29" ht="15" thickBot="1" x14ac:dyDescent="0.35">
      <c r="A145" t="s">
        <v>117</v>
      </c>
      <c r="B145" t="s">
        <v>48</v>
      </c>
      <c r="C145">
        <v>765</v>
      </c>
      <c r="D145">
        <v>275</v>
      </c>
      <c r="E145">
        <v>23530</v>
      </c>
      <c r="F145">
        <v>2840</v>
      </c>
      <c r="G145">
        <v>24570</v>
      </c>
      <c r="H145" t="s">
        <v>383</v>
      </c>
      <c r="I145" s="90">
        <f>ROWS(H$12:$I145)</f>
        <v>134</v>
      </c>
      <c r="J145" s="90" t="str">
        <f t="shared" si="4"/>
        <v/>
      </c>
      <c r="K145" s="90" t="str">
        <f>IFERROR(SMALL($J$12:$J$267,ROWS(J$12:J145)),"")</f>
        <v/>
      </c>
      <c r="L145" s="90"/>
      <c r="M145" s="90"/>
      <c r="N145" s="90"/>
      <c r="O145" s="90"/>
      <c r="Q145" t="s">
        <v>48</v>
      </c>
      <c r="R145" s="222">
        <v>3.1E-2</v>
      </c>
      <c r="S145" s="222">
        <v>1.0999999999999999E-2</v>
      </c>
      <c r="T145" s="222">
        <v>0.95800000000000007</v>
      </c>
      <c r="U145" t="s">
        <v>383</v>
      </c>
      <c r="V145" s="90">
        <f>ROWS($I$12:U145)</f>
        <v>134</v>
      </c>
      <c r="W145" s="90" t="str">
        <f t="shared" si="5"/>
        <v/>
      </c>
      <c r="X145" s="90" t="str">
        <f>IFERROR(SMALL($J$12:$J$267,ROWS(W$12:W145)),"")</f>
        <v/>
      </c>
      <c r="AC145" s="971" t="s">
        <v>830</v>
      </c>
    </row>
    <row r="146" spans="1:29" ht="15" thickBot="1" x14ac:dyDescent="0.35">
      <c r="A146" t="s">
        <v>117</v>
      </c>
      <c r="B146" t="s">
        <v>49</v>
      </c>
      <c r="C146">
        <v>1195</v>
      </c>
      <c r="D146">
        <v>300</v>
      </c>
      <c r="E146">
        <v>22025</v>
      </c>
      <c r="F146">
        <v>2320</v>
      </c>
      <c r="G146">
        <v>23520</v>
      </c>
      <c r="H146" t="s">
        <v>383</v>
      </c>
      <c r="I146" s="90">
        <f>ROWS(H$12:$I146)</f>
        <v>135</v>
      </c>
      <c r="J146" s="90" t="str">
        <f t="shared" si="4"/>
        <v/>
      </c>
      <c r="K146" s="90" t="str">
        <f>IFERROR(SMALL($J$12:$J$267,ROWS(J$12:J146)),"")</f>
        <v/>
      </c>
      <c r="L146" s="90"/>
      <c r="M146" s="90"/>
      <c r="N146" s="90"/>
      <c r="O146" s="90"/>
      <c r="Q146" t="s">
        <v>49</v>
      </c>
      <c r="R146" s="222">
        <v>5.1000000000000004E-2</v>
      </c>
      <c r="S146" s="222">
        <v>1.3000000000000001E-2</v>
      </c>
      <c r="T146" s="222">
        <v>0.93600000000000005</v>
      </c>
      <c r="U146" t="s">
        <v>383</v>
      </c>
      <c r="V146" s="90">
        <f>ROWS($I$12:U146)</f>
        <v>135</v>
      </c>
      <c r="W146" s="90" t="str">
        <f t="shared" si="5"/>
        <v/>
      </c>
      <c r="X146" s="90" t="str">
        <f>IFERROR(SMALL($J$12:$J$267,ROWS(W$12:W146)),"")</f>
        <v/>
      </c>
      <c r="AC146" s="971" t="s">
        <v>824</v>
      </c>
    </row>
    <row r="147" spans="1:29" ht="15" thickBot="1" x14ac:dyDescent="0.35">
      <c r="A147" t="s">
        <v>117</v>
      </c>
      <c r="B147" t="s">
        <v>483</v>
      </c>
      <c r="C147">
        <v>1175</v>
      </c>
      <c r="D147">
        <v>295</v>
      </c>
      <c r="E147">
        <v>23745</v>
      </c>
      <c r="F147">
        <v>2490</v>
      </c>
      <c r="G147">
        <v>25215</v>
      </c>
      <c r="H147" t="s">
        <v>383</v>
      </c>
      <c r="I147" s="90">
        <f>ROWS(H$12:$I147)</f>
        <v>136</v>
      </c>
      <c r="J147" s="90" t="str">
        <f t="shared" si="4"/>
        <v/>
      </c>
      <c r="K147" s="90" t="str">
        <f>IFERROR(SMALL($J$12:$J$267,ROWS(J$12:J147)),"")</f>
        <v/>
      </c>
      <c r="L147" s="90"/>
      <c r="M147" s="90"/>
      <c r="N147" s="90"/>
      <c r="O147" s="90"/>
      <c r="Q147" t="s">
        <v>483</v>
      </c>
      <c r="R147" s="222">
        <v>4.7E-2</v>
      </c>
      <c r="S147" s="222">
        <v>1.2E-2</v>
      </c>
      <c r="T147" s="222">
        <v>0.94200000000000006</v>
      </c>
      <c r="U147" t="s">
        <v>383</v>
      </c>
      <c r="V147" s="90">
        <f>ROWS($I$12:U147)</f>
        <v>136</v>
      </c>
      <c r="W147" s="90" t="str">
        <f t="shared" si="5"/>
        <v/>
      </c>
      <c r="X147" s="90" t="str">
        <f>IFERROR(SMALL($J$12:$J$267,ROWS(W$12:W147)),"")</f>
        <v/>
      </c>
      <c r="AC147" s="971" t="s">
        <v>825</v>
      </c>
    </row>
    <row r="148" spans="1:29" ht="15" thickBot="1" x14ac:dyDescent="0.35">
      <c r="A148" t="s">
        <v>133</v>
      </c>
      <c r="B148" t="s">
        <v>43</v>
      </c>
      <c r="C148">
        <v>340</v>
      </c>
      <c r="D148">
        <v>120</v>
      </c>
      <c r="E148">
        <v>8580</v>
      </c>
      <c r="F148">
        <v>1265</v>
      </c>
      <c r="G148">
        <v>9035</v>
      </c>
      <c r="H148" t="s">
        <v>383</v>
      </c>
      <c r="I148" s="90">
        <f>ROWS(H$12:$I148)</f>
        <v>137</v>
      </c>
      <c r="J148" s="90" t="str">
        <f t="shared" si="4"/>
        <v/>
      </c>
      <c r="K148" s="90" t="str">
        <f>IFERROR(SMALL($J$12:$J$267,ROWS(J$12:J148)),"")</f>
        <v/>
      </c>
      <c r="L148" s="90"/>
      <c r="M148" s="90"/>
      <c r="N148" s="90"/>
      <c r="O148" s="90"/>
      <c r="P148" t="s">
        <v>133</v>
      </c>
      <c r="Q148" t="s">
        <v>43</v>
      </c>
      <c r="R148" s="222">
        <v>3.7999999999999999E-2</v>
      </c>
      <c r="S148" s="222">
        <v>1.3000000000000001E-2</v>
      </c>
      <c r="T148" s="222">
        <v>0.95000000000000007</v>
      </c>
      <c r="U148" t="s">
        <v>383</v>
      </c>
      <c r="V148" s="90">
        <f>ROWS($I$12:U148)</f>
        <v>137</v>
      </c>
      <c r="W148" s="90" t="str">
        <f t="shared" si="5"/>
        <v/>
      </c>
      <c r="X148" s="90" t="str">
        <f>IFERROR(SMALL($J$12:$J$267,ROWS(W$12:W148)),"")</f>
        <v/>
      </c>
      <c r="AC148" s="971" t="s">
        <v>826</v>
      </c>
    </row>
    <row r="149" spans="1:29" ht="15" thickBot="1" x14ac:dyDescent="0.35">
      <c r="A149" t="s">
        <v>133</v>
      </c>
      <c r="B149" t="s">
        <v>44</v>
      </c>
      <c r="C149">
        <v>330</v>
      </c>
      <c r="D149">
        <v>115</v>
      </c>
      <c r="E149">
        <v>8885</v>
      </c>
      <c r="F149">
        <v>1175</v>
      </c>
      <c r="G149">
        <v>9335</v>
      </c>
      <c r="H149" t="s">
        <v>383</v>
      </c>
      <c r="I149" s="90">
        <f>ROWS(H$12:$I149)</f>
        <v>138</v>
      </c>
      <c r="J149" s="90" t="str">
        <f t="shared" si="4"/>
        <v/>
      </c>
      <c r="K149" s="90" t="str">
        <f>IFERROR(SMALL($J$12:$J$267,ROWS(J$12:J149)),"")</f>
        <v/>
      </c>
      <c r="L149" s="90"/>
      <c r="M149" s="90"/>
      <c r="N149" s="90"/>
      <c r="O149" s="90"/>
      <c r="Q149" t="s">
        <v>44</v>
      </c>
      <c r="R149" s="222">
        <v>3.5000000000000003E-2</v>
      </c>
      <c r="S149" s="222">
        <v>1.2E-2</v>
      </c>
      <c r="T149" s="222">
        <v>0.95200000000000007</v>
      </c>
      <c r="U149" t="s">
        <v>383</v>
      </c>
      <c r="V149" s="90">
        <f>ROWS($I$12:U149)</f>
        <v>138</v>
      </c>
      <c r="W149" s="90" t="str">
        <f t="shared" si="5"/>
        <v/>
      </c>
      <c r="X149" s="90" t="str">
        <f>IFERROR(SMALL($J$12:$J$267,ROWS(W$12:W149)),"")</f>
        <v/>
      </c>
      <c r="AC149" s="971" t="s">
        <v>827</v>
      </c>
    </row>
    <row r="150" spans="1:29" ht="15" thickBot="1" x14ac:dyDescent="0.35">
      <c r="A150" t="s">
        <v>133</v>
      </c>
      <c r="B150" t="s">
        <v>45</v>
      </c>
      <c r="C150">
        <v>310</v>
      </c>
      <c r="D150">
        <v>155</v>
      </c>
      <c r="E150">
        <v>9180</v>
      </c>
      <c r="F150">
        <v>1175</v>
      </c>
      <c r="G150">
        <v>9645</v>
      </c>
      <c r="H150" t="s">
        <v>383</v>
      </c>
      <c r="I150" s="90">
        <f>ROWS(H$12:$I150)</f>
        <v>139</v>
      </c>
      <c r="J150" s="90" t="str">
        <f t="shared" si="4"/>
        <v/>
      </c>
      <c r="K150" s="90" t="str">
        <f>IFERROR(SMALL($J$12:$J$267,ROWS(J$12:J150)),"")</f>
        <v/>
      </c>
      <c r="L150" s="90"/>
      <c r="M150" s="90"/>
      <c r="N150" s="90"/>
      <c r="O150" s="90"/>
      <c r="Q150" t="s">
        <v>45</v>
      </c>
      <c r="R150" s="222">
        <v>3.2000000000000001E-2</v>
      </c>
      <c r="S150" s="222">
        <v>1.6E-2</v>
      </c>
      <c r="T150" s="222">
        <v>0.95200000000000007</v>
      </c>
      <c r="U150" t="s">
        <v>383</v>
      </c>
      <c r="V150" s="90">
        <f>ROWS($I$12:U150)</f>
        <v>139</v>
      </c>
      <c r="W150" s="90" t="str">
        <f t="shared" si="5"/>
        <v/>
      </c>
      <c r="X150" s="90" t="str">
        <f>IFERROR(SMALL($J$12:$J$267,ROWS(W$12:W150)),"")</f>
        <v/>
      </c>
      <c r="AC150" s="971" t="s">
        <v>828</v>
      </c>
    </row>
    <row r="151" spans="1:29" x14ac:dyDescent="0.3">
      <c r="A151" t="s">
        <v>133</v>
      </c>
      <c r="B151" t="s">
        <v>46</v>
      </c>
      <c r="C151">
        <v>350</v>
      </c>
      <c r="D151">
        <v>155</v>
      </c>
      <c r="E151">
        <v>9150</v>
      </c>
      <c r="F151">
        <v>1245</v>
      </c>
      <c r="G151">
        <v>9655</v>
      </c>
      <c r="H151" t="s">
        <v>383</v>
      </c>
      <c r="I151" s="90">
        <f>ROWS(H$12:$I151)</f>
        <v>140</v>
      </c>
      <c r="J151" s="90" t="str">
        <f t="shared" si="4"/>
        <v/>
      </c>
      <c r="K151" s="90" t="str">
        <f>IFERROR(SMALL($J$12:$J$267,ROWS(J$12:J151)),"")</f>
        <v/>
      </c>
      <c r="L151" s="90"/>
      <c r="M151" s="90"/>
      <c r="N151" s="90"/>
      <c r="O151" s="90"/>
      <c r="Q151" t="s">
        <v>46</v>
      </c>
      <c r="R151" s="222">
        <v>3.6000000000000004E-2</v>
      </c>
      <c r="S151" s="222">
        <v>1.6E-2</v>
      </c>
      <c r="T151" s="222">
        <v>0.94800000000000006</v>
      </c>
      <c r="U151" t="s">
        <v>383</v>
      </c>
      <c r="V151" s="90">
        <f>ROWS($I$12:U151)</f>
        <v>140</v>
      </c>
      <c r="W151" s="90" t="str">
        <f t="shared" si="5"/>
        <v/>
      </c>
      <c r="X151" s="90" t="str">
        <f>IFERROR(SMALL($J$12:$J$267,ROWS(W$12:W151)),"")</f>
        <v/>
      </c>
      <c r="AC151" s="90"/>
    </row>
    <row r="152" spans="1:29" x14ac:dyDescent="0.3">
      <c r="A152" t="s">
        <v>133</v>
      </c>
      <c r="B152" t="s">
        <v>47</v>
      </c>
      <c r="C152">
        <v>410</v>
      </c>
      <c r="D152">
        <v>175</v>
      </c>
      <c r="E152">
        <v>8305</v>
      </c>
      <c r="F152">
        <v>975</v>
      </c>
      <c r="G152">
        <v>8890</v>
      </c>
      <c r="H152" t="s">
        <v>383</v>
      </c>
      <c r="I152" s="90">
        <f>ROWS(H$12:$I152)</f>
        <v>141</v>
      </c>
      <c r="J152" s="90" t="str">
        <f t="shared" si="4"/>
        <v/>
      </c>
      <c r="K152" s="90" t="str">
        <f>IFERROR(SMALL($J$12:$J$267,ROWS(J$12:J152)),"")</f>
        <v/>
      </c>
      <c r="L152" s="90"/>
      <c r="M152" s="90"/>
      <c r="N152" s="90"/>
      <c r="O152" s="90"/>
      <c r="Q152" t="s">
        <v>47</v>
      </c>
      <c r="R152" s="222">
        <v>4.5999999999999999E-2</v>
      </c>
      <c r="S152" s="222">
        <v>0.02</v>
      </c>
      <c r="T152" s="222">
        <v>0.93400000000000005</v>
      </c>
      <c r="U152" t="s">
        <v>383</v>
      </c>
      <c r="V152" s="90">
        <f>ROWS($I$12:U152)</f>
        <v>141</v>
      </c>
      <c r="W152" s="90" t="str">
        <f t="shared" si="5"/>
        <v/>
      </c>
      <c r="X152" s="90" t="str">
        <f>IFERROR(SMALL($J$12:$J$267,ROWS(W$12:W152)),"")</f>
        <v/>
      </c>
      <c r="AC152" s="153" t="s">
        <v>829</v>
      </c>
    </row>
    <row r="153" spans="1:29" x14ac:dyDescent="0.3">
      <c r="A153" t="s">
        <v>133</v>
      </c>
      <c r="B153" t="s">
        <v>48</v>
      </c>
      <c r="C153">
        <v>300</v>
      </c>
      <c r="D153">
        <v>110</v>
      </c>
      <c r="E153">
        <v>7800</v>
      </c>
      <c r="F153">
        <v>1025</v>
      </c>
      <c r="G153">
        <v>8205</v>
      </c>
      <c r="H153" t="s">
        <v>383</v>
      </c>
      <c r="I153" s="90">
        <f>ROWS(H$12:$I153)</f>
        <v>142</v>
      </c>
      <c r="J153" s="90" t="str">
        <f t="shared" si="4"/>
        <v/>
      </c>
      <c r="K153" s="90" t="str">
        <f>IFERROR(SMALL($J$12:$J$267,ROWS(J$12:J153)),"")</f>
        <v/>
      </c>
      <c r="L153" s="90"/>
      <c r="M153" s="90"/>
      <c r="N153" s="90"/>
      <c r="O153" s="90"/>
      <c r="Q153" t="s">
        <v>48</v>
      </c>
      <c r="R153" s="222">
        <v>3.6000000000000004E-2</v>
      </c>
      <c r="S153" s="222">
        <v>1.3000000000000001E-2</v>
      </c>
      <c r="T153" s="222">
        <v>0.95100000000000007</v>
      </c>
      <c r="U153" t="s">
        <v>383</v>
      </c>
      <c r="V153" s="90">
        <f>ROWS($I$12:U153)</f>
        <v>142</v>
      </c>
      <c r="W153" s="90" t="str">
        <f t="shared" si="5"/>
        <v/>
      </c>
      <c r="X153" s="90" t="str">
        <f>IFERROR(SMALL($J$12:$J$267,ROWS(W$12:W153)),"")</f>
        <v/>
      </c>
    </row>
    <row r="154" spans="1:29" hidden="1" x14ac:dyDescent="0.3">
      <c r="A154" t="s">
        <v>133</v>
      </c>
      <c r="B154" t="s">
        <v>49</v>
      </c>
      <c r="C154">
        <v>520</v>
      </c>
      <c r="D154">
        <v>120</v>
      </c>
      <c r="E154">
        <v>7275</v>
      </c>
      <c r="F154">
        <v>780</v>
      </c>
      <c r="G154">
        <v>7920</v>
      </c>
      <c r="H154" t="s">
        <v>383</v>
      </c>
      <c r="I154" s="90">
        <f>ROWS(H$12:$I154)</f>
        <v>143</v>
      </c>
      <c r="J154" s="90" t="str">
        <f t="shared" si="4"/>
        <v/>
      </c>
      <c r="K154" s="90" t="str">
        <f>IFERROR(SMALL($J$12:$J$267,ROWS(J$12:J154)),"")</f>
        <v/>
      </c>
      <c r="L154" s="90"/>
      <c r="M154" s="90"/>
      <c r="N154" s="90"/>
      <c r="O154" s="90"/>
      <c r="Q154" t="s">
        <v>49</v>
      </c>
      <c r="R154" s="222">
        <v>6.6000000000000003E-2</v>
      </c>
      <c r="S154" s="222">
        <v>1.4999999999999999E-2</v>
      </c>
      <c r="T154" s="222">
        <v>0.91900000000000004</v>
      </c>
      <c r="U154" t="s">
        <v>383</v>
      </c>
      <c r="V154" s="90">
        <f>ROWS($I$12:U154)</f>
        <v>143</v>
      </c>
      <c r="W154" s="90" t="str">
        <f t="shared" si="5"/>
        <v/>
      </c>
      <c r="X154" s="90" t="str">
        <f>IFERROR(SMALL($J$12:$J$267,ROWS(W$12:W154)),"")</f>
        <v/>
      </c>
      <c r="AC154" s="162"/>
    </row>
    <row r="155" spans="1:29" hidden="1" x14ac:dyDescent="0.3">
      <c r="A155" t="s">
        <v>133</v>
      </c>
      <c r="B155" t="s">
        <v>483</v>
      </c>
      <c r="C155">
        <v>465</v>
      </c>
      <c r="D155">
        <v>115</v>
      </c>
      <c r="E155">
        <v>7780</v>
      </c>
      <c r="F155">
        <v>855</v>
      </c>
      <c r="G155">
        <v>8360</v>
      </c>
      <c r="H155" t="s">
        <v>383</v>
      </c>
      <c r="I155" s="90">
        <f>ROWS(H$12:$I155)</f>
        <v>144</v>
      </c>
      <c r="J155" s="90" t="str">
        <f t="shared" si="4"/>
        <v/>
      </c>
      <c r="K155" s="90" t="str">
        <f>IFERROR(SMALL($J$12:$J$267,ROWS(J$12:J155)),"")</f>
        <v/>
      </c>
      <c r="L155" s="90"/>
      <c r="M155" s="90"/>
      <c r="N155" s="90"/>
      <c r="O155" s="90"/>
      <c r="Q155" t="s">
        <v>483</v>
      </c>
      <c r="R155" s="222">
        <v>5.6000000000000001E-2</v>
      </c>
      <c r="S155" s="222">
        <v>1.4E-2</v>
      </c>
      <c r="T155" s="222">
        <v>0.93100000000000005</v>
      </c>
      <c r="U155" t="s">
        <v>383</v>
      </c>
      <c r="V155" s="90">
        <f>ROWS($I$12:U155)</f>
        <v>144</v>
      </c>
      <c r="W155" s="90" t="str">
        <f t="shared" si="5"/>
        <v/>
      </c>
      <c r="X155" s="90" t="str">
        <f>IFERROR(SMALL($J$12:$J$267,ROWS(W$12:W155)),"")</f>
        <v/>
      </c>
      <c r="AC155" s="130"/>
    </row>
    <row r="156" spans="1:29" hidden="1" x14ac:dyDescent="0.3">
      <c r="A156" t="s">
        <v>134</v>
      </c>
      <c r="B156" t="s">
        <v>43</v>
      </c>
      <c r="C156">
        <v>280</v>
      </c>
      <c r="D156">
        <v>105</v>
      </c>
      <c r="E156">
        <v>6910</v>
      </c>
      <c r="F156">
        <v>1110</v>
      </c>
      <c r="G156">
        <v>7295</v>
      </c>
      <c r="H156" t="s">
        <v>383</v>
      </c>
      <c r="I156" s="90">
        <f>ROWS(H$12:$I156)</f>
        <v>145</v>
      </c>
      <c r="J156" s="90" t="str">
        <f t="shared" si="4"/>
        <v/>
      </c>
      <c r="K156" s="90" t="str">
        <f>IFERROR(SMALL($J$12:$J$267,ROWS(J$12:J156)),"")</f>
        <v/>
      </c>
      <c r="L156" s="90"/>
      <c r="M156" s="90"/>
      <c r="N156" s="90"/>
      <c r="O156" s="90"/>
      <c r="P156" t="s">
        <v>134</v>
      </c>
      <c r="Q156" t="s">
        <v>43</v>
      </c>
      <c r="R156" s="222">
        <v>3.7999999999999999E-2</v>
      </c>
      <c r="S156" s="222">
        <v>1.4E-2</v>
      </c>
      <c r="T156" s="222">
        <v>0.94700000000000006</v>
      </c>
      <c r="U156" t="s">
        <v>383</v>
      </c>
      <c r="V156" s="90">
        <f>ROWS($I$12:U156)</f>
        <v>145</v>
      </c>
      <c r="W156" s="90" t="str">
        <f t="shared" si="5"/>
        <v/>
      </c>
      <c r="X156" s="90" t="str">
        <f>IFERROR(SMALL($J$12:$J$267,ROWS(W$12:W156)),"")</f>
        <v/>
      </c>
      <c r="AC156" s="130"/>
    </row>
    <row r="157" spans="1:29" hidden="1" x14ac:dyDescent="0.3">
      <c r="A157" t="s">
        <v>134</v>
      </c>
      <c r="B157" t="s">
        <v>44</v>
      </c>
      <c r="C157">
        <v>300</v>
      </c>
      <c r="D157">
        <v>100</v>
      </c>
      <c r="E157">
        <v>7185</v>
      </c>
      <c r="F157">
        <v>970</v>
      </c>
      <c r="G157">
        <v>7585</v>
      </c>
      <c r="H157" t="s">
        <v>383</v>
      </c>
      <c r="I157" s="90">
        <f>ROWS(H$12:$I157)</f>
        <v>146</v>
      </c>
      <c r="J157" s="90" t="str">
        <f t="shared" si="4"/>
        <v/>
      </c>
      <c r="K157" s="90" t="str">
        <f>IFERROR(SMALL($J$12:$J$267,ROWS(J$12:J157)),"")</f>
        <v/>
      </c>
      <c r="L157" s="90"/>
      <c r="M157" s="90"/>
      <c r="N157" s="90"/>
      <c r="O157" s="90"/>
      <c r="Q157" t="s">
        <v>44</v>
      </c>
      <c r="R157" s="222">
        <v>0.04</v>
      </c>
      <c r="S157" s="222">
        <v>1.3000000000000001E-2</v>
      </c>
      <c r="T157" s="222">
        <v>0.94700000000000006</v>
      </c>
      <c r="U157" t="s">
        <v>383</v>
      </c>
      <c r="V157" s="90">
        <f>ROWS($I$12:U157)</f>
        <v>146</v>
      </c>
      <c r="W157" s="90" t="str">
        <f t="shared" si="5"/>
        <v/>
      </c>
      <c r="X157" s="90" t="str">
        <f>IFERROR(SMALL($J$12:$J$267,ROWS(W$12:W157)),"")</f>
        <v/>
      </c>
      <c r="AC157" s="130"/>
    </row>
    <row r="158" spans="1:29" hidden="1" x14ac:dyDescent="0.3">
      <c r="A158" t="s">
        <v>134</v>
      </c>
      <c r="B158" t="s">
        <v>45</v>
      </c>
      <c r="C158">
        <v>225</v>
      </c>
      <c r="D158">
        <v>95</v>
      </c>
      <c r="E158">
        <v>7110</v>
      </c>
      <c r="F158">
        <v>850</v>
      </c>
      <c r="G158">
        <v>7430</v>
      </c>
      <c r="H158" t="s">
        <v>383</v>
      </c>
      <c r="I158" s="90">
        <f>ROWS(H$12:$I158)</f>
        <v>147</v>
      </c>
      <c r="J158" s="90" t="str">
        <f t="shared" si="4"/>
        <v/>
      </c>
      <c r="K158" s="90" t="str">
        <f>IFERROR(SMALL($J$12:$J$267,ROWS(J$12:J158)),"")</f>
        <v/>
      </c>
      <c r="L158" s="90"/>
      <c r="M158" s="90"/>
      <c r="N158" s="90"/>
      <c r="O158" s="90"/>
      <c r="Q158" t="s">
        <v>45</v>
      </c>
      <c r="R158" s="222">
        <v>0.03</v>
      </c>
      <c r="S158" s="222">
        <v>1.3000000000000001E-2</v>
      </c>
      <c r="T158" s="222">
        <v>0.95700000000000007</v>
      </c>
      <c r="U158" t="s">
        <v>383</v>
      </c>
      <c r="V158" s="90">
        <f>ROWS($I$12:U158)</f>
        <v>147</v>
      </c>
      <c r="W158" s="90" t="str">
        <f t="shared" si="5"/>
        <v/>
      </c>
      <c r="X158" s="90" t="str">
        <f>IFERROR(SMALL($J$12:$J$267,ROWS(W$12:W158)),"")</f>
        <v/>
      </c>
    </row>
    <row r="159" spans="1:29" hidden="1" x14ac:dyDescent="0.3">
      <c r="A159" t="s">
        <v>134</v>
      </c>
      <c r="B159" t="s">
        <v>46</v>
      </c>
      <c r="C159">
        <v>225</v>
      </c>
      <c r="D159">
        <v>85</v>
      </c>
      <c r="E159">
        <v>6280</v>
      </c>
      <c r="F159">
        <v>705</v>
      </c>
      <c r="G159">
        <v>6595</v>
      </c>
      <c r="H159" t="s">
        <v>383</v>
      </c>
      <c r="I159" s="90">
        <f>ROWS(H$12:$I159)</f>
        <v>148</v>
      </c>
      <c r="J159" s="90" t="str">
        <f t="shared" si="4"/>
        <v/>
      </c>
      <c r="K159" s="90" t="str">
        <f>IFERROR(SMALL($J$12:$J$267,ROWS(J$12:J159)),"")</f>
        <v/>
      </c>
      <c r="L159" s="90"/>
      <c r="M159" s="90"/>
      <c r="N159" s="90"/>
      <c r="O159" s="90"/>
      <c r="Q159" t="s">
        <v>46</v>
      </c>
      <c r="R159" s="222">
        <v>3.4000000000000002E-2</v>
      </c>
      <c r="S159" s="222">
        <v>1.3000000000000001E-2</v>
      </c>
      <c r="T159" s="222">
        <v>0.95300000000000007</v>
      </c>
      <c r="U159" t="s">
        <v>383</v>
      </c>
      <c r="V159" s="90">
        <f>ROWS($I$12:U159)</f>
        <v>148</v>
      </c>
      <c r="W159" s="90" t="str">
        <f t="shared" si="5"/>
        <v/>
      </c>
      <c r="X159" s="90" t="str">
        <f>IFERROR(SMALL($J$12:$J$267,ROWS(W$12:W159)),"")</f>
        <v/>
      </c>
    </row>
    <row r="160" spans="1:29" hidden="1" x14ac:dyDescent="0.3">
      <c r="A160" t="s">
        <v>134</v>
      </c>
      <c r="B160" t="s">
        <v>47</v>
      </c>
      <c r="C160">
        <v>280</v>
      </c>
      <c r="D160">
        <v>110</v>
      </c>
      <c r="E160">
        <v>5625</v>
      </c>
      <c r="F160">
        <v>645</v>
      </c>
      <c r="G160">
        <v>6020</v>
      </c>
      <c r="H160" t="s">
        <v>383</v>
      </c>
      <c r="I160" s="90">
        <f>ROWS(H$12:$I160)</f>
        <v>149</v>
      </c>
      <c r="J160" s="90" t="str">
        <f t="shared" si="4"/>
        <v/>
      </c>
      <c r="K160" s="90" t="str">
        <f>IFERROR(SMALL($J$12:$J$267,ROWS(J$12:J160)),"")</f>
        <v/>
      </c>
      <c r="L160" s="90"/>
      <c r="M160" s="90"/>
      <c r="N160" s="90"/>
      <c r="O160" s="90"/>
      <c r="Q160" t="s">
        <v>47</v>
      </c>
      <c r="R160" s="222">
        <v>4.7E-2</v>
      </c>
      <c r="S160" s="222">
        <v>1.8000000000000002E-2</v>
      </c>
      <c r="T160" s="222">
        <v>0.93500000000000005</v>
      </c>
      <c r="U160" t="s">
        <v>383</v>
      </c>
      <c r="V160" s="90">
        <f>ROWS($I$12:U160)</f>
        <v>149</v>
      </c>
      <c r="W160" s="90" t="str">
        <f t="shared" si="5"/>
        <v/>
      </c>
      <c r="X160" s="90" t="str">
        <f>IFERROR(SMALL($J$12:$J$267,ROWS(W$12:W160)),"")</f>
        <v/>
      </c>
    </row>
    <row r="161" spans="1:24" hidden="1" x14ac:dyDescent="0.3">
      <c r="A161" t="s">
        <v>134</v>
      </c>
      <c r="B161" t="s">
        <v>48</v>
      </c>
      <c r="C161">
        <v>190</v>
      </c>
      <c r="D161">
        <v>70</v>
      </c>
      <c r="E161">
        <v>5550</v>
      </c>
      <c r="F161">
        <v>610</v>
      </c>
      <c r="G161">
        <v>5810</v>
      </c>
      <c r="H161" t="s">
        <v>383</v>
      </c>
      <c r="I161" s="90">
        <f>ROWS(H$12:$I161)</f>
        <v>150</v>
      </c>
      <c r="J161" s="90" t="str">
        <f t="shared" si="4"/>
        <v/>
      </c>
      <c r="K161" s="90" t="str">
        <f>IFERROR(SMALL($J$12:$J$267,ROWS(J$12:J161)),"")</f>
        <v/>
      </c>
      <c r="L161" s="90"/>
      <c r="M161" s="90"/>
      <c r="N161" s="90"/>
      <c r="O161" s="90"/>
      <c r="Q161" t="s">
        <v>48</v>
      </c>
      <c r="R161" s="222">
        <v>3.3000000000000002E-2</v>
      </c>
      <c r="S161" s="222">
        <v>1.2E-2</v>
      </c>
      <c r="T161" s="222">
        <v>0.95500000000000007</v>
      </c>
      <c r="U161" t="s">
        <v>383</v>
      </c>
      <c r="V161" s="90">
        <f>ROWS($I$12:U161)</f>
        <v>150</v>
      </c>
      <c r="W161" s="90" t="str">
        <f t="shared" si="5"/>
        <v/>
      </c>
      <c r="X161" s="90" t="str">
        <f>IFERROR(SMALL($J$12:$J$267,ROWS(W$12:W161)),"")</f>
        <v/>
      </c>
    </row>
    <row r="162" spans="1:24" hidden="1" x14ac:dyDescent="0.3">
      <c r="A162" t="s">
        <v>134</v>
      </c>
      <c r="B162" t="s">
        <v>49</v>
      </c>
      <c r="C162">
        <v>295</v>
      </c>
      <c r="D162">
        <v>80</v>
      </c>
      <c r="E162">
        <v>5260</v>
      </c>
      <c r="F162">
        <v>585</v>
      </c>
      <c r="G162">
        <v>5635</v>
      </c>
      <c r="H162" t="s">
        <v>383</v>
      </c>
      <c r="I162" s="90">
        <f>ROWS(H$12:$I162)</f>
        <v>151</v>
      </c>
      <c r="J162" s="90" t="str">
        <f t="shared" si="4"/>
        <v/>
      </c>
      <c r="K162" s="90" t="str">
        <f>IFERROR(SMALL($J$12:$J$267,ROWS(J$12:J162)),"")</f>
        <v/>
      </c>
      <c r="L162" s="90"/>
      <c r="M162" s="90"/>
      <c r="N162" s="90"/>
      <c r="O162" s="90"/>
      <c r="Q162" t="s">
        <v>49</v>
      </c>
      <c r="R162" s="222">
        <v>5.2000000000000005E-2</v>
      </c>
      <c r="S162" s="222">
        <v>1.4E-2</v>
      </c>
      <c r="T162" s="222">
        <v>0.93400000000000005</v>
      </c>
      <c r="U162" t="s">
        <v>383</v>
      </c>
      <c r="V162" s="90">
        <f>ROWS($I$12:U162)</f>
        <v>151</v>
      </c>
      <c r="W162" s="90" t="str">
        <f t="shared" si="5"/>
        <v/>
      </c>
      <c r="X162" s="90" t="str">
        <f>IFERROR(SMALL($J$12:$J$267,ROWS(W$12:W162)),"")</f>
        <v/>
      </c>
    </row>
    <row r="163" spans="1:24" hidden="1" x14ac:dyDescent="0.3">
      <c r="A163" t="s">
        <v>134</v>
      </c>
      <c r="B163" t="s">
        <v>483</v>
      </c>
      <c r="C163">
        <v>300</v>
      </c>
      <c r="D163">
        <v>75</v>
      </c>
      <c r="E163">
        <v>5755</v>
      </c>
      <c r="F163">
        <v>595</v>
      </c>
      <c r="G163">
        <v>6130</v>
      </c>
      <c r="H163" t="s">
        <v>383</v>
      </c>
      <c r="I163" s="90">
        <f>ROWS(H$12:$I163)</f>
        <v>152</v>
      </c>
      <c r="J163" s="90" t="str">
        <f t="shared" si="4"/>
        <v/>
      </c>
      <c r="K163" s="90" t="str">
        <f>IFERROR(SMALL($J$12:$J$267,ROWS(J$12:J163)),"")</f>
        <v/>
      </c>
      <c r="L163" s="90"/>
      <c r="M163" s="90"/>
      <c r="N163" s="90"/>
      <c r="O163" s="90"/>
      <c r="Q163" t="s">
        <v>483</v>
      </c>
      <c r="R163" s="222">
        <v>4.9000000000000002E-2</v>
      </c>
      <c r="S163" s="222">
        <v>1.2E-2</v>
      </c>
      <c r="T163" s="222">
        <v>0.93900000000000006</v>
      </c>
      <c r="U163" t="s">
        <v>383</v>
      </c>
      <c r="V163" s="90">
        <f>ROWS($I$12:U163)</f>
        <v>152</v>
      </c>
      <c r="W163" s="90" t="str">
        <f t="shared" si="5"/>
        <v/>
      </c>
      <c r="X163" s="90" t="str">
        <f>IFERROR(SMALL($J$12:$J$267,ROWS(W$12:W163)),"")</f>
        <v/>
      </c>
    </row>
    <row r="164" spans="1:24" hidden="1" x14ac:dyDescent="0.3">
      <c r="A164" t="s">
        <v>135</v>
      </c>
      <c r="B164" t="s">
        <v>43</v>
      </c>
      <c r="C164">
        <v>290</v>
      </c>
      <c r="D164">
        <v>95</v>
      </c>
      <c r="E164">
        <v>6580</v>
      </c>
      <c r="F164">
        <v>1025</v>
      </c>
      <c r="G164">
        <v>6960</v>
      </c>
      <c r="H164" t="s">
        <v>383</v>
      </c>
      <c r="I164" s="90">
        <f>ROWS(H$12:$I164)</f>
        <v>153</v>
      </c>
      <c r="J164" s="90" t="str">
        <f t="shared" si="4"/>
        <v/>
      </c>
      <c r="K164" s="90" t="str">
        <f>IFERROR(SMALL($J$12:$J$267,ROWS(J$12:J164)),"")</f>
        <v/>
      </c>
      <c r="L164" s="90"/>
      <c r="M164" s="90"/>
      <c r="N164" s="90"/>
      <c r="O164" s="90"/>
      <c r="P164" t="s">
        <v>135</v>
      </c>
      <c r="Q164" t="s">
        <v>43</v>
      </c>
      <c r="R164" s="222">
        <v>4.2000000000000003E-2</v>
      </c>
      <c r="S164" s="222">
        <v>1.4E-2</v>
      </c>
      <c r="T164" s="222">
        <v>0.94500000000000006</v>
      </c>
      <c r="U164" t="s">
        <v>383</v>
      </c>
      <c r="V164" s="90">
        <f>ROWS($I$12:U164)</f>
        <v>153</v>
      </c>
      <c r="W164" s="90" t="str">
        <f t="shared" si="5"/>
        <v/>
      </c>
      <c r="X164" s="90" t="str">
        <f>IFERROR(SMALL($J$12:$J$267,ROWS(W$12:W164)),"")</f>
        <v/>
      </c>
    </row>
    <row r="165" spans="1:24" hidden="1" x14ac:dyDescent="0.3">
      <c r="A165" t="s">
        <v>135</v>
      </c>
      <c r="B165" t="s">
        <v>44</v>
      </c>
      <c r="C165">
        <v>290</v>
      </c>
      <c r="D165">
        <v>105</v>
      </c>
      <c r="E165">
        <v>6815</v>
      </c>
      <c r="F165">
        <v>820</v>
      </c>
      <c r="G165">
        <v>7210</v>
      </c>
      <c r="H165" t="s">
        <v>383</v>
      </c>
      <c r="I165" s="90">
        <f>ROWS(H$12:$I165)</f>
        <v>154</v>
      </c>
      <c r="J165" s="90" t="str">
        <f t="shared" si="4"/>
        <v/>
      </c>
      <c r="K165" s="90" t="str">
        <f>IFERROR(SMALL($J$12:$J$267,ROWS(J$12:J165)),"")</f>
        <v/>
      </c>
      <c r="L165" s="90"/>
      <c r="M165" s="90"/>
      <c r="N165" s="90"/>
      <c r="O165" s="90"/>
      <c r="Q165" t="s">
        <v>44</v>
      </c>
      <c r="R165" s="222">
        <v>0.04</v>
      </c>
      <c r="S165" s="222">
        <v>1.4999999999999999E-2</v>
      </c>
      <c r="T165" s="222">
        <v>0.94500000000000006</v>
      </c>
      <c r="U165" t="s">
        <v>383</v>
      </c>
      <c r="V165" s="90">
        <f>ROWS($I$12:U165)</f>
        <v>154</v>
      </c>
      <c r="W165" s="90" t="str">
        <f t="shared" si="5"/>
        <v/>
      </c>
      <c r="X165" s="90" t="str">
        <f>IFERROR(SMALL($J$12:$J$267,ROWS(W$12:W165)),"")</f>
        <v/>
      </c>
    </row>
    <row r="166" spans="1:24" hidden="1" x14ac:dyDescent="0.3">
      <c r="A166" t="s">
        <v>135</v>
      </c>
      <c r="B166" t="s">
        <v>45</v>
      </c>
      <c r="C166">
        <v>250</v>
      </c>
      <c r="D166">
        <v>105</v>
      </c>
      <c r="E166">
        <v>6945</v>
      </c>
      <c r="F166">
        <v>850</v>
      </c>
      <c r="G166">
        <v>7305</v>
      </c>
      <c r="H166" t="s">
        <v>383</v>
      </c>
      <c r="I166" s="90">
        <f>ROWS(H$12:$I166)</f>
        <v>155</v>
      </c>
      <c r="J166" s="90" t="str">
        <f t="shared" si="4"/>
        <v/>
      </c>
      <c r="K166" s="90" t="str">
        <f>IFERROR(SMALL($J$12:$J$267,ROWS(J$12:J166)),"")</f>
        <v/>
      </c>
      <c r="L166" s="90"/>
      <c r="M166" s="90"/>
      <c r="N166" s="90"/>
      <c r="O166" s="90"/>
      <c r="Q166" t="s">
        <v>45</v>
      </c>
      <c r="R166" s="222">
        <v>3.4000000000000002E-2</v>
      </c>
      <c r="S166" s="222">
        <v>1.4E-2</v>
      </c>
      <c r="T166" s="222">
        <v>0.95100000000000007</v>
      </c>
      <c r="U166" t="s">
        <v>383</v>
      </c>
      <c r="V166" s="90">
        <f>ROWS($I$12:U166)</f>
        <v>155</v>
      </c>
      <c r="W166" s="90" t="str">
        <f t="shared" si="5"/>
        <v/>
      </c>
      <c r="X166" s="90" t="str">
        <f>IFERROR(SMALL($J$12:$J$267,ROWS(W$12:W166)),"")</f>
        <v/>
      </c>
    </row>
    <row r="167" spans="1:24" hidden="1" x14ac:dyDescent="0.3">
      <c r="A167" t="s">
        <v>135</v>
      </c>
      <c r="B167" t="s">
        <v>46</v>
      </c>
      <c r="C167">
        <v>165</v>
      </c>
      <c r="D167">
        <v>80</v>
      </c>
      <c r="E167">
        <v>4670</v>
      </c>
      <c r="F167">
        <v>510</v>
      </c>
      <c r="G167">
        <v>4915</v>
      </c>
      <c r="H167" t="s">
        <v>383</v>
      </c>
      <c r="I167" s="90">
        <f>ROWS(H$12:$I167)</f>
        <v>156</v>
      </c>
      <c r="J167" s="90" t="str">
        <f t="shared" si="4"/>
        <v/>
      </c>
      <c r="K167" s="90" t="str">
        <f>IFERROR(SMALL($J$12:$J$267,ROWS(J$12:J167)),"")</f>
        <v/>
      </c>
      <c r="L167" s="90"/>
      <c r="M167" s="90"/>
      <c r="N167" s="90"/>
      <c r="O167" s="90"/>
      <c r="Q167" t="s">
        <v>46</v>
      </c>
      <c r="R167" s="222">
        <v>3.4000000000000002E-2</v>
      </c>
      <c r="S167" s="222">
        <v>1.7000000000000001E-2</v>
      </c>
      <c r="T167" s="222">
        <v>0.95000000000000007</v>
      </c>
      <c r="U167" t="s">
        <v>383</v>
      </c>
      <c r="V167" s="90">
        <f>ROWS($I$12:U167)</f>
        <v>156</v>
      </c>
      <c r="W167" s="90" t="str">
        <f t="shared" si="5"/>
        <v/>
      </c>
      <c r="X167" s="90" t="str">
        <f>IFERROR(SMALL($J$12:$J$267,ROWS(W$12:W167)),"")</f>
        <v/>
      </c>
    </row>
    <row r="168" spans="1:24" hidden="1" x14ac:dyDescent="0.3">
      <c r="A168" t="s">
        <v>135</v>
      </c>
      <c r="B168" t="s">
        <v>47</v>
      </c>
      <c r="C168">
        <v>205</v>
      </c>
      <c r="D168">
        <v>75</v>
      </c>
      <c r="E168">
        <v>4320</v>
      </c>
      <c r="F168">
        <v>435</v>
      </c>
      <c r="G168">
        <v>4595</v>
      </c>
      <c r="H168" t="s">
        <v>383</v>
      </c>
      <c r="I168" s="90">
        <f>ROWS(H$12:$I168)</f>
        <v>157</v>
      </c>
      <c r="J168" s="90" t="str">
        <f t="shared" si="4"/>
        <v/>
      </c>
      <c r="K168" s="90" t="str">
        <f>IFERROR(SMALL($J$12:$J$267,ROWS(J$12:J168)),"")</f>
        <v/>
      </c>
      <c r="L168" s="90"/>
      <c r="M168" s="90"/>
      <c r="N168" s="90"/>
      <c r="O168" s="90"/>
      <c r="Q168" t="s">
        <v>47</v>
      </c>
      <c r="R168" s="222">
        <v>4.3999999999999997E-2</v>
      </c>
      <c r="S168" s="222">
        <v>1.6E-2</v>
      </c>
      <c r="T168" s="222">
        <v>0.94000000000000006</v>
      </c>
      <c r="U168" t="s">
        <v>383</v>
      </c>
      <c r="V168" s="90">
        <f>ROWS($I$12:U168)</f>
        <v>157</v>
      </c>
      <c r="W168" s="90" t="str">
        <f t="shared" si="5"/>
        <v/>
      </c>
      <c r="X168" s="90" t="str">
        <f>IFERROR(SMALL($J$12:$J$267,ROWS(W$12:W168)),"")</f>
        <v/>
      </c>
    </row>
    <row r="169" spans="1:24" hidden="1" x14ac:dyDescent="0.3">
      <c r="A169" t="s">
        <v>135</v>
      </c>
      <c r="B169" t="s">
        <v>48</v>
      </c>
      <c r="C169">
        <v>135</v>
      </c>
      <c r="D169">
        <v>45</v>
      </c>
      <c r="E169">
        <v>4275</v>
      </c>
      <c r="F169">
        <v>500</v>
      </c>
      <c r="G169">
        <v>4455</v>
      </c>
      <c r="H169" t="s">
        <v>383</v>
      </c>
      <c r="I169" s="90">
        <f>ROWS(H$12:$I169)</f>
        <v>158</v>
      </c>
      <c r="J169" s="90" t="str">
        <f t="shared" si="4"/>
        <v/>
      </c>
      <c r="K169" s="90" t="str">
        <f>IFERROR(SMALL($J$12:$J$267,ROWS(J$12:J169)),"")</f>
        <v/>
      </c>
      <c r="L169" s="90"/>
      <c r="M169" s="90"/>
      <c r="N169" s="90"/>
      <c r="O169" s="90"/>
      <c r="Q169" t="s">
        <v>48</v>
      </c>
      <c r="R169" s="222">
        <v>3.1E-2</v>
      </c>
      <c r="S169" s="222">
        <v>0.01</v>
      </c>
      <c r="T169" s="222">
        <v>0.95900000000000007</v>
      </c>
      <c r="U169" t="s">
        <v>383</v>
      </c>
      <c r="V169" s="90">
        <f>ROWS($I$12:U169)</f>
        <v>158</v>
      </c>
      <c r="W169" s="90" t="str">
        <f t="shared" si="5"/>
        <v/>
      </c>
      <c r="X169" s="90" t="str">
        <f>IFERROR(SMALL($J$12:$J$267,ROWS(W$12:W169)),"")</f>
        <v/>
      </c>
    </row>
    <row r="170" spans="1:24" hidden="1" x14ac:dyDescent="0.3">
      <c r="A170" t="s">
        <v>135</v>
      </c>
      <c r="B170" t="s">
        <v>49</v>
      </c>
      <c r="C170">
        <v>170</v>
      </c>
      <c r="D170">
        <v>40</v>
      </c>
      <c r="E170">
        <v>3940</v>
      </c>
      <c r="F170">
        <v>370</v>
      </c>
      <c r="G170">
        <v>4150</v>
      </c>
      <c r="H170" t="s">
        <v>383</v>
      </c>
      <c r="I170" s="90">
        <f>ROWS(H$12:$I170)</f>
        <v>159</v>
      </c>
      <c r="J170" s="90" t="str">
        <f t="shared" si="4"/>
        <v/>
      </c>
      <c r="K170" s="90" t="str">
        <f>IFERROR(SMALL($J$12:$J$267,ROWS(J$12:J170)),"")</f>
        <v/>
      </c>
      <c r="L170" s="90"/>
      <c r="M170" s="90"/>
      <c r="N170" s="90"/>
      <c r="O170" s="90"/>
      <c r="Q170" t="s">
        <v>49</v>
      </c>
      <c r="R170" s="222">
        <v>4.1000000000000002E-2</v>
      </c>
      <c r="S170" s="222">
        <v>9.0000000000000011E-3</v>
      </c>
      <c r="T170" s="222">
        <v>0.95000000000000007</v>
      </c>
      <c r="U170" t="s">
        <v>383</v>
      </c>
      <c r="V170" s="90">
        <f>ROWS($I$12:U170)</f>
        <v>159</v>
      </c>
      <c r="W170" s="90" t="str">
        <f t="shared" si="5"/>
        <v/>
      </c>
      <c r="X170" s="90" t="str">
        <f>IFERROR(SMALL($J$12:$J$267,ROWS(W$12:W170)),"")</f>
        <v/>
      </c>
    </row>
    <row r="171" spans="1:24" hidden="1" x14ac:dyDescent="0.3">
      <c r="A171" t="s">
        <v>135</v>
      </c>
      <c r="B171" t="s">
        <v>483</v>
      </c>
      <c r="C171">
        <v>185</v>
      </c>
      <c r="D171">
        <v>50</v>
      </c>
      <c r="E171">
        <v>4185</v>
      </c>
      <c r="F171">
        <v>455</v>
      </c>
      <c r="G171">
        <v>4425</v>
      </c>
      <c r="H171" t="s">
        <v>383</v>
      </c>
      <c r="I171" s="90">
        <f>ROWS(H$12:$I171)</f>
        <v>160</v>
      </c>
      <c r="J171" s="90" t="str">
        <f t="shared" si="4"/>
        <v/>
      </c>
      <c r="K171" s="90" t="str">
        <f>IFERROR(SMALL($J$12:$J$267,ROWS(J$12:J171)),"")</f>
        <v/>
      </c>
      <c r="L171" s="90"/>
      <c r="M171" s="90"/>
      <c r="N171" s="90"/>
      <c r="O171" s="90"/>
      <c r="Q171" t="s">
        <v>483</v>
      </c>
      <c r="R171" s="222">
        <v>4.2000000000000003E-2</v>
      </c>
      <c r="S171" s="222">
        <v>1.2E-2</v>
      </c>
      <c r="T171" s="222">
        <v>0.94600000000000006</v>
      </c>
      <c r="U171" t="s">
        <v>383</v>
      </c>
      <c r="V171" s="90">
        <f>ROWS($I$12:U171)</f>
        <v>160</v>
      </c>
      <c r="W171" s="90" t="str">
        <f t="shared" si="5"/>
        <v/>
      </c>
      <c r="X171" s="90" t="str">
        <f>IFERROR(SMALL($J$12:$J$267,ROWS(W$12:W171)),"")</f>
        <v/>
      </c>
    </row>
    <row r="172" spans="1:24" hidden="1" x14ac:dyDescent="0.3">
      <c r="A172" t="s">
        <v>136</v>
      </c>
      <c r="B172" t="s">
        <v>43</v>
      </c>
      <c r="C172">
        <v>230</v>
      </c>
      <c r="D172">
        <v>70</v>
      </c>
      <c r="E172">
        <v>5450</v>
      </c>
      <c r="F172">
        <v>860</v>
      </c>
      <c r="G172">
        <v>5750</v>
      </c>
      <c r="H172" t="s">
        <v>383</v>
      </c>
      <c r="I172" s="90">
        <f>ROWS(H$12:$I172)</f>
        <v>161</v>
      </c>
      <c r="J172" s="90" t="str">
        <f t="shared" si="4"/>
        <v/>
      </c>
      <c r="K172" s="90" t="str">
        <f>IFERROR(SMALL($J$12:$J$267,ROWS(J$12:J172)),"")</f>
        <v/>
      </c>
      <c r="L172" s="90"/>
      <c r="M172" s="90"/>
      <c r="N172" s="90"/>
      <c r="O172" s="90"/>
      <c r="P172" t="s">
        <v>136</v>
      </c>
      <c r="Q172" t="s">
        <v>43</v>
      </c>
      <c r="R172" s="222">
        <v>0.04</v>
      </c>
      <c r="S172" s="222">
        <v>1.2E-2</v>
      </c>
      <c r="T172" s="222">
        <v>0.94800000000000006</v>
      </c>
      <c r="U172" t="s">
        <v>383</v>
      </c>
      <c r="V172" s="90">
        <f>ROWS($I$12:U172)</f>
        <v>161</v>
      </c>
      <c r="W172" s="90" t="str">
        <f t="shared" si="5"/>
        <v/>
      </c>
      <c r="X172" s="90" t="str">
        <f>IFERROR(SMALL($J$12:$J$267,ROWS(W$12:W172)),"")</f>
        <v/>
      </c>
    </row>
    <row r="173" spans="1:24" hidden="1" x14ac:dyDescent="0.3">
      <c r="A173" t="s">
        <v>136</v>
      </c>
      <c r="B173" t="s">
        <v>44</v>
      </c>
      <c r="C173">
        <v>225</v>
      </c>
      <c r="D173">
        <v>60</v>
      </c>
      <c r="E173">
        <v>5610</v>
      </c>
      <c r="F173">
        <v>665</v>
      </c>
      <c r="G173">
        <v>5895</v>
      </c>
      <c r="H173" t="s">
        <v>383</v>
      </c>
      <c r="I173" s="90">
        <f>ROWS(H$12:$I173)</f>
        <v>162</v>
      </c>
      <c r="J173" s="90" t="str">
        <f t="shared" si="4"/>
        <v/>
      </c>
      <c r="K173" s="90" t="str">
        <f>IFERROR(SMALL($J$12:$J$267,ROWS(J$12:J173)),"")</f>
        <v/>
      </c>
      <c r="L173" s="90"/>
      <c r="M173" s="90"/>
      <c r="N173" s="90"/>
      <c r="O173" s="90"/>
      <c r="Q173" t="s">
        <v>44</v>
      </c>
      <c r="R173" s="222">
        <v>3.7999999999999999E-2</v>
      </c>
      <c r="S173" s="222">
        <v>0.01</v>
      </c>
      <c r="T173" s="222">
        <v>0.95200000000000007</v>
      </c>
      <c r="U173" t="s">
        <v>383</v>
      </c>
      <c r="V173" s="90">
        <f>ROWS($I$12:U173)</f>
        <v>162</v>
      </c>
      <c r="W173" s="90" t="str">
        <f t="shared" si="5"/>
        <v/>
      </c>
      <c r="X173" s="90" t="str">
        <f>IFERROR(SMALL($J$12:$J$267,ROWS(W$12:W173)),"")</f>
        <v/>
      </c>
    </row>
    <row r="174" spans="1:24" hidden="1" x14ac:dyDescent="0.3">
      <c r="A174" t="s">
        <v>136</v>
      </c>
      <c r="B174" t="s">
        <v>45</v>
      </c>
      <c r="C174">
        <v>190</v>
      </c>
      <c r="D174">
        <v>85</v>
      </c>
      <c r="E174">
        <v>5650</v>
      </c>
      <c r="F174">
        <v>625</v>
      </c>
      <c r="G174">
        <v>5925</v>
      </c>
      <c r="H174" t="s">
        <v>383</v>
      </c>
      <c r="I174" s="90">
        <f>ROWS(H$12:$I174)</f>
        <v>163</v>
      </c>
      <c r="J174" s="90" t="str">
        <f t="shared" si="4"/>
        <v/>
      </c>
      <c r="K174" s="90" t="str">
        <f>IFERROR(SMALL($J$12:$J$267,ROWS(J$12:J174)),"")</f>
        <v/>
      </c>
      <c r="L174" s="90"/>
      <c r="M174" s="90"/>
      <c r="N174" s="90"/>
      <c r="O174" s="90"/>
      <c r="Q174" t="s">
        <v>45</v>
      </c>
      <c r="R174" s="222">
        <v>3.2000000000000001E-2</v>
      </c>
      <c r="S174" s="222">
        <v>1.4E-2</v>
      </c>
      <c r="T174" s="222">
        <v>0.95400000000000007</v>
      </c>
      <c r="U174" t="s">
        <v>383</v>
      </c>
      <c r="V174" s="90">
        <f>ROWS($I$12:U174)</f>
        <v>163</v>
      </c>
      <c r="W174" s="90" t="str">
        <f t="shared" si="5"/>
        <v/>
      </c>
      <c r="X174" s="90" t="str">
        <f>IFERROR(SMALL($J$12:$J$267,ROWS(W$12:W174)),"")</f>
        <v/>
      </c>
    </row>
    <row r="175" spans="1:24" hidden="1" x14ac:dyDescent="0.3">
      <c r="A175" t="s">
        <v>136</v>
      </c>
      <c r="B175" t="s">
        <v>46</v>
      </c>
      <c r="C175">
        <v>110</v>
      </c>
      <c r="D175">
        <v>45</v>
      </c>
      <c r="E175">
        <v>3630</v>
      </c>
      <c r="F175">
        <v>415</v>
      </c>
      <c r="G175">
        <v>3785</v>
      </c>
      <c r="H175" t="s">
        <v>383</v>
      </c>
      <c r="I175" s="90">
        <f>ROWS(H$12:$I175)</f>
        <v>164</v>
      </c>
      <c r="J175" s="90" t="str">
        <f t="shared" si="4"/>
        <v/>
      </c>
      <c r="K175" s="90" t="str">
        <f>IFERROR(SMALL($J$12:$J$267,ROWS(J$12:J175)),"")</f>
        <v/>
      </c>
      <c r="L175" s="90"/>
      <c r="M175" s="90"/>
      <c r="N175" s="90"/>
      <c r="O175" s="90"/>
      <c r="Q175" t="s">
        <v>46</v>
      </c>
      <c r="R175" s="222">
        <v>2.9000000000000001E-2</v>
      </c>
      <c r="S175" s="222">
        <v>1.2E-2</v>
      </c>
      <c r="T175" s="222">
        <v>0.95900000000000007</v>
      </c>
      <c r="U175" t="s">
        <v>383</v>
      </c>
      <c r="V175" s="90">
        <f>ROWS($I$12:U175)</f>
        <v>164</v>
      </c>
      <c r="W175" s="90" t="str">
        <f t="shared" si="5"/>
        <v/>
      </c>
      <c r="X175" s="90" t="str">
        <f>IFERROR(SMALL($J$12:$J$267,ROWS(W$12:W175)),"")</f>
        <v/>
      </c>
    </row>
    <row r="176" spans="1:24" hidden="1" x14ac:dyDescent="0.3">
      <c r="A176" t="s">
        <v>136</v>
      </c>
      <c r="B176" t="s">
        <v>47</v>
      </c>
      <c r="C176">
        <v>135</v>
      </c>
      <c r="D176">
        <v>50</v>
      </c>
      <c r="E176">
        <v>3305</v>
      </c>
      <c r="F176">
        <v>295</v>
      </c>
      <c r="G176">
        <v>3490</v>
      </c>
      <c r="H176" t="s">
        <v>383</v>
      </c>
      <c r="I176" s="90">
        <f>ROWS(H$12:$I176)</f>
        <v>165</v>
      </c>
      <c r="J176" s="90" t="str">
        <f t="shared" si="4"/>
        <v/>
      </c>
      <c r="K176" s="90" t="str">
        <f>IFERROR(SMALL($J$12:$J$267,ROWS(J$12:J176)),"")</f>
        <v/>
      </c>
      <c r="L176" s="90"/>
      <c r="M176" s="90"/>
      <c r="N176" s="90"/>
      <c r="O176" s="90"/>
      <c r="Q176" t="s">
        <v>47</v>
      </c>
      <c r="R176" s="222">
        <v>3.9E-2</v>
      </c>
      <c r="S176" s="222">
        <v>1.4E-2</v>
      </c>
      <c r="T176" s="222">
        <v>0.94700000000000006</v>
      </c>
      <c r="U176" t="s">
        <v>383</v>
      </c>
      <c r="V176" s="90">
        <f>ROWS($I$12:U176)</f>
        <v>165</v>
      </c>
      <c r="W176" s="90" t="str">
        <f t="shared" si="5"/>
        <v/>
      </c>
      <c r="X176" s="90" t="str">
        <f>IFERROR(SMALL($J$12:$J$267,ROWS(W$12:W176)),"")</f>
        <v/>
      </c>
    </row>
    <row r="177" spans="1:24" hidden="1" x14ac:dyDescent="0.3">
      <c r="A177" t="s">
        <v>136</v>
      </c>
      <c r="B177" t="s">
        <v>48</v>
      </c>
      <c r="C177">
        <v>90</v>
      </c>
      <c r="D177">
        <v>30</v>
      </c>
      <c r="E177">
        <v>3315</v>
      </c>
      <c r="F177">
        <v>395</v>
      </c>
      <c r="G177">
        <v>3435</v>
      </c>
      <c r="H177" t="s">
        <v>383</v>
      </c>
      <c r="I177" s="90">
        <f>ROWS(H$12:$I177)</f>
        <v>166</v>
      </c>
      <c r="J177" s="90" t="str">
        <f t="shared" si="4"/>
        <v/>
      </c>
      <c r="K177" s="90" t="str">
        <f>IFERROR(SMALL($J$12:$J$267,ROWS(J$12:J177)),"")</f>
        <v/>
      </c>
      <c r="L177" s="90"/>
      <c r="M177" s="90"/>
      <c r="N177" s="90"/>
      <c r="O177" s="90"/>
      <c r="Q177" t="s">
        <v>48</v>
      </c>
      <c r="R177" s="222">
        <v>2.6000000000000002E-2</v>
      </c>
      <c r="S177" s="222">
        <v>9.0000000000000011E-3</v>
      </c>
      <c r="T177" s="222">
        <v>0.96499999999999997</v>
      </c>
      <c r="U177" t="s">
        <v>383</v>
      </c>
      <c r="V177" s="90">
        <f>ROWS($I$12:U177)</f>
        <v>166</v>
      </c>
      <c r="W177" s="90" t="str">
        <f t="shared" si="5"/>
        <v/>
      </c>
      <c r="X177" s="90" t="str">
        <f>IFERROR(SMALL($J$12:$J$267,ROWS(W$12:W177)),"")</f>
        <v/>
      </c>
    </row>
    <row r="178" spans="1:24" hidden="1" x14ac:dyDescent="0.3">
      <c r="A178" t="s">
        <v>136</v>
      </c>
      <c r="B178" t="s">
        <v>49</v>
      </c>
      <c r="C178">
        <v>115</v>
      </c>
      <c r="D178">
        <v>35</v>
      </c>
      <c r="E178">
        <v>3240</v>
      </c>
      <c r="F178">
        <v>365</v>
      </c>
      <c r="G178">
        <v>3390</v>
      </c>
      <c r="H178" t="s">
        <v>383</v>
      </c>
      <c r="I178" s="90">
        <f>ROWS(H$12:$I178)</f>
        <v>167</v>
      </c>
      <c r="J178" s="90" t="str">
        <f t="shared" si="4"/>
        <v/>
      </c>
      <c r="K178" s="90" t="str">
        <f>IFERROR(SMALL($J$12:$J$267,ROWS(J$12:J178)),"")</f>
        <v/>
      </c>
      <c r="L178" s="90"/>
      <c r="M178" s="90"/>
      <c r="N178" s="90"/>
      <c r="O178" s="90"/>
      <c r="Q178" t="s">
        <v>49</v>
      </c>
      <c r="R178" s="222">
        <v>3.4000000000000002E-2</v>
      </c>
      <c r="S178" s="222">
        <v>0.01</v>
      </c>
      <c r="T178" s="222">
        <v>0.95600000000000007</v>
      </c>
      <c r="U178" t="s">
        <v>383</v>
      </c>
      <c r="V178" s="90">
        <f>ROWS($I$12:U178)</f>
        <v>167</v>
      </c>
      <c r="W178" s="90" t="str">
        <f t="shared" si="5"/>
        <v/>
      </c>
      <c r="X178" s="90" t="str">
        <f>IFERROR(SMALL($J$12:$J$267,ROWS(W$12:W178)),"")</f>
        <v/>
      </c>
    </row>
    <row r="179" spans="1:24" hidden="1" x14ac:dyDescent="0.3">
      <c r="A179" t="s">
        <v>136</v>
      </c>
      <c r="B179" t="s">
        <v>483</v>
      </c>
      <c r="C179">
        <v>125</v>
      </c>
      <c r="D179">
        <v>35</v>
      </c>
      <c r="E179">
        <v>3520</v>
      </c>
      <c r="F179">
        <v>350</v>
      </c>
      <c r="G179">
        <v>3685</v>
      </c>
      <c r="H179" t="s">
        <v>383</v>
      </c>
      <c r="I179" s="90">
        <f>ROWS(H$12:$I179)</f>
        <v>168</v>
      </c>
      <c r="J179" s="90" t="str">
        <f t="shared" si="4"/>
        <v/>
      </c>
      <c r="K179" s="90" t="str">
        <f>IFERROR(SMALL($J$12:$J$267,ROWS(J$12:J179)),"")</f>
        <v/>
      </c>
      <c r="L179" s="90"/>
      <c r="M179" s="90"/>
      <c r="N179" s="90"/>
      <c r="O179" s="90"/>
      <c r="Q179" t="s">
        <v>483</v>
      </c>
      <c r="R179" s="222">
        <v>3.4000000000000002E-2</v>
      </c>
      <c r="S179" s="222">
        <v>0.01</v>
      </c>
      <c r="T179" s="222">
        <v>0.95600000000000007</v>
      </c>
      <c r="U179" t="s">
        <v>383</v>
      </c>
      <c r="V179" s="90">
        <f>ROWS($I$12:U179)</f>
        <v>168</v>
      </c>
      <c r="W179" s="90" t="str">
        <f t="shared" si="5"/>
        <v/>
      </c>
      <c r="X179" s="90" t="str">
        <f>IFERROR(SMALL($J$12:$J$267,ROWS(W$12:W179)),"")</f>
        <v/>
      </c>
    </row>
    <row r="180" spans="1:24" hidden="1" x14ac:dyDescent="0.3">
      <c r="A180" t="s">
        <v>137</v>
      </c>
      <c r="B180" t="s">
        <v>43</v>
      </c>
      <c r="C180">
        <v>115</v>
      </c>
      <c r="D180">
        <v>35</v>
      </c>
      <c r="E180">
        <v>3215</v>
      </c>
      <c r="F180">
        <v>505</v>
      </c>
      <c r="G180">
        <v>3365</v>
      </c>
      <c r="H180" t="s">
        <v>383</v>
      </c>
      <c r="I180" s="90">
        <f>ROWS(H$12:$I180)</f>
        <v>169</v>
      </c>
      <c r="J180" s="90" t="str">
        <f t="shared" si="4"/>
        <v/>
      </c>
      <c r="K180" s="90" t="str">
        <f>IFERROR(SMALL($J$12:$J$267,ROWS(J$12:J180)),"")</f>
        <v/>
      </c>
      <c r="L180" s="90"/>
      <c r="M180" s="90"/>
      <c r="N180" s="90"/>
      <c r="O180" s="90"/>
      <c r="P180" t="s">
        <v>137</v>
      </c>
      <c r="Q180" t="s">
        <v>43</v>
      </c>
      <c r="R180" s="222">
        <v>3.4000000000000002E-2</v>
      </c>
      <c r="S180" s="222">
        <v>0.01</v>
      </c>
      <c r="T180" s="222">
        <v>0.95500000000000007</v>
      </c>
      <c r="U180" t="s">
        <v>383</v>
      </c>
      <c r="V180" s="90">
        <f>ROWS($I$12:U180)</f>
        <v>169</v>
      </c>
      <c r="W180" s="90" t="str">
        <f t="shared" si="5"/>
        <v/>
      </c>
      <c r="X180" s="90" t="str">
        <f>IFERROR(SMALL($J$12:$J$267,ROWS(W$12:W180)),"")</f>
        <v/>
      </c>
    </row>
    <row r="181" spans="1:24" hidden="1" x14ac:dyDescent="0.3">
      <c r="A181" t="s">
        <v>137</v>
      </c>
      <c r="B181" t="s">
        <v>44</v>
      </c>
      <c r="C181">
        <v>120</v>
      </c>
      <c r="D181">
        <v>50</v>
      </c>
      <c r="E181">
        <v>3040</v>
      </c>
      <c r="F181">
        <v>415</v>
      </c>
      <c r="G181">
        <v>3210</v>
      </c>
      <c r="H181" t="s">
        <v>383</v>
      </c>
      <c r="I181" s="90">
        <f>ROWS(H$12:$I181)</f>
        <v>170</v>
      </c>
      <c r="J181" s="90" t="str">
        <f t="shared" si="4"/>
        <v/>
      </c>
      <c r="K181" s="90" t="str">
        <f>IFERROR(SMALL($J$12:$J$267,ROWS(J$12:J181)),"")</f>
        <v/>
      </c>
      <c r="L181" s="90"/>
      <c r="M181" s="90"/>
      <c r="N181" s="90"/>
      <c r="O181" s="90"/>
      <c r="Q181" t="s">
        <v>44</v>
      </c>
      <c r="R181" s="222">
        <v>3.6999999999999998E-2</v>
      </c>
      <c r="S181" s="222">
        <v>1.6E-2</v>
      </c>
      <c r="T181" s="222">
        <v>0.94700000000000006</v>
      </c>
      <c r="U181" t="s">
        <v>383</v>
      </c>
      <c r="V181" s="90">
        <f>ROWS($I$12:U181)</f>
        <v>170</v>
      </c>
      <c r="W181" s="90" t="str">
        <f t="shared" si="5"/>
        <v/>
      </c>
      <c r="X181" s="90" t="str">
        <f>IFERROR(SMALL($J$12:$J$267,ROWS(W$12:W181)),"")</f>
        <v/>
      </c>
    </row>
    <row r="182" spans="1:24" hidden="1" x14ac:dyDescent="0.3">
      <c r="A182" t="s">
        <v>137</v>
      </c>
      <c r="B182" t="s">
        <v>45</v>
      </c>
      <c r="C182">
        <v>120</v>
      </c>
      <c r="D182">
        <v>45</v>
      </c>
      <c r="E182">
        <v>3295</v>
      </c>
      <c r="F182">
        <v>410</v>
      </c>
      <c r="G182">
        <v>3460</v>
      </c>
      <c r="H182" t="s">
        <v>383</v>
      </c>
      <c r="I182" s="90">
        <f>ROWS(H$12:$I182)</f>
        <v>171</v>
      </c>
      <c r="J182" s="90" t="str">
        <f t="shared" si="4"/>
        <v/>
      </c>
      <c r="K182" s="90" t="str">
        <f>IFERROR(SMALL($J$12:$J$267,ROWS(J$12:J182)),"")</f>
        <v/>
      </c>
      <c r="L182" s="90"/>
      <c r="M182" s="90"/>
      <c r="N182" s="90"/>
      <c r="O182" s="90"/>
      <c r="Q182" t="s">
        <v>45</v>
      </c>
      <c r="R182" s="222">
        <v>3.5000000000000003E-2</v>
      </c>
      <c r="S182" s="222">
        <v>1.3000000000000001E-2</v>
      </c>
      <c r="T182" s="222">
        <v>0.95200000000000007</v>
      </c>
      <c r="U182" t="s">
        <v>383</v>
      </c>
      <c r="V182" s="90">
        <f>ROWS($I$12:U182)</f>
        <v>171</v>
      </c>
      <c r="W182" s="90" t="str">
        <f t="shared" si="5"/>
        <v/>
      </c>
      <c r="X182" s="90" t="str">
        <f>IFERROR(SMALL($J$12:$J$267,ROWS(W$12:W182)),"")</f>
        <v/>
      </c>
    </row>
    <row r="183" spans="1:24" hidden="1" x14ac:dyDescent="0.3">
      <c r="A183" t="s">
        <v>137</v>
      </c>
      <c r="B183" t="s">
        <v>46</v>
      </c>
      <c r="C183">
        <v>80</v>
      </c>
      <c r="D183">
        <v>30</v>
      </c>
      <c r="E183">
        <v>2695</v>
      </c>
      <c r="F183">
        <v>270</v>
      </c>
      <c r="G183">
        <v>2800</v>
      </c>
      <c r="H183" t="s">
        <v>383</v>
      </c>
      <c r="I183" s="90">
        <f>ROWS(H$12:$I183)</f>
        <v>172</v>
      </c>
      <c r="J183" s="90" t="str">
        <f t="shared" si="4"/>
        <v/>
      </c>
      <c r="K183" s="90" t="str">
        <f>IFERROR(SMALL($J$12:$J$267,ROWS(J$12:J183)),"")</f>
        <v/>
      </c>
      <c r="L183" s="90"/>
      <c r="M183" s="90"/>
      <c r="N183" s="90"/>
      <c r="O183" s="90"/>
      <c r="Q183" t="s">
        <v>46</v>
      </c>
      <c r="R183" s="222">
        <v>2.8000000000000001E-2</v>
      </c>
      <c r="S183" s="222">
        <v>0.01</v>
      </c>
      <c r="T183" s="222">
        <v>0.96199999999999997</v>
      </c>
      <c r="U183" t="s">
        <v>383</v>
      </c>
      <c r="V183" s="90">
        <f>ROWS($I$12:U183)</f>
        <v>172</v>
      </c>
      <c r="W183" s="90" t="str">
        <f t="shared" si="5"/>
        <v/>
      </c>
      <c r="X183" s="90" t="str">
        <f>IFERROR(SMALL($J$12:$J$267,ROWS(W$12:W183)),"")</f>
        <v/>
      </c>
    </row>
    <row r="184" spans="1:24" hidden="1" x14ac:dyDescent="0.3">
      <c r="A184" t="s">
        <v>137</v>
      </c>
      <c r="B184" t="s">
        <v>47</v>
      </c>
      <c r="C184">
        <v>105</v>
      </c>
      <c r="D184">
        <v>30</v>
      </c>
      <c r="E184">
        <v>2560</v>
      </c>
      <c r="F184">
        <v>230</v>
      </c>
      <c r="G184">
        <v>2695</v>
      </c>
      <c r="H184" t="s">
        <v>383</v>
      </c>
      <c r="I184" s="90">
        <f>ROWS(H$12:$I184)</f>
        <v>173</v>
      </c>
      <c r="J184" s="90" t="str">
        <f t="shared" si="4"/>
        <v/>
      </c>
      <c r="K184" s="90" t="str">
        <f>IFERROR(SMALL($J$12:$J$267,ROWS(J$12:J184)),"")</f>
        <v/>
      </c>
      <c r="L184" s="90"/>
      <c r="M184" s="90"/>
      <c r="N184" s="90"/>
      <c r="O184" s="90"/>
      <c r="Q184" t="s">
        <v>47</v>
      </c>
      <c r="R184" s="222">
        <v>3.9E-2</v>
      </c>
      <c r="S184" s="222">
        <v>1.0999999999999999E-2</v>
      </c>
      <c r="T184" s="222">
        <v>0.95000000000000007</v>
      </c>
      <c r="U184" t="s">
        <v>383</v>
      </c>
      <c r="V184" s="90">
        <f>ROWS($I$12:U184)</f>
        <v>173</v>
      </c>
      <c r="W184" s="90" t="str">
        <f t="shared" si="5"/>
        <v/>
      </c>
      <c r="X184" s="90" t="str">
        <f>IFERROR(SMALL($J$12:$J$267,ROWS(W$12:W184)),"")</f>
        <v/>
      </c>
    </row>
    <row r="185" spans="1:24" hidden="1" x14ac:dyDescent="0.3">
      <c r="A185" t="s">
        <v>137</v>
      </c>
      <c r="B185" t="s">
        <v>48</v>
      </c>
      <c r="C185">
        <v>50</v>
      </c>
      <c r="D185">
        <v>20</v>
      </c>
      <c r="E185">
        <v>2545</v>
      </c>
      <c r="F185">
        <v>305</v>
      </c>
      <c r="G185">
        <v>2620</v>
      </c>
      <c r="H185" t="s">
        <v>383</v>
      </c>
      <c r="I185" s="90">
        <f>ROWS(H$12:$I185)</f>
        <v>174</v>
      </c>
      <c r="J185" s="90" t="str">
        <f t="shared" si="4"/>
        <v/>
      </c>
      <c r="K185" s="90" t="str">
        <f>IFERROR(SMALL($J$12:$J$267,ROWS(J$12:J185)),"")</f>
        <v/>
      </c>
      <c r="L185" s="90"/>
      <c r="M185" s="90"/>
      <c r="N185" s="90"/>
      <c r="O185" s="90"/>
      <c r="Q185" t="s">
        <v>48</v>
      </c>
      <c r="R185" s="222">
        <v>1.9E-2</v>
      </c>
      <c r="S185" s="222">
        <v>8.0000000000000002E-3</v>
      </c>
      <c r="T185" s="222">
        <v>0.97299999999999998</v>
      </c>
      <c r="U185" t="s">
        <v>383</v>
      </c>
      <c r="V185" s="90">
        <f>ROWS($I$12:U185)</f>
        <v>174</v>
      </c>
      <c r="W185" s="90" t="str">
        <f t="shared" si="5"/>
        <v/>
      </c>
      <c r="X185" s="90" t="str">
        <f>IFERROR(SMALL($J$12:$J$267,ROWS(W$12:W185)),"")</f>
        <v/>
      </c>
    </row>
    <row r="186" spans="1:24" hidden="1" x14ac:dyDescent="0.3">
      <c r="A186" t="s">
        <v>137</v>
      </c>
      <c r="B186" t="s">
        <v>49</v>
      </c>
      <c r="C186">
        <v>90</v>
      </c>
      <c r="D186">
        <v>25</v>
      </c>
      <c r="E186">
        <v>2215</v>
      </c>
      <c r="F186">
        <v>210</v>
      </c>
      <c r="G186">
        <v>2330</v>
      </c>
      <c r="H186" t="s">
        <v>383</v>
      </c>
      <c r="I186" s="90">
        <f>ROWS(H$12:$I186)</f>
        <v>175</v>
      </c>
      <c r="J186" s="90" t="str">
        <f t="shared" si="4"/>
        <v/>
      </c>
      <c r="K186" s="90" t="str">
        <f>IFERROR(SMALL($J$12:$J$267,ROWS(J$12:J186)),"")</f>
        <v/>
      </c>
      <c r="L186" s="90"/>
      <c r="M186" s="90"/>
      <c r="N186" s="90"/>
      <c r="O186" s="90"/>
      <c r="Q186" t="s">
        <v>49</v>
      </c>
      <c r="R186" s="222">
        <v>3.9E-2</v>
      </c>
      <c r="S186" s="222">
        <v>0.01</v>
      </c>
      <c r="T186" s="222">
        <v>0.95100000000000007</v>
      </c>
      <c r="U186" t="s">
        <v>383</v>
      </c>
      <c r="V186" s="90">
        <f>ROWS($I$12:U186)</f>
        <v>175</v>
      </c>
      <c r="W186" s="90" t="str">
        <f t="shared" si="5"/>
        <v/>
      </c>
      <c r="X186" s="90" t="str">
        <f>IFERROR(SMALL($J$12:$J$267,ROWS(W$12:W186)),"")</f>
        <v/>
      </c>
    </row>
    <row r="187" spans="1:24" hidden="1" x14ac:dyDescent="0.3">
      <c r="A187" t="s">
        <v>137</v>
      </c>
      <c r="B187" t="s">
        <v>483</v>
      </c>
      <c r="C187">
        <v>95</v>
      </c>
      <c r="D187">
        <v>20</v>
      </c>
      <c r="E187">
        <v>2425</v>
      </c>
      <c r="F187">
        <v>230</v>
      </c>
      <c r="G187">
        <v>2540</v>
      </c>
      <c r="H187" t="s">
        <v>383</v>
      </c>
      <c r="I187" s="90">
        <f>ROWS(H$12:$I187)</f>
        <v>176</v>
      </c>
      <c r="J187" s="90" t="str">
        <f t="shared" si="4"/>
        <v/>
      </c>
      <c r="K187" s="90" t="str">
        <f>IFERROR(SMALL($J$12:$J$267,ROWS(J$12:J187)),"")</f>
        <v/>
      </c>
      <c r="L187" s="90"/>
      <c r="M187" s="90"/>
      <c r="N187" s="90"/>
      <c r="O187" s="90"/>
      <c r="Q187" t="s">
        <v>483</v>
      </c>
      <c r="R187" s="222">
        <v>3.7999999999999999E-2</v>
      </c>
      <c r="S187" s="222">
        <v>8.0000000000000002E-3</v>
      </c>
      <c r="T187" s="222">
        <v>0.95400000000000007</v>
      </c>
      <c r="U187" t="s">
        <v>383</v>
      </c>
      <c r="V187" s="90">
        <f>ROWS($I$12:U187)</f>
        <v>176</v>
      </c>
      <c r="W187" s="90" t="str">
        <f t="shared" si="5"/>
        <v/>
      </c>
      <c r="X187" s="90" t="str">
        <f>IFERROR(SMALL($J$12:$J$267,ROWS(W$12:W187)),"")</f>
        <v/>
      </c>
    </row>
    <row r="188" spans="1:24" hidden="1" x14ac:dyDescent="0.3">
      <c r="A188" t="s">
        <v>398</v>
      </c>
      <c r="B188" t="s">
        <v>43</v>
      </c>
      <c r="C188">
        <v>620</v>
      </c>
      <c r="D188">
        <v>195</v>
      </c>
      <c r="E188">
        <v>14655</v>
      </c>
      <c r="F188">
        <v>2360</v>
      </c>
      <c r="G188">
        <v>15470</v>
      </c>
      <c r="H188" t="s">
        <v>383</v>
      </c>
      <c r="I188" s="90">
        <f>ROWS(H$12:$I188)</f>
        <v>177</v>
      </c>
      <c r="J188" s="90" t="str">
        <f t="shared" si="4"/>
        <v/>
      </c>
      <c r="K188" s="90" t="str">
        <f>IFERROR(SMALL($J$12:$J$267,ROWS(J$12:J188)),"")</f>
        <v/>
      </c>
      <c r="L188" s="90"/>
      <c r="M188" s="90"/>
      <c r="N188" s="90"/>
      <c r="O188" s="90"/>
      <c r="P188" t="s">
        <v>398</v>
      </c>
      <c r="Q188" t="s">
        <v>43</v>
      </c>
      <c r="R188" s="222">
        <v>0.04</v>
      </c>
      <c r="S188" s="222">
        <v>1.3000000000000001E-2</v>
      </c>
      <c r="T188" s="222">
        <v>0.94700000000000006</v>
      </c>
      <c r="U188" t="s">
        <v>383</v>
      </c>
      <c r="V188" s="90">
        <f>ROWS($I$12:U188)</f>
        <v>177</v>
      </c>
      <c r="W188" s="90" t="str">
        <f t="shared" si="5"/>
        <v/>
      </c>
      <c r="X188" s="90" t="str">
        <f>IFERROR(SMALL($J$12:$J$267,ROWS(W$12:W188)),"")</f>
        <v/>
      </c>
    </row>
    <row r="189" spans="1:24" hidden="1" x14ac:dyDescent="0.3">
      <c r="A189" t="s">
        <v>398</v>
      </c>
      <c r="B189" t="s">
        <v>44</v>
      </c>
      <c r="C189">
        <v>625</v>
      </c>
      <c r="D189">
        <v>195</v>
      </c>
      <c r="E189">
        <v>15190</v>
      </c>
      <c r="F189">
        <v>1950</v>
      </c>
      <c r="G189">
        <v>16010</v>
      </c>
      <c r="H189" t="s">
        <v>383</v>
      </c>
      <c r="I189" s="90">
        <f>ROWS(H$12:$I189)</f>
        <v>178</v>
      </c>
      <c r="J189" s="90" t="str">
        <f t="shared" si="4"/>
        <v/>
      </c>
      <c r="K189" s="90" t="str">
        <f>IFERROR(SMALL($J$12:$J$267,ROWS(J$12:J189)),"")</f>
        <v/>
      </c>
      <c r="L189" s="90"/>
      <c r="M189" s="90"/>
      <c r="N189" s="90"/>
      <c r="O189" s="90"/>
      <c r="Q189" t="s">
        <v>44</v>
      </c>
      <c r="R189" s="222">
        <v>3.9E-2</v>
      </c>
      <c r="S189" s="222">
        <v>1.2E-2</v>
      </c>
      <c r="T189" s="222">
        <v>0.94900000000000007</v>
      </c>
      <c r="U189" t="s">
        <v>383</v>
      </c>
      <c r="V189" s="90">
        <f>ROWS($I$12:U189)</f>
        <v>178</v>
      </c>
      <c r="W189" s="90" t="str">
        <f t="shared" si="5"/>
        <v/>
      </c>
      <c r="X189" s="90" t="str">
        <f>IFERROR(SMALL($J$12:$J$267,ROWS(W$12:W189)),"")</f>
        <v/>
      </c>
    </row>
    <row r="190" spans="1:24" hidden="1" x14ac:dyDescent="0.3">
      <c r="A190" t="s">
        <v>398</v>
      </c>
      <c r="B190" t="s">
        <v>45</v>
      </c>
      <c r="C190">
        <v>505</v>
      </c>
      <c r="D190">
        <v>235</v>
      </c>
      <c r="E190">
        <v>15390</v>
      </c>
      <c r="F190">
        <v>1890</v>
      </c>
      <c r="G190">
        <v>16130</v>
      </c>
      <c r="H190" t="s">
        <v>383</v>
      </c>
      <c r="I190" s="90">
        <f>ROWS(H$12:$I190)</f>
        <v>179</v>
      </c>
      <c r="J190" s="90" t="str">
        <f t="shared" si="4"/>
        <v/>
      </c>
      <c r="K190" s="90" t="str">
        <f>IFERROR(SMALL($J$12:$J$267,ROWS(J$12:J190)),"")</f>
        <v/>
      </c>
      <c r="L190" s="90"/>
      <c r="M190" s="90"/>
      <c r="N190" s="90"/>
      <c r="O190" s="90"/>
      <c r="Q190" t="s">
        <v>45</v>
      </c>
      <c r="R190" s="222">
        <v>3.1E-2</v>
      </c>
      <c r="S190" s="222">
        <v>1.4999999999999999E-2</v>
      </c>
      <c r="T190" s="222">
        <v>0.95400000000000007</v>
      </c>
      <c r="U190" t="s">
        <v>383</v>
      </c>
      <c r="V190" s="90">
        <f>ROWS($I$12:U190)</f>
        <v>179</v>
      </c>
      <c r="W190" s="90" t="str">
        <f t="shared" si="5"/>
        <v/>
      </c>
      <c r="X190" s="90" t="str">
        <f>IFERROR(SMALL($J$12:$J$267,ROWS(W$12:W190)),"")</f>
        <v/>
      </c>
    </row>
    <row r="191" spans="1:24" hidden="1" x14ac:dyDescent="0.3">
      <c r="A191" t="s">
        <v>398</v>
      </c>
      <c r="B191" t="s">
        <v>46</v>
      </c>
      <c r="C191">
        <v>485</v>
      </c>
      <c r="D191">
        <v>110</v>
      </c>
      <c r="E191">
        <v>11700</v>
      </c>
      <c r="F191">
        <v>1400</v>
      </c>
      <c r="G191">
        <v>12295</v>
      </c>
      <c r="H191" t="s">
        <v>383</v>
      </c>
      <c r="I191" s="90">
        <f>ROWS(H$12:$I191)</f>
        <v>180</v>
      </c>
      <c r="J191" s="90" t="str">
        <f t="shared" si="4"/>
        <v/>
      </c>
      <c r="K191" s="90" t="str">
        <f>IFERROR(SMALL($J$12:$J$267,ROWS(J$12:J191)),"")</f>
        <v/>
      </c>
      <c r="L191" s="90"/>
      <c r="M191" s="90"/>
      <c r="N191" s="90"/>
      <c r="O191" s="90"/>
      <c r="Q191" t="s">
        <v>46</v>
      </c>
      <c r="R191" s="222">
        <v>0.04</v>
      </c>
      <c r="S191" s="222">
        <v>9.0000000000000011E-3</v>
      </c>
      <c r="T191" s="222">
        <v>0.95200000000000007</v>
      </c>
      <c r="U191" t="s">
        <v>383</v>
      </c>
      <c r="V191" s="90">
        <f>ROWS($I$12:U191)</f>
        <v>180</v>
      </c>
      <c r="W191" s="90" t="str">
        <f t="shared" si="5"/>
        <v/>
      </c>
      <c r="X191" s="90" t="str">
        <f>IFERROR(SMALL($J$12:$J$267,ROWS(W$12:W191)),"")</f>
        <v/>
      </c>
    </row>
    <row r="192" spans="1:24" hidden="1" x14ac:dyDescent="0.3">
      <c r="A192" t="s">
        <v>398</v>
      </c>
      <c r="B192" t="s">
        <v>47</v>
      </c>
      <c r="C192">
        <v>620</v>
      </c>
      <c r="D192">
        <v>125</v>
      </c>
      <c r="E192">
        <v>10155</v>
      </c>
      <c r="F192">
        <v>1175</v>
      </c>
      <c r="G192">
        <v>10900</v>
      </c>
      <c r="H192" t="s">
        <v>383</v>
      </c>
      <c r="I192" s="90">
        <f>ROWS(H$12:$I192)</f>
        <v>181</v>
      </c>
      <c r="J192" s="90" t="str">
        <f t="shared" si="4"/>
        <v/>
      </c>
      <c r="K192" s="90" t="str">
        <f>IFERROR(SMALL($J$12:$J$267,ROWS(J$12:J192)),"")</f>
        <v/>
      </c>
      <c r="L192" s="90"/>
      <c r="M192" s="90"/>
      <c r="N192" s="90"/>
      <c r="O192" s="90"/>
      <c r="Q192" t="s">
        <v>47</v>
      </c>
      <c r="R192" s="222">
        <v>5.7000000000000002E-2</v>
      </c>
      <c r="S192" s="222">
        <v>1.0999999999999999E-2</v>
      </c>
      <c r="T192" s="222">
        <v>0.93200000000000005</v>
      </c>
      <c r="U192" t="s">
        <v>383</v>
      </c>
      <c r="V192" s="90">
        <f>ROWS($I$12:U192)</f>
        <v>181</v>
      </c>
      <c r="W192" s="90" t="str">
        <f t="shared" si="5"/>
        <v/>
      </c>
      <c r="X192" s="90" t="str">
        <f>IFERROR(SMALL($J$12:$J$267,ROWS(W$12:W192)),"")</f>
        <v/>
      </c>
    </row>
    <row r="193" spans="1:24" hidden="1" x14ac:dyDescent="0.3">
      <c r="A193" t="s">
        <v>398</v>
      </c>
      <c r="B193" t="s">
        <v>48</v>
      </c>
      <c r="C193">
        <v>360</v>
      </c>
      <c r="D193">
        <v>50</v>
      </c>
      <c r="E193">
        <v>10005</v>
      </c>
      <c r="F193">
        <v>1210</v>
      </c>
      <c r="G193">
        <v>10415</v>
      </c>
      <c r="H193" t="s">
        <v>383</v>
      </c>
      <c r="I193" s="90">
        <f>ROWS(H$12:$I193)</f>
        <v>182</v>
      </c>
      <c r="J193" s="90" t="str">
        <f t="shared" si="4"/>
        <v/>
      </c>
      <c r="K193" s="90" t="str">
        <f>IFERROR(SMALL($J$12:$J$267,ROWS(J$12:J193)),"")</f>
        <v/>
      </c>
      <c r="L193" s="90"/>
      <c r="M193" s="90"/>
      <c r="N193" s="90"/>
      <c r="O193" s="90"/>
      <c r="Q193" t="s">
        <v>48</v>
      </c>
      <c r="R193" s="222">
        <v>3.4000000000000002E-2</v>
      </c>
      <c r="S193" s="222">
        <v>5.0000000000000001E-3</v>
      </c>
      <c r="T193" s="222">
        <v>0.96099999999999997</v>
      </c>
      <c r="U193" t="s">
        <v>383</v>
      </c>
      <c r="V193" s="90">
        <f>ROWS($I$12:U193)</f>
        <v>182</v>
      </c>
      <c r="W193" s="90" t="str">
        <f t="shared" si="5"/>
        <v/>
      </c>
      <c r="X193" s="90" t="str">
        <f>IFERROR(SMALL($J$12:$J$267,ROWS(W$12:W193)),"")</f>
        <v/>
      </c>
    </row>
    <row r="194" spans="1:24" hidden="1" x14ac:dyDescent="0.3">
      <c r="A194" t="s">
        <v>398</v>
      </c>
      <c r="B194" t="s">
        <v>49</v>
      </c>
      <c r="C194">
        <v>570</v>
      </c>
      <c r="D194">
        <v>75</v>
      </c>
      <c r="E194">
        <v>9890</v>
      </c>
      <c r="F194">
        <v>1015</v>
      </c>
      <c r="G194">
        <v>10535</v>
      </c>
      <c r="H194" t="s">
        <v>383</v>
      </c>
      <c r="I194" s="90">
        <f>ROWS(H$12:$I194)</f>
        <v>183</v>
      </c>
      <c r="J194" s="90" t="str">
        <f t="shared" si="4"/>
        <v/>
      </c>
      <c r="K194" s="90" t="str">
        <f>IFERROR(SMALL($J$12:$J$267,ROWS(J$12:J194)),"")</f>
        <v/>
      </c>
      <c r="L194" s="90"/>
      <c r="M194" s="90"/>
      <c r="N194" s="90"/>
      <c r="O194" s="90"/>
      <c r="Q194" t="s">
        <v>49</v>
      </c>
      <c r="R194" s="222">
        <v>5.3999999999999999E-2</v>
      </c>
      <c r="S194" s="222">
        <v>7.0000000000000001E-3</v>
      </c>
      <c r="T194" s="222">
        <v>0.93900000000000006</v>
      </c>
      <c r="U194" t="s">
        <v>383</v>
      </c>
      <c r="V194" s="90">
        <f>ROWS($I$12:U194)</f>
        <v>183</v>
      </c>
      <c r="W194" s="90" t="str">
        <f t="shared" si="5"/>
        <v/>
      </c>
      <c r="X194" s="90" t="str">
        <f>IFERROR(SMALL($J$12:$J$267,ROWS(W$12:W194)),"")</f>
        <v/>
      </c>
    </row>
    <row r="195" spans="1:24" hidden="1" x14ac:dyDescent="0.3">
      <c r="A195" t="s">
        <v>398</v>
      </c>
      <c r="B195" t="s">
        <v>483</v>
      </c>
      <c r="C195">
        <v>630</v>
      </c>
      <c r="D195">
        <v>70</v>
      </c>
      <c r="E195">
        <v>11035</v>
      </c>
      <c r="F195">
        <v>1080</v>
      </c>
      <c r="G195">
        <v>11735</v>
      </c>
      <c r="H195" t="s">
        <v>383</v>
      </c>
      <c r="I195" s="90">
        <f>ROWS(H$12:$I195)</f>
        <v>184</v>
      </c>
      <c r="J195" s="90" t="str">
        <f t="shared" si="4"/>
        <v/>
      </c>
      <c r="K195" s="90" t="str">
        <f>IFERROR(SMALL($J$12:$J$267,ROWS(J$12:J195)),"")</f>
        <v/>
      </c>
      <c r="L195" s="90"/>
      <c r="M195" s="90"/>
      <c r="N195" s="90"/>
      <c r="O195" s="90"/>
      <c r="Q195" t="s">
        <v>483</v>
      </c>
      <c r="R195" s="222">
        <v>5.3999999999999999E-2</v>
      </c>
      <c r="S195" s="222">
        <v>6.0000000000000001E-3</v>
      </c>
      <c r="T195" s="222">
        <v>0.94000000000000006</v>
      </c>
      <c r="U195" t="s">
        <v>383</v>
      </c>
      <c r="V195" s="90">
        <f>ROWS($I$12:U195)</f>
        <v>184</v>
      </c>
      <c r="W195" s="90" t="str">
        <f t="shared" si="5"/>
        <v/>
      </c>
      <c r="X195" s="90" t="str">
        <f>IFERROR(SMALL($J$12:$J$267,ROWS(W$12:W195)),"")</f>
        <v/>
      </c>
    </row>
    <row r="196" spans="1:24" hidden="1" x14ac:dyDescent="0.3">
      <c r="A196" t="s">
        <v>399</v>
      </c>
      <c r="B196" t="s">
        <v>43</v>
      </c>
      <c r="C196">
        <v>635</v>
      </c>
      <c r="D196">
        <v>225</v>
      </c>
      <c r="E196">
        <v>16110</v>
      </c>
      <c r="F196">
        <v>2400</v>
      </c>
      <c r="G196">
        <v>16965</v>
      </c>
      <c r="H196" t="s">
        <v>383</v>
      </c>
      <c r="I196" s="90">
        <f>ROWS(H$12:$I196)</f>
        <v>185</v>
      </c>
      <c r="J196" s="90" t="str">
        <f t="shared" si="4"/>
        <v/>
      </c>
      <c r="K196" s="90" t="str">
        <f>IFERROR(SMALL($J$12:$J$267,ROWS(J$12:J196)),"")</f>
        <v/>
      </c>
      <c r="L196" s="90"/>
      <c r="M196" s="90"/>
      <c r="N196" s="90"/>
      <c r="O196" s="90"/>
      <c r="P196" t="s">
        <v>399</v>
      </c>
      <c r="Q196" t="s">
        <v>43</v>
      </c>
      <c r="R196" s="222">
        <v>3.6999999999999998E-2</v>
      </c>
      <c r="S196" s="222">
        <v>1.3000000000000001E-2</v>
      </c>
      <c r="T196" s="222">
        <v>0.95000000000000007</v>
      </c>
      <c r="U196" t="s">
        <v>383</v>
      </c>
      <c r="V196" s="90">
        <f>ROWS($I$12:U196)</f>
        <v>185</v>
      </c>
      <c r="W196" s="90" t="str">
        <f t="shared" si="5"/>
        <v/>
      </c>
      <c r="X196" s="90" t="str">
        <f>IFERROR(SMALL($J$12:$J$267,ROWS(W$12:W196)),"")</f>
        <v/>
      </c>
    </row>
    <row r="197" spans="1:24" hidden="1" x14ac:dyDescent="0.3">
      <c r="A197" t="s">
        <v>399</v>
      </c>
      <c r="B197" t="s">
        <v>44</v>
      </c>
      <c r="C197">
        <v>635</v>
      </c>
      <c r="D197">
        <v>240</v>
      </c>
      <c r="E197">
        <v>16430</v>
      </c>
      <c r="F197">
        <v>2105</v>
      </c>
      <c r="G197">
        <v>17305</v>
      </c>
      <c r="H197" t="s">
        <v>383</v>
      </c>
      <c r="I197" s="90">
        <f>ROWS(H$12:$I197)</f>
        <v>186</v>
      </c>
      <c r="J197" s="90" t="str">
        <f t="shared" si="4"/>
        <v/>
      </c>
      <c r="K197" s="90" t="str">
        <f>IFERROR(SMALL($J$12:$J$267,ROWS(J$12:J197)),"")</f>
        <v/>
      </c>
      <c r="L197" s="90"/>
      <c r="M197" s="90"/>
      <c r="N197" s="90"/>
      <c r="O197" s="90"/>
      <c r="Q197" t="s">
        <v>44</v>
      </c>
      <c r="R197" s="222">
        <v>3.6999999999999998E-2</v>
      </c>
      <c r="S197" s="222">
        <v>1.4E-2</v>
      </c>
      <c r="T197" s="222">
        <v>0.94900000000000007</v>
      </c>
      <c r="U197" t="s">
        <v>383</v>
      </c>
      <c r="V197" s="90">
        <f>ROWS($I$12:U197)</f>
        <v>186</v>
      </c>
      <c r="W197" s="90" t="str">
        <f t="shared" si="5"/>
        <v/>
      </c>
      <c r="X197" s="90" t="str">
        <f>IFERROR(SMALL($J$12:$J$267,ROWS(W$12:W197)),"")</f>
        <v/>
      </c>
    </row>
    <row r="198" spans="1:24" hidden="1" x14ac:dyDescent="0.3">
      <c r="A198" t="s">
        <v>399</v>
      </c>
      <c r="B198" t="s">
        <v>45</v>
      </c>
      <c r="C198">
        <v>595</v>
      </c>
      <c r="D198">
        <v>245</v>
      </c>
      <c r="E198">
        <v>16775</v>
      </c>
      <c r="F198">
        <v>2015</v>
      </c>
      <c r="G198">
        <v>17615</v>
      </c>
      <c r="H198" t="s">
        <v>383</v>
      </c>
      <c r="I198" s="90">
        <f>ROWS(H$12:$I198)</f>
        <v>187</v>
      </c>
      <c r="J198" s="90" t="str">
        <f t="shared" si="4"/>
        <v/>
      </c>
      <c r="K198" s="90" t="str">
        <f>IFERROR(SMALL($J$12:$J$267,ROWS(J$12:J198)),"")</f>
        <v/>
      </c>
      <c r="L198" s="90"/>
      <c r="M198" s="90"/>
      <c r="N198" s="90"/>
      <c r="O198" s="90"/>
      <c r="Q198" t="s">
        <v>45</v>
      </c>
      <c r="R198" s="222">
        <v>3.4000000000000002E-2</v>
      </c>
      <c r="S198" s="222">
        <v>1.4E-2</v>
      </c>
      <c r="T198" s="222">
        <v>0.95200000000000007</v>
      </c>
      <c r="U198" t="s">
        <v>383</v>
      </c>
      <c r="V198" s="90">
        <f>ROWS($I$12:U198)</f>
        <v>187</v>
      </c>
      <c r="W198" s="90" t="str">
        <f t="shared" si="5"/>
        <v/>
      </c>
      <c r="X198" s="90" t="str">
        <f>IFERROR(SMALL($J$12:$J$267,ROWS(W$12:W198)),"")</f>
        <v/>
      </c>
    </row>
    <row r="199" spans="1:24" hidden="1" x14ac:dyDescent="0.3">
      <c r="A199" t="s">
        <v>399</v>
      </c>
      <c r="B199" t="s">
        <v>46</v>
      </c>
      <c r="C199">
        <v>440</v>
      </c>
      <c r="D199">
        <v>285</v>
      </c>
      <c r="E199">
        <v>14590</v>
      </c>
      <c r="F199">
        <v>1735</v>
      </c>
      <c r="G199">
        <v>15315</v>
      </c>
      <c r="H199" t="s">
        <v>383</v>
      </c>
      <c r="I199" s="90">
        <f>ROWS(H$12:$I199)</f>
        <v>188</v>
      </c>
      <c r="J199" s="90" t="str">
        <f t="shared" si="4"/>
        <v/>
      </c>
      <c r="K199" s="90" t="str">
        <f>IFERROR(SMALL($J$12:$J$267,ROWS(J$12:J199)),"")</f>
        <v/>
      </c>
      <c r="L199" s="90"/>
      <c r="M199" s="90"/>
      <c r="N199" s="90"/>
      <c r="O199" s="90"/>
      <c r="Q199" t="s">
        <v>46</v>
      </c>
      <c r="R199" s="222">
        <v>2.9000000000000001E-2</v>
      </c>
      <c r="S199" s="222">
        <v>1.8000000000000002E-2</v>
      </c>
      <c r="T199" s="222">
        <v>0.95300000000000007</v>
      </c>
      <c r="U199" t="s">
        <v>383</v>
      </c>
      <c r="V199" s="90">
        <f>ROWS($I$12:U199)</f>
        <v>188</v>
      </c>
      <c r="W199" s="90" t="str">
        <f t="shared" si="5"/>
        <v/>
      </c>
      <c r="X199" s="90" t="str">
        <f>IFERROR(SMALL($J$12:$J$267,ROWS(W$12:W199)),"")</f>
        <v/>
      </c>
    </row>
    <row r="200" spans="1:24" hidden="1" x14ac:dyDescent="0.3">
      <c r="A200" t="s">
        <v>399</v>
      </c>
      <c r="B200" t="s">
        <v>47</v>
      </c>
      <c r="C200">
        <v>510</v>
      </c>
      <c r="D200">
        <v>305</v>
      </c>
      <c r="E200">
        <v>13855</v>
      </c>
      <c r="F200">
        <v>1420</v>
      </c>
      <c r="G200">
        <v>14675</v>
      </c>
      <c r="H200" t="s">
        <v>383</v>
      </c>
      <c r="I200" s="90">
        <f>ROWS(H$12:$I200)</f>
        <v>189</v>
      </c>
      <c r="J200" s="90" t="str">
        <f t="shared" si="4"/>
        <v/>
      </c>
      <c r="K200" s="90" t="str">
        <f>IFERROR(SMALL($J$12:$J$267,ROWS(J$12:J200)),"")</f>
        <v/>
      </c>
      <c r="L200" s="90"/>
      <c r="M200" s="90"/>
      <c r="N200" s="90"/>
      <c r="O200" s="90"/>
      <c r="Q200" t="s">
        <v>47</v>
      </c>
      <c r="R200" s="222">
        <v>3.5000000000000003E-2</v>
      </c>
      <c r="S200" s="222">
        <v>2.1000000000000001E-2</v>
      </c>
      <c r="T200" s="222">
        <v>0.94400000000000006</v>
      </c>
      <c r="U200" t="s">
        <v>383</v>
      </c>
      <c r="V200" s="90">
        <f>ROWS($I$12:U200)</f>
        <v>189</v>
      </c>
      <c r="W200" s="90" t="str">
        <f t="shared" si="5"/>
        <v/>
      </c>
      <c r="X200" s="90" t="str">
        <f>IFERROR(SMALL($J$12:$J$267,ROWS(W$12:W200)),"")</f>
        <v/>
      </c>
    </row>
    <row r="201" spans="1:24" hidden="1" x14ac:dyDescent="0.3">
      <c r="A201" t="s">
        <v>399</v>
      </c>
      <c r="B201" t="s">
        <v>48</v>
      </c>
      <c r="C201">
        <v>390</v>
      </c>
      <c r="D201">
        <v>220</v>
      </c>
      <c r="E201">
        <v>13295</v>
      </c>
      <c r="F201">
        <v>1610</v>
      </c>
      <c r="G201">
        <v>13905</v>
      </c>
      <c r="H201" t="s">
        <v>383</v>
      </c>
      <c r="I201" s="90">
        <f>ROWS(H$12:$I201)</f>
        <v>190</v>
      </c>
      <c r="J201" s="90" t="str">
        <f t="shared" si="4"/>
        <v/>
      </c>
      <c r="K201" s="90" t="str">
        <f>IFERROR(SMALL($J$12:$J$267,ROWS(J$12:J201)),"")</f>
        <v/>
      </c>
      <c r="L201" s="90"/>
      <c r="M201" s="90"/>
      <c r="N201" s="90"/>
      <c r="O201" s="90"/>
      <c r="Q201" t="s">
        <v>48</v>
      </c>
      <c r="R201" s="222">
        <v>2.8000000000000001E-2</v>
      </c>
      <c r="S201" s="222">
        <v>1.6E-2</v>
      </c>
      <c r="T201" s="222">
        <v>0.95600000000000007</v>
      </c>
      <c r="U201" t="s">
        <v>383</v>
      </c>
      <c r="V201" s="90">
        <f>ROWS($I$12:U201)</f>
        <v>190</v>
      </c>
      <c r="W201" s="90" t="str">
        <f t="shared" si="5"/>
        <v/>
      </c>
      <c r="X201" s="90" t="str">
        <f>IFERROR(SMALL($J$12:$J$267,ROWS(W$12:W201)),"")</f>
        <v/>
      </c>
    </row>
    <row r="202" spans="1:24" hidden="1" x14ac:dyDescent="0.3">
      <c r="A202" t="s">
        <v>399</v>
      </c>
      <c r="B202" t="s">
        <v>49</v>
      </c>
      <c r="C202">
        <v>615</v>
      </c>
      <c r="D202">
        <v>220</v>
      </c>
      <c r="E202">
        <v>11825</v>
      </c>
      <c r="F202">
        <v>1285</v>
      </c>
      <c r="G202">
        <v>12660</v>
      </c>
      <c r="H202" t="s">
        <v>383</v>
      </c>
      <c r="I202" s="90">
        <f>ROWS(H$12:$I202)</f>
        <v>191</v>
      </c>
      <c r="J202" s="90" t="str">
        <f t="shared" si="4"/>
        <v/>
      </c>
      <c r="K202" s="90" t="str">
        <f>IFERROR(SMALL($J$12:$J$267,ROWS(J$12:J202)),"")</f>
        <v/>
      </c>
      <c r="L202" s="90"/>
      <c r="M202" s="90"/>
      <c r="N202" s="90"/>
      <c r="O202" s="90"/>
      <c r="Q202" t="s">
        <v>49</v>
      </c>
      <c r="R202" s="222">
        <v>4.9000000000000002E-2</v>
      </c>
      <c r="S202" s="222">
        <v>1.7000000000000001E-2</v>
      </c>
      <c r="T202" s="222">
        <v>0.93400000000000005</v>
      </c>
      <c r="U202" t="s">
        <v>383</v>
      </c>
      <c r="V202" s="90">
        <f>ROWS($I$12:U202)</f>
        <v>191</v>
      </c>
      <c r="W202" s="90" t="str">
        <f t="shared" si="5"/>
        <v/>
      </c>
      <c r="X202" s="90" t="str">
        <f>IFERROR(SMALL($J$12:$J$267,ROWS(W$12:W202)),"")</f>
        <v/>
      </c>
    </row>
    <row r="203" spans="1:24" hidden="1" x14ac:dyDescent="0.3">
      <c r="A203" t="s">
        <v>399</v>
      </c>
      <c r="B203" t="s">
        <v>483</v>
      </c>
      <c r="C203">
        <v>525</v>
      </c>
      <c r="D203">
        <v>220</v>
      </c>
      <c r="E203">
        <v>12280</v>
      </c>
      <c r="F203">
        <v>1385</v>
      </c>
      <c r="G203">
        <v>13020</v>
      </c>
      <c r="H203" t="s">
        <v>383</v>
      </c>
      <c r="I203" s="90">
        <f>ROWS(H$12:$I203)</f>
        <v>192</v>
      </c>
      <c r="J203" s="90" t="str">
        <f t="shared" si="4"/>
        <v/>
      </c>
      <c r="K203" s="90" t="str">
        <f>IFERROR(SMALL($J$12:$J$267,ROWS(J$12:J203)),"")</f>
        <v/>
      </c>
      <c r="L203" s="90"/>
      <c r="M203" s="90"/>
      <c r="N203" s="90"/>
      <c r="O203" s="90"/>
      <c r="Q203" t="s">
        <v>483</v>
      </c>
      <c r="R203" s="222">
        <v>0.04</v>
      </c>
      <c r="S203" s="222">
        <v>1.7000000000000001E-2</v>
      </c>
      <c r="T203" s="222">
        <v>0.94300000000000006</v>
      </c>
      <c r="U203" t="s">
        <v>383</v>
      </c>
      <c r="V203" s="90">
        <f>ROWS($I$12:U203)</f>
        <v>192</v>
      </c>
      <c r="W203" s="90" t="str">
        <f t="shared" si="5"/>
        <v/>
      </c>
      <c r="X203" s="90" t="str">
        <f>IFERROR(SMALL($J$12:$J$267,ROWS(W$12:W203)),"")</f>
        <v/>
      </c>
    </row>
    <row r="204" spans="1:24" hidden="1" x14ac:dyDescent="0.3">
      <c r="A204" t="s">
        <v>400</v>
      </c>
      <c r="B204" t="s">
        <v>43</v>
      </c>
      <c r="C204">
        <v>235</v>
      </c>
      <c r="D204">
        <v>90</v>
      </c>
      <c r="E204">
        <v>5625</v>
      </c>
      <c r="F204">
        <v>875</v>
      </c>
      <c r="G204">
        <v>5955</v>
      </c>
      <c r="H204" t="s">
        <v>383</v>
      </c>
      <c r="I204" s="90">
        <f>ROWS(H$12:$I204)</f>
        <v>193</v>
      </c>
      <c r="J204" s="90" t="str">
        <f t="shared" si="4"/>
        <v/>
      </c>
      <c r="K204" s="90" t="str">
        <f>IFERROR(SMALL($J$12:$J$267,ROWS(J$12:J204)),"")</f>
        <v/>
      </c>
      <c r="L204" s="90"/>
      <c r="M204" s="90"/>
      <c r="N204" s="90"/>
      <c r="O204" s="90"/>
      <c r="P204" t="s">
        <v>400</v>
      </c>
      <c r="Q204" t="s">
        <v>43</v>
      </c>
      <c r="R204" s="222">
        <v>3.9E-2</v>
      </c>
      <c r="S204" s="222">
        <v>1.4999999999999999E-2</v>
      </c>
      <c r="T204" s="222">
        <v>0.94500000000000006</v>
      </c>
      <c r="U204" t="s">
        <v>383</v>
      </c>
      <c r="V204" s="90">
        <f>ROWS($I$12:U204)</f>
        <v>193</v>
      </c>
      <c r="W204" s="90" t="str">
        <f t="shared" si="5"/>
        <v/>
      </c>
      <c r="X204" s="90" t="str">
        <f>IFERROR(SMALL($J$12:$J$267,ROWS(W$12:W204)),"")</f>
        <v/>
      </c>
    </row>
    <row r="205" spans="1:24" hidden="1" x14ac:dyDescent="0.3">
      <c r="A205" t="s">
        <v>400</v>
      </c>
      <c r="B205" t="s">
        <v>44</v>
      </c>
      <c r="C205">
        <v>250</v>
      </c>
      <c r="D205">
        <v>65</v>
      </c>
      <c r="E205">
        <v>5605</v>
      </c>
      <c r="F205">
        <v>760</v>
      </c>
      <c r="G205">
        <v>5920</v>
      </c>
      <c r="H205" t="s">
        <v>383</v>
      </c>
      <c r="I205" s="90">
        <f>ROWS(H$12:$I205)</f>
        <v>194</v>
      </c>
      <c r="J205" s="90" t="str">
        <f t="shared" ref="J205:J267" si="6">IF($AD$5=H205,I205,"")</f>
        <v/>
      </c>
      <c r="K205" s="90" t="str">
        <f>IFERROR(SMALL($J$12:$J$267,ROWS(J$12:J205)),"")</f>
        <v/>
      </c>
      <c r="L205" s="90"/>
      <c r="M205" s="90"/>
      <c r="N205" s="90"/>
      <c r="O205" s="90"/>
      <c r="Q205" t="s">
        <v>44</v>
      </c>
      <c r="R205" s="222">
        <v>4.2000000000000003E-2</v>
      </c>
      <c r="S205" s="222">
        <v>1.0999999999999999E-2</v>
      </c>
      <c r="T205" s="222">
        <v>0.94700000000000006</v>
      </c>
      <c r="U205" t="s">
        <v>383</v>
      </c>
      <c r="V205" s="90">
        <f>ROWS($I$12:U205)</f>
        <v>194</v>
      </c>
      <c r="W205" s="90" t="str">
        <f t="shared" ref="W205:W267" si="7">IF($AD$5=U205,V205,"")</f>
        <v/>
      </c>
      <c r="X205" s="90" t="str">
        <f>IFERROR(SMALL($J$12:$J$267,ROWS(W$12:W205)),"")</f>
        <v/>
      </c>
    </row>
    <row r="206" spans="1:24" hidden="1" x14ac:dyDescent="0.3">
      <c r="A206" t="s">
        <v>400</v>
      </c>
      <c r="B206" t="s">
        <v>45</v>
      </c>
      <c r="C206">
        <v>190</v>
      </c>
      <c r="D206">
        <v>85</v>
      </c>
      <c r="E206">
        <v>6010</v>
      </c>
      <c r="F206">
        <v>765</v>
      </c>
      <c r="G206">
        <v>6285</v>
      </c>
      <c r="H206" t="s">
        <v>383</v>
      </c>
      <c r="I206" s="90">
        <f>ROWS(H$12:$I206)</f>
        <v>195</v>
      </c>
      <c r="J206" s="90" t="str">
        <f t="shared" si="6"/>
        <v/>
      </c>
      <c r="K206" s="90" t="str">
        <f>IFERROR(SMALL($J$12:$J$267,ROWS(J$12:J206)),"")</f>
        <v/>
      </c>
      <c r="L206" s="90"/>
      <c r="M206" s="90"/>
      <c r="N206" s="90"/>
      <c r="O206" s="90"/>
      <c r="Q206" t="s">
        <v>45</v>
      </c>
      <c r="R206" s="222">
        <v>0.03</v>
      </c>
      <c r="S206" s="222">
        <v>1.4E-2</v>
      </c>
      <c r="T206" s="222">
        <v>0.95600000000000007</v>
      </c>
      <c r="U206" t="s">
        <v>383</v>
      </c>
      <c r="V206" s="90">
        <f>ROWS($I$12:U206)</f>
        <v>195</v>
      </c>
      <c r="W206" s="90" t="str">
        <f t="shared" si="7"/>
        <v/>
      </c>
      <c r="X206" s="90" t="str">
        <f>IFERROR(SMALL($J$12:$J$267,ROWS(W$12:W206)),"")</f>
        <v/>
      </c>
    </row>
    <row r="207" spans="1:24" hidden="1" x14ac:dyDescent="0.3">
      <c r="A207" t="s">
        <v>400</v>
      </c>
      <c r="B207" t="s">
        <v>46</v>
      </c>
      <c r="C207">
        <v>340</v>
      </c>
      <c r="D207">
        <v>155</v>
      </c>
      <c r="E207">
        <v>6660</v>
      </c>
      <c r="F207">
        <v>760</v>
      </c>
      <c r="G207">
        <v>7155</v>
      </c>
      <c r="H207" t="s">
        <v>383</v>
      </c>
      <c r="I207" s="90">
        <f>ROWS(H$12:$I207)</f>
        <v>196</v>
      </c>
      <c r="J207" s="90" t="str">
        <f t="shared" si="6"/>
        <v/>
      </c>
      <c r="K207" s="90" t="str">
        <f>IFERROR(SMALL($J$12:$J$267,ROWS(J$12:J207)),"")</f>
        <v/>
      </c>
      <c r="L207" s="90"/>
      <c r="M207" s="90"/>
      <c r="N207" s="90"/>
      <c r="O207" s="90"/>
      <c r="Q207" t="s">
        <v>46</v>
      </c>
      <c r="R207" s="222">
        <v>4.8000000000000001E-2</v>
      </c>
      <c r="S207" s="222">
        <v>2.1000000000000001E-2</v>
      </c>
      <c r="T207" s="222">
        <v>0.93100000000000005</v>
      </c>
      <c r="U207" t="s">
        <v>383</v>
      </c>
      <c r="V207" s="90">
        <f>ROWS($I$12:U207)</f>
        <v>196</v>
      </c>
      <c r="W207" s="90" t="str">
        <f t="shared" si="7"/>
        <v/>
      </c>
      <c r="X207" s="90" t="str">
        <f>IFERROR(SMALL($J$12:$J$267,ROWS(W$12:W207)),"")</f>
        <v/>
      </c>
    </row>
    <row r="208" spans="1:24" hidden="1" x14ac:dyDescent="0.3">
      <c r="A208" t="s">
        <v>400</v>
      </c>
      <c r="B208" t="s">
        <v>47</v>
      </c>
      <c r="C208">
        <v>375</v>
      </c>
      <c r="D208">
        <v>170</v>
      </c>
      <c r="E208">
        <v>6060</v>
      </c>
      <c r="F208">
        <v>625</v>
      </c>
      <c r="G208">
        <v>6600</v>
      </c>
      <c r="H208" t="s">
        <v>383</v>
      </c>
      <c r="I208" s="90">
        <f>ROWS(H$12:$I208)</f>
        <v>197</v>
      </c>
      <c r="J208" s="90" t="str">
        <f t="shared" si="6"/>
        <v/>
      </c>
      <c r="K208" s="90" t="str">
        <f>IFERROR(SMALL($J$12:$J$267,ROWS(J$12:J208)),"")</f>
        <v/>
      </c>
      <c r="L208" s="90"/>
      <c r="M208" s="90"/>
      <c r="N208" s="90"/>
      <c r="O208" s="90"/>
      <c r="Q208" t="s">
        <v>47</v>
      </c>
      <c r="R208" s="222">
        <v>5.6000000000000001E-2</v>
      </c>
      <c r="S208" s="222">
        <v>2.6000000000000002E-2</v>
      </c>
      <c r="T208" s="222">
        <v>0.91800000000000004</v>
      </c>
      <c r="U208" t="s">
        <v>383</v>
      </c>
      <c r="V208" s="90">
        <f>ROWS($I$12:U208)</f>
        <v>197</v>
      </c>
      <c r="W208" s="90" t="str">
        <f t="shared" si="7"/>
        <v/>
      </c>
      <c r="X208" s="90" t="str">
        <f>IFERROR(SMALL($J$12:$J$267,ROWS(W$12:W208)),"")</f>
        <v/>
      </c>
    </row>
    <row r="209" spans="1:24" hidden="1" x14ac:dyDescent="0.3">
      <c r="A209" t="s">
        <v>400</v>
      </c>
      <c r="B209" t="s">
        <v>48</v>
      </c>
      <c r="C209">
        <v>305</v>
      </c>
      <c r="D209">
        <v>80</v>
      </c>
      <c r="E209">
        <v>6390</v>
      </c>
      <c r="F209">
        <v>610</v>
      </c>
      <c r="G209">
        <v>6775</v>
      </c>
      <c r="H209" t="s">
        <v>383</v>
      </c>
      <c r="I209" s="90">
        <f>ROWS(H$12:$I209)</f>
        <v>198</v>
      </c>
      <c r="J209" s="90" t="str">
        <f t="shared" si="6"/>
        <v/>
      </c>
      <c r="K209" s="90" t="str">
        <f>IFERROR(SMALL($J$12:$J$267,ROWS(J$12:J209)),"")</f>
        <v/>
      </c>
      <c r="L209" s="90"/>
      <c r="M209" s="90"/>
      <c r="N209" s="90"/>
      <c r="O209" s="90"/>
      <c r="Q209" t="s">
        <v>48</v>
      </c>
      <c r="R209" s="222">
        <v>4.4999999999999998E-2</v>
      </c>
      <c r="S209" s="222">
        <v>1.2E-2</v>
      </c>
      <c r="T209" s="222">
        <v>0.94300000000000006</v>
      </c>
      <c r="U209" t="s">
        <v>383</v>
      </c>
      <c r="V209" s="90">
        <f>ROWS($I$12:U209)</f>
        <v>198</v>
      </c>
      <c r="W209" s="90" t="str">
        <f t="shared" si="7"/>
        <v/>
      </c>
      <c r="X209" s="90" t="str">
        <f>IFERROR(SMALL($J$12:$J$267,ROWS(W$12:W209)),"")</f>
        <v/>
      </c>
    </row>
    <row r="210" spans="1:24" hidden="1" x14ac:dyDescent="0.3">
      <c r="A210" t="s">
        <v>400</v>
      </c>
      <c r="B210" t="s">
        <v>49</v>
      </c>
      <c r="C210">
        <v>475</v>
      </c>
      <c r="D210">
        <v>105</v>
      </c>
      <c r="E210">
        <v>6785</v>
      </c>
      <c r="F210">
        <v>580</v>
      </c>
      <c r="G210">
        <v>7365</v>
      </c>
      <c r="H210" t="s">
        <v>383</v>
      </c>
      <c r="I210" s="90">
        <f>ROWS(H$12:$I210)</f>
        <v>199</v>
      </c>
      <c r="J210" s="90" t="str">
        <f t="shared" si="6"/>
        <v/>
      </c>
      <c r="K210" s="90" t="str">
        <f>IFERROR(SMALL($J$12:$J$267,ROWS(J$12:J210)),"")</f>
        <v/>
      </c>
      <c r="L210" s="90"/>
      <c r="M210" s="90"/>
      <c r="N210" s="90"/>
      <c r="O210" s="90"/>
      <c r="Q210" t="s">
        <v>49</v>
      </c>
      <c r="R210" s="222">
        <v>6.4000000000000001E-2</v>
      </c>
      <c r="S210" s="222">
        <v>1.4E-2</v>
      </c>
      <c r="T210" s="222">
        <v>0.92100000000000004</v>
      </c>
      <c r="U210" t="s">
        <v>383</v>
      </c>
      <c r="V210" s="90">
        <f>ROWS($I$12:U210)</f>
        <v>199</v>
      </c>
      <c r="W210" s="90" t="str">
        <f t="shared" si="7"/>
        <v/>
      </c>
      <c r="X210" s="90" t="str">
        <f>IFERROR(SMALL($J$12:$J$267,ROWS(W$12:W210)),"")</f>
        <v/>
      </c>
    </row>
    <row r="211" spans="1:24" hidden="1" x14ac:dyDescent="0.3">
      <c r="A211" t="s">
        <v>400</v>
      </c>
      <c r="B211" t="s">
        <v>483</v>
      </c>
      <c r="C211">
        <v>610</v>
      </c>
      <c r="D211">
        <v>115</v>
      </c>
      <c r="E211">
        <v>7765</v>
      </c>
      <c r="F211">
        <v>690</v>
      </c>
      <c r="G211">
        <v>8490</v>
      </c>
      <c r="H211" t="s">
        <v>383</v>
      </c>
      <c r="I211" s="90">
        <f>ROWS(H$12:$I211)</f>
        <v>200</v>
      </c>
      <c r="J211" s="90" t="str">
        <f t="shared" si="6"/>
        <v/>
      </c>
      <c r="K211" s="90" t="str">
        <f>IFERROR(SMALL($J$12:$J$267,ROWS(J$12:J211)),"")</f>
        <v/>
      </c>
      <c r="L211" s="90"/>
      <c r="M211" s="90"/>
      <c r="N211" s="90"/>
      <c r="O211" s="90"/>
      <c r="Q211" t="s">
        <v>483</v>
      </c>
      <c r="R211" s="932">
        <v>7.2000000000000008E-2</v>
      </c>
      <c r="S211" s="932">
        <v>1.4E-2</v>
      </c>
      <c r="T211" s="932">
        <v>0.91500000000000004</v>
      </c>
      <c r="U211" t="s">
        <v>383</v>
      </c>
      <c r="V211" s="90">
        <f>ROWS($I$12:U211)</f>
        <v>200</v>
      </c>
      <c r="W211" s="90" t="str">
        <f t="shared" si="7"/>
        <v/>
      </c>
      <c r="X211" s="90" t="str">
        <f>IFERROR(SMALL($J$12:$J$267,ROWS(W$12:W211)),"")</f>
        <v/>
      </c>
    </row>
    <row r="212" spans="1:24" hidden="1" x14ac:dyDescent="0.3">
      <c r="A212" t="s">
        <v>171</v>
      </c>
      <c r="B212" t="s">
        <v>43</v>
      </c>
      <c r="C212">
        <v>1020</v>
      </c>
      <c r="D212">
        <v>330</v>
      </c>
      <c r="E212">
        <v>25150</v>
      </c>
      <c r="F212">
        <v>3890</v>
      </c>
      <c r="G212">
        <v>26495</v>
      </c>
      <c r="H212" t="s">
        <v>383</v>
      </c>
      <c r="I212" s="90">
        <f>ROWS(H$12:$I212)</f>
        <v>201</v>
      </c>
      <c r="J212" s="90" t="str">
        <f t="shared" si="6"/>
        <v/>
      </c>
      <c r="K212" s="90" t="str">
        <f>IFERROR(SMALL($J$12:$J$267,ROWS(J$12:J212)),"")</f>
        <v/>
      </c>
      <c r="L212" s="90"/>
      <c r="M212" s="90"/>
      <c r="N212" s="90"/>
      <c r="O212" s="90"/>
      <c r="P212" t="s">
        <v>171</v>
      </c>
      <c r="Q212" t="s">
        <v>43</v>
      </c>
      <c r="R212" s="222">
        <v>3.7999999999999999E-2</v>
      </c>
      <c r="S212" s="222">
        <v>1.2E-2</v>
      </c>
      <c r="T212" s="222">
        <v>0.94900000000000007</v>
      </c>
      <c r="U212" t="s">
        <v>383</v>
      </c>
      <c r="V212" s="90">
        <f>ROWS($I$12:U212)</f>
        <v>201</v>
      </c>
      <c r="W212" s="90" t="str">
        <f t="shared" si="7"/>
        <v/>
      </c>
      <c r="X212" s="90" t="str">
        <f>IFERROR(SMALL($J$12:$J$267,ROWS(W$12:W212)),"")</f>
        <v/>
      </c>
    </row>
    <row r="213" spans="1:24" hidden="1" x14ac:dyDescent="0.3">
      <c r="A213" t="s">
        <v>171</v>
      </c>
      <c r="B213" t="s">
        <v>44</v>
      </c>
      <c r="C213">
        <v>1015</v>
      </c>
      <c r="D213">
        <v>370</v>
      </c>
      <c r="E213">
        <v>26030</v>
      </c>
      <c r="F213">
        <v>3295</v>
      </c>
      <c r="G213">
        <v>27415</v>
      </c>
      <c r="H213" t="s">
        <v>383</v>
      </c>
      <c r="I213" s="90">
        <f>ROWS(H$12:$I213)</f>
        <v>202</v>
      </c>
      <c r="J213" s="90" t="str">
        <f t="shared" si="6"/>
        <v/>
      </c>
      <c r="K213" s="90" t="str">
        <f>IFERROR(SMALL($J$12:$J$267,ROWS(J$12:J213)),"")</f>
        <v/>
      </c>
      <c r="L213" s="90"/>
      <c r="M213" s="90"/>
      <c r="N213" s="90"/>
      <c r="O213" s="90"/>
      <c r="Q213" t="s">
        <v>44</v>
      </c>
      <c r="R213" s="222">
        <v>3.6999999999999998E-2</v>
      </c>
      <c r="S213" s="222">
        <v>1.3000000000000001E-2</v>
      </c>
      <c r="T213" s="222">
        <v>0.94900000000000007</v>
      </c>
      <c r="U213" t="s">
        <v>383</v>
      </c>
      <c r="V213" s="90">
        <f>ROWS($I$12:U213)</f>
        <v>202</v>
      </c>
      <c r="W213" s="90" t="str">
        <f t="shared" si="7"/>
        <v/>
      </c>
      <c r="X213" s="90" t="str">
        <f>IFERROR(SMALL($J$12:$J$267,ROWS(W$12:W213)),"")</f>
        <v/>
      </c>
    </row>
    <row r="214" spans="1:24" hidden="1" x14ac:dyDescent="0.3">
      <c r="A214" t="s">
        <v>171</v>
      </c>
      <c r="B214" t="s">
        <v>45</v>
      </c>
      <c r="C214">
        <v>910</v>
      </c>
      <c r="D214">
        <v>395</v>
      </c>
      <c r="E214">
        <v>26215</v>
      </c>
      <c r="F214">
        <v>3150</v>
      </c>
      <c r="G214">
        <v>27520</v>
      </c>
      <c r="H214" t="s">
        <v>383</v>
      </c>
      <c r="I214" s="90">
        <f>ROWS(H$12:$I214)</f>
        <v>203</v>
      </c>
      <c r="J214" s="90" t="str">
        <f t="shared" si="6"/>
        <v/>
      </c>
      <c r="K214" s="90" t="str">
        <f>IFERROR(SMALL($J$12:$J$267,ROWS(J$12:J214)),"")</f>
        <v/>
      </c>
      <c r="L214" s="90"/>
      <c r="M214" s="90"/>
      <c r="N214" s="90"/>
      <c r="O214" s="90"/>
      <c r="Q214" t="s">
        <v>45</v>
      </c>
      <c r="R214" s="222">
        <v>3.3000000000000002E-2</v>
      </c>
      <c r="S214" s="222">
        <v>1.4E-2</v>
      </c>
      <c r="T214" s="222">
        <v>0.95300000000000007</v>
      </c>
      <c r="U214" t="s">
        <v>383</v>
      </c>
      <c r="V214" s="90">
        <f>ROWS($I$12:U214)</f>
        <v>203</v>
      </c>
      <c r="W214" s="90" t="str">
        <f t="shared" si="7"/>
        <v/>
      </c>
      <c r="X214" s="90" t="str">
        <f>IFERROR(SMALL($J$12:$J$267,ROWS(W$12:W214)),"")</f>
        <v/>
      </c>
    </row>
    <row r="215" spans="1:24" hidden="1" x14ac:dyDescent="0.3">
      <c r="A215" t="s">
        <v>171</v>
      </c>
      <c r="B215" t="s">
        <v>46</v>
      </c>
      <c r="C215">
        <v>590</v>
      </c>
      <c r="D215">
        <v>240</v>
      </c>
      <c r="E215">
        <v>19790</v>
      </c>
      <c r="F215">
        <v>2390</v>
      </c>
      <c r="G215">
        <v>20625</v>
      </c>
      <c r="H215" t="s">
        <v>383</v>
      </c>
      <c r="I215" s="90">
        <f>ROWS(H$12:$I215)</f>
        <v>204</v>
      </c>
      <c r="J215" s="90" t="str">
        <f t="shared" si="6"/>
        <v/>
      </c>
      <c r="K215" s="90" t="str">
        <f>IFERROR(SMALL($J$12:$J$267,ROWS(J$12:J215)),"")</f>
        <v/>
      </c>
      <c r="L215" s="90"/>
      <c r="M215" s="90"/>
      <c r="N215" s="90"/>
      <c r="O215" s="90"/>
      <c r="Q215" t="s">
        <v>46</v>
      </c>
      <c r="R215" s="222">
        <v>2.9000000000000001E-2</v>
      </c>
      <c r="S215" s="222">
        <v>1.2E-2</v>
      </c>
      <c r="T215" s="222">
        <v>0.96</v>
      </c>
      <c r="U215" t="s">
        <v>383</v>
      </c>
      <c r="V215" s="90">
        <f>ROWS($I$12:U215)</f>
        <v>204</v>
      </c>
      <c r="W215" s="90" t="str">
        <f t="shared" si="7"/>
        <v/>
      </c>
      <c r="X215" s="90" t="str">
        <f>IFERROR(SMALL($J$12:$J$267,ROWS(W$12:W215)),"")</f>
        <v/>
      </c>
    </row>
    <row r="216" spans="1:24" hidden="1" x14ac:dyDescent="0.3">
      <c r="A216" t="s">
        <v>171</v>
      </c>
      <c r="B216" t="s">
        <v>47</v>
      </c>
      <c r="C216">
        <v>765</v>
      </c>
      <c r="D216">
        <v>265</v>
      </c>
      <c r="E216">
        <v>18105</v>
      </c>
      <c r="F216">
        <v>1980</v>
      </c>
      <c r="G216">
        <v>19140</v>
      </c>
      <c r="H216" t="s">
        <v>383</v>
      </c>
      <c r="I216" s="90">
        <f>ROWS(H$12:$I216)</f>
        <v>205</v>
      </c>
      <c r="J216" s="90" t="str">
        <f t="shared" si="6"/>
        <v/>
      </c>
      <c r="K216" s="90" t="str">
        <f>IFERROR(SMALL($J$12:$J$267,ROWS(J$12:J216)),"")</f>
        <v/>
      </c>
      <c r="L216" s="90"/>
      <c r="M216" s="90"/>
      <c r="N216" s="90"/>
      <c r="O216" s="90"/>
      <c r="Q216" t="s">
        <v>47</v>
      </c>
      <c r="R216" s="222">
        <v>0.04</v>
      </c>
      <c r="S216" s="222">
        <v>1.4E-2</v>
      </c>
      <c r="T216" s="222">
        <v>0.94600000000000006</v>
      </c>
      <c r="U216" t="s">
        <v>383</v>
      </c>
      <c r="V216" s="90">
        <f>ROWS($I$12:U216)</f>
        <v>205</v>
      </c>
      <c r="W216" s="90" t="str">
        <f t="shared" si="7"/>
        <v/>
      </c>
      <c r="X216" s="90" t="str">
        <f>IFERROR(SMALL($J$12:$J$267,ROWS(W$12:W216)),"")</f>
        <v/>
      </c>
    </row>
    <row r="217" spans="1:24" hidden="1" x14ac:dyDescent="0.3">
      <c r="A217" t="s">
        <v>171</v>
      </c>
      <c r="B217" t="s">
        <v>48</v>
      </c>
      <c r="C217">
        <v>455</v>
      </c>
      <c r="D217">
        <v>195</v>
      </c>
      <c r="E217">
        <v>17140</v>
      </c>
      <c r="F217">
        <v>2225</v>
      </c>
      <c r="G217">
        <v>17790</v>
      </c>
      <c r="H217" t="s">
        <v>383</v>
      </c>
      <c r="I217" s="90">
        <f>ROWS(H$12:$I217)</f>
        <v>206</v>
      </c>
      <c r="J217" s="90" t="str">
        <f t="shared" si="6"/>
        <v/>
      </c>
      <c r="K217" s="90" t="str">
        <f>IFERROR(SMALL($J$12:$J$267,ROWS(J$12:J217)),"")</f>
        <v/>
      </c>
      <c r="L217" s="90"/>
      <c r="M217" s="90"/>
      <c r="N217" s="90"/>
      <c r="O217" s="90"/>
      <c r="Q217" t="s">
        <v>48</v>
      </c>
      <c r="R217" s="222">
        <v>2.6000000000000002E-2</v>
      </c>
      <c r="S217" s="222">
        <v>1.0999999999999999E-2</v>
      </c>
      <c r="T217" s="222">
        <v>0.96299999999999997</v>
      </c>
      <c r="U217" t="s">
        <v>383</v>
      </c>
      <c r="V217" s="90">
        <f>ROWS($I$12:U217)</f>
        <v>206</v>
      </c>
      <c r="W217" s="90" t="str">
        <f t="shared" si="7"/>
        <v/>
      </c>
      <c r="X217" s="90" t="str">
        <f>IFERROR(SMALL($J$12:$J$267,ROWS(W$12:W217)),"")</f>
        <v/>
      </c>
    </row>
    <row r="218" spans="1:24" hidden="1" x14ac:dyDescent="0.3">
      <c r="A218" t="s">
        <v>171</v>
      </c>
      <c r="B218" t="s">
        <v>49</v>
      </c>
      <c r="C218">
        <v>725</v>
      </c>
      <c r="D218">
        <v>195</v>
      </c>
      <c r="E218">
        <v>15240</v>
      </c>
      <c r="F218">
        <v>1740</v>
      </c>
      <c r="G218">
        <v>16155</v>
      </c>
      <c r="H218" t="s">
        <v>383</v>
      </c>
      <c r="I218" s="90">
        <f>ROWS(H$12:$I218)</f>
        <v>207</v>
      </c>
      <c r="J218" s="90" t="str">
        <f t="shared" si="6"/>
        <v/>
      </c>
      <c r="K218" s="90" t="str">
        <f>IFERROR(SMALL($J$12:$J$267,ROWS(J$12:J218)),"")</f>
        <v/>
      </c>
      <c r="L218" s="90"/>
      <c r="M218" s="90"/>
      <c r="N218" s="90"/>
      <c r="O218" s="90"/>
      <c r="Q218" t="s">
        <v>49</v>
      </c>
      <c r="R218" s="222">
        <v>4.4999999999999998E-2</v>
      </c>
      <c r="S218" s="222">
        <v>1.2E-2</v>
      </c>
      <c r="T218" s="222">
        <v>0.94300000000000006</v>
      </c>
      <c r="U218" t="s">
        <v>383</v>
      </c>
      <c r="V218" s="90">
        <f>ROWS($I$12:U218)</f>
        <v>207</v>
      </c>
      <c r="W218" s="90" t="str">
        <f t="shared" si="7"/>
        <v/>
      </c>
      <c r="X218" s="90" t="str">
        <f>IFERROR(SMALL($J$12:$J$267,ROWS(W$12:W218)),"")</f>
        <v/>
      </c>
    </row>
    <row r="219" spans="1:24" hidden="1" x14ac:dyDescent="0.3">
      <c r="A219" t="s">
        <v>171</v>
      </c>
      <c r="B219" t="s">
        <v>483</v>
      </c>
      <c r="C219">
        <v>565</v>
      </c>
      <c r="D219">
        <v>180</v>
      </c>
      <c r="E219">
        <v>15975</v>
      </c>
      <c r="F219">
        <v>1800</v>
      </c>
      <c r="G219">
        <v>16725</v>
      </c>
      <c r="H219" t="s">
        <v>383</v>
      </c>
      <c r="I219" s="90">
        <f>ROWS(H$12:$I219)</f>
        <v>208</v>
      </c>
      <c r="J219" s="90" t="str">
        <f t="shared" si="6"/>
        <v/>
      </c>
      <c r="K219" s="90" t="str">
        <f>IFERROR(SMALL($J$12:$J$267,ROWS(J$12:J219)),"")</f>
        <v/>
      </c>
      <c r="L219" s="90"/>
      <c r="M219" s="90"/>
      <c r="N219" s="90"/>
      <c r="O219" s="90"/>
      <c r="Q219" t="s">
        <v>483</v>
      </c>
      <c r="R219" s="932">
        <v>3.4000000000000002E-2</v>
      </c>
      <c r="S219" s="932">
        <v>1.0999999999999999E-2</v>
      </c>
      <c r="T219" s="932">
        <v>0.95500000000000007</v>
      </c>
      <c r="U219" t="s">
        <v>383</v>
      </c>
      <c r="V219" s="90">
        <f>ROWS($I$12:U219)</f>
        <v>208</v>
      </c>
      <c r="W219" s="90" t="str">
        <f t="shared" si="7"/>
        <v/>
      </c>
      <c r="X219" s="90" t="str">
        <f>IFERROR(SMALL($J$12:$J$267,ROWS(W$12:W219)),"")</f>
        <v/>
      </c>
    </row>
    <row r="220" spans="1:24" hidden="1" x14ac:dyDescent="0.3">
      <c r="A220" t="s">
        <v>200</v>
      </c>
      <c r="B220" t="s">
        <v>43</v>
      </c>
      <c r="C220">
        <v>85</v>
      </c>
      <c r="D220">
        <v>35</v>
      </c>
      <c r="E220">
        <v>2335</v>
      </c>
      <c r="F220">
        <v>355</v>
      </c>
      <c r="G220">
        <v>2455</v>
      </c>
      <c r="H220" t="s">
        <v>383</v>
      </c>
      <c r="I220" s="90">
        <f>ROWS(H$12:$I220)</f>
        <v>209</v>
      </c>
      <c r="J220" s="90" t="str">
        <f t="shared" si="6"/>
        <v/>
      </c>
      <c r="K220" s="90" t="str">
        <f>IFERROR(SMALL($J$12:$J$267,ROWS(J$12:J220)),"")</f>
        <v/>
      </c>
      <c r="L220" s="90"/>
      <c r="M220" s="90"/>
      <c r="N220" s="90"/>
      <c r="O220" s="90"/>
      <c r="P220" t="s">
        <v>200</v>
      </c>
      <c r="Q220" t="s">
        <v>43</v>
      </c>
      <c r="R220" s="222">
        <v>3.5000000000000003E-2</v>
      </c>
      <c r="S220" s="222">
        <v>1.4E-2</v>
      </c>
      <c r="T220" s="222">
        <v>0.95100000000000007</v>
      </c>
      <c r="U220" t="s">
        <v>383</v>
      </c>
      <c r="V220" s="90">
        <f>ROWS($I$12:U220)</f>
        <v>209</v>
      </c>
      <c r="W220" s="90" t="str">
        <f t="shared" si="7"/>
        <v/>
      </c>
      <c r="X220" s="90" t="str">
        <f>IFERROR(SMALL($J$12:$J$267,ROWS(W$12:W220)),"")</f>
        <v/>
      </c>
    </row>
    <row r="221" spans="1:24" hidden="1" x14ac:dyDescent="0.3">
      <c r="A221" t="s">
        <v>200</v>
      </c>
      <c r="B221" t="s">
        <v>44</v>
      </c>
      <c r="C221">
        <v>100</v>
      </c>
      <c r="D221">
        <v>35</v>
      </c>
      <c r="E221">
        <v>2525</v>
      </c>
      <c r="F221">
        <v>340</v>
      </c>
      <c r="G221">
        <v>2660</v>
      </c>
      <c r="H221" t="s">
        <v>383</v>
      </c>
      <c r="I221" s="90">
        <f>ROWS(H$12:$I221)</f>
        <v>210</v>
      </c>
      <c r="J221" s="90" t="str">
        <f t="shared" si="6"/>
        <v/>
      </c>
      <c r="K221" s="90" t="str">
        <f>IFERROR(SMALL($J$12:$J$267,ROWS(J$12:J221)),"")</f>
        <v/>
      </c>
      <c r="L221" s="90"/>
      <c r="M221" s="90"/>
      <c r="N221" s="90"/>
      <c r="O221" s="90"/>
      <c r="Q221" t="s">
        <v>44</v>
      </c>
      <c r="R221" s="222">
        <v>3.7999999999999999E-2</v>
      </c>
      <c r="S221" s="222">
        <v>1.3000000000000001E-2</v>
      </c>
      <c r="T221" s="222">
        <v>0.94900000000000007</v>
      </c>
      <c r="U221" t="s">
        <v>383</v>
      </c>
      <c r="V221" s="90">
        <f>ROWS($I$12:U221)</f>
        <v>210</v>
      </c>
      <c r="W221" s="90" t="str">
        <f t="shared" si="7"/>
        <v/>
      </c>
      <c r="X221" s="90" t="str">
        <f>IFERROR(SMALL($J$12:$J$267,ROWS(W$12:W221)),"")</f>
        <v/>
      </c>
    </row>
    <row r="222" spans="1:24" hidden="1" x14ac:dyDescent="0.3">
      <c r="A222" t="s">
        <v>200</v>
      </c>
      <c r="B222" t="s">
        <v>45</v>
      </c>
      <c r="C222">
        <v>75</v>
      </c>
      <c r="D222">
        <v>45</v>
      </c>
      <c r="E222">
        <v>2775</v>
      </c>
      <c r="F222">
        <v>370</v>
      </c>
      <c r="G222">
        <v>2895</v>
      </c>
      <c r="H222" t="s">
        <v>383</v>
      </c>
      <c r="I222" s="90">
        <f>ROWS(H$12:$I222)</f>
        <v>211</v>
      </c>
      <c r="J222" s="90" t="str">
        <f t="shared" si="6"/>
        <v/>
      </c>
      <c r="K222" s="90" t="str">
        <f>IFERROR(SMALL($J$12:$J$267,ROWS(J$12:J222)),"")</f>
        <v/>
      </c>
      <c r="L222" s="90"/>
      <c r="M222" s="90"/>
      <c r="N222" s="90"/>
      <c r="O222" s="90"/>
      <c r="Q222" t="s">
        <v>45</v>
      </c>
      <c r="R222" s="222">
        <v>2.6000000000000002E-2</v>
      </c>
      <c r="S222" s="222">
        <v>1.6E-2</v>
      </c>
      <c r="T222" s="222">
        <v>0.95900000000000007</v>
      </c>
      <c r="U222" t="s">
        <v>383</v>
      </c>
      <c r="V222" s="90">
        <f>ROWS($I$12:U222)</f>
        <v>211</v>
      </c>
      <c r="W222" s="90" t="str">
        <f t="shared" si="7"/>
        <v/>
      </c>
      <c r="X222" s="90" t="str">
        <f>IFERROR(SMALL($J$12:$J$267,ROWS(W$12:W222)),"")</f>
        <v/>
      </c>
    </row>
    <row r="223" spans="1:24" hidden="1" x14ac:dyDescent="0.3">
      <c r="A223" t="s">
        <v>200</v>
      </c>
      <c r="B223" t="s">
        <v>46</v>
      </c>
      <c r="C223">
        <v>55</v>
      </c>
      <c r="D223">
        <v>40</v>
      </c>
      <c r="E223">
        <v>1990</v>
      </c>
      <c r="F223">
        <v>315</v>
      </c>
      <c r="G223">
        <v>2085</v>
      </c>
      <c r="H223" t="s">
        <v>383</v>
      </c>
      <c r="I223" s="90">
        <f>ROWS(H$12:$I223)</f>
        <v>212</v>
      </c>
      <c r="J223" s="90" t="str">
        <f t="shared" si="6"/>
        <v/>
      </c>
      <c r="K223" s="90" t="str">
        <f>IFERROR(SMALL($J$12:$J$267,ROWS(J$12:J223)),"")</f>
        <v/>
      </c>
      <c r="L223" s="90"/>
      <c r="M223" s="90"/>
      <c r="N223" s="90"/>
      <c r="O223" s="90"/>
      <c r="Q223" t="s">
        <v>46</v>
      </c>
      <c r="R223" s="222">
        <v>2.7E-2</v>
      </c>
      <c r="S223" s="222">
        <v>1.9E-2</v>
      </c>
      <c r="T223" s="222">
        <v>0.95400000000000007</v>
      </c>
      <c r="U223" t="s">
        <v>383</v>
      </c>
      <c r="V223" s="90">
        <f>ROWS($I$12:U223)</f>
        <v>212</v>
      </c>
      <c r="W223" s="90" t="str">
        <f t="shared" si="7"/>
        <v/>
      </c>
      <c r="X223" s="90" t="str">
        <f>IFERROR(SMALL($J$12:$J$267,ROWS(W$12:W223)),"")</f>
        <v/>
      </c>
    </row>
    <row r="224" spans="1:24" hidden="1" x14ac:dyDescent="0.3">
      <c r="A224" t="s">
        <v>200</v>
      </c>
      <c r="B224" t="s">
        <v>47</v>
      </c>
      <c r="C224">
        <v>90</v>
      </c>
      <c r="D224">
        <v>40</v>
      </c>
      <c r="E224">
        <v>2070</v>
      </c>
      <c r="F224">
        <v>265</v>
      </c>
      <c r="G224">
        <v>2200</v>
      </c>
      <c r="H224" t="s">
        <v>383</v>
      </c>
      <c r="I224" s="90">
        <f>ROWS(H$12:$I224)</f>
        <v>213</v>
      </c>
      <c r="J224" s="90" t="str">
        <f t="shared" si="6"/>
        <v/>
      </c>
      <c r="K224" s="90" t="str">
        <f>IFERROR(SMALL($J$12:$J$267,ROWS(J$12:J224)),"")</f>
        <v/>
      </c>
      <c r="L224" s="90"/>
      <c r="M224" s="90"/>
      <c r="N224" s="90"/>
      <c r="O224" s="90"/>
      <c r="Q224" t="s">
        <v>47</v>
      </c>
      <c r="R224" s="222">
        <v>4.1000000000000002E-2</v>
      </c>
      <c r="S224" s="222">
        <v>1.9E-2</v>
      </c>
      <c r="T224" s="222">
        <v>0.94000000000000006</v>
      </c>
      <c r="U224" t="s">
        <v>383</v>
      </c>
      <c r="V224" s="90">
        <f>ROWS($I$12:U224)</f>
        <v>213</v>
      </c>
      <c r="W224" s="90" t="str">
        <f t="shared" si="7"/>
        <v/>
      </c>
      <c r="X224" s="90" t="str">
        <f>IFERROR(SMALL($J$12:$J$267,ROWS(W$12:W224)),"")</f>
        <v/>
      </c>
    </row>
    <row r="225" spans="1:24" hidden="1" x14ac:dyDescent="0.3">
      <c r="A225" t="s">
        <v>200</v>
      </c>
      <c r="B225" t="s">
        <v>48</v>
      </c>
      <c r="C225">
        <v>70</v>
      </c>
      <c r="D225">
        <v>40</v>
      </c>
      <c r="E225">
        <v>1920</v>
      </c>
      <c r="F225">
        <v>300</v>
      </c>
      <c r="G225">
        <v>2030</v>
      </c>
      <c r="H225" t="s">
        <v>383</v>
      </c>
      <c r="I225" s="90">
        <f>ROWS(H$12:$I225)</f>
        <v>214</v>
      </c>
      <c r="J225" s="90" t="str">
        <f t="shared" si="6"/>
        <v/>
      </c>
      <c r="K225" s="90" t="str">
        <f>IFERROR(SMALL($J$12:$J$267,ROWS(J$12:J225)),"")</f>
        <v/>
      </c>
      <c r="L225" s="90"/>
      <c r="M225" s="90"/>
      <c r="N225" s="90"/>
      <c r="O225" s="90"/>
      <c r="Q225" t="s">
        <v>48</v>
      </c>
      <c r="R225" s="222">
        <v>3.3000000000000002E-2</v>
      </c>
      <c r="S225" s="222">
        <v>0.02</v>
      </c>
      <c r="T225" s="222">
        <v>0.94600000000000006</v>
      </c>
      <c r="U225" t="s">
        <v>383</v>
      </c>
      <c r="V225" s="90">
        <f>ROWS($I$12:U225)</f>
        <v>214</v>
      </c>
      <c r="W225" s="90" t="str">
        <f t="shared" si="7"/>
        <v/>
      </c>
      <c r="X225" s="90" t="str">
        <f>IFERROR(SMALL($J$12:$J$267,ROWS(W$12:W225)),"")</f>
        <v/>
      </c>
    </row>
    <row r="226" spans="1:24" hidden="1" x14ac:dyDescent="0.3">
      <c r="A226" t="s">
        <v>200</v>
      </c>
      <c r="B226" t="s">
        <v>49</v>
      </c>
      <c r="C226">
        <v>90</v>
      </c>
      <c r="D226">
        <v>45</v>
      </c>
      <c r="E226">
        <v>1955</v>
      </c>
      <c r="F226">
        <v>230</v>
      </c>
      <c r="G226">
        <v>2090</v>
      </c>
      <c r="H226" t="s">
        <v>383</v>
      </c>
      <c r="I226" s="90">
        <f>ROWS(H$12:$I226)</f>
        <v>215</v>
      </c>
      <c r="J226" s="90" t="str">
        <f t="shared" si="6"/>
        <v/>
      </c>
      <c r="K226" s="90" t="str">
        <f>IFERROR(SMALL($J$12:$J$267,ROWS(J$12:J226)),"")</f>
        <v/>
      </c>
      <c r="L226" s="90"/>
      <c r="M226" s="90"/>
      <c r="N226" s="90"/>
      <c r="O226" s="90"/>
      <c r="Q226" t="s">
        <v>49</v>
      </c>
      <c r="R226" s="222">
        <v>4.3999999999999997E-2</v>
      </c>
      <c r="S226" s="222">
        <v>2.1000000000000001E-2</v>
      </c>
      <c r="T226" s="222">
        <v>0.93500000000000005</v>
      </c>
      <c r="U226" t="s">
        <v>383</v>
      </c>
      <c r="V226" s="90">
        <f>ROWS($I$12:U226)</f>
        <v>215</v>
      </c>
      <c r="W226" s="90" t="str">
        <f t="shared" si="7"/>
        <v/>
      </c>
      <c r="X226" s="90" t="str">
        <f>IFERROR(SMALL($J$12:$J$267,ROWS(W$12:W226)),"")</f>
        <v/>
      </c>
    </row>
    <row r="227" spans="1:24" hidden="1" x14ac:dyDescent="0.3">
      <c r="A227" t="s">
        <v>200</v>
      </c>
      <c r="B227" t="s">
        <v>483</v>
      </c>
      <c r="C227">
        <v>100</v>
      </c>
      <c r="D227">
        <v>30</v>
      </c>
      <c r="E227">
        <v>2325</v>
      </c>
      <c r="F227">
        <v>280</v>
      </c>
      <c r="G227">
        <v>2455</v>
      </c>
      <c r="H227" t="s">
        <v>383</v>
      </c>
      <c r="I227" s="90">
        <f>ROWS(H$12:$I227)</f>
        <v>216</v>
      </c>
      <c r="J227" s="90" t="str">
        <f t="shared" si="6"/>
        <v/>
      </c>
      <c r="K227" s="90" t="str">
        <f>IFERROR(SMALL($J$12:$J$267,ROWS(J$12:J227)),"")</f>
        <v/>
      </c>
      <c r="L227" s="90"/>
      <c r="M227" s="90"/>
      <c r="N227" s="90"/>
      <c r="O227" s="90"/>
      <c r="Q227" t="s">
        <v>483</v>
      </c>
      <c r="R227" s="222">
        <v>4.1000000000000002E-2</v>
      </c>
      <c r="S227" s="222">
        <v>1.2E-2</v>
      </c>
      <c r="T227" s="222">
        <v>0.94700000000000006</v>
      </c>
      <c r="U227" t="s">
        <v>383</v>
      </c>
      <c r="V227" s="90">
        <f>ROWS($I$12:U227)</f>
        <v>216</v>
      </c>
      <c r="W227" s="90" t="str">
        <f t="shared" si="7"/>
        <v/>
      </c>
      <c r="X227" s="90" t="str">
        <f>IFERROR(SMALL($J$12:$J$267,ROWS(W$12:W227)),"")</f>
        <v/>
      </c>
    </row>
    <row r="228" spans="1:24" hidden="1" x14ac:dyDescent="0.3">
      <c r="A228" t="s">
        <v>179</v>
      </c>
      <c r="B228" t="s">
        <v>43</v>
      </c>
      <c r="C228">
        <v>1165</v>
      </c>
      <c r="D228">
        <v>380</v>
      </c>
      <c r="E228">
        <v>28285</v>
      </c>
      <c r="F228">
        <v>4380</v>
      </c>
      <c r="G228">
        <v>29825</v>
      </c>
      <c r="H228" t="s">
        <v>383</v>
      </c>
      <c r="I228" s="90">
        <f>ROWS(H$12:$I228)</f>
        <v>217</v>
      </c>
      <c r="J228" s="90" t="str">
        <f t="shared" si="6"/>
        <v/>
      </c>
      <c r="K228" s="90" t="str">
        <f>IFERROR(SMALL($J$12:$J$267,ROWS(J$12:J228)),"")</f>
        <v/>
      </c>
      <c r="L228" s="90"/>
      <c r="M228" s="90"/>
      <c r="N228" s="90"/>
      <c r="O228" s="90"/>
      <c r="P228" t="s">
        <v>179</v>
      </c>
      <c r="Q228" t="s">
        <v>43</v>
      </c>
      <c r="R228" s="222">
        <v>3.9E-2</v>
      </c>
      <c r="S228" s="222">
        <v>1.3000000000000001E-2</v>
      </c>
      <c r="T228" s="222">
        <v>0.94800000000000006</v>
      </c>
      <c r="U228" t="s">
        <v>383</v>
      </c>
      <c r="V228" s="90">
        <f>ROWS($I$12:U228)</f>
        <v>217</v>
      </c>
      <c r="W228" s="90" t="str">
        <f t="shared" si="7"/>
        <v/>
      </c>
      <c r="X228" s="90" t="str">
        <f>IFERROR(SMALL($J$12:$J$267,ROWS(W$12:W228)),"")</f>
        <v/>
      </c>
    </row>
    <row r="229" spans="1:24" hidden="1" x14ac:dyDescent="0.3">
      <c r="A229" t="s">
        <v>179</v>
      </c>
      <c r="B229" t="s">
        <v>44</v>
      </c>
      <c r="C229">
        <v>1160</v>
      </c>
      <c r="D229">
        <v>400</v>
      </c>
      <c r="E229">
        <v>28970</v>
      </c>
      <c r="F229">
        <v>3700</v>
      </c>
      <c r="G229">
        <v>30530</v>
      </c>
      <c r="H229" t="s">
        <v>383</v>
      </c>
      <c r="I229" s="90">
        <f>ROWS(H$12:$I229)</f>
        <v>218</v>
      </c>
      <c r="J229" s="90" t="str">
        <f t="shared" si="6"/>
        <v/>
      </c>
      <c r="K229" s="90" t="str">
        <f>IFERROR(SMALL($J$12:$J$267,ROWS(J$12:J229)),"")</f>
        <v/>
      </c>
      <c r="L229" s="90"/>
      <c r="M229" s="90"/>
      <c r="N229" s="90"/>
      <c r="O229" s="90"/>
      <c r="Q229" t="s">
        <v>44</v>
      </c>
      <c r="R229" s="222">
        <v>3.7999999999999999E-2</v>
      </c>
      <c r="S229" s="222">
        <v>1.3000000000000001E-2</v>
      </c>
      <c r="T229" s="222">
        <v>0.94900000000000007</v>
      </c>
      <c r="U229" t="s">
        <v>383</v>
      </c>
      <c r="V229" s="90">
        <f>ROWS($I$12:U229)</f>
        <v>218</v>
      </c>
      <c r="W229" s="90" t="str">
        <f t="shared" si="7"/>
        <v/>
      </c>
      <c r="X229" s="90" t="str">
        <f>IFERROR(SMALL($J$12:$J$267,ROWS(W$12:W229)),"")</f>
        <v/>
      </c>
    </row>
    <row r="230" spans="1:24" hidden="1" x14ac:dyDescent="0.3">
      <c r="A230" t="s">
        <v>179</v>
      </c>
      <c r="B230" t="s">
        <v>45</v>
      </c>
      <c r="C230">
        <v>1015</v>
      </c>
      <c r="D230">
        <v>430</v>
      </c>
      <c r="E230">
        <v>29265</v>
      </c>
      <c r="F230">
        <v>3510</v>
      </c>
      <c r="G230">
        <v>30715</v>
      </c>
      <c r="H230" t="s">
        <v>383</v>
      </c>
      <c r="I230" s="90">
        <f>ROWS(H$12:$I230)</f>
        <v>219</v>
      </c>
      <c r="J230" s="90" t="str">
        <f t="shared" si="6"/>
        <v/>
      </c>
      <c r="K230" s="90" t="str">
        <f>IFERROR(SMALL($J$12:$J$267,ROWS(J$12:J230)),"")</f>
        <v/>
      </c>
      <c r="L230" s="90"/>
      <c r="M230" s="90"/>
      <c r="N230" s="90"/>
      <c r="O230" s="90"/>
      <c r="Q230" t="s">
        <v>45</v>
      </c>
      <c r="R230" s="222">
        <v>3.3000000000000002E-2</v>
      </c>
      <c r="S230" s="222">
        <v>1.4E-2</v>
      </c>
      <c r="T230" s="222">
        <v>0.95300000000000007</v>
      </c>
      <c r="U230" t="s">
        <v>383</v>
      </c>
      <c r="V230" s="90">
        <f>ROWS($I$12:U230)</f>
        <v>219</v>
      </c>
      <c r="W230" s="90" t="str">
        <f t="shared" si="7"/>
        <v/>
      </c>
      <c r="X230" s="90" t="str">
        <f>IFERROR(SMALL($J$12:$J$267,ROWS(W$12:W230)),"")</f>
        <v/>
      </c>
    </row>
    <row r="231" spans="1:24" hidden="1" x14ac:dyDescent="0.3">
      <c r="A231" t="s">
        <v>179</v>
      </c>
      <c r="B231" t="s">
        <v>46</v>
      </c>
      <c r="C231">
        <v>870</v>
      </c>
      <c r="D231">
        <v>350</v>
      </c>
      <c r="E231">
        <v>24280</v>
      </c>
      <c r="F231">
        <v>2800</v>
      </c>
      <c r="G231">
        <v>25505</v>
      </c>
      <c r="H231" t="s">
        <v>383</v>
      </c>
      <c r="I231" s="90">
        <f>ROWS(H$12:$I231)</f>
        <v>220</v>
      </c>
      <c r="J231" s="90" t="str">
        <f t="shared" si="6"/>
        <v/>
      </c>
      <c r="K231" s="90" t="str">
        <f>IFERROR(SMALL($J$12:$J$267,ROWS(J$12:J231)),"")</f>
        <v/>
      </c>
      <c r="L231" s="90"/>
      <c r="M231" s="90"/>
      <c r="N231" s="90"/>
      <c r="O231" s="90"/>
      <c r="Q231" t="s">
        <v>46</v>
      </c>
      <c r="R231" s="222">
        <v>3.4000000000000002E-2</v>
      </c>
      <c r="S231" s="222">
        <v>1.4E-2</v>
      </c>
      <c r="T231" s="222">
        <v>0.95200000000000007</v>
      </c>
      <c r="U231" t="s">
        <v>383</v>
      </c>
      <c r="V231" s="90">
        <f>ROWS($I$12:U231)</f>
        <v>220</v>
      </c>
      <c r="W231" s="90" t="str">
        <f t="shared" si="7"/>
        <v/>
      </c>
      <c r="X231" s="90" t="str">
        <f>IFERROR(SMALL($J$12:$J$267,ROWS(W$12:W231)),"")</f>
        <v/>
      </c>
    </row>
    <row r="232" spans="1:24" hidden="1" x14ac:dyDescent="0.3">
      <c r="A232" t="s">
        <v>179</v>
      </c>
      <c r="B232" t="s">
        <v>47</v>
      </c>
      <c r="C232">
        <v>1040</v>
      </c>
      <c r="D232">
        <v>390</v>
      </c>
      <c r="E232">
        <v>21865</v>
      </c>
      <c r="F232">
        <v>2285</v>
      </c>
      <c r="G232">
        <v>23295</v>
      </c>
      <c r="H232" t="s">
        <v>383</v>
      </c>
      <c r="I232" s="90">
        <f>ROWS(H$12:$I232)</f>
        <v>221</v>
      </c>
      <c r="J232" s="90" t="str">
        <f t="shared" si="6"/>
        <v/>
      </c>
      <c r="K232" s="90" t="str">
        <f>IFERROR(SMALL($J$12:$J$267,ROWS(J$12:J232)),"")</f>
        <v/>
      </c>
      <c r="L232" s="90"/>
      <c r="M232" s="90"/>
      <c r="N232" s="90"/>
      <c r="O232" s="90"/>
      <c r="Q232" t="s">
        <v>47</v>
      </c>
      <c r="R232" s="222">
        <v>4.4999999999999998E-2</v>
      </c>
      <c r="S232" s="222">
        <v>1.7000000000000001E-2</v>
      </c>
      <c r="T232" s="222">
        <v>0.93900000000000006</v>
      </c>
      <c r="U232" t="s">
        <v>383</v>
      </c>
      <c r="V232" s="90">
        <f>ROWS($I$12:U232)</f>
        <v>221</v>
      </c>
      <c r="W232" s="90" t="str">
        <f t="shared" si="7"/>
        <v/>
      </c>
      <c r="X232" s="90" t="str">
        <f>IFERROR(SMALL($J$12:$J$267,ROWS(W$12:W232)),"")</f>
        <v/>
      </c>
    </row>
    <row r="233" spans="1:24" hidden="1" x14ac:dyDescent="0.3">
      <c r="A233" t="s">
        <v>179</v>
      </c>
      <c r="B233" t="s">
        <v>48</v>
      </c>
      <c r="C233">
        <v>690</v>
      </c>
      <c r="D233">
        <v>225</v>
      </c>
      <c r="E233">
        <v>21350</v>
      </c>
      <c r="F233">
        <v>2505</v>
      </c>
      <c r="G233">
        <v>22270</v>
      </c>
      <c r="H233" t="s">
        <v>383</v>
      </c>
      <c r="I233" s="90">
        <f>ROWS(H$12:$I233)</f>
        <v>222</v>
      </c>
      <c r="J233" s="90" t="str">
        <f t="shared" si="6"/>
        <v/>
      </c>
      <c r="K233" s="90" t="str">
        <f>IFERROR(SMALL($J$12:$J$267,ROWS(J$12:J233)),"")</f>
        <v/>
      </c>
      <c r="L233" s="90"/>
      <c r="M233" s="90"/>
      <c r="N233" s="90"/>
      <c r="O233" s="90"/>
      <c r="Q233" t="s">
        <v>48</v>
      </c>
      <c r="R233" s="222">
        <v>3.1E-2</v>
      </c>
      <c r="S233" s="222">
        <v>0.01</v>
      </c>
      <c r="T233" s="222">
        <v>0.95900000000000007</v>
      </c>
      <c r="U233" t="s">
        <v>383</v>
      </c>
      <c r="V233" s="90">
        <f>ROWS($I$12:U233)</f>
        <v>222</v>
      </c>
      <c r="W233" s="90" t="str">
        <f t="shared" si="7"/>
        <v/>
      </c>
      <c r="X233" s="90" t="str">
        <f>IFERROR(SMALL($J$12:$J$267,ROWS(W$12:W233)),"")</f>
        <v/>
      </c>
    </row>
    <row r="234" spans="1:24" hidden="1" x14ac:dyDescent="0.3">
      <c r="A234" t="s">
        <v>179</v>
      </c>
      <c r="B234" t="s">
        <v>49</v>
      </c>
      <c r="C234">
        <v>1100</v>
      </c>
      <c r="D234">
        <v>250</v>
      </c>
      <c r="E234">
        <v>19840</v>
      </c>
      <c r="F234">
        <v>2040</v>
      </c>
      <c r="G234">
        <v>21190</v>
      </c>
      <c r="H234" t="s">
        <v>383</v>
      </c>
      <c r="I234" s="90">
        <f>ROWS(H$12:$I234)</f>
        <v>223</v>
      </c>
      <c r="J234" s="90" t="str">
        <f t="shared" si="6"/>
        <v/>
      </c>
      <c r="K234" s="90" t="str">
        <f>IFERROR(SMALL($J$12:$J$267,ROWS(J$12:J234)),"")</f>
        <v/>
      </c>
      <c r="L234" s="90"/>
      <c r="M234" s="90"/>
      <c r="N234" s="90"/>
      <c r="O234" s="90"/>
      <c r="Q234" t="s">
        <v>49</v>
      </c>
      <c r="R234" s="222">
        <v>5.2000000000000005E-2</v>
      </c>
      <c r="S234" s="222">
        <v>1.2E-2</v>
      </c>
      <c r="T234" s="222">
        <v>0.93600000000000005</v>
      </c>
      <c r="U234" t="s">
        <v>383</v>
      </c>
      <c r="V234" s="90">
        <f>ROWS($I$12:U234)</f>
        <v>223</v>
      </c>
      <c r="W234" s="90" t="str">
        <f t="shared" si="7"/>
        <v/>
      </c>
      <c r="X234" s="90" t="str">
        <f>IFERROR(SMALL($J$12:$J$267,ROWS(W$12:W234)),"")</f>
        <v/>
      </c>
    </row>
    <row r="235" spans="1:24" hidden="1" x14ac:dyDescent="0.3">
      <c r="A235" t="s">
        <v>179</v>
      </c>
      <c r="B235" t="s">
        <v>483</v>
      </c>
      <c r="C235">
        <v>1065</v>
      </c>
      <c r="D235">
        <v>265</v>
      </c>
      <c r="E235">
        <v>21135</v>
      </c>
      <c r="F235">
        <v>2170</v>
      </c>
      <c r="G235">
        <v>22465</v>
      </c>
      <c r="H235" t="s">
        <v>383</v>
      </c>
      <c r="I235" s="90">
        <f>ROWS(H$12:$I235)</f>
        <v>224</v>
      </c>
      <c r="J235" s="90" t="str">
        <f t="shared" si="6"/>
        <v/>
      </c>
      <c r="K235" s="90" t="str">
        <f>IFERROR(SMALL($J$12:$J$267,ROWS(J$12:J235)),"")</f>
        <v/>
      </c>
      <c r="L235" s="90"/>
      <c r="M235" s="90"/>
      <c r="N235" s="90"/>
      <c r="O235" s="90"/>
      <c r="Q235" t="s">
        <v>483</v>
      </c>
      <c r="R235" s="222">
        <v>4.7E-2</v>
      </c>
      <c r="S235" s="222">
        <v>1.2E-2</v>
      </c>
      <c r="T235" s="222">
        <v>0.94100000000000006</v>
      </c>
      <c r="U235" t="s">
        <v>383</v>
      </c>
      <c r="V235" s="90">
        <f>ROWS($I$12:U235)</f>
        <v>224</v>
      </c>
      <c r="W235" s="90" t="str">
        <f t="shared" si="7"/>
        <v/>
      </c>
      <c r="X235" s="90" t="str">
        <f>IFERROR(SMALL($J$12:$J$267,ROWS(W$12:W235)),"")</f>
        <v/>
      </c>
    </row>
    <row r="236" spans="1:24" hidden="1" x14ac:dyDescent="0.3">
      <c r="A236" t="s">
        <v>401</v>
      </c>
      <c r="B236" t="s">
        <v>43</v>
      </c>
      <c r="C236">
        <v>15</v>
      </c>
      <c r="D236">
        <v>0</v>
      </c>
      <c r="E236">
        <v>300</v>
      </c>
      <c r="F236">
        <v>40</v>
      </c>
      <c r="G236">
        <v>310</v>
      </c>
      <c r="H236" t="s">
        <v>383</v>
      </c>
      <c r="I236" s="90">
        <f>ROWS(H$12:$I236)</f>
        <v>225</v>
      </c>
      <c r="J236" s="90" t="str">
        <f t="shared" si="6"/>
        <v/>
      </c>
      <c r="K236" s="90" t="str">
        <f>IFERROR(SMALL($J$12:$J$267,ROWS(J$12:J236)),"")</f>
        <v/>
      </c>
      <c r="L236" s="90"/>
      <c r="M236" s="90"/>
      <c r="N236" s="90"/>
      <c r="O236" s="90"/>
      <c r="P236" t="s">
        <v>401</v>
      </c>
      <c r="Q236" t="s">
        <v>43</v>
      </c>
      <c r="R236" s="222">
        <v>4.8000000000000001E-2</v>
      </c>
      <c r="S236" s="222">
        <v>0</v>
      </c>
      <c r="T236" s="222">
        <v>0.96799999999999997</v>
      </c>
      <c r="U236" t="s">
        <v>383</v>
      </c>
      <c r="V236" s="90">
        <f>ROWS($I$12:U236)</f>
        <v>225</v>
      </c>
      <c r="W236" s="90" t="str">
        <f t="shared" si="7"/>
        <v/>
      </c>
      <c r="X236" s="90" t="str">
        <f>IFERROR(SMALL($J$12:$J$267,ROWS(W$12:W236)),"")</f>
        <v/>
      </c>
    </row>
    <row r="237" spans="1:24" hidden="1" x14ac:dyDescent="0.3">
      <c r="A237" t="s">
        <v>401</v>
      </c>
      <c r="B237" t="s">
        <v>44</v>
      </c>
      <c r="C237">
        <v>15</v>
      </c>
      <c r="D237">
        <v>10</v>
      </c>
      <c r="E237">
        <v>545</v>
      </c>
      <c r="F237">
        <v>50</v>
      </c>
      <c r="G237">
        <v>570</v>
      </c>
      <c r="H237" t="s">
        <v>383</v>
      </c>
      <c r="I237" s="90">
        <f>ROWS(H$12:$I237)</f>
        <v>226</v>
      </c>
      <c r="J237" s="90" t="str">
        <f t="shared" si="6"/>
        <v/>
      </c>
      <c r="K237" s="90" t="str">
        <f>IFERROR(SMALL($J$12:$J$267,ROWS(J$12:J237)),"")</f>
        <v/>
      </c>
      <c r="L237" s="90"/>
      <c r="M237" s="90"/>
      <c r="N237" s="90"/>
      <c r="O237" s="90"/>
      <c r="Q237" t="s">
        <v>44</v>
      </c>
      <c r="R237" s="222">
        <v>2.6000000000000002E-2</v>
      </c>
      <c r="S237" s="222">
        <v>1.8000000000000002E-2</v>
      </c>
      <c r="T237" s="222">
        <v>0.95600000000000007</v>
      </c>
      <c r="U237" t="s">
        <v>383</v>
      </c>
      <c r="V237" s="90">
        <f>ROWS($I$12:U237)</f>
        <v>226</v>
      </c>
      <c r="W237" s="90" t="str">
        <f t="shared" si="7"/>
        <v/>
      </c>
      <c r="X237" s="90" t="str">
        <f>IFERROR(SMALL($J$12:$J$267,ROWS(W$12:W237)),"")</f>
        <v/>
      </c>
    </row>
    <row r="238" spans="1:24" hidden="1" x14ac:dyDescent="0.3">
      <c r="A238" t="s">
        <v>401</v>
      </c>
      <c r="B238" t="s">
        <v>45</v>
      </c>
      <c r="C238">
        <v>20</v>
      </c>
      <c r="D238">
        <v>15</v>
      </c>
      <c r="E238">
        <v>560</v>
      </c>
      <c r="F238">
        <v>55</v>
      </c>
      <c r="G238">
        <v>595</v>
      </c>
      <c r="H238" t="s">
        <v>383</v>
      </c>
      <c r="I238" s="90">
        <f>ROWS(H$12:$I238)</f>
        <v>227</v>
      </c>
      <c r="J238" s="90" t="str">
        <f t="shared" si="6"/>
        <v/>
      </c>
      <c r="K238" s="90" t="str">
        <f>IFERROR(SMALL($J$12:$J$267,ROWS(J$12:J238)),"")</f>
        <v/>
      </c>
      <c r="L238" s="90"/>
      <c r="M238" s="90"/>
      <c r="N238" s="90"/>
      <c r="O238" s="90"/>
      <c r="Q238" t="s">
        <v>45</v>
      </c>
      <c r="R238" s="222">
        <v>3.4000000000000002E-2</v>
      </c>
      <c r="S238" s="222">
        <v>2.5000000000000001E-2</v>
      </c>
      <c r="T238" s="222">
        <v>0.94100000000000006</v>
      </c>
      <c r="U238" t="s">
        <v>383</v>
      </c>
      <c r="V238" s="90">
        <f>ROWS($I$12:U238)</f>
        <v>227</v>
      </c>
      <c r="W238" s="90" t="str">
        <f t="shared" si="7"/>
        <v/>
      </c>
      <c r="X238" s="90" t="str">
        <f>IFERROR(SMALL($J$12:$J$267,ROWS(W$12:W238)),"")</f>
        <v/>
      </c>
    </row>
    <row r="239" spans="1:24" hidden="1" x14ac:dyDescent="0.3">
      <c r="A239" t="s">
        <v>401</v>
      </c>
      <c r="B239" t="s">
        <v>46</v>
      </c>
      <c r="C239">
        <v>55</v>
      </c>
      <c r="D239">
        <v>15</v>
      </c>
      <c r="E239">
        <v>1265</v>
      </c>
      <c r="F239">
        <v>110</v>
      </c>
      <c r="G239">
        <v>1330</v>
      </c>
      <c r="H239" t="s">
        <v>383</v>
      </c>
      <c r="I239" s="90">
        <f>ROWS(H$12:$I239)</f>
        <v>228</v>
      </c>
      <c r="J239" s="90" t="str">
        <f t="shared" si="6"/>
        <v/>
      </c>
      <c r="K239" s="90" t="str">
        <f>IFERROR(SMALL($J$12:$J$267,ROWS(J$12:J239)),"")</f>
        <v/>
      </c>
      <c r="L239" s="90"/>
      <c r="M239" s="90"/>
      <c r="N239" s="90"/>
      <c r="O239" s="90"/>
      <c r="Q239" t="s">
        <v>46</v>
      </c>
      <c r="R239" s="222">
        <v>0.04</v>
      </c>
      <c r="S239" s="222">
        <v>1.0999999999999999E-2</v>
      </c>
      <c r="T239" s="222">
        <v>0.94900000000000007</v>
      </c>
      <c r="U239" t="s">
        <v>383</v>
      </c>
      <c r="V239" s="90">
        <f>ROWS($I$12:U239)</f>
        <v>228</v>
      </c>
      <c r="W239" s="90" t="str">
        <f t="shared" si="7"/>
        <v/>
      </c>
      <c r="X239" s="90" t="str">
        <f>IFERROR(SMALL($J$12:$J$267,ROWS(W$12:W239)),"")</f>
        <v/>
      </c>
    </row>
    <row r="240" spans="1:24" hidden="1" x14ac:dyDescent="0.3">
      <c r="A240" t="s">
        <v>401</v>
      </c>
      <c r="B240" t="s">
        <v>47</v>
      </c>
      <c r="C240">
        <v>95</v>
      </c>
      <c r="D240">
        <v>35</v>
      </c>
      <c r="E240">
        <v>2045</v>
      </c>
      <c r="F240">
        <v>175</v>
      </c>
      <c r="G240">
        <v>2175</v>
      </c>
      <c r="H240" t="s">
        <v>383</v>
      </c>
      <c r="I240" s="90">
        <f>ROWS(H$12:$I240)</f>
        <v>229</v>
      </c>
      <c r="J240" s="90" t="str">
        <f t="shared" si="6"/>
        <v/>
      </c>
      <c r="K240" s="90" t="str">
        <f>IFERROR(SMALL($J$12:$J$267,ROWS(J$12:J240)),"")</f>
        <v/>
      </c>
      <c r="L240" s="90"/>
      <c r="M240" s="90"/>
      <c r="N240" s="90"/>
      <c r="O240" s="90"/>
      <c r="Q240" t="s">
        <v>47</v>
      </c>
      <c r="R240" s="222">
        <v>4.3999999999999997E-2</v>
      </c>
      <c r="S240" s="222">
        <v>1.6E-2</v>
      </c>
      <c r="T240" s="222">
        <v>0.94100000000000006</v>
      </c>
      <c r="U240" t="s">
        <v>383</v>
      </c>
      <c r="V240" s="90">
        <f>ROWS($I$12:U240)</f>
        <v>229</v>
      </c>
      <c r="W240" s="90" t="str">
        <f t="shared" si="7"/>
        <v/>
      </c>
      <c r="X240" s="90" t="str">
        <f>IFERROR(SMALL($J$12:$J$267,ROWS(W$12:W240)),"")</f>
        <v/>
      </c>
    </row>
    <row r="241" spans="1:24" hidden="1" x14ac:dyDescent="0.3">
      <c r="A241" t="s">
        <v>401</v>
      </c>
      <c r="B241" t="s">
        <v>48</v>
      </c>
      <c r="C241">
        <v>115</v>
      </c>
      <c r="D241">
        <v>25</v>
      </c>
      <c r="E241">
        <v>2030</v>
      </c>
      <c r="F241">
        <v>175</v>
      </c>
      <c r="G241">
        <v>2170</v>
      </c>
      <c r="H241" t="s">
        <v>383</v>
      </c>
      <c r="I241" s="90">
        <f>ROWS(H$12:$I241)</f>
        <v>230</v>
      </c>
      <c r="J241" s="90" t="str">
        <f t="shared" si="6"/>
        <v/>
      </c>
      <c r="K241" s="90" t="str">
        <f>IFERROR(SMALL($J$12:$J$267,ROWS(J$12:J241)),"")</f>
        <v/>
      </c>
      <c r="L241" s="90"/>
      <c r="M241" s="90"/>
      <c r="N241" s="90"/>
      <c r="O241" s="90"/>
      <c r="Q241" t="s">
        <v>48</v>
      </c>
      <c r="R241" s="222">
        <v>5.2999999999999999E-2</v>
      </c>
      <c r="S241" s="222">
        <v>1.2E-2</v>
      </c>
      <c r="T241" s="222">
        <v>0.93600000000000005</v>
      </c>
      <c r="U241" t="s">
        <v>383</v>
      </c>
      <c r="V241" s="90">
        <f>ROWS($I$12:U241)</f>
        <v>230</v>
      </c>
      <c r="W241" s="90" t="str">
        <f t="shared" si="7"/>
        <v/>
      </c>
      <c r="X241" s="90" t="str">
        <f>IFERROR(SMALL($J$12:$J$267,ROWS(W$12:W241)),"")</f>
        <v/>
      </c>
    </row>
    <row r="242" spans="1:24" hidden="1" x14ac:dyDescent="0.3">
      <c r="A242" t="s">
        <v>401</v>
      </c>
      <c r="B242" t="s">
        <v>49</v>
      </c>
      <c r="C242">
        <v>165</v>
      </c>
      <c r="D242">
        <v>25</v>
      </c>
      <c r="E242">
        <v>1895</v>
      </c>
      <c r="F242">
        <v>165</v>
      </c>
      <c r="G242">
        <v>2085</v>
      </c>
      <c r="H242" t="s">
        <v>383</v>
      </c>
      <c r="I242" s="90">
        <f>ROWS(H$12:$I242)</f>
        <v>231</v>
      </c>
      <c r="J242" s="90" t="str">
        <f t="shared" si="6"/>
        <v/>
      </c>
      <c r="K242" s="90" t="str">
        <f>IFERROR(SMALL($J$12:$J$267,ROWS(J$12:J242)),"")</f>
        <v/>
      </c>
      <c r="L242" s="90"/>
      <c r="M242" s="90"/>
      <c r="N242" s="90"/>
      <c r="O242" s="90"/>
      <c r="Q242" t="s">
        <v>49</v>
      </c>
      <c r="R242" s="222">
        <v>0.08</v>
      </c>
      <c r="S242" s="222">
        <v>1.2E-2</v>
      </c>
      <c r="T242" s="222">
        <v>0.90800000000000003</v>
      </c>
      <c r="U242" t="s">
        <v>383</v>
      </c>
      <c r="V242" s="90">
        <f>ROWS($I$12:U242)</f>
        <v>231</v>
      </c>
      <c r="W242" s="90" t="str">
        <f t="shared" si="7"/>
        <v/>
      </c>
      <c r="X242" s="90" t="str">
        <f>IFERROR(SMALL($J$12:$J$267,ROWS(W$12:W242)),"")</f>
        <v/>
      </c>
    </row>
    <row r="243" spans="1:24" hidden="1" x14ac:dyDescent="0.3">
      <c r="A243" t="s">
        <v>401</v>
      </c>
      <c r="B243" t="s">
        <v>483</v>
      </c>
      <c r="C243">
        <v>185</v>
      </c>
      <c r="D243">
        <v>25</v>
      </c>
      <c r="E243">
        <v>2315</v>
      </c>
      <c r="F243">
        <v>195</v>
      </c>
      <c r="G243">
        <v>2520</v>
      </c>
      <c r="H243" t="s">
        <v>383</v>
      </c>
      <c r="I243" s="90">
        <f>ROWS(H$12:$I243)</f>
        <v>232</v>
      </c>
      <c r="J243" s="90" t="str">
        <f t="shared" si="6"/>
        <v/>
      </c>
      <c r="K243" s="90" t="str">
        <f>IFERROR(SMALL($J$12:$J$267,ROWS(J$12:J243)),"")</f>
        <v/>
      </c>
      <c r="L243" s="90"/>
      <c r="M243" s="90"/>
      <c r="N243" s="90"/>
      <c r="O243" s="90"/>
      <c r="Q243" t="s">
        <v>483</v>
      </c>
      <c r="R243" s="222">
        <v>7.2999999999999995E-2</v>
      </c>
      <c r="S243" s="222">
        <v>0.01</v>
      </c>
      <c r="T243" s="222">
        <v>0.91700000000000004</v>
      </c>
      <c r="U243" t="s">
        <v>383</v>
      </c>
      <c r="V243" s="90">
        <f>ROWS($I$12:U243)</f>
        <v>232</v>
      </c>
      <c r="W243" s="90" t="str">
        <f t="shared" si="7"/>
        <v/>
      </c>
      <c r="X243" s="90" t="str">
        <f>IFERROR(SMALL($J$12:$J$267,ROWS(W$12:W243)),"")</f>
        <v/>
      </c>
    </row>
    <row r="244" spans="1:24" hidden="1" x14ac:dyDescent="0.3">
      <c r="A244" t="s">
        <v>402</v>
      </c>
      <c r="B244" t="s">
        <v>43</v>
      </c>
      <c r="C244">
        <v>1245</v>
      </c>
      <c r="D244">
        <v>420</v>
      </c>
      <c r="E244">
        <v>30480</v>
      </c>
      <c r="F244">
        <v>4720</v>
      </c>
      <c r="G244">
        <v>32140</v>
      </c>
      <c r="H244" t="s">
        <v>383</v>
      </c>
      <c r="I244" s="90">
        <f>ROWS(H$12:$I244)</f>
        <v>233</v>
      </c>
      <c r="J244" s="90" t="str">
        <f t="shared" si="6"/>
        <v/>
      </c>
      <c r="K244" s="90" t="str">
        <f>IFERROR(SMALL($J$12:$J$267,ROWS(J$12:J244)),"")</f>
        <v/>
      </c>
      <c r="L244" s="90"/>
      <c r="M244" s="90"/>
      <c r="N244" s="90"/>
      <c r="O244" s="90"/>
      <c r="P244" t="s">
        <v>402</v>
      </c>
      <c r="Q244" t="s">
        <v>43</v>
      </c>
      <c r="R244" s="222">
        <v>3.9E-2</v>
      </c>
      <c r="S244" s="222">
        <v>1.3000000000000001E-2</v>
      </c>
      <c r="T244" s="222">
        <v>0.94800000000000006</v>
      </c>
      <c r="U244" t="s">
        <v>383</v>
      </c>
      <c r="V244" s="90">
        <f>ROWS($I$12:U244)</f>
        <v>233</v>
      </c>
      <c r="W244" s="90" t="str">
        <f t="shared" si="7"/>
        <v/>
      </c>
      <c r="X244" s="90" t="str">
        <f>IFERROR(SMALL($J$12:$J$267,ROWS(W$12:W244)),"")</f>
        <v/>
      </c>
    </row>
    <row r="245" spans="1:24" hidden="1" x14ac:dyDescent="0.3">
      <c r="A245" t="s">
        <v>402</v>
      </c>
      <c r="B245" t="s">
        <v>44</v>
      </c>
      <c r="C245">
        <v>1250</v>
      </c>
      <c r="D245">
        <v>425</v>
      </c>
      <c r="E245">
        <v>31090</v>
      </c>
      <c r="F245">
        <v>4005</v>
      </c>
      <c r="G245">
        <v>32770</v>
      </c>
      <c r="H245" t="s">
        <v>383</v>
      </c>
      <c r="I245" s="90">
        <f>ROWS(H$12:$I245)</f>
        <v>234</v>
      </c>
      <c r="J245" s="90" t="str">
        <f t="shared" si="6"/>
        <v/>
      </c>
      <c r="K245" s="90" t="str">
        <f>IFERROR(SMALL($J$12:$J$267,ROWS(J$12:J245)),"")</f>
        <v/>
      </c>
      <c r="L245" s="90"/>
      <c r="M245" s="90"/>
      <c r="N245" s="90"/>
      <c r="O245" s="90"/>
      <c r="Q245" t="s">
        <v>44</v>
      </c>
      <c r="R245" s="222">
        <v>3.7999999999999999E-2</v>
      </c>
      <c r="S245" s="222">
        <v>1.3000000000000001E-2</v>
      </c>
      <c r="T245" s="222">
        <v>0.94900000000000007</v>
      </c>
      <c r="U245" t="s">
        <v>383</v>
      </c>
      <c r="V245" s="90">
        <f>ROWS($I$12:U245)</f>
        <v>234</v>
      </c>
      <c r="W245" s="90" t="str">
        <f t="shared" si="7"/>
        <v/>
      </c>
      <c r="X245" s="90" t="str">
        <f>IFERROR(SMALL($J$12:$J$267,ROWS(W$12:W245)),"")</f>
        <v/>
      </c>
    </row>
    <row r="246" spans="1:24" hidden="1" x14ac:dyDescent="0.3">
      <c r="A246" t="s">
        <v>402</v>
      </c>
      <c r="B246" t="s">
        <v>45</v>
      </c>
      <c r="C246">
        <v>1085</v>
      </c>
      <c r="D246">
        <v>470</v>
      </c>
      <c r="E246">
        <v>31660</v>
      </c>
      <c r="F246">
        <v>3860</v>
      </c>
      <c r="G246">
        <v>33215</v>
      </c>
      <c r="H246" t="s">
        <v>383</v>
      </c>
      <c r="I246" s="90">
        <f>ROWS(H$12:$I246)</f>
        <v>235</v>
      </c>
      <c r="J246" s="90" t="str">
        <f t="shared" si="6"/>
        <v/>
      </c>
      <c r="K246" s="90" t="str">
        <f>IFERROR(SMALL($J$12:$J$267,ROWS(J$12:J246)),"")</f>
        <v/>
      </c>
      <c r="L246" s="90"/>
      <c r="M246" s="90"/>
      <c r="N246" s="90"/>
      <c r="O246" s="90"/>
      <c r="Q246" t="s">
        <v>45</v>
      </c>
      <c r="R246" s="222">
        <v>3.3000000000000002E-2</v>
      </c>
      <c r="S246" s="222">
        <v>1.4E-2</v>
      </c>
      <c r="T246" s="222">
        <v>0.95300000000000007</v>
      </c>
      <c r="U246" t="s">
        <v>383</v>
      </c>
      <c r="V246" s="90">
        <f>ROWS($I$12:U246)</f>
        <v>235</v>
      </c>
      <c r="W246" s="90" t="str">
        <f t="shared" si="7"/>
        <v/>
      </c>
      <c r="X246" s="90" t="str">
        <f>IFERROR(SMALL($J$12:$J$267,ROWS(W$12:W246)),"")</f>
        <v/>
      </c>
    </row>
    <row r="247" spans="1:24" hidden="1" x14ac:dyDescent="0.3">
      <c r="A247" t="s">
        <v>402</v>
      </c>
      <c r="B247" t="s">
        <v>46</v>
      </c>
      <c r="C247">
        <v>880</v>
      </c>
      <c r="D247">
        <v>380</v>
      </c>
      <c r="E247">
        <v>25185</v>
      </c>
      <c r="F247">
        <v>3040</v>
      </c>
      <c r="G247">
        <v>26445</v>
      </c>
      <c r="H247" t="s">
        <v>383</v>
      </c>
      <c r="I247" s="90">
        <f>ROWS(H$12:$I247)</f>
        <v>236</v>
      </c>
      <c r="J247" s="90" t="str">
        <f t="shared" si="6"/>
        <v/>
      </c>
      <c r="K247" s="90" t="str">
        <f>IFERROR(SMALL($J$12:$J$267,ROWS(J$12:J247)),"")</f>
        <v/>
      </c>
      <c r="L247" s="90"/>
      <c r="M247" s="90"/>
      <c r="N247" s="90"/>
      <c r="O247" s="90"/>
      <c r="Q247" t="s">
        <v>46</v>
      </c>
      <c r="R247" s="222">
        <v>3.3000000000000002E-2</v>
      </c>
      <c r="S247" s="222">
        <v>1.4E-2</v>
      </c>
      <c r="T247" s="222">
        <v>0.95200000000000007</v>
      </c>
      <c r="U247" t="s">
        <v>383</v>
      </c>
      <c r="V247" s="90">
        <f>ROWS($I$12:U247)</f>
        <v>236</v>
      </c>
      <c r="W247" s="90" t="str">
        <f t="shared" si="7"/>
        <v/>
      </c>
      <c r="X247" s="90" t="str">
        <f>IFERROR(SMALL($J$12:$J$267,ROWS(W$12:W247)),"")</f>
        <v/>
      </c>
    </row>
    <row r="248" spans="1:24" hidden="1" x14ac:dyDescent="0.3">
      <c r="A248" t="s">
        <v>402</v>
      </c>
      <c r="B248" t="s">
        <v>47</v>
      </c>
      <c r="C248">
        <v>1045</v>
      </c>
      <c r="D248">
        <v>405</v>
      </c>
      <c r="E248">
        <v>22120</v>
      </c>
      <c r="F248">
        <v>2430</v>
      </c>
      <c r="G248">
        <v>23565</v>
      </c>
      <c r="H248" t="s">
        <v>383</v>
      </c>
      <c r="I248" s="90">
        <f>ROWS(H$12:$I248)</f>
        <v>237</v>
      </c>
      <c r="J248" s="90" t="str">
        <f t="shared" si="6"/>
        <v/>
      </c>
      <c r="K248" s="90" t="str">
        <f>IFERROR(SMALL($J$12:$J$267,ROWS(J$12:J248)),"")</f>
        <v/>
      </c>
      <c r="L248" s="90"/>
      <c r="M248" s="90"/>
      <c r="N248" s="90"/>
      <c r="O248" s="90"/>
      <c r="Q248" t="s">
        <v>47</v>
      </c>
      <c r="R248" s="222">
        <v>4.3999999999999997E-2</v>
      </c>
      <c r="S248" s="222">
        <v>1.7000000000000001E-2</v>
      </c>
      <c r="T248" s="222">
        <v>0.93900000000000006</v>
      </c>
      <c r="U248" t="s">
        <v>383</v>
      </c>
      <c r="V248" s="90">
        <f>ROWS($I$12:U248)</f>
        <v>237</v>
      </c>
      <c r="W248" s="90" t="str">
        <f t="shared" si="7"/>
        <v/>
      </c>
      <c r="X248" s="90" t="str">
        <f>IFERROR(SMALL($J$12:$J$267,ROWS(W$12:W248)),"")</f>
        <v/>
      </c>
    </row>
    <row r="249" spans="1:24" hidden="1" x14ac:dyDescent="0.3">
      <c r="A249" t="s">
        <v>402</v>
      </c>
      <c r="B249" t="s">
        <v>48</v>
      </c>
      <c r="C249">
        <v>650</v>
      </c>
      <c r="D249">
        <v>250</v>
      </c>
      <c r="E249">
        <v>21500</v>
      </c>
      <c r="F249">
        <v>2660</v>
      </c>
      <c r="G249">
        <v>22395</v>
      </c>
      <c r="H249" t="s">
        <v>383</v>
      </c>
      <c r="I249" s="90">
        <f>ROWS(H$12:$I249)</f>
        <v>238</v>
      </c>
      <c r="J249" s="90" t="str">
        <f t="shared" si="6"/>
        <v/>
      </c>
      <c r="K249" s="90" t="str">
        <f>IFERROR(SMALL($J$12:$J$267,ROWS(J$12:J249)),"")</f>
        <v/>
      </c>
      <c r="L249" s="90"/>
      <c r="M249" s="90"/>
      <c r="N249" s="90"/>
      <c r="O249" s="90"/>
      <c r="Q249" t="s">
        <v>48</v>
      </c>
      <c r="R249" s="222">
        <v>2.9000000000000001E-2</v>
      </c>
      <c r="S249" s="222">
        <v>1.0999999999999999E-2</v>
      </c>
      <c r="T249" s="222">
        <v>0.96</v>
      </c>
      <c r="U249" t="s">
        <v>383</v>
      </c>
      <c r="V249" s="90">
        <f>ROWS($I$12:U249)</f>
        <v>238</v>
      </c>
      <c r="W249" s="90" t="str">
        <f t="shared" si="7"/>
        <v/>
      </c>
      <c r="X249" s="90" t="str">
        <f>IFERROR(SMALL($J$12:$J$267,ROWS(W$12:W249)),"")</f>
        <v/>
      </c>
    </row>
    <row r="250" spans="1:24" hidden="1" x14ac:dyDescent="0.3">
      <c r="A250" t="s">
        <v>402</v>
      </c>
      <c r="B250" t="s">
        <v>49</v>
      </c>
      <c r="C250">
        <v>1030</v>
      </c>
      <c r="D250">
        <v>275</v>
      </c>
      <c r="E250">
        <v>20130</v>
      </c>
      <c r="F250">
        <v>2155</v>
      </c>
      <c r="G250">
        <v>21435</v>
      </c>
      <c r="H250" t="s">
        <v>383</v>
      </c>
      <c r="I250" s="90">
        <f>ROWS(H$12:$I250)</f>
        <v>239</v>
      </c>
      <c r="J250" s="90" t="str">
        <f t="shared" si="6"/>
        <v/>
      </c>
      <c r="K250" s="90" t="str">
        <f>IFERROR(SMALL($J$12:$J$267,ROWS(J$12:J250)),"")</f>
        <v/>
      </c>
      <c r="L250" s="90"/>
      <c r="M250" s="90"/>
      <c r="N250" s="90"/>
      <c r="O250" s="90"/>
      <c r="Q250" t="s">
        <v>49</v>
      </c>
      <c r="R250" s="222">
        <v>4.8000000000000001E-2</v>
      </c>
      <c r="S250" s="222">
        <v>1.3000000000000001E-2</v>
      </c>
      <c r="T250" s="222">
        <v>0.93900000000000006</v>
      </c>
      <c r="U250" t="s">
        <v>383</v>
      </c>
      <c r="V250" s="90">
        <f>ROWS($I$12:U250)</f>
        <v>239</v>
      </c>
      <c r="W250" s="90" t="str">
        <f t="shared" si="7"/>
        <v/>
      </c>
      <c r="X250" s="90" t="str">
        <f>IFERROR(SMALL($J$12:$J$267,ROWS(W$12:W250)),"")</f>
        <v/>
      </c>
    </row>
    <row r="251" spans="1:24" hidden="1" x14ac:dyDescent="0.3">
      <c r="A251" t="s">
        <v>402</v>
      </c>
      <c r="B251" t="s">
        <v>483</v>
      </c>
      <c r="C251">
        <v>990</v>
      </c>
      <c r="D251">
        <v>275</v>
      </c>
      <c r="E251">
        <v>21430</v>
      </c>
      <c r="F251">
        <v>2295</v>
      </c>
      <c r="G251">
        <v>22695</v>
      </c>
      <c r="H251" t="s">
        <v>383</v>
      </c>
      <c r="I251" s="90">
        <f>ROWS(H$12:$I251)</f>
        <v>240</v>
      </c>
      <c r="J251" s="90" t="str">
        <f t="shared" si="6"/>
        <v/>
      </c>
      <c r="K251" s="90" t="str">
        <f>IFERROR(SMALL($J$12:$J$267,ROWS(J$12:J251)),"")</f>
        <v/>
      </c>
      <c r="L251" s="90"/>
      <c r="M251" s="90"/>
      <c r="N251" s="90"/>
      <c r="O251" s="90"/>
      <c r="Q251" t="s">
        <v>483</v>
      </c>
      <c r="R251" s="222">
        <v>4.3999999999999997E-2</v>
      </c>
      <c r="S251" s="222">
        <v>1.2E-2</v>
      </c>
      <c r="T251" s="222">
        <v>0.94400000000000006</v>
      </c>
      <c r="U251" t="s">
        <v>383</v>
      </c>
      <c r="V251" s="90">
        <f>ROWS($I$12:U251)</f>
        <v>240</v>
      </c>
      <c r="W251" s="90" t="str">
        <f t="shared" si="7"/>
        <v/>
      </c>
      <c r="X251" s="90" t="str">
        <f>IFERROR(SMALL($J$12:$J$267,ROWS(W$12:W251)),"")</f>
        <v/>
      </c>
    </row>
    <row r="252" spans="1:24" hidden="1" x14ac:dyDescent="0.3">
      <c r="A252" s="90" t="s">
        <v>403</v>
      </c>
      <c r="B252" t="s">
        <v>43</v>
      </c>
      <c r="C252">
        <v>750</v>
      </c>
      <c r="D252">
        <v>240</v>
      </c>
      <c r="E252">
        <v>18715</v>
      </c>
      <c r="F252">
        <v>2840</v>
      </c>
      <c r="G252">
        <v>19705</v>
      </c>
      <c r="H252" t="s">
        <v>383</v>
      </c>
      <c r="I252" s="90">
        <f>ROWS(H$12:$I252)</f>
        <v>241</v>
      </c>
      <c r="J252" s="90" t="str">
        <f t="shared" si="6"/>
        <v/>
      </c>
      <c r="K252" s="90" t="str">
        <f>IFERROR(SMALL($J$12:$J$267,ROWS(J$12:J252)),"")</f>
        <v/>
      </c>
      <c r="L252" s="90"/>
      <c r="M252" s="90"/>
      <c r="N252" s="90"/>
      <c r="O252" s="90"/>
      <c r="P252" t="s">
        <v>115</v>
      </c>
      <c r="Q252" t="s">
        <v>43</v>
      </c>
      <c r="R252" s="222">
        <v>3.7999999999999999E-2</v>
      </c>
      <c r="S252" s="222">
        <v>1.2E-2</v>
      </c>
      <c r="T252" s="222">
        <v>0.95000000000000007</v>
      </c>
      <c r="U252" t="s">
        <v>383</v>
      </c>
      <c r="V252" s="90">
        <f>ROWS($I$12:U252)</f>
        <v>241</v>
      </c>
      <c r="W252" s="90" t="str">
        <f t="shared" si="7"/>
        <v/>
      </c>
      <c r="X252" s="90" t="str">
        <f>IFERROR(SMALL($J$12:$J$267,ROWS(W$12:W252)),"")</f>
        <v/>
      </c>
    </row>
    <row r="253" spans="1:24" hidden="1" x14ac:dyDescent="0.3">
      <c r="A253" s="90" t="s">
        <v>403</v>
      </c>
      <c r="B253" t="s">
        <v>44</v>
      </c>
      <c r="C253">
        <v>745</v>
      </c>
      <c r="D253">
        <v>255</v>
      </c>
      <c r="E253">
        <v>18995</v>
      </c>
      <c r="F253">
        <v>2385</v>
      </c>
      <c r="G253">
        <v>19995</v>
      </c>
      <c r="H253" t="s">
        <v>383</v>
      </c>
      <c r="I253" s="90">
        <f>ROWS(H$12:$I253)</f>
        <v>242</v>
      </c>
      <c r="J253" s="90" t="str">
        <f t="shared" si="6"/>
        <v/>
      </c>
      <c r="K253" s="90" t="str">
        <f>IFERROR(SMALL($J$12:$J$267,ROWS(J$12:J253)),"")</f>
        <v/>
      </c>
      <c r="L253" s="90"/>
      <c r="M253" s="90"/>
      <c r="N253" s="90"/>
      <c r="O253" s="90"/>
      <c r="Q253" t="s">
        <v>44</v>
      </c>
      <c r="R253" s="222">
        <v>3.6999999999999998E-2</v>
      </c>
      <c r="S253" s="222">
        <v>1.3000000000000001E-2</v>
      </c>
      <c r="T253" s="222">
        <v>0.95000000000000007</v>
      </c>
      <c r="U253" t="s">
        <v>383</v>
      </c>
      <c r="V253" s="90">
        <f>ROWS($I$12:U253)</f>
        <v>242</v>
      </c>
      <c r="W253" s="90" t="str">
        <f t="shared" si="7"/>
        <v/>
      </c>
      <c r="X253" s="90" t="str">
        <f>IFERROR(SMALL($J$12:$J$267,ROWS(W$12:W253)),"")</f>
        <v/>
      </c>
    </row>
    <row r="254" spans="1:24" hidden="1" x14ac:dyDescent="0.3">
      <c r="A254" s="90" t="s">
        <v>403</v>
      </c>
      <c r="B254" t="s">
        <v>45</v>
      </c>
      <c r="C254">
        <v>635</v>
      </c>
      <c r="D254">
        <v>265</v>
      </c>
      <c r="E254">
        <v>18505</v>
      </c>
      <c r="F254">
        <v>2200</v>
      </c>
      <c r="G254">
        <v>19405</v>
      </c>
      <c r="H254" t="s">
        <v>383</v>
      </c>
      <c r="I254" s="90">
        <f>ROWS(H$12:$I254)</f>
        <v>243</v>
      </c>
      <c r="J254" s="90" t="str">
        <f t="shared" si="6"/>
        <v/>
      </c>
      <c r="K254" s="90" t="str">
        <f>IFERROR(SMALL($J$12:$J$267,ROWS(J$12:J254)),"")</f>
        <v/>
      </c>
      <c r="L254" s="90"/>
      <c r="M254" s="90"/>
      <c r="N254" s="90"/>
      <c r="O254" s="90"/>
      <c r="Q254" t="s">
        <v>45</v>
      </c>
      <c r="R254" s="222">
        <v>3.3000000000000002E-2</v>
      </c>
      <c r="S254" s="222">
        <v>1.4E-2</v>
      </c>
      <c r="T254" s="222">
        <v>0.95400000000000007</v>
      </c>
      <c r="U254" t="s">
        <v>383</v>
      </c>
      <c r="V254" s="90">
        <f>ROWS($I$12:U254)</f>
        <v>243</v>
      </c>
      <c r="W254" s="90" t="str">
        <f t="shared" si="7"/>
        <v/>
      </c>
      <c r="X254" s="90" t="str">
        <f>IFERROR(SMALL($J$12:$J$267,ROWS(W$12:W254)),"")</f>
        <v/>
      </c>
    </row>
    <row r="255" spans="1:24" hidden="1" x14ac:dyDescent="0.3">
      <c r="A255" s="90" t="s">
        <v>403</v>
      </c>
      <c r="B255" t="s">
        <v>46</v>
      </c>
      <c r="C255">
        <v>560</v>
      </c>
      <c r="D255">
        <v>140</v>
      </c>
      <c r="E255">
        <v>15460</v>
      </c>
      <c r="F255">
        <v>1420</v>
      </c>
      <c r="G255">
        <v>16160</v>
      </c>
      <c r="H255" t="s">
        <v>383</v>
      </c>
      <c r="I255" s="90">
        <f>ROWS(H$12:$I255)</f>
        <v>244</v>
      </c>
      <c r="J255" s="90" t="str">
        <f t="shared" si="6"/>
        <v/>
      </c>
      <c r="K255" s="90" t="str">
        <f>IFERROR(SMALL($J$12:$J$267,ROWS(J$12:J255)),"")</f>
        <v/>
      </c>
      <c r="L255" s="90"/>
      <c r="M255" s="90"/>
      <c r="N255" s="90"/>
      <c r="O255" s="90"/>
      <c r="Q255" t="s">
        <v>46</v>
      </c>
      <c r="R255" s="222">
        <v>3.5000000000000003E-2</v>
      </c>
      <c r="S255" s="222">
        <v>9.0000000000000011E-3</v>
      </c>
      <c r="T255" s="222">
        <v>0.95700000000000007</v>
      </c>
      <c r="U255" t="s">
        <v>383</v>
      </c>
      <c r="V255" s="90">
        <f>ROWS($I$12:U255)</f>
        <v>244</v>
      </c>
      <c r="W255" s="90" t="str">
        <f t="shared" si="7"/>
        <v/>
      </c>
      <c r="X255" s="90" t="str">
        <f>IFERROR(SMALL($J$12:$J$267,ROWS(W$12:W255)),"")</f>
        <v/>
      </c>
    </row>
    <row r="256" spans="1:24" hidden="1" x14ac:dyDescent="0.3">
      <c r="A256" s="90" t="s">
        <v>403</v>
      </c>
      <c r="B256" t="s">
        <v>47</v>
      </c>
      <c r="C256">
        <v>675</v>
      </c>
      <c r="D256">
        <v>145</v>
      </c>
      <c r="E256">
        <v>14350</v>
      </c>
      <c r="F256">
        <v>1155</v>
      </c>
      <c r="G256">
        <v>15170</v>
      </c>
      <c r="H256" t="s">
        <v>383</v>
      </c>
      <c r="I256" s="90">
        <f>ROWS(H$12:$I256)</f>
        <v>245</v>
      </c>
      <c r="J256" s="90" t="str">
        <f t="shared" si="6"/>
        <v/>
      </c>
      <c r="K256" s="90" t="str">
        <f>IFERROR(SMALL($J$12:$J$267,ROWS(J$12:J256)),"")</f>
        <v/>
      </c>
      <c r="L256" s="90"/>
      <c r="M256" s="90"/>
      <c r="N256" s="90"/>
      <c r="O256" s="90"/>
      <c r="Q256" t="s">
        <v>47</v>
      </c>
      <c r="R256" s="222">
        <v>4.4999999999999998E-2</v>
      </c>
      <c r="S256" s="222">
        <v>0.01</v>
      </c>
      <c r="T256" s="222">
        <v>0.94600000000000006</v>
      </c>
      <c r="U256" t="s">
        <v>383</v>
      </c>
      <c r="V256" s="90">
        <f>ROWS($I$12:U256)</f>
        <v>245</v>
      </c>
      <c r="W256" s="90" t="str">
        <f t="shared" si="7"/>
        <v/>
      </c>
      <c r="X256" s="90" t="str">
        <f>IFERROR(SMALL($J$12:$J$267,ROWS(W$12:W256)),"")</f>
        <v/>
      </c>
    </row>
    <row r="257" spans="1:24" hidden="1" x14ac:dyDescent="0.3">
      <c r="A257" s="90" t="s">
        <v>403</v>
      </c>
      <c r="B257" t="s">
        <v>48</v>
      </c>
      <c r="C257">
        <v>480</v>
      </c>
      <c r="D257">
        <v>60</v>
      </c>
      <c r="E257">
        <v>13790</v>
      </c>
      <c r="F257">
        <v>1070</v>
      </c>
      <c r="G257">
        <v>14330</v>
      </c>
      <c r="H257" t="s">
        <v>383</v>
      </c>
      <c r="I257" s="90">
        <f>ROWS(H$12:$I257)</f>
        <v>246</v>
      </c>
      <c r="J257" s="90" t="str">
        <f t="shared" si="6"/>
        <v/>
      </c>
      <c r="K257" s="90" t="str">
        <f>IFERROR(SMALL($J$12:$J$267,ROWS(J$12:J257)),"")</f>
        <v/>
      </c>
      <c r="L257" s="90"/>
      <c r="M257" s="90"/>
      <c r="N257" s="90"/>
      <c r="O257" s="90"/>
      <c r="Q257" t="s">
        <v>48</v>
      </c>
      <c r="R257" s="222">
        <v>3.4000000000000002E-2</v>
      </c>
      <c r="S257" s="222">
        <v>4.0000000000000001E-3</v>
      </c>
      <c r="T257" s="222">
        <v>0.96199999999999997</v>
      </c>
      <c r="U257" t="s">
        <v>383</v>
      </c>
      <c r="V257" s="90">
        <f>ROWS($I$12:U257)</f>
        <v>246</v>
      </c>
      <c r="W257" s="90" t="str">
        <f t="shared" si="7"/>
        <v/>
      </c>
      <c r="X257" s="90" t="str">
        <f>IFERROR(SMALL($J$12:$J$267,ROWS(W$12:W257)),"")</f>
        <v/>
      </c>
    </row>
    <row r="258" spans="1:24" hidden="1" x14ac:dyDescent="0.3">
      <c r="A258" s="90" t="s">
        <v>403</v>
      </c>
      <c r="B258" t="s">
        <v>49</v>
      </c>
      <c r="C258">
        <v>700</v>
      </c>
      <c r="D258">
        <v>90</v>
      </c>
      <c r="E258">
        <v>12985</v>
      </c>
      <c r="F258">
        <v>910</v>
      </c>
      <c r="G258">
        <v>13775</v>
      </c>
      <c r="H258" t="s">
        <v>383</v>
      </c>
      <c r="I258" s="90">
        <f>ROWS(H$12:$I258)</f>
        <v>247</v>
      </c>
      <c r="J258" s="90" t="str">
        <f t="shared" si="6"/>
        <v/>
      </c>
      <c r="K258" s="90" t="str">
        <f>IFERROR(SMALL($J$12:$J$267,ROWS(J$12:J258)),"")</f>
        <v/>
      </c>
      <c r="L258" s="90"/>
      <c r="M258" s="90"/>
      <c r="N258" s="90"/>
      <c r="O258" s="90"/>
      <c r="Q258" t="s">
        <v>49</v>
      </c>
      <c r="R258" s="222">
        <v>5.1000000000000004E-2</v>
      </c>
      <c r="S258" s="222">
        <v>6.0000000000000001E-3</v>
      </c>
      <c r="T258" s="222">
        <v>0.94300000000000006</v>
      </c>
      <c r="U258" t="s">
        <v>383</v>
      </c>
      <c r="V258" s="90">
        <f>ROWS($I$12:U258)</f>
        <v>247</v>
      </c>
      <c r="W258" s="90" t="str">
        <f t="shared" si="7"/>
        <v/>
      </c>
      <c r="X258" s="90" t="str">
        <f>IFERROR(SMALL($J$12:$J$267,ROWS(W$12:W258)),"")</f>
        <v/>
      </c>
    </row>
    <row r="259" spans="1:24" hidden="1" x14ac:dyDescent="0.3">
      <c r="A259" s="90" t="s">
        <v>403</v>
      </c>
      <c r="B259" t="s">
        <v>483</v>
      </c>
      <c r="C259">
        <v>780</v>
      </c>
      <c r="D259">
        <v>85</v>
      </c>
      <c r="E259">
        <v>15210</v>
      </c>
      <c r="F259">
        <v>1090</v>
      </c>
      <c r="G259">
        <v>16075</v>
      </c>
      <c r="H259" t="s">
        <v>383</v>
      </c>
      <c r="I259" s="90">
        <f>ROWS(H$12:$I259)</f>
        <v>248</v>
      </c>
      <c r="J259" s="90" t="str">
        <f t="shared" si="6"/>
        <v/>
      </c>
      <c r="K259" s="90" t="str">
        <f>IFERROR(SMALL($J$12:$J$267,ROWS(J$12:J259)),"")</f>
        <v/>
      </c>
      <c r="L259" s="90"/>
      <c r="M259" s="90"/>
      <c r="N259" s="90"/>
      <c r="O259" s="90"/>
      <c r="Q259" t="s">
        <v>483</v>
      </c>
      <c r="R259" s="222">
        <v>4.9000000000000002E-2</v>
      </c>
      <c r="S259" s="222">
        <v>5.0000000000000001E-3</v>
      </c>
      <c r="T259" s="222">
        <v>0.94600000000000006</v>
      </c>
      <c r="U259" t="s">
        <v>383</v>
      </c>
      <c r="V259" s="90">
        <f>ROWS($I$12:U259)</f>
        <v>248</v>
      </c>
      <c r="W259" s="90" t="str">
        <f t="shared" si="7"/>
        <v/>
      </c>
      <c r="X259" s="90" t="str">
        <f>IFERROR(SMALL($J$12:$J$267,ROWS(W$12:W259)),"")</f>
        <v/>
      </c>
    </row>
    <row r="260" spans="1:24" hidden="1" x14ac:dyDescent="0.3">
      <c r="A260" s="90" t="s">
        <v>405</v>
      </c>
      <c r="B260" t="s">
        <v>43</v>
      </c>
      <c r="C260">
        <v>505</v>
      </c>
      <c r="D260">
        <v>180</v>
      </c>
      <c r="E260">
        <v>12060</v>
      </c>
      <c r="F260">
        <v>1925</v>
      </c>
      <c r="G260">
        <v>12745</v>
      </c>
      <c r="H260" t="s">
        <v>383</v>
      </c>
      <c r="I260" s="90">
        <f>ROWS(H$12:$I260)</f>
        <v>249</v>
      </c>
      <c r="J260" s="90" t="str">
        <f t="shared" si="6"/>
        <v/>
      </c>
      <c r="K260" s="90" t="str">
        <f>IFERROR(SMALL($J$12:$J$267,ROWS(J$12:J260)),"")</f>
        <v/>
      </c>
      <c r="L260" s="90"/>
      <c r="M260" s="90"/>
      <c r="N260" s="90"/>
      <c r="O260" s="90"/>
      <c r="P260" t="s">
        <v>116</v>
      </c>
      <c r="Q260" t="s">
        <v>43</v>
      </c>
      <c r="R260" s="222">
        <v>0.04</v>
      </c>
      <c r="S260" s="222">
        <v>1.4E-2</v>
      </c>
      <c r="T260" s="222">
        <v>0.94600000000000006</v>
      </c>
      <c r="U260" t="s">
        <v>383</v>
      </c>
      <c r="V260" s="90">
        <f>ROWS($I$12:U260)</f>
        <v>249</v>
      </c>
      <c r="W260" s="90" t="str">
        <f t="shared" si="7"/>
        <v/>
      </c>
      <c r="X260" s="90" t="str">
        <f>IFERROR(SMALL($J$12:$J$267,ROWS(W$12:W260)),"")</f>
        <v/>
      </c>
    </row>
    <row r="261" spans="1:24" hidden="1" x14ac:dyDescent="0.3">
      <c r="A261" s="90" t="s">
        <v>405</v>
      </c>
      <c r="B261" t="s">
        <v>44</v>
      </c>
      <c r="C261">
        <v>520</v>
      </c>
      <c r="D261">
        <v>180</v>
      </c>
      <c r="E261">
        <v>12640</v>
      </c>
      <c r="F261">
        <v>1670</v>
      </c>
      <c r="G261">
        <v>13340</v>
      </c>
      <c r="H261" t="s">
        <v>383</v>
      </c>
      <c r="I261" s="90">
        <f>ROWS(H$12:$I261)</f>
        <v>250</v>
      </c>
      <c r="J261" s="90" t="str">
        <f t="shared" si="6"/>
        <v/>
      </c>
      <c r="K261" s="90" t="str">
        <f>IFERROR(SMALL($J$12:$J$267,ROWS(J$12:J261)),"")</f>
        <v/>
      </c>
      <c r="L261" s="90"/>
      <c r="M261" s="90"/>
      <c r="N261" s="90"/>
      <c r="O261" s="90"/>
      <c r="Q261" t="s">
        <v>44</v>
      </c>
      <c r="R261" s="222">
        <v>3.9E-2</v>
      </c>
      <c r="S261" s="222">
        <v>1.3000000000000001E-2</v>
      </c>
      <c r="T261" s="222">
        <v>0.94800000000000006</v>
      </c>
      <c r="U261" t="s">
        <v>383</v>
      </c>
      <c r="V261" s="90">
        <f>ROWS($I$12:U261)</f>
        <v>250</v>
      </c>
      <c r="W261" s="90" t="str">
        <f t="shared" si="7"/>
        <v/>
      </c>
      <c r="X261" s="90" t="str">
        <f>IFERROR(SMALL($J$12:$J$267,ROWS(W$12:W261)),"")</f>
        <v/>
      </c>
    </row>
    <row r="262" spans="1:24" hidden="1" x14ac:dyDescent="0.3">
      <c r="A262" s="90" t="s">
        <v>405</v>
      </c>
      <c r="B262" t="s">
        <v>45</v>
      </c>
      <c r="C262">
        <v>470</v>
      </c>
      <c r="D262">
        <v>220</v>
      </c>
      <c r="E262">
        <v>13720</v>
      </c>
      <c r="F262">
        <v>1715</v>
      </c>
      <c r="G262">
        <v>14405</v>
      </c>
      <c r="H262" t="s">
        <v>383</v>
      </c>
      <c r="I262" s="90">
        <f>ROWS(H$12:$I262)</f>
        <v>251</v>
      </c>
      <c r="J262" s="90" t="str">
        <f t="shared" si="6"/>
        <v/>
      </c>
      <c r="K262" s="90" t="str">
        <f>IFERROR(SMALL($J$12:$J$267,ROWS(J$12:J262)),"")</f>
        <v/>
      </c>
      <c r="Q262" t="s">
        <v>45</v>
      </c>
      <c r="R262" s="222">
        <v>3.3000000000000002E-2</v>
      </c>
      <c r="S262" s="222">
        <v>1.4999999999999999E-2</v>
      </c>
      <c r="T262" s="222">
        <v>0.95200000000000007</v>
      </c>
      <c r="U262" t="s">
        <v>383</v>
      </c>
      <c r="V262" s="90">
        <f>ROWS($I$12:U262)</f>
        <v>251</v>
      </c>
      <c r="W262" s="90" t="str">
        <f t="shared" si="7"/>
        <v/>
      </c>
      <c r="X262" s="90" t="str">
        <f>IFERROR(SMALL($J$12:$J$267,ROWS(W$12:W262)),"")</f>
        <v/>
      </c>
    </row>
    <row r="263" spans="1:24" hidden="1" x14ac:dyDescent="0.3">
      <c r="A263" s="90" t="s">
        <v>405</v>
      </c>
      <c r="B263" t="s">
        <v>46</v>
      </c>
      <c r="C263">
        <v>375</v>
      </c>
      <c r="D263">
        <v>255</v>
      </c>
      <c r="E263">
        <v>10990</v>
      </c>
      <c r="F263">
        <v>1730</v>
      </c>
      <c r="G263">
        <v>11615</v>
      </c>
      <c r="H263" t="s">
        <v>383</v>
      </c>
      <c r="I263" s="90">
        <f>ROWS(H$12:$I263)</f>
        <v>252</v>
      </c>
      <c r="J263" s="90" t="str">
        <f t="shared" si="6"/>
        <v/>
      </c>
      <c r="K263" s="90" t="str">
        <f>IFERROR(SMALL($J$12:$J$267,ROWS(J$12:J263)),"")</f>
        <v/>
      </c>
      <c r="Q263" t="s">
        <v>46</v>
      </c>
      <c r="R263" s="222">
        <v>3.2000000000000001E-2</v>
      </c>
      <c r="S263" s="222">
        <v>2.1999999999999999E-2</v>
      </c>
      <c r="T263" s="222">
        <v>0.94600000000000006</v>
      </c>
      <c r="U263" t="s">
        <v>383</v>
      </c>
      <c r="V263" s="90">
        <f>ROWS($I$12:U263)</f>
        <v>252</v>
      </c>
      <c r="W263" s="90" t="str">
        <f t="shared" si="7"/>
        <v/>
      </c>
      <c r="X263" s="90" t="str">
        <f>IFERROR(SMALL($J$12:$J$267,ROWS(W$12:W263)),"")</f>
        <v/>
      </c>
    </row>
    <row r="264" spans="1:24" hidden="1" x14ac:dyDescent="0.3">
      <c r="A264" s="90" t="s">
        <v>405</v>
      </c>
      <c r="B264" t="s">
        <v>47</v>
      </c>
      <c r="C264">
        <v>460</v>
      </c>
      <c r="D264">
        <v>290</v>
      </c>
      <c r="E264">
        <v>9815</v>
      </c>
      <c r="F264">
        <v>1450</v>
      </c>
      <c r="G264">
        <v>10570</v>
      </c>
      <c r="H264" t="s">
        <v>383</v>
      </c>
      <c r="I264" s="90">
        <f>ROWS(H$12:$I264)</f>
        <v>253</v>
      </c>
      <c r="J264" s="90" t="str">
        <f t="shared" si="6"/>
        <v/>
      </c>
      <c r="K264" s="90" t="str">
        <f>IFERROR(SMALL($J$12:$J$267,ROWS(J$12:J264)),"")</f>
        <v/>
      </c>
      <c r="Q264" t="s">
        <v>47</v>
      </c>
      <c r="R264" s="222">
        <v>4.3999999999999997E-2</v>
      </c>
      <c r="S264" s="222">
        <v>2.8000000000000001E-2</v>
      </c>
      <c r="T264" s="222">
        <v>0.92900000000000005</v>
      </c>
      <c r="U264" t="s">
        <v>383</v>
      </c>
      <c r="V264" s="90">
        <f>ROWS($I$12:U264)</f>
        <v>253</v>
      </c>
      <c r="W264" s="90" t="str">
        <f t="shared" si="7"/>
        <v/>
      </c>
      <c r="X264" s="90" t="str">
        <f>IFERROR(SMALL($J$12:$J$267,ROWS(W$12:W264)),"")</f>
        <v/>
      </c>
    </row>
    <row r="265" spans="1:24" hidden="1" x14ac:dyDescent="0.3">
      <c r="A265" s="90" t="s">
        <v>405</v>
      </c>
      <c r="B265" t="s">
        <v>48</v>
      </c>
      <c r="C265">
        <v>280</v>
      </c>
      <c r="D265">
        <v>215</v>
      </c>
      <c r="E265">
        <v>9740</v>
      </c>
      <c r="F265">
        <v>1770</v>
      </c>
      <c r="G265">
        <v>10235</v>
      </c>
      <c r="H265" t="s">
        <v>383</v>
      </c>
      <c r="I265" s="90">
        <f>ROWS(H$12:$I265)</f>
        <v>254</v>
      </c>
      <c r="J265" s="90" t="str">
        <f t="shared" si="6"/>
        <v/>
      </c>
      <c r="K265" s="90" t="str">
        <f>IFERROR(SMALL($J$12:$J$267,ROWS(J$12:J265)),"")</f>
        <v/>
      </c>
      <c r="Q265" t="s">
        <v>48</v>
      </c>
      <c r="R265" s="222">
        <v>2.7E-2</v>
      </c>
      <c r="S265" s="222">
        <v>2.1000000000000001E-2</v>
      </c>
      <c r="T265" s="222">
        <v>0.95200000000000007</v>
      </c>
      <c r="U265" t="s">
        <v>383</v>
      </c>
      <c r="V265" s="90">
        <f>ROWS($I$12:U265)</f>
        <v>254</v>
      </c>
      <c r="W265" s="90" t="str">
        <f t="shared" si="7"/>
        <v/>
      </c>
      <c r="X265" s="90" t="str">
        <f>IFERROR(SMALL($J$12:$J$267,ROWS(W$12:W265)),"")</f>
        <v/>
      </c>
    </row>
    <row r="266" spans="1:24" hidden="1" x14ac:dyDescent="0.3">
      <c r="A266" s="90" t="s">
        <v>405</v>
      </c>
      <c r="B266" t="s">
        <v>49</v>
      </c>
      <c r="C266">
        <v>495</v>
      </c>
      <c r="D266">
        <v>210</v>
      </c>
      <c r="E266">
        <v>9040</v>
      </c>
      <c r="F266">
        <v>1415</v>
      </c>
      <c r="G266">
        <v>9745</v>
      </c>
      <c r="H266" t="s">
        <v>383</v>
      </c>
      <c r="I266" s="90">
        <f>ROWS(H$12:$I266)</f>
        <v>255</v>
      </c>
      <c r="J266" s="90" t="str">
        <f t="shared" si="6"/>
        <v/>
      </c>
      <c r="K266" s="90" t="str">
        <f>IFERROR(SMALL($J$12:$J$267,ROWS(J$12:J266)),"")</f>
        <v/>
      </c>
      <c r="Q266" t="s">
        <v>49</v>
      </c>
      <c r="R266" s="222">
        <v>5.1000000000000004E-2</v>
      </c>
      <c r="S266" s="222">
        <v>2.1999999999999999E-2</v>
      </c>
      <c r="T266" s="222">
        <v>0.92700000000000005</v>
      </c>
      <c r="U266" t="s">
        <v>383</v>
      </c>
      <c r="V266" s="90">
        <f>ROWS($I$12:U266)</f>
        <v>255</v>
      </c>
      <c r="W266" s="90" t="str">
        <f t="shared" si="7"/>
        <v/>
      </c>
      <c r="X266" s="90" t="str">
        <f>IFERROR(SMALL($J$12:$J$267,ROWS(W$12:W266)),"")</f>
        <v/>
      </c>
    </row>
    <row r="267" spans="1:24" hidden="1" x14ac:dyDescent="0.3">
      <c r="A267" s="90" t="s">
        <v>405</v>
      </c>
      <c r="B267" t="s">
        <v>483</v>
      </c>
      <c r="C267">
        <v>395</v>
      </c>
      <c r="D267">
        <v>215</v>
      </c>
      <c r="E267">
        <v>8535</v>
      </c>
      <c r="F267">
        <v>1400</v>
      </c>
      <c r="G267">
        <v>9145</v>
      </c>
      <c r="H267" t="s">
        <v>383</v>
      </c>
      <c r="I267" s="90">
        <f>ROWS(H$12:$I267)</f>
        <v>256</v>
      </c>
      <c r="J267" s="90" t="str">
        <f t="shared" si="6"/>
        <v/>
      </c>
      <c r="K267" s="90" t="str">
        <f>IFERROR(SMALL($J$12:$J$267,ROWS(J$12:J267)),"")</f>
        <v/>
      </c>
      <c r="Q267" t="s">
        <v>483</v>
      </c>
      <c r="R267" s="222">
        <v>4.3000000000000003E-2</v>
      </c>
      <c r="S267" s="222">
        <v>2.3E-2</v>
      </c>
      <c r="T267" s="222">
        <v>0.93400000000000005</v>
      </c>
      <c r="U267" t="s">
        <v>383</v>
      </c>
      <c r="V267" s="90">
        <f>ROWS($I$12:U267)</f>
        <v>256</v>
      </c>
      <c r="W267" s="90" t="str">
        <f t="shared" si="7"/>
        <v/>
      </c>
      <c r="X267" s="90" t="str">
        <f>IFERROR(SMALL($J$12:$J$267,ROWS(W$12:W267)),"")</f>
        <v/>
      </c>
    </row>
  </sheetData>
  <sheetProtection algorithmName="SHA-512" hashValue="/exveb/P04tPsjIv9IQIOHEA1bUXc6aVRQmpKCOIEwVkYp6siKeIuAFWnxkdgXm2foE57rxQULFfb0DbQKB/kA==" saltValue="HIZtfUfkAmlzf91LxVwKpA==" spinCount="100000" sheet="1" objects="1" scenarios="1"/>
  <mergeCells count="3">
    <mergeCell ref="AC3:AO4"/>
    <mergeCell ref="AC7:AD7"/>
    <mergeCell ref="AN7:AO7"/>
  </mergeCells>
  <phoneticPr fontId="25" type="noConversion"/>
  <dataValidations count="1">
    <dataValidation type="list" allowBlank="1" showInputMessage="1" showErrorMessage="1" sqref="AD5" xr:uid="{00000000-0002-0000-1300-000000000000}">
      <formula1>$A$2:$A$3</formula1>
    </dataValidation>
  </dataValidations>
  <hyperlinks>
    <hyperlink ref="AR1" location="Contents!A1" display="Return to Contents" xr:uid="{F78070A7-BE14-4853-8A65-258A4E6F4826}"/>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5EAB6-420F-4CEB-B43D-D1895208E7DD}">
  <dimension ref="A1:W53"/>
  <sheetViews>
    <sheetView showGridLines="0" zoomScaleNormal="100" workbookViewId="0"/>
  </sheetViews>
  <sheetFormatPr defaultColWidth="0" defaultRowHeight="14.4" zeroHeight="1" x14ac:dyDescent="0.3"/>
  <cols>
    <col min="1" max="1" width="9.109375" customWidth="1"/>
    <col min="2" max="2" width="19.33203125" customWidth="1"/>
    <col min="3" max="3" width="13.44140625" customWidth="1"/>
    <col min="4" max="4" width="15.44140625" customWidth="1"/>
    <col min="5" max="5" width="14.109375" customWidth="1"/>
    <col min="6" max="6" width="15" customWidth="1"/>
    <col min="7" max="7" width="12.109375" customWidth="1"/>
    <col min="8" max="9" width="14.6640625" customWidth="1"/>
    <col min="10" max="17" width="9.109375" customWidth="1"/>
    <col min="18" max="20" width="9.109375" hidden="1" customWidth="1"/>
    <col min="21" max="23" width="8.88671875" hidden="1" customWidth="1"/>
    <col min="24" max="16384" width="9.109375" hidden="1"/>
  </cols>
  <sheetData>
    <row r="1" spans="2:16" x14ac:dyDescent="0.3">
      <c r="B1" s="218" t="s">
        <v>677</v>
      </c>
      <c r="P1" s="675" t="s">
        <v>570</v>
      </c>
    </row>
    <row r="2" spans="2:16" ht="12" customHeight="1" x14ac:dyDescent="0.3"/>
    <row r="3" spans="2:16" ht="15" customHeight="1" x14ac:dyDescent="0.3">
      <c r="B3" s="1" t="s">
        <v>838</v>
      </c>
      <c r="J3" s="54"/>
    </row>
    <row r="4" spans="2:16" x14ac:dyDescent="0.3"/>
    <row r="5" spans="2:16" x14ac:dyDescent="0.3"/>
    <row r="6" spans="2:16" x14ac:dyDescent="0.3">
      <c r="M6" s="867"/>
    </row>
    <row r="7" spans="2:16" x14ac:dyDescent="0.3"/>
    <row r="8" spans="2:16" x14ac:dyDescent="0.3"/>
    <row r="9" spans="2:16" x14ac:dyDescent="0.3"/>
    <row r="10" spans="2:16" x14ac:dyDescent="0.3"/>
    <row r="11" spans="2:16" x14ac:dyDescent="0.3"/>
    <row r="12" spans="2:16" x14ac:dyDescent="0.3"/>
    <row r="13" spans="2:16" x14ac:dyDescent="0.3"/>
    <row r="14" spans="2:16" x14ac:dyDescent="0.3">
      <c r="C14" s="219"/>
      <c r="D14" s="43"/>
      <c r="E14" s="222"/>
      <c r="F14" s="219"/>
      <c r="G14" s="222"/>
      <c r="H14" s="219"/>
      <c r="I14" s="222"/>
    </row>
    <row r="15" spans="2:16" x14ac:dyDescent="0.3">
      <c r="C15" s="219"/>
      <c r="D15" s="43"/>
      <c r="E15" s="222"/>
      <c r="F15" s="219"/>
      <c r="G15" s="222"/>
      <c r="H15" s="219"/>
      <c r="I15" s="222"/>
    </row>
    <row r="16" spans="2:16" x14ac:dyDescent="0.3">
      <c r="C16" s="219"/>
      <c r="D16" s="43"/>
      <c r="E16" s="222"/>
      <c r="F16" s="219"/>
      <c r="G16" s="222"/>
      <c r="H16" s="219"/>
      <c r="I16" s="222"/>
    </row>
    <row r="17" spans="2:11" x14ac:dyDescent="0.3"/>
    <row r="18" spans="2:11" x14ac:dyDescent="0.3">
      <c r="B18" s="218" t="s">
        <v>678</v>
      </c>
    </row>
    <row r="19" spans="2:11" x14ac:dyDescent="0.3"/>
    <row r="20" spans="2:11" x14ac:dyDescent="0.3">
      <c r="B20" s="1" t="s">
        <v>838</v>
      </c>
    </row>
    <row r="21" spans="2:11" x14ac:dyDescent="0.3"/>
    <row r="22" spans="2:11" x14ac:dyDescent="0.3"/>
    <row r="23" spans="2:11" x14ac:dyDescent="0.3"/>
    <row r="24" spans="2:11" x14ac:dyDescent="0.3">
      <c r="H24" s="319"/>
    </row>
    <row r="25" spans="2:11" x14ac:dyDescent="0.3">
      <c r="H25" s="319"/>
    </row>
    <row r="26" spans="2:11" x14ac:dyDescent="0.3">
      <c r="H26" s="319"/>
    </row>
    <row r="27" spans="2:11" x14ac:dyDescent="0.3">
      <c r="H27" s="319"/>
      <c r="I27" s="319"/>
    </row>
    <row r="28" spans="2:11" x14ac:dyDescent="0.3">
      <c r="J28" s="219"/>
      <c r="K28" s="868"/>
    </row>
    <row r="29" spans="2:11" x14ac:dyDescent="0.3"/>
    <row r="30" spans="2:11" x14ac:dyDescent="0.3"/>
    <row r="31" spans="2:11" x14ac:dyDescent="0.3">
      <c r="K31" s="868"/>
    </row>
    <row r="32" spans="2:11" x14ac:dyDescent="0.3"/>
    <row r="33" spans="2:2" x14ac:dyDescent="0.3">
      <c r="B33" s="218" t="s">
        <v>679</v>
      </c>
    </row>
    <row r="34" spans="2:2" x14ac:dyDescent="0.3"/>
    <row r="35" spans="2:2" x14ac:dyDescent="0.3">
      <c r="B35" s="1" t="s">
        <v>838</v>
      </c>
    </row>
    <row r="36" spans="2:2" x14ac:dyDescent="0.3"/>
    <row r="37" spans="2:2" x14ac:dyDescent="0.3"/>
    <row r="38" spans="2:2" x14ac:dyDescent="0.3"/>
    <row r="39" spans="2:2" x14ac:dyDescent="0.3"/>
    <row r="40" spans="2:2" x14ac:dyDescent="0.3"/>
    <row r="41" spans="2:2" x14ac:dyDescent="0.3"/>
    <row r="42" spans="2:2" x14ac:dyDescent="0.3"/>
    <row r="43" spans="2:2" x14ac:dyDescent="0.3"/>
    <row r="44" spans="2:2" x14ac:dyDescent="0.3"/>
    <row r="45" spans="2:2" x14ac:dyDescent="0.3"/>
    <row r="46" spans="2:2" x14ac:dyDescent="0.3"/>
    <row r="47" spans="2:2" x14ac:dyDescent="0.3"/>
    <row r="48" spans="2:2" x14ac:dyDescent="0.3">
      <c r="B48" s="162"/>
    </row>
    <row r="49" spans="2:2" x14ac:dyDescent="0.3">
      <c r="B49" s="130"/>
    </row>
    <row r="50" spans="2:2" x14ac:dyDescent="0.3">
      <c r="B50" s="130"/>
    </row>
    <row r="51" spans="2:2" x14ac:dyDescent="0.3">
      <c r="B51" s="130"/>
    </row>
    <row r="52" spans="2:2" x14ac:dyDescent="0.3"/>
    <row r="53" spans="2:2" x14ac:dyDescent="0.3"/>
  </sheetData>
  <sheetProtection algorithmName="SHA-512" hashValue="3Ya1PuyD04tXen1/vlxnqxsP0AaTlsJxEpe42WhXExFdOSmNL/D5ItvpltS0RE0NJyRwa6dZ+m2d7Vwut0whgg==" saltValue="0SSDrjhRuFbWXnueBY4/LA==" spinCount="100000" sheet="1" objects="1" scenarios="1"/>
  <hyperlinks>
    <hyperlink ref="P1" location="Contents!A1" display="Return to Contents" xr:uid="{5CF8FE05-0901-48D1-BD1C-85C36EDAC096}"/>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90FDE-1A47-4862-8DE3-16B33E4CB8AD}">
  <dimension ref="A1:AP113"/>
  <sheetViews>
    <sheetView showGridLines="0" zoomScaleNormal="100" workbookViewId="0"/>
  </sheetViews>
  <sheetFormatPr defaultColWidth="0" defaultRowHeight="14.4" zeroHeight="1" x14ac:dyDescent="0.3"/>
  <cols>
    <col min="1" max="1" width="9.109375" style="90" customWidth="1"/>
    <col min="2" max="2" width="20.6640625" style="90" customWidth="1"/>
    <col min="3" max="3" width="56.44140625" style="90" customWidth="1"/>
    <col min="4" max="13" width="9.109375" style="90" customWidth="1"/>
    <col min="14" max="14" width="20" style="90" customWidth="1"/>
    <col min="15" max="15" width="56.109375" style="90" customWidth="1"/>
    <col min="16" max="18" width="9.109375" style="181" customWidth="1"/>
    <col min="19" max="27" width="9.109375" style="90" customWidth="1"/>
    <col min="28" max="32" width="9.109375" style="90" hidden="1" customWidth="1"/>
    <col min="33" max="16384" width="9.109375" style="90" hidden="1"/>
  </cols>
  <sheetData>
    <row r="1" spans="2:42" x14ac:dyDescent="0.3">
      <c r="B1" s="102" t="s">
        <v>835</v>
      </c>
      <c r="C1" s="102"/>
      <c r="D1" s="102"/>
      <c r="E1" s="102"/>
      <c r="F1" s="102"/>
      <c r="G1" s="102"/>
      <c r="H1" s="102"/>
      <c r="I1" s="102"/>
      <c r="J1" s="102"/>
      <c r="K1" s="102"/>
      <c r="L1" s="102"/>
      <c r="M1" s="102"/>
      <c r="N1" s="102"/>
      <c r="O1" s="102"/>
      <c r="P1" s="102"/>
      <c r="Q1" s="102"/>
      <c r="R1" s="102"/>
      <c r="Z1" s="675" t="s">
        <v>570</v>
      </c>
    </row>
    <row r="2" spans="2:42" x14ac:dyDescent="0.3">
      <c r="P2" s="212"/>
      <c r="Q2" s="212"/>
      <c r="R2" s="212"/>
    </row>
    <row r="3" spans="2:42" x14ac:dyDescent="0.3">
      <c r="B3" s="1" t="s">
        <v>838</v>
      </c>
      <c r="P3" s="90"/>
      <c r="Q3" s="90"/>
      <c r="R3" s="90"/>
      <c r="AF3" s="102"/>
      <c r="AG3" s="102"/>
      <c r="AH3" s="102"/>
      <c r="AI3" s="102"/>
      <c r="AJ3" s="102"/>
      <c r="AK3" s="102"/>
      <c r="AL3" s="102"/>
      <c r="AM3" s="102"/>
      <c r="AN3" s="102"/>
      <c r="AO3" s="102"/>
      <c r="AP3" s="102"/>
    </row>
    <row r="4" spans="2:42" x14ac:dyDescent="0.3">
      <c r="P4" s="90"/>
      <c r="Q4" s="90"/>
      <c r="R4" s="90"/>
      <c r="AF4" s="213"/>
      <c r="AG4" s="213"/>
      <c r="AH4" s="213"/>
      <c r="AI4" s="213"/>
      <c r="AJ4" s="213"/>
      <c r="AK4" s="213"/>
      <c r="AL4" s="213"/>
      <c r="AM4" s="213"/>
      <c r="AN4" s="213"/>
      <c r="AO4" s="213"/>
      <c r="AP4" s="213"/>
    </row>
    <row r="5" spans="2:42" x14ac:dyDescent="0.3">
      <c r="P5" s="90"/>
      <c r="Q5" s="90"/>
      <c r="R5" s="90"/>
      <c r="AF5" s="59"/>
      <c r="AG5" s="59"/>
      <c r="AH5" s="59"/>
      <c r="AI5" s="59"/>
      <c r="AJ5" s="59"/>
      <c r="AK5" s="59"/>
      <c r="AL5" s="59"/>
      <c r="AM5" s="59"/>
      <c r="AN5" s="59"/>
      <c r="AO5" s="59"/>
      <c r="AP5" s="59"/>
    </row>
    <row r="6" spans="2:42" x14ac:dyDescent="0.3">
      <c r="P6" s="90"/>
      <c r="Q6" s="90"/>
      <c r="R6" s="90"/>
      <c r="AF6" s="59"/>
      <c r="AG6" s="59"/>
      <c r="AH6" s="59"/>
      <c r="AI6" s="59"/>
      <c r="AJ6" s="59"/>
      <c r="AK6" s="59"/>
      <c r="AL6" s="59"/>
      <c r="AM6" s="59"/>
      <c r="AN6" s="59"/>
      <c r="AO6" s="59"/>
      <c r="AP6" s="59"/>
    </row>
    <row r="7" spans="2:42" x14ac:dyDescent="0.3">
      <c r="P7" s="90"/>
      <c r="Q7" s="90"/>
      <c r="R7" s="90"/>
      <c r="AF7" s="213"/>
      <c r="AG7" s="213"/>
      <c r="AH7" s="213"/>
      <c r="AI7" s="213"/>
      <c r="AJ7" s="213"/>
      <c r="AK7" s="213"/>
      <c r="AL7" s="213"/>
      <c r="AM7" s="213"/>
      <c r="AN7" s="213"/>
      <c r="AO7" s="213"/>
      <c r="AP7" s="213"/>
    </row>
    <row r="8" spans="2:42" x14ac:dyDescent="0.3">
      <c r="P8" s="90"/>
      <c r="Q8" s="90"/>
      <c r="R8" s="90"/>
      <c r="AF8" s="213"/>
      <c r="AG8" s="213"/>
      <c r="AH8" s="213"/>
      <c r="AI8" s="213"/>
      <c r="AJ8" s="213"/>
      <c r="AK8" s="213"/>
      <c r="AL8" s="213"/>
      <c r="AM8" s="213"/>
      <c r="AN8" s="213"/>
      <c r="AO8" s="213"/>
      <c r="AP8" s="213"/>
    </row>
    <row r="9" spans="2:42" x14ac:dyDescent="0.3">
      <c r="P9" s="90"/>
      <c r="Q9" s="90"/>
      <c r="R9" s="90"/>
      <c r="AF9" s="213"/>
      <c r="AG9" s="213"/>
      <c r="AH9" s="213"/>
      <c r="AI9" s="213"/>
      <c r="AJ9" s="213"/>
      <c r="AK9" s="213"/>
      <c r="AL9" s="213"/>
      <c r="AM9" s="213"/>
      <c r="AN9" s="213"/>
      <c r="AO9" s="213"/>
      <c r="AP9" s="213"/>
    </row>
    <row r="10" spans="2:42" x14ac:dyDescent="0.3">
      <c r="P10" s="90"/>
      <c r="Q10" s="90"/>
      <c r="R10" s="90"/>
      <c r="Y10" s="213"/>
      <c r="Z10" s="213"/>
      <c r="AA10" s="213"/>
      <c r="AB10" s="213"/>
      <c r="AC10" s="213"/>
      <c r="AD10" s="213"/>
      <c r="AE10" s="213"/>
      <c r="AF10" s="213"/>
      <c r="AG10" s="213"/>
      <c r="AH10" s="213"/>
      <c r="AI10" s="213"/>
      <c r="AJ10" s="213"/>
      <c r="AK10" s="213"/>
      <c r="AL10" s="213"/>
      <c r="AM10" s="213"/>
      <c r="AN10" s="213"/>
      <c r="AO10" s="213"/>
      <c r="AP10" s="213"/>
    </row>
    <row r="11" spans="2:42" x14ac:dyDescent="0.3">
      <c r="P11" s="90"/>
      <c r="Q11" s="90"/>
      <c r="R11" s="90"/>
      <c r="Y11" s="213"/>
      <c r="Z11" s="213"/>
      <c r="AA11" s="213"/>
      <c r="AB11" s="213"/>
      <c r="AC11" s="213"/>
      <c r="AD11" s="213"/>
      <c r="AE11" s="213"/>
      <c r="AF11" s="213"/>
      <c r="AG11" s="213"/>
      <c r="AH11" s="213"/>
      <c r="AI11" s="213"/>
      <c r="AJ11" s="213"/>
      <c r="AK11" s="213"/>
      <c r="AL11" s="213"/>
      <c r="AM11" s="213"/>
      <c r="AN11" s="213"/>
      <c r="AO11" s="213"/>
      <c r="AP11" s="213"/>
    </row>
    <row r="12" spans="2:42" x14ac:dyDescent="0.3">
      <c r="P12" s="90"/>
      <c r="Q12" s="90"/>
      <c r="R12" s="90"/>
      <c r="Y12" s="213"/>
      <c r="Z12" s="213"/>
      <c r="AA12" s="213"/>
      <c r="AB12" s="213"/>
      <c r="AC12" s="213"/>
      <c r="AD12" s="213"/>
      <c r="AE12" s="213"/>
      <c r="AF12" s="213"/>
      <c r="AG12" s="213"/>
      <c r="AH12" s="213"/>
      <c r="AI12" s="213"/>
      <c r="AJ12" s="213"/>
      <c r="AK12" s="213"/>
      <c r="AL12" s="213"/>
      <c r="AM12" s="213"/>
      <c r="AN12" s="213"/>
      <c r="AO12" s="213"/>
      <c r="AP12" s="213"/>
    </row>
    <row r="13" spans="2:42" x14ac:dyDescent="0.3">
      <c r="P13" s="90"/>
      <c r="Q13" s="90"/>
      <c r="R13" s="90"/>
      <c r="Y13" s="213"/>
      <c r="Z13" s="213"/>
      <c r="AA13" s="213"/>
      <c r="AB13" s="213"/>
      <c r="AC13" s="213"/>
      <c r="AD13" s="213"/>
      <c r="AE13" s="213"/>
      <c r="AF13" s="213"/>
      <c r="AG13" s="213"/>
      <c r="AH13" s="213"/>
      <c r="AI13" s="213"/>
      <c r="AJ13" s="213"/>
      <c r="AK13" s="213"/>
      <c r="AL13" s="213"/>
      <c r="AM13" s="213"/>
      <c r="AN13" s="213"/>
      <c r="AO13" s="213"/>
      <c r="AP13" s="213"/>
    </row>
    <row r="14" spans="2:42" x14ac:dyDescent="0.3">
      <c r="P14" s="90"/>
      <c r="Q14" s="90"/>
      <c r="R14" s="90"/>
      <c r="Y14" s="213"/>
      <c r="Z14" s="213"/>
      <c r="AA14" s="213"/>
      <c r="AB14" s="213"/>
      <c r="AC14" s="213"/>
      <c r="AD14" s="213"/>
      <c r="AE14" s="213"/>
      <c r="AF14" s="213"/>
      <c r="AG14" s="213"/>
      <c r="AH14" s="213"/>
      <c r="AI14" s="213"/>
      <c r="AJ14" s="213"/>
      <c r="AK14" s="213"/>
      <c r="AL14" s="213"/>
      <c r="AM14" s="213"/>
      <c r="AN14" s="213"/>
      <c r="AO14" s="213"/>
      <c r="AP14" s="213"/>
    </row>
    <row r="15" spans="2:42" x14ac:dyDescent="0.3">
      <c r="P15" s="90"/>
      <c r="Q15" s="90"/>
      <c r="R15" s="90"/>
      <c r="Y15" s="213"/>
      <c r="Z15" s="213"/>
      <c r="AA15" s="213"/>
      <c r="AB15" s="213"/>
      <c r="AC15" s="213"/>
      <c r="AD15" s="213"/>
      <c r="AE15" s="213"/>
      <c r="AF15" s="213"/>
      <c r="AG15" s="213"/>
      <c r="AH15" s="213"/>
      <c r="AI15" s="213"/>
      <c r="AJ15" s="213"/>
      <c r="AK15" s="213"/>
      <c r="AL15" s="213"/>
      <c r="AM15" s="213"/>
      <c r="AN15" s="213"/>
      <c r="AO15" s="213"/>
      <c r="AP15" s="213"/>
    </row>
    <row r="16" spans="2:42" x14ac:dyDescent="0.3">
      <c r="P16" s="90"/>
      <c r="Q16" s="90"/>
      <c r="R16" s="90"/>
      <c r="Y16" s="213"/>
      <c r="Z16" s="213"/>
      <c r="AA16" s="213"/>
      <c r="AB16" s="213"/>
      <c r="AC16" s="213"/>
      <c r="AD16" s="213"/>
      <c r="AE16" s="213"/>
      <c r="AF16" s="213"/>
      <c r="AG16" s="213"/>
      <c r="AH16" s="213"/>
      <c r="AI16" s="213"/>
      <c r="AJ16" s="213"/>
      <c r="AK16" s="213"/>
      <c r="AL16" s="213"/>
      <c r="AM16" s="213"/>
      <c r="AN16" s="213"/>
      <c r="AO16" s="213"/>
      <c r="AP16" s="213"/>
    </row>
    <row r="17" spans="16:42" x14ac:dyDescent="0.3">
      <c r="P17" s="90"/>
      <c r="Q17" s="90"/>
      <c r="R17" s="90"/>
      <c r="Y17" s="870"/>
      <c r="AI17" s="213"/>
      <c r="AJ17" s="213"/>
      <c r="AK17" s="213"/>
      <c r="AL17" s="213"/>
      <c r="AM17" s="213"/>
      <c r="AN17" s="213"/>
      <c r="AO17" s="213"/>
      <c r="AP17" s="213"/>
    </row>
    <row r="18" spans="16:42" x14ac:dyDescent="0.3">
      <c r="P18" s="90"/>
      <c r="Q18" s="90"/>
      <c r="R18" s="90"/>
      <c r="Y18" s="870"/>
      <c r="Z18" s="213"/>
      <c r="AA18" s="213"/>
      <c r="AB18" s="213"/>
      <c r="AC18" s="213"/>
      <c r="AD18" s="213"/>
      <c r="AE18" s="213"/>
      <c r="AF18" s="213"/>
      <c r="AG18" s="213"/>
      <c r="AH18" s="213"/>
      <c r="AI18" s="213"/>
      <c r="AJ18" s="213"/>
      <c r="AK18" s="213"/>
      <c r="AL18" s="213"/>
      <c r="AM18" s="213"/>
      <c r="AN18" s="213"/>
      <c r="AO18" s="213"/>
      <c r="AP18" s="213"/>
    </row>
    <row r="19" spans="16:42" x14ac:dyDescent="0.3">
      <c r="P19" s="90"/>
      <c r="Q19" s="90"/>
      <c r="R19" s="90"/>
      <c r="Y19" s="870"/>
      <c r="Z19" s="213"/>
      <c r="AA19" s="213"/>
      <c r="AB19" s="213"/>
      <c r="AC19" s="213"/>
      <c r="AD19" s="213"/>
      <c r="AE19" s="213"/>
      <c r="AF19" s="213"/>
      <c r="AG19" s="213"/>
      <c r="AH19" s="213"/>
      <c r="AI19" s="213"/>
      <c r="AJ19" s="213"/>
      <c r="AK19" s="213"/>
      <c r="AL19" s="213"/>
      <c r="AM19" s="213"/>
      <c r="AN19" s="213"/>
      <c r="AO19" s="213"/>
      <c r="AP19" s="213"/>
    </row>
    <row r="20" spans="16:42" x14ac:dyDescent="0.3">
      <c r="P20" s="90"/>
      <c r="Q20" s="90"/>
      <c r="R20" s="90"/>
      <c r="Y20" s="608"/>
      <c r="Z20" s="213"/>
      <c r="AA20" s="213"/>
      <c r="AB20" s="213"/>
      <c r="AC20" s="213"/>
      <c r="AD20" s="213"/>
      <c r="AE20" s="213"/>
      <c r="AF20" s="213"/>
      <c r="AG20" s="213"/>
      <c r="AH20" s="213"/>
      <c r="AI20" s="213"/>
      <c r="AJ20" s="213"/>
      <c r="AK20" s="213"/>
      <c r="AL20" s="213"/>
      <c r="AM20" s="213"/>
      <c r="AN20" s="213"/>
      <c r="AO20" s="213"/>
      <c r="AP20" s="213"/>
    </row>
    <row r="21" spans="16:42" x14ac:dyDescent="0.3">
      <c r="P21" s="90"/>
      <c r="Q21" s="90"/>
      <c r="R21" s="90"/>
      <c r="Y21" s="608"/>
      <c r="Z21" s="59"/>
      <c r="AA21" s="59"/>
      <c r="AB21" s="59"/>
      <c r="AC21" s="59"/>
      <c r="AD21" s="59"/>
      <c r="AE21" s="59"/>
      <c r="AF21" s="213"/>
      <c r="AG21" s="213"/>
      <c r="AH21" s="213"/>
      <c r="AI21" s="213"/>
      <c r="AJ21" s="213"/>
      <c r="AK21" s="213"/>
      <c r="AL21" s="213"/>
      <c r="AM21" s="213"/>
      <c r="AN21" s="213"/>
      <c r="AO21" s="213"/>
      <c r="AP21" s="213"/>
    </row>
    <row r="22" spans="16:42" x14ac:dyDescent="0.3">
      <c r="P22" s="90"/>
      <c r="Q22" s="90"/>
      <c r="R22" s="90"/>
      <c r="Y22" s="870"/>
      <c r="Z22" s="59"/>
      <c r="AA22" s="59"/>
      <c r="AB22" s="59"/>
      <c r="AC22" s="59"/>
      <c r="AD22" s="59"/>
      <c r="AE22" s="59"/>
      <c r="AF22" s="213"/>
      <c r="AG22" s="213"/>
      <c r="AH22" s="213"/>
      <c r="AI22" s="213"/>
      <c r="AJ22" s="213"/>
      <c r="AK22" s="213"/>
      <c r="AL22" s="213"/>
      <c r="AM22" s="213"/>
      <c r="AN22" s="213"/>
      <c r="AO22" s="213"/>
      <c r="AP22" s="213"/>
    </row>
    <row r="23" spans="16:42" x14ac:dyDescent="0.3">
      <c r="P23" s="90"/>
      <c r="Q23" s="90"/>
      <c r="R23" s="90"/>
      <c r="Y23" s="870"/>
      <c r="Z23" s="213"/>
      <c r="AA23" s="213"/>
      <c r="AB23" s="213"/>
      <c r="AC23" s="213"/>
      <c r="AD23" s="213"/>
      <c r="AE23" s="213"/>
      <c r="AF23" s="213"/>
      <c r="AG23" s="213"/>
      <c r="AH23" s="213"/>
      <c r="AI23" s="213"/>
      <c r="AJ23" s="213"/>
      <c r="AK23" s="213"/>
      <c r="AL23" s="213"/>
      <c r="AM23" s="213"/>
      <c r="AN23" s="213"/>
      <c r="AO23" s="213"/>
      <c r="AP23" s="213"/>
    </row>
    <row r="24" spans="16:42" x14ac:dyDescent="0.3">
      <c r="P24" s="90"/>
      <c r="Q24" s="90"/>
      <c r="R24" s="90"/>
      <c r="Y24" s="870"/>
      <c r="Z24" s="213"/>
      <c r="AA24" s="213"/>
      <c r="AB24" s="213"/>
      <c r="AC24" s="213"/>
      <c r="AD24" s="213"/>
      <c r="AE24" s="213"/>
      <c r="AF24" s="213"/>
      <c r="AG24" s="213"/>
      <c r="AH24" s="213"/>
      <c r="AI24" s="213"/>
      <c r="AJ24" s="213"/>
      <c r="AK24" s="213"/>
      <c r="AL24" s="213"/>
      <c r="AM24" s="213"/>
      <c r="AN24" s="213"/>
      <c r="AO24" s="213"/>
      <c r="AP24" s="213"/>
    </row>
    <row r="25" spans="16:42" x14ac:dyDescent="0.3">
      <c r="P25" s="90"/>
      <c r="Q25" s="90"/>
      <c r="R25" s="90"/>
      <c r="Y25" s="870"/>
      <c r="Z25" s="213"/>
      <c r="AA25" s="213"/>
      <c r="AB25" s="213"/>
      <c r="AC25" s="213"/>
      <c r="AD25" s="213"/>
      <c r="AE25" s="213"/>
      <c r="AF25" s="213"/>
      <c r="AG25" s="213"/>
      <c r="AH25" s="213"/>
      <c r="AI25" s="213"/>
      <c r="AJ25" s="213"/>
      <c r="AK25" s="213"/>
      <c r="AL25" s="213"/>
      <c r="AM25" s="213"/>
      <c r="AN25" s="213"/>
      <c r="AO25" s="213"/>
      <c r="AP25" s="213"/>
    </row>
    <row r="26" spans="16:42" x14ac:dyDescent="0.3">
      <c r="P26" s="90"/>
      <c r="Q26" s="90"/>
      <c r="R26" s="90"/>
      <c r="Y26" s="870"/>
      <c r="Z26" s="213"/>
      <c r="AA26" s="213"/>
      <c r="AB26" s="213"/>
      <c r="AC26" s="213"/>
      <c r="AD26" s="213"/>
      <c r="AE26" s="213"/>
      <c r="AF26" s="213"/>
      <c r="AG26" s="213"/>
      <c r="AH26" s="213"/>
      <c r="AI26" s="213"/>
      <c r="AJ26" s="213"/>
      <c r="AK26" s="213"/>
      <c r="AL26" s="213"/>
      <c r="AM26" s="213"/>
      <c r="AN26" s="213"/>
      <c r="AO26" s="213"/>
      <c r="AP26" s="213"/>
    </row>
    <row r="27" spans="16:42" x14ac:dyDescent="0.3">
      <c r="P27" s="90"/>
      <c r="Q27" s="90"/>
      <c r="R27" s="90"/>
      <c r="Y27" s="870"/>
      <c r="Z27" s="213"/>
      <c r="AA27" s="213"/>
      <c r="AB27" s="213"/>
      <c r="AC27" s="213"/>
      <c r="AD27" s="213"/>
      <c r="AE27" s="213"/>
      <c r="AF27" s="213"/>
      <c r="AG27" s="213"/>
      <c r="AH27" s="213"/>
      <c r="AI27" s="213"/>
      <c r="AJ27" s="213"/>
      <c r="AK27" s="213"/>
      <c r="AL27" s="213"/>
      <c r="AM27" s="213"/>
      <c r="AN27" s="213"/>
      <c r="AO27" s="213"/>
      <c r="AP27" s="213"/>
    </row>
    <row r="28" spans="16:42" x14ac:dyDescent="0.3">
      <c r="P28" s="90"/>
      <c r="Q28" s="90"/>
      <c r="R28" s="90"/>
      <c r="Z28" s="213"/>
      <c r="AA28" s="213"/>
      <c r="AB28" s="213"/>
      <c r="AC28" s="213"/>
      <c r="AD28" s="213"/>
      <c r="AE28" s="213"/>
      <c r="AF28" s="213"/>
      <c r="AG28" s="213"/>
      <c r="AH28" s="213"/>
      <c r="AI28" s="213"/>
      <c r="AJ28" s="213"/>
      <c r="AK28" s="213"/>
      <c r="AL28" s="213"/>
      <c r="AM28" s="213"/>
      <c r="AN28" s="213"/>
      <c r="AO28" s="213"/>
      <c r="AP28" s="213"/>
    </row>
    <row r="29" spans="16:42" x14ac:dyDescent="0.3">
      <c r="P29" s="90"/>
      <c r="Q29" s="90"/>
      <c r="R29" s="90"/>
      <c r="Y29" s="213"/>
      <c r="AJ29" s="213"/>
      <c r="AK29" s="213"/>
      <c r="AL29" s="213"/>
      <c r="AM29" s="213"/>
      <c r="AN29" s="213"/>
      <c r="AO29" s="213"/>
      <c r="AP29" s="213"/>
    </row>
    <row r="30" spans="16:42" x14ac:dyDescent="0.3">
      <c r="P30" s="90"/>
      <c r="Q30" s="90"/>
      <c r="R30" s="90"/>
      <c r="Y30" s="213"/>
      <c r="Z30" s="213"/>
      <c r="AA30" s="213"/>
      <c r="AB30" s="213"/>
      <c r="AC30" s="213"/>
      <c r="AD30" s="213"/>
      <c r="AE30" s="213"/>
      <c r="AF30" s="213"/>
      <c r="AG30" s="213"/>
      <c r="AH30" s="213"/>
      <c r="AI30" s="213"/>
      <c r="AJ30" s="213"/>
      <c r="AK30" s="213"/>
      <c r="AL30" s="213"/>
      <c r="AM30" s="213"/>
      <c r="AN30" s="213"/>
      <c r="AO30" s="213"/>
      <c r="AP30" s="213"/>
    </row>
    <row r="31" spans="16:42" x14ac:dyDescent="0.3">
      <c r="P31" s="90"/>
      <c r="Q31" s="90"/>
      <c r="R31" s="90"/>
      <c r="Y31" s="213"/>
      <c r="Z31" s="213"/>
      <c r="AA31" s="213"/>
      <c r="AB31" s="213"/>
      <c r="AC31" s="213"/>
      <c r="AD31" s="213"/>
      <c r="AE31" s="213"/>
      <c r="AF31" s="213"/>
      <c r="AG31" s="213"/>
      <c r="AH31" s="213"/>
      <c r="AI31" s="213"/>
      <c r="AJ31" s="213"/>
      <c r="AK31" s="213"/>
      <c r="AL31" s="213"/>
      <c r="AM31" s="213"/>
      <c r="AN31" s="213"/>
      <c r="AO31" s="213"/>
      <c r="AP31" s="213"/>
    </row>
    <row r="32" spans="16:42" x14ac:dyDescent="0.3">
      <c r="P32" s="90"/>
      <c r="Q32" s="90"/>
      <c r="R32" s="90"/>
      <c r="Y32" s="213"/>
      <c r="Z32" s="213"/>
      <c r="AA32" s="213"/>
      <c r="AB32" s="213"/>
      <c r="AC32" s="213"/>
      <c r="AD32" s="213"/>
      <c r="AE32" s="213"/>
      <c r="AF32" s="213"/>
      <c r="AG32" s="213"/>
      <c r="AH32" s="213"/>
      <c r="AI32" s="213"/>
      <c r="AJ32" s="213"/>
      <c r="AK32" s="213"/>
      <c r="AL32" s="213"/>
      <c r="AM32" s="213"/>
      <c r="AN32" s="213"/>
      <c r="AO32" s="213"/>
      <c r="AP32" s="213"/>
    </row>
    <row r="33" spans="3:42" x14ac:dyDescent="0.3">
      <c r="P33" s="90"/>
      <c r="Q33" s="90"/>
      <c r="R33" s="90"/>
      <c r="Z33" s="213"/>
      <c r="AA33" s="213"/>
      <c r="AB33" s="213"/>
      <c r="AC33" s="213"/>
      <c r="AD33" s="213"/>
      <c r="AE33" s="213"/>
      <c r="AF33" s="213"/>
      <c r="AG33" s="213"/>
      <c r="AH33" s="213"/>
      <c r="AI33" s="213"/>
      <c r="AJ33" s="213"/>
      <c r="AK33" s="213"/>
      <c r="AL33" s="213"/>
      <c r="AM33" s="213"/>
      <c r="AN33" s="213"/>
      <c r="AO33" s="213"/>
      <c r="AP33" s="213"/>
    </row>
    <row r="34" spans="3:42" x14ac:dyDescent="0.3">
      <c r="P34" s="90"/>
      <c r="Q34" s="90"/>
      <c r="R34" s="90"/>
      <c r="Y34" s="213"/>
      <c r="Z34" s="213"/>
      <c r="AA34" s="213"/>
      <c r="AB34" s="213"/>
      <c r="AC34" s="213"/>
      <c r="AD34" s="213"/>
      <c r="AE34" s="213"/>
      <c r="AF34" s="213"/>
      <c r="AG34" s="213"/>
      <c r="AH34" s="213"/>
      <c r="AI34" s="213"/>
      <c r="AJ34" s="213"/>
      <c r="AK34" s="213"/>
      <c r="AL34" s="213"/>
      <c r="AM34" s="213"/>
      <c r="AN34" s="213"/>
      <c r="AO34" s="213"/>
      <c r="AP34" s="213"/>
    </row>
    <row r="35" spans="3:42" x14ac:dyDescent="0.3">
      <c r="P35" s="90"/>
      <c r="Q35" s="90"/>
      <c r="R35" s="90"/>
      <c r="Y35" s="213"/>
      <c r="Z35" s="213"/>
      <c r="AA35" s="213"/>
      <c r="AB35" s="213"/>
      <c r="AC35" s="213"/>
      <c r="AD35" s="213"/>
      <c r="AE35" s="213"/>
      <c r="AF35" s="213"/>
      <c r="AG35" s="213"/>
      <c r="AH35" s="213"/>
      <c r="AI35" s="213"/>
      <c r="AJ35" s="213"/>
      <c r="AK35" s="213"/>
      <c r="AL35" s="213"/>
      <c r="AM35" s="213"/>
      <c r="AN35" s="213"/>
      <c r="AO35" s="213"/>
      <c r="AP35" s="213"/>
    </row>
    <row r="36" spans="3:42" x14ac:dyDescent="0.3">
      <c r="P36" s="90"/>
      <c r="Q36" s="90"/>
      <c r="R36" s="90"/>
      <c r="Y36" s="213"/>
      <c r="Z36" s="213"/>
      <c r="AA36" s="213"/>
      <c r="AB36" s="213"/>
      <c r="AC36" s="213"/>
      <c r="AD36" s="213"/>
      <c r="AE36" s="213"/>
      <c r="AF36" s="59"/>
      <c r="AG36" s="59"/>
      <c r="AH36" s="59"/>
      <c r="AI36" s="59"/>
      <c r="AJ36" s="59"/>
      <c r="AK36" s="59"/>
      <c r="AL36" s="59"/>
      <c r="AM36" s="59"/>
      <c r="AN36" s="59"/>
      <c r="AO36" s="59"/>
      <c r="AP36" s="59"/>
    </row>
    <row r="37" spans="3:42" x14ac:dyDescent="0.3">
      <c r="P37" s="90"/>
      <c r="Q37" s="90"/>
      <c r="R37" s="90"/>
      <c r="Y37" s="213"/>
      <c r="Z37" s="213"/>
      <c r="AA37" s="213"/>
      <c r="AB37" s="213"/>
      <c r="AC37" s="213"/>
      <c r="AD37" s="213"/>
      <c r="AE37" s="213"/>
      <c r="AF37" s="213"/>
      <c r="AG37" s="213"/>
      <c r="AH37" s="213"/>
      <c r="AI37" s="213"/>
      <c r="AJ37" s="213"/>
      <c r="AK37" s="213"/>
      <c r="AL37" s="213"/>
      <c r="AM37" s="213"/>
      <c r="AN37" s="213"/>
      <c r="AO37" s="213"/>
      <c r="AP37" s="213"/>
    </row>
    <row r="38" spans="3:42" x14ac:dyDescent="0.3">
      <c r="P38" s="90"/>
      <c r="Q38" s="90"/>
      <c r="R38" s="90"/>
      <c r="Y38" s="213"/>
      <c r="Z38" s="213"/>
      <c r="AA38" s="213"/>
      <c r="AB38" s="213"/>
      <c r="AC38" s="213"/>
      <c r="AD38" s="213"/>
      <c r="AE38" s="213"/>
      <c r="AF38" s="213"/>
      <c r="AG38" s="213"/>
      <c r="AH38" s="213"/>
      <c r="AI38" s="213"/>
      <c r="AJ38" s="213"/>
      <c r="AK38" s="213"/>
      <c r="AL38" s="213"/>
      <c r="AM38" s="213"/>
      <c r="AN38" s="213"/>
      <c r="AO38" s="213"/>
      <c r="AP38" s="213"/>
    </row>
    <row r="39" spans="3:42" x14ac:dyDescent="0.3">
      <c r="P39" s="90"/>
      <c r="Q39" s="90"/>
      <c r="R39" s="90"/>
      <c r="Y39" s="213"/>
      <c r="Z39" s="213"/>
      <c r="AA39" s="213"/>
      <c r="AB39" s="213"/>
      <c r="AC39" s="213"/>
      <c r="AD39" s="213"/>
      <c r="AE39" s="213"/>
    </row>
    <row r="40" spans="3:42" x14ac:dyDescent="0.3">
      <c r="P40" s="90"/>
      <c r="Q40" s="90"/>
      <c r="R40" s="90"/>
      <c r="Y40" s="213"/>
      <c r="Z40" s="213"/>
      <c r="AA40" s="213"/>
      <c r="AB40" s="213"/>
      <c r="AC40" s="213"/>
      <c r="AD40" s="213"/>
      <c r="AE40" s="213"/>
    </row>
    <row r="41" spans="3:42" x14ac:dyDescent="0.3">
      <c r="P41" s="90"/>
      <c r="Q41" s="90"/>
      <c r="R41" s="90"/>
      <c r="Y41" s="213"/>
      <c r="Z41" s="213"/>
      <c r="AA41" s="213"/>
      <c r="AB41" s="213"/>
      <c r="AC41" s="213"/>
      <c r="AD41" s="213"/>
      <c r="AE41" s="213"/>
    </row>
    <row r="42" spans="3:42" x14ac:dyDescent="0.3">
      <c r="C42" s="100"/>
      <c r="D42" s="130"/>
      <c r="Z42" s="213"/>
      <c r="AA42" s="213"/>
      <c r="AB42" s="213"/>
      <c r="AC42" s="213"/>
      <c r="AD42" s="213"/>
      <c r="AE42" s="213"/>
    </row>
    <row r="43" spans="3:42" x14ac:dyDescent="0.3">
      <c r="C43" s="100"/>
      <c r="D43" s="130"/>
      <c r="N43"/>
      <c r="Y43" s="213"/>
    </row>
    <row r="44" spans="3:42" x14ac:dyDescent="0.3">
      <c r="C44" s="100"/>
      <c r="D44" s="130"/>
      <c r="R44" s="90"/>
      <c r="Y44" s="213"/>
      <c r="Z44" s="213"/>
      <c r="AA44" s="213"/>
      <c r="AB44" s="213"/>
      <c r="AC44" s="213"/>
      <c r="AD44" s="213"/>
      <c r="AE44" s="213"/>
    </row>
    <row r="45" spans="3:42" ht="14.4" customHeight="1" x14ac:dyDescent="0.3">
      <c r="C45" s="100"/>
      <c r="D45" s="100"/>
      <c r="E45" s="100"/>
      <c r="N45" s="153"/>
      <c r="P45" s="212"/>
      <c r="Q45" s="212"/>
      <c r="R45" s="212"/>
      <c r="S45" s="212"/>
      <c r="T45" s="212"/>
      <c r="Y45" s="213"/>
      <c r="Z45" s="213"/>
      <c r="AA45" s="213"/>
      <c r="AB45" s="213"/>
      <c r="AC45" s="213"/>
      <c r="AD45" s="213"/>
      <c r="AE45" s="213"/>
    </row>
    <row r="46" spans="3:42" ht="14.4" customHeight="1" x14ac:dyDescent="0.3">
      <c r="C46" s="100"/>
      <c r="D46" s="100"/>
      <c r="E46" s="100"/>
      <c r="P46" s="212"/>
      <c r="Q46" s="212"/>
      <c r="R46" s="212"/>
      <c r="S46" s="212"/>
      <c r="T46" s="212"/>
      <c r="Y46" s="213"/>
      <c r="Z46" s="213"/>
      <c r="AA46" s="213"/>
      <c r="AB46" s="213"/>
      <c r="AC46" s="213"/>
      <c r="AD46" s="213"/>
      <c r="AE46" s="213"/>
    </row>
    <row r="47" spans="3:42" ht="14.4" customHeight="1" x14ac:dyDescent="0.3">
      <c r="P47" s="212"/>
      <c r="Q47" s="212"/>
      <c r="R47" s="212"/>
      <c r="S47" s="212"/>
      <c r="T47" s="212"/>
      <c r="Y47" s="213"/>
      <c r="Z47" s="213"/>
      <c r="AA47" s="213"/>
      <c r="AB47" s="213"/>
      <c r="AC47" s="213"/>
      <c r="AD47" s="213"/>
      <c r="AE47" s="213"/>
    </row>
    <row r="48" spans="3:42" ht="14.4" hidden="1" customHeight="1" x14ac:dyDescent="0.3">
      <c r="P48" s="212"/>
      <c r="Q48" s="212"/>
      <c r="R48" s="212"/>
      <c r="S48" s="212"/>
      <c r="T48" s="212"/>
      <c r="Y48" s="213"/>
      <c r="Z48" s="213"/>
      <c r="AA48" s="213"/>
      <c r="AB48" s="213"/>
      <c r="AC48" s="213"/>
      <c r="AD48" s="213"/>
      <c r="AE48" s="213"/>
    </row>
    <row r="49" spans="16:31" ht="14.4" hidden="1" customHeight="1" x14ac:dyDescent="0.3">
      <c r="P49" s="212"/>
      <c r="Q49" s="212"/>
      <c r="R49" s="212"/>
      <c r="S49" s="212"/>
      <c r="T49" s="212"/>
      <c r="Y49" s="213"/>
      <c r="Z49" s="213"/>
      <c r="AA49" s="213"/>
      <c r="AB49" s="213"/>
      <c r="AC49" s="213"/>
      <c r="AD49" s="213"/>
      <c r="AE49" s="213"/>
    </row>
    <row r="50" spans="16:31" ht="14.4" hidden="1" customHeight="1" x14ac:dyDescent="0.3">
      <c r="P50" s="212"/>
      <c r="Q50" s="212"/>
      <c r="R50" s="212"/>
      <c r="S50" s="212"/>
      <c r="T50" s="212"/>
      <c r="U50" s="212"/>
      <c r="V50" s="212"/>
      <c r="W50" s="212"/>
      <c r="Y50" s="213"/>
      <c r="Z50" s="213"/>
      <c r="AA50" s="213"/>
      <c r="AB50" s="213"/>
      <c r="AC50" s="213"/>
      <c r="AD50" s="213"/>
      <c r="AE50" s="213"/>
    </row>
    <row r="51" spans="16:31" ht="14.4" hidden="1" customHeight="1" x14ac:dyDescent="0.3">
      <c r="V51" s="212"/>
      <c r="W51" s="212"/>
      <c r="Z51" s="213"/>
      <c r="AA51" s="213"/>
      <c r="AB51" s="213"/>
      <c r="AC51" s="213"/>
      <c r="AD51" s="213"/>
      <c r="AE51" s="213"/>
    </row>
    <row r="52" spans="16:31" ht="14.4" hidden="1" customHeight="1" x14ac:dyDescent="0.3">
      <c r="P52" s="212"/>
      <c r="Q52" s="212"/>
      <c r="R52" s="212"/>
      <c r="S52" s="212"/>
      <c r="T52" s="212"/>
      <c r="U52" s="212"/>
      <c r="V52" s="212"/>
      <c r="W52" s="212"/>
      <c r="Y52" s="213"/>
    </row>
    <row r="53" spans="16:31" ht="14.4" hidden="1" customHeight="1" x14ac:dyDescent="0.3">
      <c r="P53" s="212"/>
      <c r="Q53" s="212"/>
      <c r="R53" s="212"/>
      <c r="S53" s="212"/>
      <c r="T53" s="212"/>
      <c r="U53" s="212"/>
      <c r="V53" s="212"/>
      <c r="W53" s="212"/>
      <c r="Y53" s="213"/>
      <c r="Z53" s="213"/>
      <c r="AA53" s="213"/>
      <c r="AB53" s="213"/>
      <c r="AC53" s="213"/>
      <c r="AD53" s="213"/>
      <c r="AE53" s="213"/>
    </row>
    <row r="54" spans="16:31" ht="14.4" hidden="1" customHeight="1" x14ac:dyDescent="0.3">
      <c r="P54" s="212"/>
      <c r="Q54" s="212"/>
      <c r="R54" s="212"/>
      <c r="S54" s="212"/>
      <c r="T54" s="212"/>
      <c r="U54" s="212"/>
      <c r="V54" s="212"/>
      <c r="W54" s="212"/>
      <c r="X54" s="213"/>
      <c r="Y54" s="213"/>
      <c r="Z54" s="213"/>
      <c r="AA54" s="213"/>
      <c r="AB54" s="213"/>
      <c r="AC54" s="213"/>
      <c r="AD54" s="213"/>
      <c r="AE54" s="213"/>
    </row>
    <row r="55" spans="16:31" ht="14.4" hidden="1" customHeight="1" x14ac:dyDescent="0.3">
      <c r="P55" s="212"/>
      <c r="Q55" s="212"/>
      <c r="R55" s="212"/>
      <c r="V55" s="212"/>
      <c r="W55" s="212"/>
      <c r="X55" s="213"/>
      <c r="Z55" s="213"/>
      <c r="AA55" s="213"/>
      <c r="AB55" s="213"/>
      <c r="AC55" s="213"/>
      <c r="AD55" s="213"/>
      <c r="AE55" s="213"/>
    </row>
    <row r="56" spans="16:31" ht="14.4" hidden="1" customHeight="1" x14ac:dyDescent="0.3">
      <c r="P56" s="212"/>
      <c r="Q56" s="212"/>
      <c r="R56" s="212"/>
      <c r="V56" s="212"/>
      <c r="W56" s="212"/>
    </row>
    <row r="57" spans="16:31" ht="14.4" hidden="1" customHeight="1" x14ac:dyDescent="0.3">
      <c r="P57" s="212"/>
      <c r="Q57" s="212"/>
      <c r="R57" s="212"/>
      <c r="V57" s="212"/>
      <c r="W57" s="212"/>
    </row>
    <row r="58" spans="16:31" ht="14.4" hidden="1" customHeight="1" x14ac:dyDescent="0.3">
      <c r="P58" s="212"/>
      <c r="Q58" s="212"/>
      <c r="R58" s="212"/>
      <c r="V58" s="212"/>
      <c r="W58" s="212"/>
    </row>
    <row r="59" spans="16:31" ht="14.4" hidden="1" customHeight="1" x14ac:dyDescent="0.3">
      <c r="P59" s="212"/>
      <c r="Q59" s="212"/>
      <c r="R59" s="212"/>
      <c r="V59" s="212"/>
      <c r="W59" s="212"/>
    </row>
    <row r="60" spans="16:31" ht="14.4" hidden="1" customHeight="1" x14ac:dyDescent="0.3">
      <c r="P60" s="212"/>
      <c r="Q60" s="212"/>
      <c r="R60" s="212"/>
      <c r="V60" s="212"/>
      <c r="W60" s="212"/>
    </row>
    <row r="61" spans="16:31" ht="14.4" hidden="1" customHeight="1" x14ac:dyDescent="0.3">
      <c r="P61" s="212"/>
      <c r="Q61" s="212"/>
      <c r="R61" s="212"/>
      <c r="V61" s="212"/>
      <c r="W61" s="212"/>
    </row>
    <row r="62" spans="16:31" ht="14.4" hidden="1" customHeight="1" x14ac:dyDescent="0.3">
      <c r="P62" s="212"/>
      <c r="Q62" s="212"/>
      <c r="R62" s="212"/>
      <c r="V62" s="212"/>
      <c r="W62" s="212"/>
    </row>
    <row r="63" spans="16:31" ht="14.4" hidden="1" customHeight="1" x14ac:dyDescent="0.3">
      <c r="P63" s="212"/>
      <c r="Q63" s="212"/>
      <c r="R63" s="212"/>
      <c r="V63" s="212"/>
      <c r="W63" s="212"/>
    </row>
    <row r="64" spans="16:31" ht="14.4" hidden="1" customHeight="1" x14ac:dyDescent="0.3">
      <c r="P64" s="212"/>
      <c r="Q64" s="212"/>
      <c r="R64" s="212"/>
      <c r="V64" s="212"/>
      <c r="W64" s="212"/>
    </row>
    <row r="65" spans="16:23" ht="14.4" hidden="1" customHeight="1" x14ac:dyDescent="0.3">
      <c r="P65" s="212"/>
      <c r="Q65" s="212"/>
      <c r="R65" s="212"/>
      <c r="V65" s="212"/>
      <c r="W65" s="212"/>
    </row>
    <row r="66" spans="16:23" ht="14.4" hidden="1" customHeight="1" x14ac:dyDescent="0.3">
      <c r="P66" s="212"/>
      <c r="Q66" s="212"/>
      <c r="R66" s="212"/>
      <c r="V66" s="212"/>
      <c r="W66" s="212"/>
    </row>
    <row r="67" spans="16:23" ht="14.4" hidden="1" customHeight="1" x14ac:dyDescent="0.3">
      <c r="P67" s="212"/>
      <c r="Q67" s="212"/>
      <c r="R67" s="212"/>
      <c r="V67" s="212"/>
      <c r="W67" s="212"/>
    </row>
    <row r="68" spans="16:23" ht="14.4" hidden="1" customHeight="1" x14ac:dyDescent="0.3">
      <c r="P68" s="212"/>
      <c r="Q68" s="212"/>
      <c r="R68" s="212"/>
      <c r="V68" s="212"/>
      <c r="W68" s="212"/>
    </row>
    <row r="69" spans="16:23" ht="14.4" hidden="1" customHeight="1" x14ac:dyDescent="0.3">
      <c r="P69" s="212"/>
      <c r="Q69" s="212"/>
      <c r="R69" s="212"/>
      <c r="V69" s="212"/>
      <c r="W69" s="212"/>
    </row>
    <row r="70" spans="16:23" ht="14.4" hidden="1" customHeight="1" x14ac:dyDescent="0.3">
      <c r="P70" s="212"/>
      <c r="Q70" s="212"/>
      <c r="R70" s="212"/>
      <c r="V70" s="212"/>
      <c r="W70" s="212"/>
    </row>
    <row r="71" spans="16:23" ht="14.4" hidden="1" customHeight="1" x14ac:dyDescent="0.3">
      <c r="P71" s="212"/>
      <c r="Q71" s="212"/>
      <c r="R71" s="212"/>
      <c r="V71" s="212"/>
      <c r="W71" s="212"/>
    </row>
    <row r="72" spans="16:23" ht="14.4" hidden="1" customHeight="1" x14ac:dyDescent="0.3">
      <c r="P72" s="212"/>
      <c r="Q72" s="212"/>
      <c r="R72" s="212"/>
      <c r="V72" s="212"/>
      <c r="W72" s="212"/>
    </row>
    <row r="73" spans="16:23" ht="14.4" hidden="1" customHeight="1" x14ac:dyDescent="0.3">
      <c r="P73" s="212"/>
      <c r="Q73" s="212"/>
      <c r="R73" s="212"/>
      <c r="V73" s="212"/>
      <c r="W73" s="212"/>
    </row>
    <row r="74" spans="16:23" ht="14.4" hidden="1" customHeight="1" x14ac:dyDescent="0.3">
      <c r="P74" s="212"/>
      <c r="Q74" s="212"/>
      <c r="R74" s="212"/>
      <c r="V74" s="212"/>
      <c r="W74" s="212"/>
    </row>
    <row r="75" spans="16:23" ht="14.4" hidden="1" customHeight="1" x14ac:dyDescent="0.3">
      <c r="P75" s="212"/>
      <c r="Q75" s="212"/>
      <c r="R75" s="212"/>
      <c r="V75" s="212"/>
      <c r="W75" s="212"/>
    </row>
    <row r="76" spans="16:23" ht="14.4" hidden="1" customHeight="1" x14ac:dyDescent="0.3">
      <c r="P76" s="212"/>
      <c r="Q76" s="212"/>
      <c r="R76" s="212"/>
      <c r="V76" s="212"/>
      <c r="W76" s="212"/>
    </row>
    <row r="77" spans="16:23" ht="14.4" hidden="1" customHeight="1" x14ac:dyDescent="0.3">
      <c r="P77" s="212"/>
      <c r="Q77" s="212"/>
      <c r="R77" s="212"/>
      <c r="V77" s="212"/>
      <c r="W77" s="212"/>
    </row>
    <row r="78" spans="16:23" ht="14.4" hidden="1" customHeight="1" x14ac:dyDescent="0.3">
      <c r="P78" s="212"/>
      <c r="Q78" s="212"/>
      <c r="R78" s="212"/>
      <c r="V78" s="212"/>
      <c r="W78" s="212"/>
    </row>
    <row r="79" spans="16:23" ht="14.4" hidden="1" customHeight="1" x14ac:dyDescent="0.3">
      <c r="P79" s="212"/>
      <c r="Q79" s="212"/>
      <c r="R79" s="212"/>
      <c r="V79" s="212"/>
      <c r="W79" s="212"/>
    </row>
    <row r="80" spans="16:23" ht="14.4" hidden="1" customHeight="1" x14ac:dyDescent="0.3">
      <c r="P80" s="212"/>
      <c r="Q80" s="212"/>
      <c r="R80" s="212"/>
      <c r="V80" s="212"/>
      <c r="W80" s="212"/>
    </row>
    <row r="81" spans="16:23" ht="14.4" hidden="1" customHeight="1" x14ac:dyDescent="0.3">
      <c r="P81" s="212"/>
      <c r="Q81" s="212"/>
      <c r="R81" s="212"/>
      <c r="V81" s="212"/>
      <c r="W81" s="212"/>
    </row>
    <row r="82" spans="16:23" ht="14.4" hidden="1" customHeight="1" x14ac:dyDescent="0.3">
      <c r="P82" s="212"/>
      <c r="Q82" s="212"/>
      <c r="R82" s="212"/>
      <c r="V82" s="212"/>
      <c r="W82" s="212"/>
    </row>
    <row r="83" spans="16:23" ht="14.4" hidden="1" customHeight="1" x14ac:dyDescent="0.3">
      <c r="P83" s="212"/>
      <c r="Q83" s="212"/>
      <c r="R83" s="212"/>
      <c r="V83" s="212"/>
      <c r="W83" s="212"/>
    </row>
    <row r="84" spans="16:23" ht="14.4" hidden="1" customHeight="1" x14ac:dyDescent="0.3">
      <c r="P84" s="212"/>
      <c r="Q84" s="212"/>
      <c r="R84" s="212"/>
      <c r="V84" s="212"/>
      <c r="W84" s="212"/>
    </row>
    <row r="85" spans="16:23" ht="14.4" hidden="1" customHeight="1" x14ac:dyDescent="0.3">
      <c r="P85" s="212"/>
      <c r="Q85" s="212"/>
      <c r="R85" s="212"/>
      <c r="V85" s="212"/>
      <c r="W85" s="212"/>
    </row>
    <row r="86" spans="16:23" ht="14.4" hidden="1" customHeight="1" x14ac:dyDescent="0.3">
      <c r="P86" s="212"/>
      <c r="Q86" s="212"/>
      <c r="R86" s="212"/>
      <c r="V86" s="212"/>
      <c r="W86" s="212"/>
    </row>
    <row r="87" spans="16:23" ht="14.4" hidden="1" customHeight="1" x14ac:dyDescent="0.3">
      <c r="P87" s="212"/>
      <c r="Q87" s="212"/>
      <c r="R87" s="212"/>
      <c r="V87" s="212"/>
      <c r="W87" s="212"/>
    </row>
    <row r="88" spans="16:23" ht="14.4" hidden="1" customHeight="1" x14ac:dyDescent="0.3">
      <c r="P88" s="212"/>
      <c r="Q88" s="212"/>
      <c r="R88" s="212"/>
      <c r="V88" s="212"/>
      <c r="W88" s="212"/>
    </row>
    <row r="89" spans="16:23" ht="14.4" hidden="1" customHeight="1" x14ac:dyDescent="0.3">
      <c r="P89" s="212"/>
      <c r="Q89" s="212"/>
      <c r="R89" s="212"/>
      <c r="V89" s="212"/>
      <c r="W89" s="212"/>
    </row>
    <row r="90" spans="16:23" ht="14.4" hidden="1" customHeight="1" x14ac:dyDescent="0.3">
      <c r="P90" s="212"/>
      <c r="Q90" s="212"/>
      <c r="R90" s="212"/>
      <c r="V90" s="212"/>
      <c r="W90" s="212"/>
    </row>
    <row r="91" spans="16:23" ht="14.4" hidden="1" customHeight="1" x14ac:dyDescent="0.3">
      <c r="P91" s="212"/>
      <c r="Q91" s="212"/>
      <c r="R91" s="212"/>
      <c r="V91" s="212"/>
      <c r="W91" s="212"/>
    </row>
    <row r="92" spans="16:23" ht="14.4" hidden="1" customHeight="1" x14ac:dyDescent="0.3">
      <c r="P92" s="212"/>
      <c r="Q92" s="212"/>
      <c r="R92" s="212"/>
      <c r="V92" s="212"/>
      <c r="W92" s="212"/>
    </row>
    <row r="93" spans="16:23" ht="14.4" hidden="1" customHeight="1" x14ac:dyDescent="0.3">
      <c r="P93" s="212"/>
      <c r="Q93" s="212"/>
      <c r="R93" s="212"/>
      <c r="V93" s="212"/>
      <c r="W93" s="212"/>
    </row>
    <row r="94" spans="16:23" ht="14.4" hidden="1" customHeight="1" x14ac:dyDescent="0.3">
      <c r="P94" s="212"/>
      <c r="Q94" s="212"/>
      <c r="R94" s="212"/>
      <c r="V94" s="212"/>
      <c r="W94" s="212"/>
    </row>
    <row r="95" spans="16:23" ht="14.4" hidden="1" customHeight="1" x14ac:dyDescent="0.3">
      <c r="P95" s="212"/>
      <c r="Q95" s="212"/>
      <c r="R95" s="212"/>
      <c r="V95" s="212"/>
      <c r="W95" s="212"/>
    </row>
    <row r="96" spans="16:23" ht="14.4" hidden="1" customHeight="1" x14ac:dyDescent="0.3">
      <c r="P96" s="212"/>
      <c r="Q96" s="212"/>
      <c r="R96" s="212"/>
      <c r="V96" s="212"/>
      <c r="W96" s="212"/>
    </row>
    <row r="97" spans="16:23" ht="14.4" hidden="1" customHeight="1" x14ac:dyDescent="0.3">
      <c r="P97" s="212"/>
      <c r="Q97" s="212"/>
      <c r="R97" s="212"/>
      <c r="V97" s="212"/>
      <c r="W97" s="212"/>
    </row>
    <row r="98" spans="16:23" ht="14.4" hidden="1" customHeight="1" x14ac:dyDescent="0.3">
      <c r="P98" s="212"/>
      <c r="Q98" s="212"/>
      <c r="R98" s="212"/>
    </row>
    <row r="99" spans="16:23" ht="14.4" hidden="1" customHeight="1" x14ac:dyDescent="0.3">
      <c r="P99" s="212"/>
      <c r="Q99" s="212"/>
      <c r="R99" s="212"/>
    </row>
    <row r="100" spans="16:23" hidden="1" x14ac:dyDescent="0.3">
      <c r="P100" s="212"/>
      <c r="Q100" s="212"/>
      <c r="R100" s="212"/>
    </row>
    <row r="101" spans="16:23" hidden="1" x14ac:dyDescent="0.3">
      <c r="P101" s="212"/>
      <c r="Q101" s="212"/>
      <c r="R101" s="212"/>
    </row>
    <row r="102" spans="16:23" hidden="1" x14ac:dyDescent="0.3">
      <c r="P102" s="212"/>
      <c r="Q102" s="212"/>
      <c r="R102" s="212"/>
    </row>
    <row r="103" spans="16:23" hidden="1" x14ac:dyDescent="0.3">
      <c r="P103" s="212"/>
      <c r="Q103" s="212"/>
      <c r="R103" s="212"/>
    </row>
    <row r="104" spans="16:23" hidden="1" x14ac:dyDescent="0.3">
      <c r="P104" s="212"/>
      <c r="Q104" s="212"/>
      <c r="R104" s="212"/>
    </row>
    <row r="105" spans="16:23" hidden="1" x14ac:dyDescent="0.3">
      <c r="P105" s="212"/>
      <c r="Q105" s="212"/>
      <c r="R105" s="212"/>
    </row>
    <row r="106" spans="16:23" hidden="1" x14ac:dyDescent="0.3">
      <c r="P106" s="212"/>
      <c r="Q106" s="212"/>
      <c r="R106" s="212"/>
    </row>
    <row r="107" spans="16:23" hidden="1" x14ac:dyDescent="0.3">
      <c r="P107" s="212"/>
      <c r="Q107" s="212"/>
      <c r="R107" s="212"/>
    </row>
    <row r="108" spans="16:23" hidden="1" x14ac:dyDescent="0.3">
      <c r="P108" s="212"/>
      <c r="Q108" s="212"/>
      <c r="R108" s="212"/>
    </row>
    <row r="109" spans="16:23" hidden="1" x14ac:dyDescent="0.3">
      <c r="P109" s="212"/>
      <c r="Q109" s="212"/>
      <c r="R109" s="212"/>
    </row>
    <row r="110" spans="16:23" hidden="1" x14ac:dyDescent="0.3">
      <c r="P110" s="212"/>
      <c r="Q110" s="212"/>
      <c r="R110" s="212"/>
    </row>
    <row r="111" spans="16:23" hidden="1" x14ac:dyDescent="0.3">
      <c r="P111" s="212"/>
      <c r="Q111" s="212"/>
      <c r="R111" s="212"/>
    </row>
    <row r="112" spans="16:23" hidden="1" x14ac:dyDescent="0.3">
      <c r="P112" s="212"/>
      <c r="Q112" s="212"/>
      <c r="R112" s="212"/>
    </row>
    <row r="113" spans="16:18" hidden="1" x14ac:dyDescent="0.3">
      <c r="P113" s="212"/>
      <c r="Q113" s="212"/>
      <c r="R113" s="212"/>
    </row>
  </sheetData>
  <sheetProtection algorithmName="SHA-512" hashValue="4nIRHhbZqmuBuHM1esNNupyQkKXnPumCVjsdt/rbjr1joKkufPl3de+UAHUfbbnxwe/uZD78yEgPgcIfc1Kk0A==" saltValue="w424yDpN3OyQ/21WJC0NIA==" spinCount="100000" sheet="1" objects="1" scenarios="1"/>
  <hyperlinks>
    <hyperlink ref="Z1" location="Contents!A1" display="Return to Contents" xr:uid="{09A5647F-3560-4993-B5CD-46A68EC09356}"/>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B1101-BB55-4F40-8E49-4B852330D1E7}">
  <dimension ref="A1:P3"/>
  <sheetViews>
    <sheetView showGridLines="0" workbookViewId="0"/>
  </sheetViews>
  <sheetFormatPr defaultColWidth="0" defaultRowHeight="14.4" x14ac:dyDescent="0.3"/>
  <cols>
    <col min="1" max="1" width="9.109375" customWidth="1"/>
    <col min="2" max="2" width="44.44140625" customWidth="1"/>
    <col min="3" max="3" width="21.6640625" customWidth="1"/>
    <col min="4" max="4" width="19.109375" customWidth="1"/>
    <col min="5" max="5" width="25.109375" customWidth="1"/>
    <col min="6" max="6" width="19.44140625" customWidth="1"/>
    <col min="7" max="10" width="8.88671875" customWidth="1"/>
    <col min="11" max="16" width="9.109375" customWidth="1"/>
    <col min="17" max="20" width="9.109375" hidden="1" customWidth="1"/>
    <col min="21" max="16384" width="9.109375" hidden="1"/>
  </cols>
  <sheetData>
    <row r="1" spans="2:14" x14ac:dyDescent="0.3">
      <c r="B1" s="218" t="s">
        <v>933</v>
      </c>
      <c r="N1" s="675" t="s">
        <v>570</v>
      </c>
    </row>
    <row r="3" spans="2:14" x14ac:dyDescent="0.3">
      <c r="B3" s="1" t="s">
        <v>838</v>
      </c>
    </row>
  </sheetData>
  <sheetProtection algorithmName="SHA-512" hashValue="dPKLKycOSWo3mcN19TSsv5v8CsiuQ/2aHBKa8/sUsITb+nSpQ5bwRaOvw+zGLdychbk9q9qQQ6UToUWjEfHS/Q==" saltValue="M0ew/Ya4rIxRloU8mOLpSA==" spinCount="100000" sheet="1" objects="1" scenarios="1"/>
  <hyperlinks>
    <hyperlink ref="N1" location="Contents!A1" display="Return to Contents" xr:uid="{5E251372-DBF7-43F0-96AD-AC61D5E9F696}"/>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D2EFA-CE45-460D-8937-4D43AA9A3D1A}">
  <dimension ref="A1:V29"/>
  <sheetViews>
    <sheetView showGridLines="0" workbookViewId="0"/>
  </sheetViews>
  <sheetFormatPr defaultColWidth="0" defaultRowHeight="14.4" customHeight="1" zeroHeight="1" x14ac:dyDescent="0.3"/>
  <cols>
    <col min="1" max="1" width="9.109375" customWidth="1"/>
    <col min="2" max="2" width="25.5546875" customWidth="1"/>
    <col min="3" max="22" width="9.109375" customWidth="1"/>
    <col min="23" max="16384" width="9.109375" hidden="1"/>
  </cols>
  <sheetData>
    <row r="1" spans="2:21" x14ac:dyDescent="0.3">
      <c r="B1" s="218" t="s">
        <v>839</v>
      </c>
      <c r="U1" s="675" t="s">
        <v>570</v>
      </c>
    </row>
    <row r="2" spans="2:21" x14ac:dyDescent="0.3"/>
    <row r="3" spans="2:21" x14ac:dyDescent="0.3">
      <c r="B3" s="1" t="s">
        <v>838</v>
      </c>
    </row>
    <row r="4" spans="2:21" x14ac:dyDescent="0.3"/>
    <row r="5" spans="2:21" x14ac:dyDescent="0.3"/>
    <row r="6" spans="2:21" x14ac:dyDescent="0.3"/>
    <row r="7" spans="2:21" x14ac:dyDescent="0.3"/>
    <row r="8" spans="2:21" x14ac:dyDescent="0.3"/>
    <row r="9" spans="2:21" x14ac:dyDescent="0.3">
      <c r="B9" s="1"/>
    </row>
    <row r="10" spans="2:21" x14ac:dyDescent="0.3"/>
    <row r="11" spans="2:21" x14ac:dyDescent="0.3"/>
    <row r="12" spans="2:21" x14ac:dyDescent="0.3"/>
    <row r="13" spans="2:21" x14ac:dyDescent="0.3"/>
    <row r="14" spans="2:21" x14ac:dyDescent="0.3"/>
    <row r="15" spans="2:21" x14ac:dyDescent="0.3"/>
    <row r="16" spans="2:21"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sheetData>
  <sheetProtection algorithmName="SHA-512" hashValue="v4Ed12kXJzPLGDTyPXbsgkBzCendCbKhkPVKFLBfahQ6+Zt+Wbu4q0ASoKtci0EoOefuBbkMxMhPjp67gjsZUQ==" saltValue="+YvsN7EuLFyw87OHayCvEg==" spinCount="100000" sheet="1" objects="1" scenarios="1"/>
  <hyperlinks>
    <hyperlink ref="U1" location="Contents!A1" display="Return to Contents" xr:uid="{D53B7EAF-F34A-4FF2-B27B-8DF50238160B}"/>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X89"/>
  <sheetViews>
    <sheetView showGridLines="0" zoomScaleNormal="100" workbookViewId="0"/>
  </sheetViews>
  <sheetFormatPr defaultColWidth="9.109375" defaultRowHeight="14.4" x14ac:dyDescent="0.3"/>
  <cols>
    <col min="1" max="1" width="9.109375" style="90" customWidth="1"/>
    <col min="2" max="2" width="19.44140625" style="90" bestFit="1" customWidth="1"/>
    <col min="3" max="3" width="100.88671875" style="90" bestFit="1" customWidth="1"/>
    <col min="4" max="4" width="9.109375" style="181" customWidth="1"/>
    <col min="5" max="5" width="8.44140625" style="181" customWidth="1"/>
    <col min="6" max="7" width="9.109375" style="181" customWidth="1"/>
    <col min="8" max="13" width="9.109375" style="90" customWidth="1"/>
    <col min="14" max="14" width="19.44140625" style="90" bestFit="1" customWidth="1"/>
    <col min="15" max="15" width="100.88671875" style="90" bestFit="1" customWidth="1"/>
    <col min="16" max="19" width="9.109375" style="212" customWidth="1"/>
    <col min="20" max="25" width="9.109375" style="90" customWidth="1"/>
    <col min="26" max="16384" width="9.109375" style="90"/>
  </cols>
  <sheetData>
    <row r="1" spans="2:24" x14ac:dyDescent="0.3">
      <c r="B1" s="102" t="s">
        <v>680</v>
      </c>
      <c r="O1" s="102"/>
      <c r="V1" s="675" t="s">
        <v>570</v>
      </c>
    </row>
    <row r="2" spans="2:24" x14ac:dyDescent="0.3">
      <c r="B2" s="102"/>
      <c r="O2" s="102"/>
      <c r="V2" s="675"/>
    </row>
    <row r="3" spans="2:24" ht="15.6" x14ac:dyDescent="0.3">
      <c r="B3" s="1004" t="s">
        <v>107</v>
      </c>
      <c r="O3" s="102"/>
      <c r="V3" s="675"/>
    </row>
    <row r="4" spans="2:24" ht="15.6" x14ac:dyDescent="0.3">
      <c r="B4" s="886" t="s">
        <v>956</v>
      </c>
      <c r="O4" s="102"/>
      <c r="V4" s="675"/>
    </row>
    <row r="5" spans="2:24" ht="15.6" x14ac:dyDescent="0.3">
      <c r="B5" s="886" t="s">
        <v>958</v>
      </c>
      <c r="O5" s="102"/>
      <c r="V5" s="675"/>
    </row>
    <row r="6" spans="2:24" ht="15" thickBot="1" x14ac:dyDescent="0.35"/>
    <row r="7" spans="2:24" ht="15" thickBot="1" x14ac:dyDescent="0.35">
      <c r="B7" s="472" t="s">
        <v>194</v>
      </c>
      <c r="C7" s="411"/>
      <c r="D7" s="417" t="s">
        <v>43</v>
      </c>
      <c r="E7" s="417" t="s">
        <v>44</v>
      </c>
      <c r="F7" s="417" t="s">
        <v>45</v>
      </c>
      <c r="G7" s="417" t="s">
        <v>46</v>
      </c>
      <c r="H7" s="468" t="s">
        <v>47</v>
      </c>
      <c r="I7" s="468" t="s">
        <v>48</v>
      </c>
      <c r="J7" s="537" t="s">
        <v>49</v>
      </c>
      <c r="K7" s="537" t="s">
        <v>483</v>
      </c>
      <c r="L7" s="469" t="s">
        <v>646</v>
      </c>
      <c r="N7" s="1102" t="s">
        <v>194</v>
      </c>
      <c r="O7" s="1103"/>
      <c r="P7" s="425" t="s">
        <v>43</v>
      </c>
      <c r="Q7" s="425" t="s">
        <v>44</v>
      </c>
      <c r="R7" s="425" t="s">
        <v>45</v>
      </c>
      <c r="S7" s="425" t="s">
        <v>46</v>
      </c>
      <c r="T7" s="468" t="s">
        <v>47</v>
      </c>
      <c r="U7" s="468" t="s">
        <v>48</v>
      </c>
      <c r="V7" s="537" t="s">
        <v>49</v>
      </c>
      <c r="W7" s="537" t="s">
        <v>483</v>
      </c>
      <c r="X7" s="469" t="s">
        <v>646</v>
      </c>
    </row>
    <row r="8" spans="2:24" x14ac:dyDescent="0.3">
      <c r="B8" s="1096" t="s">
        <v>132</v>
      </c>
      <c r="C8" s="608" t="s">
        <v>133</v>
      </c>
      <c r="D8" s="338">
        <v>0.123</v>
      </c>
      <c r="E8" s="338">
        <v>0.13100000000000001</v>
      </c>
      <c r="F8" s="338">
        <v>0.13400000000000001</v>
      </c>
      <c r="G8" s="338">
        <v>0.13900000000000001</v>
      </c>
      <c r="H8" s="290">
        <v>0.13</v>
      </c>
      <c r="I8" s="290">
        <v>0.13200000000000001</v>
      </c>
      <c r="J8" s="323">
        <v>0.14400000000000002</v>
      </c>
      <c r="K8" s="323">
        <v>0.13600000000000001</v>
      </c>
      <c r="L8" s="413">
        <v>0.14000000000000001</v>
      </c>
      <c r="N8" s="216"/>
      <c r="O8" s="67" t="s">
        <v>110</v>
      </c>
      <c r="P8" s="336">
        <v>22970</v>
      </c>
      <c r="Q8" s="336">
        <v>23475</v>
      </c>
      <c r="R8" s="336">
        <v>23645</v>
      </c>
      <c r="S8" s="336">
        <v>23570</v>
      </c>
      <c r="T8" s="337">
        <v>22565</v>
      </c>
      <c r="U8" s="337">
        <v>22475</v>
      </c>
      <c r="V8" s="543">
        <v>23775</v>
      </c>
      <c r="W8" s="543">
        <v>22265</v>
      </c>
      <c r="X8" s="420">
        <v>24090</v>
      </c>
    </row>
    <row r="9" spans="2:24" x14ac:dyDescent="0.3">
      <c r="B9" s="1096"/>
      <c r="C9" s="608" t="s">
        <v>134</v>
      </c>
      <c r="D9" s="338">
        <v>0.14400000000000002</v>
      </c>
      <c r="E9" s="338">
        <v>0.14699999999999999</v>
      </c>
      <c r="F9" s="338">
        <v>0.154</v>
      </c>
      <c r="G9" s="338">
        <v>0.154</v>
      </c>
      <c r="H9" s="290">
        <v>0.14599999999999999</v>
      </c>
      <c r="I9" s="290">
        <v>0.152</v>
      </c>
      <c r="J9" s="323">
        <v>0.151</v>
      </c>
      <c r="K9" s="323">
        <v>0.14699999999999999</v>
      </c>
      <c r="L9" s="413">
        <v>0.153</v>
      </c>
      <c r="N9" s="1096" t="s">
        <v>132</v>
      </c>
      <c r="O9" s="643" t="s">
        <v>133</v>
      </c>
      <c r="P9" s="332">
        <v>2820</v>
      </c>
      <c r="Q9" s="332">
        <v>3055</v>
      </c>
      <c r="R9" s="332">
        <v>3150</v>
      </c>
      <c r="S9" s="332">
        <v>3270</v>
      </c>
      <c r="T9" s="333">
        <v>2930</v>
      </c>
      <c r="U9" s="333">
        <v>2960</v>
      </c>
      <c r="V9" s="544">
        <v>3405</v>
      </c>
      <c r="W9" s="544">
        <v>3010</v>
      </c>
      <c r="X9" s="418">
        <v>3370</v>
      </c>
    </row>
    <row r="10" spans="2:24" x14ac:dyDescent="0.3">
      <c r="B10" s="1096"/>
      <c r="C10" s="608" t="s">
        <v>135</v>
      </c>
      <c r="D10" s="338">
        <v>0.182</v>
      </c>
      <c r="E10" s="338">
        <v>0.184</v>
      </c>
      <c r="F10" s="338">
        <v>0.185</v>
      </c>
      <c r="G10" s="338">
        <v>0.183</v>
      </c>
      <c r="H10" s="290">
        <v>0.183</v>
      </c>
      <c r="I10" s="290">
        <v>0.185</v>
      </c>
      <c r="J10" s="323">
        <v>0.17599999999999999</v>
      </c>
      <c r="K10" s="323">
        <v>0.17799999999999999</v>
      </c>
      <c r="L10" s="413">
        <v>0.17899999999999999</v>
      </c>
      <c r="N10" s="1096"/>
      <c r="O10" s="644" t="s">
        <v>134</v>
      </c>
      <c r="P10" s="332">
        <v>3300</v>
      </c>
      <c r="Q10" s="332">
        <v>3445</v>
      </c>
      <c r="R10" s="332">
        <v>3625</v>
      </c>
      <c r="S10" s="332">
        <v>3625</v>
      </c>
      <c r="T10" s="333">
        <v>3275</v>
      </c>
      <c r="U10" s="333">
        <v>3390</v>
      </c>
      <c r="V10" s="544">
        <v>3570</v>
      </c>
      <c r="W10" s="544">
        <v>3250</v>
      </c>
      <c r="X10" s="418">
        <v>3670</v>
      </c>
    </row>
    <row r="11" spans="2:24" x14ac:dyDescent="0.3">
      <c r="B11" s="1096"/>
      <c r="C11" s="608" t="s">
        <v>136</v>
      </c>
      <c r="D11" s="338">
        <v>0.24</v>
      </c>
      <c r="E11" s="338">
        <v>0.23500000000000001</v>
      </c>
      <c r="F11" s="338">
        <v>0.22700000000000001</v>
      </c>
      <c r="G11" s="338">
        <v>0.22500000000000001</v>
      </c>
      <c r="H11" s="290">
        <v>0.23</v>
      </c>
      <c r="I11" s="290">
        <v>0.224</v>
      </c>
      <c r="J11" s="323">
        <v>0.23200000000000001</v>
      </c>
      <c r="K11" s="323">
        <v>0.23400000000000001</v>
      </c>
      <c r="L11" s="413">
        <v>0.23500000000000001</v>
      </c>
      <c r="M11" s="69"/>
      <c r="N11" s="1096"/>
      <c r="O11" s="644" t="s">
        <v>135</v>
      </c>
      <c r="P11" s="332">
        <v>4160</v>
      </c>
      <c r="Q11" s="332">
        <v>4300</v>
      </c>
      <c r="R11" s="332">
        <v>4365</v>
      </c>
      <c r="S11" s="332">
        <v>4295</v>
      </c>
      <c r="T11" s="333">
        <v>4120</v>
      </c>
      <c r="U11" s="333">
        <v>4135</v>
      </c>
      <c r="V11" s="544">
        <v>4160</v>
      </c>
      <c r="W11" s="544">
        <v>3950</v>
      </c>
      <c r="X11" s="418">
        <v>4310</v>
      </c>
    </row>
    <row r="12" spans="2:24" x14ac:dyDescent="0.3">
      <c r="B12" s="1096"/>
      <c r="C12" s="608" t="s">
        <v>137</v>
      </c>
      <c r="D12" s="338">
        <v>0.31</v>
      </c>
      <c r="E12" s="338">
        <v>0.30299999999999999</v>
      </c>
      <c r="F12" s="338">
        <v>0.3</v>
      </c>
      <c r="G12" s="338">
        <v>0.29799999999999999</v>
      </c>
      <c r="H12" s="290">
        <v>0.31</v>
      </c>
      <c r="I12" s="290">
        <v>0.307</v>
      </c>
      <c r="J12" s="323">
        <v>0.29699999999999999</v>
      </c>
      <c r="K12" s="323">
        <v>0.30599999999999999</v>
      </c>
      <c r="L12" s="413">
        <v>0.29299999999999998</v>
      </c>
      <c r="N12" s="1096"/>
      <c r="O12" s="644" t="s">
        <v>136</v>
      </c>
      <c r="P12" s="332">
        <v>5500</v>
      </c>
      <c r="Q12" s="332">
        <v>5505</v>
      </c>
      <c r="R12" s="332">
        <v>5355</v>
      </c>
      <c r="S12" s="332">
        <v>5285</v>
      </c>
      <c r="T12" s="333">
        <v>5180</v>
      </c>
      <c r="U12" s="333">
        <v>5005</v>
      </c>
      <c r="V12" s="544">
        <v>5480</v>
      </c>
      <c r="W12" s="544">
        <v>5175</v>
      </c>
      <c r="X12" s="418">
        <v>5640</v>
      </c>
    </row>
    <row r="13" spans="2:24" x14ac:dyDescent="0.3">
      <c r="B13" s="1096"/>
      <c r="C13" s="641" t="s">
        <v>407</v>
      </c>
      <c r="D13" s="338"/>
      <c r="E13" s="338"/>
      <c r="F13" s="338"/>
      <c r="G13" s="338"/>
      <c r="H13" s="290"/>
      <c r="I13" s="290"/>
      <c r="J13" s="538"/>
      <c r="K13" s="538"/>
      <c r="L13" s="414"/>
      <c r="N13" s="1096"/>
      <c r="O13" s="644" t="s">
        <v>137</v>
      </c>
      <c r="P13" s="332">
        <v>7105</v>
      </c>
      <c r="Q13" s="332">
        <v>7085</v>
      </c>
      <c r="R13" s="332">
        <v>7055</v>
      </c>
      <c r="S13" s="332">
        <v>6980</v>
      </c>
      <c r="T13" s="333">
        <v>6975</v>
      </c>
      <c r="U13" s="333">
        <v>6875</v>
      </c>
      <c r="V13" s="544">
        <v>7040</v>
      </c>
      <c r="W13" s="544">
        <v>6765</v>
      </c>
      <c r="X13" s="418">
        <v>7030</v>
      </c>
    </row>
    <row r="14" spans="2:24" x14ac:dyDescent="0.3">
      <c r="B14" s="1091" t="s">
        <v>141</v>
      </c>
      <c r="C14" s="639" t="s">
        <v>142</v>
      </c>
      <c r="D14" s="339">
        <v>0.40700000000000003</v>
      </c>
      <c r="E14" s="307">
        <v>0.41100000000000003</v>
      </c>
      <c r="F14" s="307">
        <v>0.40300000000000002</v>
      </c>
      <c r="G14" s="307">
        <v>0.40200000000000002</v>
      </c>
      <c r="H14" s="339">
        <v>0.39500000000000002</v>
      </c>
      <c r="I14" s="339">
        <v>0.39700000000000002</v>
      </c>
      <c r="J14" s="323">
        <v>0.39600000000000002</v>
      </c>
      <c r="K14" s="323">
        <v>0.39500000000000002</v>
      </c>
      <c r="L14" s="413">
        <v>0.375</v>
      </c>
      <c r="N14" s="1096"/>
      <c r="O14" s="645" t="s">
        <v>408</v>
      </c>
      <c r="P14" s="657">
        <v>80</v>
      </c>
      <c r="Q14" s="657">
        <v>85</v>
      </c>
      <c r="R14" s="657">
        <v>95</v>
      </c>
      <c r="S14" s="657">
        <v>120</v>
      </c>
      <c r="T14" s="658">
        <v>85</v>
      </c>
      <c r="U14" s="658">
        <v>105</v>
      </c>
      <c r="V14" s="659">
        <v>120</v>
      </c>
      <c r="W14" s="659">
        <v>120</v>
      </c>
      <c r="X14" s="660">
        <v>70</v>
      </c>
    </row>
    <row r="15" spans="2:24" x14ac:dyDescent="0.3">
      <c r="B15" s="1096"/>
      <c r="C15" s="608" t="s">
        <v>143</v>
      </c>
      <c r="D15" s="290">
        <v>0.59199999999999997</v>
      </c>
      <c r="E15" s="308">
        <v>0.58899999999999997</v>
      </c>
      <c r="F15" s="308">
        <v>0.59699999999999998</v>
      </c>
      <c r="G15" s="308">
        <v>0.59699999999999998</v>
      </c>
      <c r="H15" s="290">
        <v>0.60399999999999998</v>
      </c>
      <c r="I15" s="290">
        <v>0.60199999999999998</v>
      </c>
      <c r="J15" s="323">
        <v>0.60199999999999998</v>
      </c>
      <c r="K15" s="323">
        <v>0.60099999999999998</v>
      </c>
      <c r="L15" s="413">
        <v>0.622</v>
      </c>
      <c r="N15" s="1104" t="s">
        <v>141</v>
      </c>
      <c r="O15" s="643" t="s">
        <v>142</v>
      </c>
      <c r="P15" s="334">
        <v>9355</v>
      </c>
      <c r="Q15" s="334">
        <v>9640</v>
      </c>
      <c r="R15" s="334">
        <v>9525</v>
      </c>
      <c r="S15" s="334">
        <v>9465</v>
      </c>
      <c r="T15" s="335">
        <v>8920</v>
      </c>
      <c r="U15" s="335">
        <v>8915</v>
      </c>
      <c r="V15" s="545">
        <v>9425</v>
      </c>
      <c r="W15" s="545">
        <v>8800</v>
      </c>
      <c r="X15" s="419">
        <v>9030</v>
      </c>
    </row>
    <row r="16" spans="2:24" x14ac:dyDescent="0.3">
      <c r="B16" s="1097"/>
      <c r="C16" s="642"/>
      <c r="D16" s="309"/>
      <c r="E16" s="309"/>
      <c r="F16" s="309"/>
      <c r="G16" s="309"/>
      <c r="H16" s="340"/>
      <c r="I16" s="340"/>
      <c r="J16" s="323"/>
      <c r="K16" s="323"/>
      <c r="L16" s="413"/>
      <c r="N16" s="1105"/>
      <c r="O16" s="644" t="s">
        <v>143</v>
      </c>
      <c r="P16" s="332">
        <v>13600</v>
      </c>
      <c r="Q16" s="332">
        <v>13830</v>
      </c>
      <c r="R16" s="332">
        <v>14105</v>
      </c>
      <c r="S16" s="332">
        <v>14070</v>
      </c>
      <c r="T16" s="333">
        <v>13620</v>
      </c>
      <c r="U16" s="333">
        <v>13535</v>
      </c>
      <c r="V16" s="544">
        <v>14310</v>
      </c>
      <c r="W16" s="544">
        <v>13380</v>
      </c>
      <c r="X16" s="418">
        <v>14995</v>
      </c>
    </row>
    <row r="17" spans="2:24" x14ac:dyDescent="0.3">
      <c r="B17" s="1096" t="s">
        <v>144</v>
      </c>
      <c r="C17" s="59" t="s">
        <v>145</v>
      </c>
      <c r="D17" s="308"/>
      <c r="E17" s="308"/>
      <c r="F17" s="308"/>
      <c r="G17" s="308"/>
      <c r="H17" s="432"/>
      <c r="I17" s="432"/>
      <c r="J17" s="541"/>
      <c r="K17" s="541"/>
      <c r="L17" s="550"/>
      <c r="N17" s="1106"/>
      <c r="O17" s="646" t="s">
        <v>32</v>
      </c>
      <c r="P17" s="336">
        <v>10</v>
      </c>
      <c r="Q17" s="336">
        <v>5</v>
      </c>
      <c r="R17" s="336">
        <v>15</v>
      </c>
      <c r="S17" s="336">
        <v>15</v>
      </c>
      <c r="T17" s="337">
        <v>25</v>
      </c>
      <c r="U17" s="337">
        <v>20</v>
      </c>
      <c r="V17" s="543">
        <v>40</v>
      </c>
      <c r="W17" s="543">
        <v>80</v>
      </c>
      <c r="X17" s="420">
        <v>65</v>
      </c>
    </row>
    <row r="18" spans="2:24" x14ac:dyDescent="0.3">
      <c r="B18" s="1096"/>
      <c r="C18" s="59" t="s">
        <v>409</v>
      </c>
      <c r="D18" s="308">
        <v>0.23600000000000002</v>
      </c>
      <c r="E18" s="308">
        <v>0.23</v>
      </c>
      <c r="F18" s="308">
        <v>0.23500000000000001</v>
      </c>
      <c r="G18" s="308">
        <v>0.22500000000000001</v>
      </c>
      <c r="H18" s="290">
        <v>0.19900000000000001</v>
      </c>
      <c r="I18" s="290">
        <v>0.188</v>
      </c>
      <c r="J18" s="323">
        <v>0.189</v>
      </c>
      <c r="K18" s="323">
        <v>0.192</v>
      </c>
      <c r="L18" s="413">
        <v>0.182</v>
      </c>
      <c r="N18" s="1096" t="s">
        <v>144</v>
      </c>
      <c r="O18" s="644" t="s">
        <v>145</v>
      </c>
      <c r="P18" s="332" t="s">
        <v>72</v>
      </c>
      <c r="Q18" s="332" t="s">
        <v>72</v>
      </c>
      <c r="R18" s="332" t="s">
        <v>72</v>
      </c>
      <c r="S18" s="332" t="s">
        <v>72</v>
      </c>
      <c r="T18" s="431" t="s">
        <v>72</v>
      </c>
      <c r="U18" s="431" t="s">
        <v>72</v>
      </c>
      <c r="V18" s="546" t="s">
        <v>72</v>
      </c>
      <c r="W18" s="546" t="s">
        <v>72</v>
      </c>
      <c r="X18" s="542"/>
    </row>
    <row r="19" spans="2:24" x14ac:dyDescent="0.3">
      <c r="B19" s="1096"/>
      <c r="C19" s="59" t="s">
        <v>410</v>
      </c>
      <c r="D19" s="308">
        <v>0.59699999999999998</v>
      </c>
      <c r="E19" s="308">
        <v>0.59</v>
      </c>
      <c r="F19" s="308">
        <v>0.57699999999999996</v>
      </c>
      <c r="G19" s="308">
        <v>0.58399999999999996</v>
      </c>
      <c r="H19" s="290">
        <v>0.61099999999999999</v>
      </c>
      <c r="I19" s="290">
        <v>0.61499999999999999</v>
      </c>
      <c r="J19" s="323">
        <v>0.59599999999999997</v>
      </c>
      <c r="K19" s="323">
        <v>0.60299999999999998</v>
      </c>
      <c r="L19" s="413">
        <v>0.57799999999999996</v>
      </c>
      <c r="N19" s="1096"/>
      <c r="O19" s="644" t="s">
        <v>409</v>
      </c>
      <c r="P19" s="332">
        <v>5410</v>
      </c>
      <c r="Q19" s="332">
        <v>5405</v>
      </c>
      <c r="R19" s="332">
        <v>5550</v>
      </c>
      <c r="S19" s="332">
        <v>5305</v>
      </c>
      <c r="T19" s="333">
        <v>4490</v>
      </c>
      <c r="U19" s="333">
        <v>4235</v>
      </c>
      <c r="V19" s="544">
        <v>4490</v>
      </c>
      <c r="W19" s="544">
        <v>4280</v>
      </c>
      <c r="X19" s="418">
        <v>4380</v>
      </c>
    </row>
    <row r="20" spans="2:24" x14ac:dyDescent="0.3">
      <c r="B20" s="1096"/>
      <c r="C20" s="59" t="s">
        <v>189</v>
      </c>
      <c r="D20" s="308">
        <v>0.08</v>
      </c>
      <c r="E20" s="308">
        <v>8.8999999999999996E-2</v>
      </c>
      <c r="F20" s="308">
        <v>9.4E-2</v>
      </c>
      <c r="G20" s="308">
        <v>0.09</v>
      </c>
      <c r="H20" s="290">
        <v>9.5000000000000001E-2</v>
      </c>
      <c r="I20" s="290">
        <v>9.2999999999999999E-2</v>
      </c>
      <c r="J20" s="323">
        <v>0.1</v>
      </c>
      <c r="K20" s="323">
        <v>9.6000000000000002E-2</v>
      </c>
      <c r="L20" s="413">
        <v>0.107</v>
      </c>
      <c r="N20" s="1096"/>
      <c r="O20" s="644" t="s">
        <v>188</v>
      </c>
      <c r="P20" s="332">
        <v>13710</v>
      </c>
      <c r="Q20" s="332">
        <v>13855</v>
      </c>
      <c r="R20" s="332">
        <v>13645</v>
      </c>
      <c r="S20" s="332">
        <v>13760</v>
      </c>
      <c r="T20" s="333">
        <v>13795</v>
      </c>
      <c r="U20" s="333">
        <v>13825</v>
      </c>
      <c r="V20" s="544">
        <v>14180</v>
      </c>
      <c r="W20" s="544">
        <v>13430</v>
      </c>
      <c r="X20" s="418">
        <v>13930</v>
      </c>
    </row>
    <row r="21" spans="2:24" x14ac:dyDescent="0.3">
      <c r="B21" s="1096"/>
      <c r="C21" s="59" t="s">
        <v>411</v>
      </c>
      <c r="D21" s="308">
        <v>8.7000000000000008E-2</v>
      </c>
      <c r="E21" s="308">
        <v>0.09</v>
      </c>
      <c r="F21" s="308">
        <v>9.4E-2</v>
      </c>
      <c r="G21" s="308">
        <v>0.10100000000000001</v>
      </c>
      <c r="H21" s="290">
        <v>9.5000000000000001E-2</v>
      </c>
      <c r="I21" s="290">
        <v>0.10300000000000001</v>
      </c>
      <c r="J21" s="538">
        <v>0.115</v>
      </c>
      <c r="K21" s="538">
        <v>0.108</v>
      </c>
      <c r="L21" s="414">
        <v>0.13300000000000001</v>
      </c>
      <c r="N21" s="1096"/>
      <c r="O21" s="644" t="s">
        <v>189</v>
      </c>
      <c r="P21" s="332">
        <v>1840</v>
      </c>
      <c r="Q21" s="332">
        <v>2095</v>
      </c>
      <c r="R21" s="332">
        <v>2230</v>
      </c>
      <c r="S21" s="332">
        <v>2130</v>
      </c>
      <c r="T21" s="333">
        <v>2140</v>
      </c>
      <c r="U21" s="333">
        <v>2100</v>
      </c>
      <c r="V21" s="544">
        <v>2365</v>
      </c>
      <c r="W21" s="544">
        <v>2140</v>
      </c>
      <c r="X21" s="418">
        <v>2575</v>
      </c>
    </row>
    <row r="22" spans="2:24" x14ac:dyDescent="0.3">
      <c r="B22" s="1098" t="s">
        <v>511</v>
      </c>
      <c r="C22" s="60" t="s">
        <v>306</v>
      </c>
      <c r="D22" s="307">
        <v>1.4E-2</v>
      </c>
      <c r="E22" s="307">
        <v>1.3000000000000001E-2</v>
      </c>
      <c r="F22" s="307">
        <v>1.6E-2</v>
      </c>
      <c r="G22" s="307">
        <v>1.4999999999999999E-2</v>
      </c>
      <c r="H22" s="339">
        <v>1.4999999999999999E-2</v>
      </c>
      <c r="I22" s="339">
        <v>1.4999999999999999E-2</v>
      </c>
      <c r="J22" s="323">
        <v>1.4999999999999999E-2</v>
      </c>
      <c r="K22" s="323">
        <v>1.6E-2</v>
      </c>
      <c r="L22" s="413">
        <v>1.6E-2</v>
      </c>
      <c r="N22" s="1096"/>
      <c r="O22" s="644" t="s">
        <v>411</v>
      </c>
      <c r="P22" s="332">
        <v>2005</v>
      </c>
      <c r="Q22" s="332">
        <v>2125</v>
      </c>
      <c r="R22" s="332">
        <v>2220</v>
      </c>
      <c r="S22" s="332">
        <v>2375</v>
      </c>
      <c r="T22" s="333">
        <v>2145</v>
      </c>
      <c r="U22" s="333">
        <v>2310</v>
      </c>
      <c r="V22" s="544">
        <v>2740</v>
      </c>
      <c r="W22" s="544">
        <v>2410</v>
      </c>
      <c r="X22" s="418">
        <v>3210</v>
      </c>
    </row>
    <row r="23" spans="2:24" x14ac:dyDescent="0.3">
      <c r="B23" s="1096"/>
      <c r="C23" s="59" t="s">
        <v>307</v>
      </c>
      <c r="D23" s="308">
        <v>1.7000000000000001E-2</v>
      </c>
      <c r="E23" s="308">
        <v>2.1000000000000001E-2</v>
      </c>
      <c r="F23" s="308">
        <v>2.8000000000000001E-2</v>
      </c>
      <c r="G23" s="308">
        <v>3.1E-2</v>
      </c>
      <c r="H23" s="290">
        <v>3.6999999999999998E-2</v>
      </c>
      <c r="I23" s="290">
        <v>4.2000000000000003E-2</v>
      </c>
      <c r="J23" s="323">
        <v>4.5999999999999999E-2</v>
      </c>
      <c r="K23" s="323">
        <v>5.9000000000000004E-2</v>
      </c>
      <c r="L23" s="413">
        <v>0.06</v>
      </c>
      <c r="N23" s="1098" t="s">
        <v>511</v>
      </c>
      <c r="O23" s="643" t="s">
        <v>306</v>
      </c>
      <c r="P23" s="334">
        <v>310</v>
      </c>
      <c r="Q23" s="334">
        <v>315</v>
      </c>
      <c r="R23" s="334">
        <v>370</v>
      </c>
      <c r="S23" s="334">
        <v>345</v>
      </c>
      <c r="T23" s="335">
        <v>345</v>
      </c>
      <c r="U23" s="335">
        <v>345</v>
      </c>
      <c r="V23" s="547">
        <v>355</v>
      </c>
      <c r="W23" s="547">
        <v>345</v>
      </c>
      <c r="X23" s="421">
        <v>360</v>
      </c>
    </row>
    <row r="24" spans="2:24" x14ac:dyDescent="0.3">
      <c r="B24" s="1096"/>
      <c r="C24" s="59" t="s">
        <v>308</v>
      </c>
      <c r="D24" s="308">
        <v>4.0000000000000001E-3</v>
      </c>
      <c r="E24" s="308">
        <v>4.0000000000000001E-3</v>
      </c>
      <c r="F24" s="308">
        <v>5.0000000000000001E-3</v>
      </c>
      <c r="G24" s="308">
        <v>5.0000000000000001E-3</v>
      </c>
      <c r="H24" s="290">
        <v>4.0000000000000001E-3</v>
      </c>
      <c r="I24" s="290">
        <v>4.0000000000000001E-3</v>
      </c>
      <c r="J24" s="323">
        <v>3.0000000000000001E-3</v>
      </c>
      <c r="K24" s="323">
        <v>3.0000000000000001E-3</v>
      </c>
      <c r="L24" s="413">
        <v>3.0000000000000001E-3</v>
      </c>
      <c r="N24" s="1096"/>
      <c r="O24" s="644" t="s">
        <v>307</v>
      </c>
      <c r="P24" s="332">
        <v>390</v>
      </c>
      <c r="Q24" s="332">
        <v>505</v>
      </c>
      <c r="R24" s="332">
        <v>655</v>
      </c>
      <c r="S24" s="332">
        <v>740</v>
      </c>
      <c r="T24" s="333">
        <v>840</v>
      </c>
      <c r="U24" s="333">
        <v>950</v>
      </c>
      <c r="V24" s="544">
        <v>1095</v>
      </c>
      <c r="W24" s="544">
        <v>1260</v>
      </c>
      <c r="X24" s="418">
        <v>1360</v>
      </c>
    </row>
    <row r="25" spans="2:24" x14ac:dyDescent="0.3">
      <c r="B25" s="1096"/>
      <c r="C25" s="59" t="s">
        <v>309</v>
      </c>
      <c r="D25" s="308">
        <v>4.0000000000000001E-3</v>
      </c>
      <c r="E25" s="308">
        <v>5.0000000000000001E-3</v>
      </c>
      <c r="F25" s="308">
        <v>6.0000000000000001E-3</v>
      </c>
      <c r="G25" s="308">
        <v>6.0000000000000001E-3</v>
      </c>
      <c r="H25" s="290">
        <v>7.0000000000000001E-3</v>
      </c>
      <c r="I25" s="290">
        <v>8.0000000000000002E-3</v>
      </c>
      <c r="J25" s="323">
        <v>9.0000000000000011E-3</v>
      </c>
      <c r="K25" s="323">
        <v>9.0000000000000011E-3</v>
      </c>
      <c r="L25" s="413">
        <v>0.01</v>
      </c>
      <c r="N25" s="1096"/>
      <c r="O25" s="644" t="s">
        <v>308</v>
      </c>
      <c r="P25" s="332">
        <v>95</v>
      </c>
      <c r="Q25" s="332">
        <v>85</v>
      </c>
      <c r="R25" s="332">
        <v>110</v>
      </c>
      <c r="S25" s="332">
        <v>115</v>
      </c>
      <c r="T25" s="333">
        <v>90</v>
      </c>
      <c r="U25" s="333">
        <v>80</v>
      </c>
      <c r="V25" s="544">
        <v>65</v>
      </c>
      <c r="W25" s="544">
        <v>65</v>
      </c>
      <c r="X25" s="418">
        <v>75</v>
      </c>
    </row>
    <row r="26" spans="2:24" x14ac:dyDescent="0.3">
      <c r="B26" s="1096"/>
      <c r="C26" s="59" t="s">
        <v>310</v>
      </c>
      <c r="D26" s="308">
        <v>5.7000000000000002E-2</v>
      </c>
      <c r="E26" s="308">
        <v>6.0999999999999999E-2</v>
      </c>
      <c r="F26" s="308">
        <v>6.2E-2</v>
      </c>
      <c r="G26" s="308">
        <v>6.4000000000000001E-2</v>
      </c>
      <c r="H26" s="290">
        <v>6.3E-2</v>
      </c>
      <c r="I26" s="290">
        <v>6.2E-2</v>
      </c>
      <c r="J26" s="323">
        <v>6.3E-2</v>
      </c>
      <c r="K26" s="323">
        <v>7.6999999999999999E-2</v>
      </c>
      <c r="L26" s="413">
        <v>8.3000000000000004E-2</v>
      </c>
      <c r="N26" s="1096"/>
      <c r="O26" s="644" t="s">
        <v>309</v>
      </c>
      <c r="P26" s="332">
        <v>90</v>
      </c>
      <c r="Q26" s="332">
        <v>120</v>
      </c>
      <c r="R26" s="332">
        <v>145</v>
      </c>
      <c r="S26" s="332">
        <v>150</v>
      </c>
      <c r="T26" s="333">
        <v>160</v>
      </c>
      <c r="U26" s="333">
        <v>180</v>
      </c>
      <c r="V26" s="544">
        <v>205</v>
      </c>
      <c r="W26" s="544">
        <v>195</v>
      </c>
      <c r="X26" s="418">
        <v>235</v>
      </c>
    </row>
    <row r="27" spans="2:24" x14ac:dyDescent="0.3">
      <c r="B27" s="1096"/>
      <c r="C27" s="59" t="s">
        <v>311</v>
      </c>
      <c r="D27" s="308">
        <v>2E-3</v>
      </c>
      <c r="E27" s="308">
        <v>1E-3</v>
      </c>
      <c r="F27" s="308">
        <v>2E-3</v>
      </c>
      <c r="G27" s="308">
        <v>2E-3</v>
      </c>
      <c r="H27" s="290">
        <v>1E-3</v>
      </c>
      <c r="I27" s="290">
        <v>1E-3</v>
      </c>
      <c r="J27" s="323">
        <v>2E-3</v>
      </c>
      <c r="K27" s="323">
        <v>2E-3</v>
      </c>
      <c r="L27" s="413">
        <v>2E-3</v>
      </c>
      <c r="N27" s="1096"/>
      <c r="O27" s="644" t="s">
        <v>310</v>
      </c>
      <c r="P27" s="332">
        <v>1305</v>
      </c>
      <c r="Q27" s="332">
        <v>1420</v>
      </c>
      <c r="R27" s="332">
        <v>1460</v>
      </c>
      <c r="S27" s="332">
        <v>1500</v>
      </c>
      <c r="T27" s="333">
        <v>1430</v>
      </c>
      <c r="U27" s="333">
        <v>1390</v>
      </c>
      <c r="V27" s="544">
        <v>1495</v>
      </c>
      <c r="W27" s="544">
        <v>1650</v>
      </c>
      <c r="X27" s="418">
        <v>1885</v>
      </c>
    </row>
    <row r="28" spans="2:24" x14ac:dyDescent="0.3">
      <c r="B28" s="1096"/>
      <c r="C28" s="59" t="s">
        <v>312</v>
      </c>
      <c r="D28" s="308">
        <v>2E-3</v>
      </c>
      <c r="E28" s="308">
        <v>3.0000000000000001E-3</v>
      </c>
      <c r="F28" s="308">
        <v>2E-3</v>
      </c>
      <c r="G28" s="308">
        <v>2E-3</v>
      </c>
      <c r="H28" s="290">
        <v>3.0000000000000001E-3</v>
      </c>
      <c r="I28" s="290">
        <v>3.0000000000000001E-3</v>
      </c>
      <c r="J28" s="323">
        <v>3.0000000000000001E-3</v>
      </c>
      <c r="K28" s="323">
        <v>4.0000000000000001E-3</v>
      </c>
      <c r="L28" s="413">
        <v>4.0000000000000001E-3</v>
      </c>
      <c r="N28" s="1096"/>
      <c r="O28" s="644" t="s">
        <v>311</v>
      </c>
      <c r="P28" s="332">
        <v>35</v>
      </c>
      <c r="Q28" s="332">
        <v>30</v>
      </c>
      <c r="R28" s="332">
        <v>35</v>
      </c>
      <c r="S28" s="332">
        <v>40</v>
      </c>
      <c r="T28" s="333">
        <v>25</v>
      </c>
      <c r="U28" s="333">
        <v>25</v>
      </c>
      <c r="V28" s="544">
        <v>40</v>
      </c>
      <c r="W28" s="544">
        <v>40</v>
      </c>
      <c r="X28" s="418">
        <v>35</v>
      </c>
    </row>
    <row r="29" spans="2:24" x14ac:dyDescent="0.3">
      <c r="B29" s="1096"/>
      <c r="C29" s="59" t="s">
        <v>313</v>
      </c>
      <c r="D29" s="308">
        <v>1.2E-2</v>
      </c>
      <c r="E29" s="308">
        <v>0.01</v>
      </c>
      <c r="F29" s="308">
        <v>1.0999999999999999E-2</v>
      </c>
      <c r="G29" s="308">
        <v>1.0999999999999999E-2</v>
      </c>
      <c r="H29" s="290">
        <v>1.0999999999999999E-2</v>
      </c>
      <c r="I29" s="290">
        <v>1.4E-2</v>
      </c>
      <c r="J29" s="323">
        <v>1.2E-2</v>
      </c>
      <c r="K29" s="323">
        <v>1.0999999999999999E-2</v>
      </c>
      <c r="L29" s="413">
        <v>1.4E-2</v>
      </c>
      <c r="N29" s="1096"/>
      <c r="O29" s="644" t="s">
        <v>312</v>
      </c>
      <c r="P29" s="332">
        <v>45</v>
      </c>
      <c r="Q29" s="332">
        <v>60</v>
      </c>
      <c r="R29" s="332">
        <v>50</v>
      </c>
      <c r="S29" s="332">
        <v>55</v>
      </c>
      <c r="T29" s="333">
        <v>65</v>
      </c>
      <c r="U29" s="333">
        <v>70</v>
      </c>
      <c r="V29" s="544">
        <v>70</v>
      </c>
      <c r="W29" s="544">
        <v>85</v>
      </c>
      <c r="X29" s="418">
        <v>80</v>
      </c>
    </row>
    <row r="30" spans="2:24" x14ac:dyDescent="0.3">
      <c r="B30" s="1096"/>
      <c r="C30" s="59" t="s">
        <v>314</v>
      </c>
      <c r="D30" s="308">
        <v>8.0000000000000002E-3</v>
      </c>
      <c r="E30" s="308">
        <v>7.0000000000000001E-3</v>
      </c>
      <c r="F30" s="308">
        <v>9.0000000000000011E-3</v>
      </c>
      <c r="G30" s="308">
        <v>1.0999999999999999E-2</v>
      </c>
      <c r="H30" s="290">
        <v>1.3000000000000001E-2</v>
      </c>
      <c r="I30" s="290">
        <v>1.4999999999999999E-2</v>
      </c>
      <c r="J30" s="323">
        <v>1.7000000000000001E-2</v>
      </c>
      <c r="K30" s="323">
        <v>2.9000000000000001E-2</v>
      </c>
      <c r="L30" s="413">
        <v>0.04</v>
      </c>
      <c r="N30" s="1096"/>
      <c r="O30" s="644" t="s">
        <v>313</v>
      </c>
      <c r="P30" s="332">
        <v>265</v>
      </c>
      <c r="Q30" s="332">
        <v>230</v>
      </c>
      <c r="R30" s="332">
        <v>265</v>
      </c>
      <c r="S30" s="332">
        <v>260</v>
      </c>
      <c r="T30" s="333">
        <v>250</v>
      </c>
      <c r="U30" s="333">
        <v>315</v>
      </c>
      <c r="V30" s="544">
        <v>295</v>
      </c>
      <c r="W30" s="544">
        <v>230</v>
      </c>
      <c r="X30" s="418">
        <v>315</v>
      </c>
    </row>
    <row r="31" spans="2:24" x14ac:dyDescent="0.3">
      <c r="B31" s="1096"/>
      <c r="C31" s="59" t="s">
        <v>315</v>
      </c>
      <c r="D31" s="308">
        <v>0.88200000000000001</v>
      </c>
      <c r="E31" s="308">
        <v>0.875</v>
      </c>
      <c r="F31" s="308">
        <v>0.86</v>
      </c>
      <c r="G31" s="308">
        <v>0.85299999999999998</v>
      </c>
      <c r="H31" s="290">
        <v>0.84499999999999997</v>
      </c>
      <c r="I31" s="290">
        <v>0.83499999999999996</v>
      </c>
      <c r="J31" s="323">
        <v>0.83100000000000007</v>
      </c>
      <c r="K31" s="323">
        <v>0.79200000000000004</v>
      </c>
      <c r="L31" s="413">
        <v>0.76800000000000002</v>
      </c>
      <c r="N31" s="1096"/>
      <c r="O31" s="644" t="s">
        <v>314</v>
      </c>
      <c r="P31" s="332">
        <v>180</v>
      </c>
      <c r="Q31" s="332">
        <v>175</v>
      </c>
      <c r="R31" s="332">
        <v>225</v>
      </c>
      <c r="S31" s="332">
        <v>255</v>
      </c>
      <c r="T31" s="333">
        <v>300</v>
      </c>
      <c r="U31" s="187">
        <v>340</v>
      </c>
      <c r="V31" s="544">
        <v>405</v>
      </c>
      <c r="W31" s="544">
        <v>615</v>
      </c>
      <c r="X31" s="418">
        <v>915</v>
      </c>
    </row>
    <row r="32" spans="2:24" x14ac:dyDescent="0.3">
      <c r="B32" s="1096"/>
      <c r="C32" s="59" t="s">
        <v>172</v>
      </c>
      <c r="D32" s="308">
        <v>0.11800000000000001</v>
      </c>
      <c r="E32" s="308">
        <v>0.125</v>
      </c>
      <c r="F32" s="308">
        <v>0.14000000000000001</v>
      </c>
      <c r="G32" s="308">
        <v>0.14699999999999999</v>
      </c>
      <c r="H32" s="290">
        <v>0.155</v>
      </c>
      <c r="I32" s="290">
        <v>0.16500000000000001</v>
      </c>
      <c r="J32" s="323">
        <v>0.16900000000000001</v>
      </c>
      <c r="K32" s="323">
        <v>0.20800000000000002</v>
      </c>
      <c r="L32" s="413">
        <v>0.23200000000000001</v>
      </c>
      <c r="N32" s="1096"/>
      <c r="O32" s="644" t="s">
        <v>315</v>
      </c>
      <c r="P32" s="332">
        <v>20255</v>
      </c>
      <c r="Q32" s="332">
        <v>20540</v>
      </c>
      <c r="R32" s="332">
        <v>20335</v>
      </c>
      <c r="S32" s="332">
        <v>20105</v>
      </c>
      <c r="T32" s="333">
        <v>19060</v>
      </c>
      <c r="U32" s="333">
        <v>18775</v>
      </c>
      <c r="V32" s="544">
        <v>19750</v>
      </c>
      <c r="W32" s="544">
        <v>17045</v>
      </c>
      <c r="X32" s="418">
        <v>17390</v>
      </c>
    </row>
    <row r="33" spans="2:24" x14ac:dyDescent="0.3">
      <c r="B33" s="1097"/>
      <c r="C33" s="67" t="s">
        <v>173</v>
      </c>
      <c r="D33" s="309">
        <v>0.88200000000000001</v>
      </c>
      <c r="E33" s="309">
        <v>0.875</v>
      </c>
      <c r="F33" s="309">
        <v>0.86</v>
      </c>
      <c r="G33" s="309">
        <v>0.85299999999999998</v>
      </c>
      <c r="H33" s="340">
        <v>0.84499999999999997</v>
      </c>
      <c r="I33" s="340">
        <v>0.83499999999999996</v>
      </c>
      <c r="J33" s="323">
        <v>0.83100000000000007</v>
      </c>
      <c r="K33" s="323">
        <v>0.79200000000000004</v>
      </c>
      <c r="L33" s="413">
        <v>0.76800000000000002</v>
      </c>
      <c r="N33" s="1096"/>
      <c r="O33" s="644" t="s">
        <v>172</v>
      </c>
      <c r="P33" s="332">
        <v>2715</v>
      </c>
      <c r="Q33" s="332">
        <v>2940</v>
      </c>
      <c r="R33" s="332">
        <v>3310</v>
      </c>
      <c r="S33" s="332">
        <v>3465</v>
      </c>
      <c r="T33" s="333">
        <v>3505</v>
      </c>
      <c r="U33" s="333">
        <v>3700</v>
      </c>
      <c r="V33" s="544">
        <v>4025</v>
      </c>
      <c r="W33" s="544">
        <v>4475</v>
      </c>
      <c r="X33" s="418">
        <v>5260</v>
      </c>
    </row>
    <row r="34" spans="2:24" x14ac:dyDescent="0.3">
      <c r="B34" s="1099" t="s">
        <v>174</v>
      </c>
      <c r="C34" s="59" t="s">
        <v>500</v>
      </c>
      <c r="D34" s="308">
        <v>4.2000000000000003E-2</v>
      </c>
      <c r="E34" s="308">
        <v>4.3999999999999997E-2</v>
      </c>
      <c r="F34" s="308">
        <v>4.2000000000000003E-2</v>
      </c>
      <c r="G34" s="308">
        <v>4.3000000000000003E-2</v>
      </c>
      <c r="H34" s="290">
        <v>4.4999999999999998E-2</v>
      </c>
      <c r="I34" s="290">
        <v>4.8000000000000001E-2</v>
      </c>
      <c r="J34" s="539">
        <v>5.2000000000000005E-2</v>
      </c>
      <c r="K34" s="539">
        <v>5.1000000000000004E-2</v>
      </c>
      <c r="L34" s="412">
        <v>0.05</v>
      </c>
      <c r="N34" s="1097"/>
      <c r="O34" s="646" t="s">
        <v>173</v>
      </c>
      <c r="P34" s="336">
        <v>20255</v>
      </c>
      <c r="Q34" s="336">
        <v>20540</v>
      </c>
      <c r="R34" s="336">
        <v>20335</v>
      </c>
      <c r="S34" s="336">
        <v>20105</v>
      </c>
      <c r="T34" s="337">
        <v>19060</v>
      </c>
      <c r="U34" s="337">
        <v>18775</v>
      </c>
      <c r="V34" s="543">
        <v>19750</v>
      </c>
      <c r="W34" s="543">
        <v>17045</v>
      </c>
      <c r="X34" s="420">
        <v>17390</v>
      </c>
    </row>
    <row r="35" spans="2:24" x14ac:dyDescent="0.3">
      <c r="B35" s="1096"/>
      <c r="C35" s="59" t="s">
        <v>176</v>
      </c>
      <c r="D35" s="308">
        <v>0.01</v>
      </c>
      <c r="E35" s="308">
        <v>1.2E-2</v>
      </c>
      <c r="F35" s="308">
        <v>1.0999999999999999E-2</v>
      </c>
      <c r="G35" s="308">
        <v>1.3000000000000001E-2</v>
      </c>
      <c r="H35" s="290">
        <v>1.2E-2</v>
      </c>
      <c r="I35" s="290">
        <v>1.4E-2</v>
      </c>
      <c r="J35" s="323">
        <v>1.7000000000000001E-2</v>
      </c>
      <c r="K35" s="323">
        <v>1.6E-2</v>
      </c>
      <c r="L35" s="413">
        <v>1.7000000000000001E-2</v>
      </c>
      <c r="N35" s="1093" t="s">
        <v>174</v>
      </c>
      <c r="O35" s="644" t="s">
        <v>500</v>
      </c>
      <c r="P35" s="332">
        <v>975</v>
      </c>
      <c r="Q35" s="332">
        <v>1025</v>
      </c>
      <c r="R35" s="332">
        <v>1000</v>
      </c>
      <c r="S35" s="332">
        <v>1015</v>
      </c>
      <c r="T35" s="333">
        <v>1015</v>
      </c>
      <c r="U35" s="333">
        <v>1070</v>
      </c>
      <c r="V35" s="544">
        <v>1230</v>
      </c>
      <c r="W35" s="544">
        <v>1125</v>
      </c>
      <c r="X35" s="418">
        <v>1210</v>
      </c>
    </row>
    <row r="36" spans="2:24" x14ac:dyDescent="0.3">
      <c r="B36" s="1096"/>
      <c r="C36" s="59" t="s">
        <v>177</v>
      </c>
      <c r="D36" s="308">
        <v>1.4E-2</v>
      </c>
      <c r="E36" s="308">
        <v>1.6E-2</v>
      </c>
      <c r="F36" s="308">
        <v>1.6E-2</v>
      </c>
      <c r="G36" s="308">
        <v>1.6E-2</v>
      </c>
      <c r="H36" s="290">
        <v>1.9E-2</v>
      </c>
      <c r="I36" s="290">
        <v>1.9E-2</v>
      </c>
      <c r="J36" s="323">
        <v>0.02</v>
      </c>
      <c r="K36" s="323">
        <v>1.9E-2</v>
      </c>
      <c r="L36" s="413">
        <v>2.1000000000000001E-2</v>
      </c>
      <c r="N36" s="1094"/>
      <c r="O36" s="644" t="s">
        <v>176</v>
      </c>
      <c r="P36" s="332">
        <v>240</v>
      </c>
      <c r="Q36" s="332">
        <v>270</v>
      </c>
      <c r="R36" s="332">
        <v>260</v>
      </c>
      <c r="S36" s="332">
        <v>300</v>
      </c>
      <c r="T36" s="333">
        <v>260</v>
      </c>
      <c r="U36" s="333">
        <v>320</v>
      </c>
      <c r="V36" s="544">
        <v>405</v>
      </c>
      <c r="W36" s="544">
        <v>345</v>
      </c>
      <c r="X36" s="418">
        <v>420</v>
      </c>
    </row>
    <row r="37" spans="2:24" x14ac:dyDescent="0.3">
      <c r="B37" s="1096"/>
      <c r="C37" s="59" t="s">
        <v>178</v>
      </c>
      <c r="D37" s="308">
        <v>4.0000000000000001E-3</v>
      </c>
      <c r="E37" s="308">
        <v>6.0000000000000001E-3</v>
      </c>
      <c r="F37" s="308">
        <v>5.0000000000000001E-3</v>
      </c>
      <c r="G37" s="308">
        <v>5.0000000000000001E-3</v>
      </c>
      <c r="H37" s="290">
        <v>6.0000000000000001E-3</v>
      </c>
      <c r="I37" s="290">
        <v>5.0000000000000001E-3</v>
      </c>
      <c r="J37" s="323">
        <v>7.0000000000000001E-3</v>
      </c>
      <c r="K37" s="323">
        <v>8.0000000000000002E-3</v>
      </c>
      <c r="L37" s="413">
        <v>8.0000000000000002E-3</v>
      </c>
      <c r="N37" s="1094"/>
      <c r="O37" s="644" t="s">
        <v>177</v>
      </c>
      <c r="P37" s="332">
        <v>315</v>
      </c>
      <c r="Q37" s="332">
        <v>365</v>
      </c>
      <c r="R37" s="332">
        <v>375</v>
      </c>
      <c r="S37" s="332">
        <v>370</v>
      </c>
      <c r="T37" s="333">
        <v>425</v>
      </c>
      <c r="U37" s="333">
        <v>435</v>
      </c>
      <c r="V37" s="544">
        <v>465</v>
      </c>
      <c r="W37" s="544">
        <v>430</v>
      </c>
      <c r="X37" s="418">
        <v>510</v>
      </c>
    </row>
    <row r="38" spans="2:24" x14ac:dyDescent="0.3">
      <c r="B38" s="1096"/>
      <c r="C38" s="59" t="s">
        <v>179</v>
      </c>
      <c r="D38" s="308">
        <v>0.92400000000000004</v>
      </c>
      <c r="E38" s="308">
        <v>0.91800000000000004</v>
      </c>
      <c r="F38" s="308">
        <v>0.91800000000000004</v>
      </c>
      <c r="G38" s="308">
        <v>0.91700000000000004</v>
      </c>
      <c r="H38" s="290">
        <v>0.91200000000000003</v>
      </c>
      <c r="I38" s="290">
        <v>0.91300000000000003</v>
      </c>
      <c r="J38" s="323">
        <v>0.89600000000000002</v>
      </c>
      <c r="K38" s="323">
        <v>0.82700000000000007</v>
      </c>
      <c r="L38" s="413">
        <v>0.84199999999999997</v>
      </c>
      <c r="N38" s="1094"/>
      <c r="O38" s="644" t="s">
        <v>178</v>
      </c>
      <c r="P38" s="332">
        <v>95</v>
      </c>
      <c r="Q38" s="332">
        <v>140</v>
      </c>
      <c r="R38" s="332">
        <v>115</v>
      </c>
      <c r="S38" s="332">
        <v>120</v>
      </c>
      <c r="T38" s="333">
        <v>125</v>
      </c>
      <c r="U38" s="333">
        <v>120</v>
      </c>
      <c r="V38" s="544">
        <v>170</v>
      </c>
      <c r="W38" s="544">
        <v>175</v>
      </c>
      <c r="X38" s="418">
        <v>180</v>
      </c>
    </row>
    <row r="39" spans="2:24" x14ac:dyDescent="0.3">
      <c r="B39" s="1096"/>
      <c r="C39" s="608" t="s">
        <v>225</v>
      </c>
      <c r="D39" s="308">
        <v>7.1000000000000008E-2</v>
      </c>
      <c r="E39" s="308">
        <v>7.6999999999999999E-2</v>
      </c>
      <c r="F39" s="308">
        <v>7.3999999999999996E-2</v>
      </c>
      <c r="G39" s="308">
        <v>7.6999999999999999E-2</v>
      </c>
      <c r="H39" s="290">
        <v>8.1000000000000003E-2</v>
      </c>
      <c r="I39" s="290">
        <v>8.7000000000000008E-2</v>
      </c>
      <c r="J39" s="323">
        <v>9.5000000000000001E-2</v>
      </c>
      <c r="K39" s="323">
        <v>9.2999999999999999E-2</v>
      </c>
      <c r="L39" s="413">
        <v>9.6000000000000002E-2</v>
      </c>
      <c r="N39" s="1094"/>
      <c r="O39" s="644" t="s">
        <v>179</v>
      </c>
      <c r="P39" s="332">
        <v>21215</v>
      </c>
      <c r="Q39" s="332">
        <v>21550</v>
      </c>
      <c r="R39" s="332">
        <v>21705</v>
      </c>
      <c r="S39" s="332">
        <v>21610</v>
      </c>
      <c r="T39" s="333">
        <v>20580</v>
      </c>
      <c r="U39" s="333">
        <v>20365</v>
      </c>
      <c r="V39" s="333">
        <v>21305</v>
      </c>
      <c r="W39" s="544">
        <v>18415</v>
      </c>
      <c r="X39" s="418">
        <v>20290</v>
      </c>
    </row>
    <row r="40" spans="2:24" x14ac:dyDescent="0.3">
      <c r="B40" s="441"/>
      <c r="C40" s="641" t="s">
        <v>562</v>
      </c>
      <c r="D40" s="653">
        <v>6.0000000000000001E-3</v>
      </c>
      <c r="E40" s="653">
        <v>5.0000000000000001E-3</v>
      </c>
      <c r="F40" s="653">
        <v>8.0000000000000002E-3</v>
      </c>
      <c r="G40" s="653">
        <v>7.0000000000000001E-3</v>
      </c>
      <c r="H40" s="654">
        <v>7.0000000000000001E-3</v>
      </c>
      <c r="I40" s="654">
        <v>1E-3</v>
      </c>
      <c r="J40" s="655">
        <v>8.0000000000000002E-3</v>
      </c>
      <c r="K40" s="655">
        <v>0.08</v>
      </c>
      <c r="L40" s="656">
        <v>6.2E-2</v>
      </c>
      <c r="N40" s="1094"/>
      <c r="O40" s="644" t="s">
        <v>225</v>
      </c>
      <c r="P40" s="332">
        <v>1625</v>
      </c>
      <c r="Q40" s="332">
        <v>1805</v>
      </c>
      <c r="R40" s="332">
        <v>1750</v>
      </c>
      <c r="S40" s="332">
        <v>1805</v>
      </c>
      <c r="T40" s="333">
        <v>1830</v>
      </c>
      <c r="U40" s="333">
        <v>1945</v>
      </c>
      <c r="V40" s="544">
        <v>2270</v>
      </c>
      <c r="W40" s="544">
        <v>2080</v>
      </c>
      <c r="X40" s="418">
        <v>2315</v>
      </c>
    </row>
    <row r="41" spans="2:24" x14ac:dyDescent="0.3">
      <c r="B41" s="1091" t="s">
        <v>183</v>
      </c>
      <c r="C41" s="639" t="s">
        <v>591</v>
      </c>
      <c r="D41" s="308">
        <v>2E-3</v>
      </c>
      <c r="E41" s="308">
        <v>3.0000000000000001E-3</v>
      </c>
      <c r="F41" s="308">
        <v>5.0000000000000001E-3</v>
      </c>
      <c r="G41" s="308">
        <v>5.0000000000000001E-3</v>
      </c>
      <c r="H41" s="290">
        <v>5.0000000000000001E-3</v>
      </c>
      <c r="I41" s="290">
        <v>7.0000000000000001E-3</v>
      </c>
      <c r="J41" s="323">
        <v>8.0000000000000002E-3</v>
      </c>
      <c r="K41" s="323">
        <v>0.01</v>
      </c>
      <c r="L41" s="1100" t="s">
        <v>832</v>
      </c>
      <c r="N41" s="1095"/>
      <c r="O41" s="641" t="s">
        <v>562</v>
      </c>
      <c r="P41" s="657">
        <v>130</v>
      </c>
      <c r="Q41" s="657">
        <v>120</v>
      </c>
      <c r="R41" s="657">
        <v>190</v>
      </c>
      <c r="S41" s="657">
        <v>155</v>
      </c>
      <c r="T41" s="658">
        <v>155</v>
      </c>
      <c r="U41" s="658">
        <v>165</v>
      </c>
      <c r="V41" s="659">
        <v>200</v>
      </c>
      <c r="W41" s="659">
        <v>1770</v>
      </c>
      <c r="X41" s="660">
        <v>1485</v>
      </c>
    </row>
    <row r="42" spans="2:24" ht="15" thickBot="1" x14ac:dyDescent="0.35">
      <c r="B42" s="1092"/>
      <c r="C42" s="640" t="s">
        <v>592</v>
      </c>
      <c r="D42" s="327">
        <v>0.998</v>
      </c>
      <c r="E42" s="327">
        <v>0.997</v>
      </c>
      <c r="F42" s="327">
        <v>0.995</v>
      </c>
      <c r="G42" s="327">
        <v>0.995</v>
      </c>
      <c r="H42" s="415">
        <v>0.995</v>
      </c>
      <c r="I42" s="415">
        <v>0.99299999999999999</v>
      </c>
      <c r="J42" s="540">
        <v>0.99199999999999999</v>
      </c>
      <c r="K42" s="540">
        <v>0.99</v>
      </c>
      <c r="L42" s="1101"/>
      <c r="N42" s="1091" t="s">
        <v>183</v>
      </c>
      <c r="O42" s="643" t="s">
        <v>591</v>
      </c>
      <c r="P42" s="334">
        <v>40</v>
      </c>
      <c r="Q42" s="334">
        <v>80</v>
      </c>
      <c r="R42" s="334">
        <v>125</v>
      </c>
      <c r="S42" s="334">
        <v>120</v>
      </c>
      <c r="T42" s="335">
        <v>115</v>
      </c>
      <c r="U42" s="335">
        <v>155</v>
      </c>
      <c r="V42" s="548">
        <v>200</v>
      </c>
      <c r="W42" s="548">
        <v>230</v>
      </c>
      <c r="X42" s="1100" t="s">
        <v>832</v>
      </c>
    </row>
    <row r="43" spans="2:24" ht="15" thickBot="1" x14ac:dyDescent="0.35">
      <c r="I43" s="181"/>
      <c r="N43" s="1092"/>
      <c r="O43" s="647" t="s">
        <v>592</v>
      </c>
      <c r="P43" s="410">
        <v>22930</v>
      </c>
      <c r="Q43" s="410">
        <v>23395</v>
      </c>
      <c r="R43" s="410">
        <v>23515</v>
      </c>
      <c r="S43" s="410">
        <v>23450</v>
      </c>
      <c r="T43" s="423">
        <v>22450</v>
      </c>
      <c r="U43" s="423">
        <v>22320</v>
      </c>
      <c r="V43" s="549">
        <v>23575</v>
      </c>
      <c r="W43" s="549">
        <v>22030</v>
      </c>
      <c r="X43" s="1101"/>
    </row>
    <row r="44" spans="2:24" x14ac:dyDescent="0.3">
      <c r="B44" s="922" t="s">
        <v>834</v>
      </c>
      <c r="N44" s="473"/>
    </row>
    <row r="45" spans="2:24" x14ac:dyDescent="0.3">
      <c r="B45" s="90" t="s">
        <v>833</v>
      </c>
    </row>
    <row r="47" spans="2:24" x14ac:dyDescent="0.3">
      <c r="B47" s="153" t="s">
        <v>584</v>
      </c>
    </row>
    <row r="48" spans="2:24" x14ac:dyDescent="0.3">
      <c r="B48" s="153" t="s">
        <v>585</v>
      </c>
      <c r="N48" s="153"/>
      <c r="P48" s="181"/>
      <c r="Q48" s="181"/>
      <c r="R48" s="181"/>
      <c r="S48" s="181"/>
    </row>
    <row r="49" spans="2:24" x14ac:dyDescent="0.3">
      <c r="B49" s="153" t="s">
        <v>796</v>
      </c>
      <c r="N49" s="153"/>
      <c r="P49" s="181"/>
      <c r="Q49" s="181"/>
      <c r="R49" s="181"/>
      <c r="S49" s="181"/>
    </row>
    <row r="50" spans="2:24" ht="13.95" customHeight="1" x14ac:dyDescent="0.3">
      <c r="B50" s="153" t="s">
        <v>795</v>
      </c>
      <c r="F50" s="130"/>
      <c r="N50" s="663"/>
      <c r="P50" s="181"/>
      <c r="Q50" s="181"/>
      <c r="R50" s="181"/>
      <c r="S50" s="181"/>
      <c r="T50" s="181"/>
      <c r="U50" s="181"/>
      <c r="V50" s="181"/>
      <c r="W50" s="181"/>
      <c r="X50" s="181"/>
    </row>
    <row r="51" spans="2:24" x14ac:dyDescent="0.3">
      <c r="F51" s="130"/>
      <c r="P51" s="181"/>
      <c r="Q51" s="181"/>
      <c r="R51" s="181"/>
      <c r="S51" s="181"/>
      <c r="T51" s="181"/>
      <c r="U51" s="181"/>
      <c r="V51" s="181"/>
      <c r="W51" s="181"/>
      <c r="X51" s="181"/>
    </row>
    <row r="52" spans="2:24" ht="15" thickBot="1" x14ac:dyDescent="0.35">
      <c r="B52" s="153" t="s">
        <v>816</v>
      </c>
      <c r="N52" s="153"/>
    </row>
    <row r="53" spans="2:24" ht="15" thickBot="1" x14ac:dyDescent="0.35">
      <c r="B53" s="971" t="s">
        <v>809</v>
      </c>
      <c r="N53" s="153"/>
    </row>
    <row r="54" spans="2:24" ht="15" thickBot="1" x14ac:dyDescent="0.35">
      <c r="B54" s="971" t="s">
        <v>810</v>
      </c>
      <c r="D54" s="470"/>
      <c r="E54" s="470"/>
      <c r="F54" s="470"/>
      <c r="G54" s="470"/>
      <c r="H54" s="470"/>
      <c r="I54" s="470"/>
      <c r="J54" s="470"/>
      <c r="K54" s="470"/>
      <c r="L54" s="470"/>
    </row>
    <row r="55" spans="2:24" ht="15" thickBot="1" x14ac:dyDescent="0.35">
      <c r="B55" s="971" t="s">
        <v>811</v>
      </c>
      <c r="D55" s="470"/>
      <c r="E55" s="470"/>
      <c r="F55" s="470"/>
      <c r="G55" s="470"/>
      <c r="H55" s="470"/>
      <c r="I55" s="470"/>
      <c r="J55" s="470"/>
      <c r="K55" s="470"/>
      <c r="L55" s="470"/>
    </row>
    <row r="56" spans="2:24" ht="15" thickBot="1" x14ac:dyDescent="0.35">
      <c r="B56" s="971" t="s">
        <v>812</v>
      </c>
      <c r="D56" s="470"/>
      <c r="E56" s="470"/>
      <c r="F56" s="470"/>
      <c r="G56" s="470"/>
      <c r="H56" s="470"/>
      <c r="I56" s="470"/>
      <c r="J56" s="470"/>
      <c r="K56" s="470"/>
      <c r="L56" s="470"/>
    </row>
    <row r="57" spans="2:24" ht="15" thickBot="1" x14ac:dyDescent="0.35">
      <c r="B57" s="971" t="s">
        <v>813</v>
      </c>
      <c r="D57" s="470"/>
      <c r="E57" s="470"/>
      <c r="F57" s="470"/>
      <c r="G57" s="470"/>
      <c r="H57" s="470"/>
      <c r="I57" s="470"/>
      <c r="J57" s="470"/>
      <c r="K57" s="470"/>
      <c r="L57" s="470"/>
    </row>
    <row r="58" spans="2:24" ht="15" thickBot="1" x14ac:dyDescent="0.35">
      <c r="B58" s="971" t="s">
        <v>814</v>
      </c>
      <c r="D58" s="470"/>
      <c r="E58" s="470"/>
      <c r="F58" s="470"/>
      <c r="G58" s="470"/>
      <c r="H58" s="470"/>
      <c r="I58" s="470"/>
      <c r="J58" s="470"/>
      <c r="K58" s="470"/>
      <c r="L58" s="470"/>
    </row>
    <row r="59" spans="2:24" ht="15" thickBot="1" x14ac:dyDescent="0.35">
      <c r="B59" s="971" t="s">
        <v>815</v>
      </c>
      <c r="D59" s="470"/>
      <c r="E59" s="470"/>
      <c r="F59" s="470"/>
      <c r="G59" s="470"/>
      <c r="H59" s="470"/>
      <c r="I59" s="470"/>
      <c r="J59" s="470"/>
      <c r="K59" s="470"/>
      <c r="L59" s="470"/>
    </row>
    <row r="60" spans="2:24" x14ac:dyDescent="0.3">
      <c r="B60" s="153"/>
      <c r="D60" s="470"/>
      <c r="E60" s="470"/>
      <c r="F60" s="470"/>
      <c r="G60" s="470"/>
      <c r="H60" s="470"/>
      <c r="I60" s="470"/>
      <c r="J60" s="470"/>
      <c r="K60" s="470"/>
      <c r="L60" s="470"/>
    </row>
    <row r="61" spans="2:24" x14ac:dyDescent="0.3">
      <c r="B61" s="153" t="s">
        <v>829</v>
      </c>
      <c r="D61" s="470"/>
      <c r="E61" s="470"/>
      <c r="F61" s="470"/>
      <c r="G61" s="470"/>
      <c r="H61" s="470"/>
      <c r="I61" s="470"/>
      <c r="J61" s="470"/>
      <c r="K61" s="470"/>
      <c r="L61" s="470"/>
    </row>
    <row r="62" spans="2:24" x14ac:dyDescent="0.3">
      <c r="D62" s="470"/>
      <c r="E62" s="470"/>
      <c r="F62" s="470"/>
      <c r="G62" s="470"/>
      <c r="H62" s="470"/>
      <c r="I62" s="470"/>
      <c r="J62" s="470"/>
      <c r="K62" s="470"/>
      <c r="L62" s="470"/>
    </row>
    <row r="63" spans="2:24" x14ac:dyDescent="0.3">
      <c r="B63" s="162"/>
      <c r="D63" s="470"/>
      <c r="E63" s="470"/>
      <c r="F63" s="470"/>
      <c r="G63" s="470"/>
      <c r="H63" s="470"/>
      <c r="I63" s="470"/>
      <c r="J63" s="470"/>
      <c r="K63" s="470"/>
      <c r="L63" s="470"/>
    </row>
    <row r="64" spans="2:24" x14ac:dyDescent="0.3">
      <c r="B64" s="130"/>
      <c r="D64" s="470"/>
      <c r="E64" s="470"/>
      <c r="F64" s="470"/>
      <c r="G64" s="470"/>
      <c r="H64" s="470"/>
      <c r="I64" s="470"/>
      <c r="J64" s="470"/>
      <c r="K64" s="470"/>
      <c r="L64" s="470"/>
    </row>
    <row r="65" spans="2:12" x14ac:dyDescent="0.3">
      <c r="B65" s="130"/>
      <c r="D65" s="470"/>
      <c r="E65" s="470"/>
      <c r="F65" s="470"/>
      <c r="G65" s="470"/>
      <c r="H65" s="470"/>
      <c r="I65" s="470"/>
      <c r="J65" s="470"/>
      <c r="K65" s="470"/>
      <c r="L65" s="470"/>
    </row>
    <row r="66" spans="2:12" x14ac:dyDescent="0.3">
      <c r="B66" s="130"/>
      <c r="D66" s="470"/>
      <c r="E66" s="470"/>
      <c r="F66" s="470"/>
      <c r="G66" s="470"/>
      <c r="H66" s="470"/>
      <c r="I66" s="470"/>
      <c r="J66" s="470"/>
      <c r="K66" s="470"/>
      <c r="L66" s="470"/>
    </row>
    <row r="67" spans="2:12" x14ac:dyDescent="0.3">
      <c r="D67" s="470"/>
      <c r="E67" s="470"/>
      <c r="F67" s="470"/>
      <c r="G67" s="470"/>
      <c r="H67" s="470"/>
      <c r="I67" s="470"/>
      <c r="J67" s="470"/>
      <c r="K67" s="470"/>
      <c r="L67" s="470"/>
    </row>
    <row r="68" spans="2:12" x14ac:dyDescent="0.3">
      <c r="D68" s="470"/>
      <c r="E68" s="470"/>
      <c r="F68" s="470"/>
      <c r="G68" s="470"/>
      <c r="H68" s="470"/>
      <c r="I68" s="470"/>
      <c r="J68" s="470"/>
      <c r="K68" s="470"/>
      <c r="L68" s="470"/>
    </row>
    <row r="69" spans="2:12" x14ac:dyDescent="0.3">
      <c r="D69" s="470"/>
      <c r="E69" s="470"/>
      <c r="F69" s="470"/>
      <c r="G69" s="470"/>
      <c r="H69" s="470"/>
      <c r="I69" s="470"/>
      <c r="J69" s="470"/>
      <c r="K69" s="470"/>
      <c r="L69" s="470"/>
    </row>
    <row r="70" spans="2:12" x14ac:dyDescent="0.3">
      <c r="D70" s="470"/>
      <c r="E70" s="470"/>
      <c r="F70" s="470"/>
      <c r="G70" s="470"/>
      <c r="H70" s="470"/>
      <c r="I70" s="470"/>
      <c r="J70" s="470"/>
      <c r="K70" s="470"/>
      <c r="L70" s="470"/>
    </row>
    <row r="71" spans="2:12" x14ac:dyDescent="0.3">
      <c r="D71" s="470"/>
      <c r="E71" s="470"/>
      <c r="F71" s="470"/>
      <c r="G71" s="470"/>
      <c r="H71" s="470"/>
      <c r="I71" s="470"/>
      <c r="J71" s="470"/>
      <c r="K71" s="470"/>
      <c r="L71" s="470"/>
    </row>
    <row r="72" spans="2:12" x14ac:dyDescent="0.3">
      <c r="D72" s="470"/>
      <c r="E72" s="470"/>
      <c r="F72" s="470"/>
      <c r="G72" s="470"/>
      <c r="H72" s="470"/>
      <c r="I72" s="470"/>
      <c r="J72" s="470"/>
      <c r="K72" s="470"/>
      <c r="L72" s="470"/>
    </row>
    <row r="73" spans="2:12" x14ac:dyDescent="0.3">
      <c r="D73" s="470"/>
      <c r="E73" s="470"/>
      <c r="F73" s="470"/>
      <c r="G73" s="470"/>
      <c r="H73" s="470"/>
      <c r="I73" s="470"/>
      <c r="J73" s="470"/>
      <c r="K73" s="470"/>
      <c r="L73" s="470"/>
    </row>
    <row r="74" spans="2:12" x14ac:dyDescent="0.3">
      <c r="D74" s="470"/>
      <c r="E74" s="470"/>
      <c r="F74" s="470"/>
      <c r="G74" s="470"/>
      <c r="H74" s="470"/>
      <c r="I74" s="470"/>
      <c r="J74" s="470"/>
      <c r="K74" s="470"/>
      <c r="L74" s="470"/>
    </row>
    <row r="75" spans="2:12" x14ac:dyDescent="0.3">
      <c r="D75" s="470"/>
      <c r="E75" s="470"/>
      <c r="F75" s="470"/>
      <c r="G75" s="470"/>
      <c r="H75" s="470"/>
      <c r="I75" s="470"/>
      <c r="J75" s="470"/>
      <c r="K75" s="470"/>
      <c r="L75" s="470"/>
    </row>
    <row r="76" spans="2:12" x14ac:dyDescent="0.3">
      <c r="D76" s="470"/>
      <c r="E76" s="470"/>
      <c r="F76" s="470"/>
      <c r="G76" s="470"/>
      <c r="H76" s="470"/>
      <c r="I76" s="470"/>
      <c r="J76" s="470"/>
      <c r="K76" s="470"/>
      <c r="L76" s="470"/>
    </row>
    <row r="77" spans="2:12" x14ac:dyDescent="0.3">
      <c r="D77" s="470"/>
      <c r="E77" s="470"/>
      <c r="F77" s="470"/>
      <c r="G77" s="470"/>
      <c r="H77" s="470"/>
      <c r="I77" s="470"/>
      <c r="J77" s="470"/>
      <c r="K77" s="470"/>
      <c r="L77" s="470"/>
    </row>
    <row r="78" spans="2:12" x14ac:dyDescent="0.3">
      <c r="D78" s="470"/>
      <c r="E78" s="470"/>
      <c r="F78" s="470"/>
      <c r="G78" s="470"/>
      <c r="H78" s="470"/>
      <c r="I78" s="470"/>
      <c r="J78" s="470"/>
      <c r="K78" s="470"/>
      <c r="L78" s="470"/>
    </row>
    <row r="79" spans="2:12" x14ac:dyDescent="0.3">
      <c r="D79" s="470"/>
      <c r="E79" s="470"/>
      <c r="F79" s="470"/>
      <c r="G79" s="470"/>
      <c r="H79" s="470"/>
      <c r="I79" s="470"/>
      <c r="J79" s="470"/>
      <c r="K79" s="470"/>
      <c r="L79" s="470"/>
    </row>
    <row r="80" spans="2:12" x14ac:dyDescent="0.3">
      <c r="D80" s="470"/>
      <c r="E80" s="470"/>
      <c r="F80" s="470"/>
      <c r="G80" s="470"/>
      <c r="H80" s="470"/>
      <c r="I80" s="470"/>
      <c r="J80" s="470"/>
      <c r="K80" s="470"/>
      <c r="L80" s="470"/>
    </row>
    <row r="81" spans="4:12" x14ac:dyDescent="0.3">
      <c r="D81" s="470"/>
      <c r="E81" s="470"/>
      <c r="F81" s="470"/>
      <c r="G81" s="470"/>
      <c r="H81" s="470"/>
      <c r="I81" s="470"/>
      <c r="J81" s="470"/>
      <c r="K81" s="470"/>
      <c r="L81" s="470"/>
    </row>
    <row r="82" spans="4:12" x14ac:dyDescent="0.3">
      <c r="D82" s="470"/>
      <c r="E82" s="470"/>
      <c r="F82" s="470"/>
      <c r="G82" s="470"/>
      <c r="H82" s="470"/>
      <c r="I82" s="470"/>
      <c r="J82" s="470"/>
      <c r="K82" s="470"/>
      <c r="L82" s="470"/>
    </row>
    <row r="83" spans="4:12" x14ac:dyDescent="0.3">
      <c r="D83" s="470"/>
      <c r="E83" s="470"/>
      <c r="F83" s="470"/>
      <c r="G83" s="470"/>
      <c r="H83" s="470"/>
      <c r="I83" s="470"/>
      <c r="J83" s="470"/>
      <c r="K83" s="470"/>
      <c r="L83" s="470"/>
    </row>
    <row r="84" spans="4:12" x14ac:dyDescent="0.3">
      <c r="D84" s="470"/>
      <c r="E84" s="470"/>
      <c r="F84" s="470"/>
      <c r="G84" s="470"/>
      <c r="H84" s="470"/>
      <c r="I84" s="470"/>
      <c r="J84" s="470"/>
      <c r="K84" s="470"/>
      <c r="L84" s="470"/>
    </row>
    <row r="85" spans="4:12" x14ac:dyDescent="0.3">
      <c r="D85" s="470"/>
      <c r="E85" s="470"/>
      <c r="F85" s="470"/>
      <c r="G85" s="470"/>
      <c r="H85" s="470"/>
      <c r="I85" s="470"/>
      <c r="J85" s="470"/>
      <c r="K85" s="470"/>
      <c r="L85" s="470"/>
    </row>
    <row r="86" spans="4:12" x14ac:dyDescent="0.3">
      <c r="D86" s="470"/>
      <c r="E86" s="470"/>
      <c r="F86" s="470"/>
      <c r="G86" s="470"/>
      <c r="H86" s="470"/>
      <c r="I86" s="470"/>
      <c r="J86" s="470"/>
      <c r="K86" s="470"/>
      <c r="L86" s="470"/>
    </row>
    <row r="87" spans="4:12" x14ac:dyDescent="0.3">
      <c r="D87" s="470"/>
      <c r="E87" s="470"/>
      <c r="F87" s="470"/>
      <c r="G87" s="470"/>
      <c r="H87" s="470"/>
      <c r="I87" s="470"/>
      <c r="J87" s="470"/>
      <c r="K87" s="470"/>
      <c r="L87" s="470"/>
    </row>
    <row r="88" spans="4:12" x14ac:dyDescent="0.3">
      <c r="D88" s="470"/>
      <c r="E88" s="470"/>
      <c r="F88" s="470"/>
      <c r="G88" s="470"/>
      <c r="H88" s="470"/>
      <c r="I88" s="470"/>
      <c r="J88" s="470"/>
      <c r="K88" s="470"/>
      <c r="L88" s="470"/>
    </row>
    <row r="89" spans="4:12" x14ac:dyDescent="0.3">
      <c r="D89" s="470"/>
      <c r="E89" s="470"/>
      <c r="F89" s="470"/>
      <c r="G89" s="470"/>
      <c r="H89" s="470"/>
      <c r="I89" s="470"/>
      <c r="J89" s="470"/>
      <c r="K89" s="470"/>
      <c r="L89" s="470"/>
    </row>
  </sheetData>
  <sheetProtection algorithmName="SHA-512" hashValue="MwQAM9vhLJos3N5gB1SVScfSvSRKroJG/FB52Ni0c7Q/hS2IUr3awPcBK1zN7zPyGcKOlGp1GmdurPSx/crHig==" saltValue="dICSMqR0d3ljSSfKyN5akw==" spinCount="100000" sheet="1" objects="1" scenarios="1"/>
  <mergeCells count="15">
    <mergeCell ref="X42:X43"/>
    <mergeCell ref="L41:L42"/>
    <mergeCell ref="N7:O7"/>
    <mergeCell ref="N9:N14"/>
    <mergeCell ref="N15:N17"/>
    <mergeCell ref="N18:N22"/>
    <mergeCell ref="N23:N34"/>
    <mergeCell ref="N42:N43"/>
    <mergeCell ref="B41:B42"/>
    <mergeCell ref="N35:N41"/>
    <mergeCell ref="B8:B13"/>
    <mergeCell ref="B14:B16"/>
    <mergeCell ref="B17:B21"/>
    <mergeCell ref="B22:B33"/>
    <mergeCell ref="B34:B39"/>
  </mergeCells>
  <hyperlinks>
    <hyperlink ref="V1" location="Contents!A1" display="Return to Contents" xr:uid="{7F7A77EE-6D10-4C1A-955C-C6CCCD56F917}"/>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D42EE-4D40-4C4E-A330-6CCB14B26FAA}">
  <dimension ref="A1:AL56"/>
  <sheetViews>
    <sheetView zoomScaleNormal="100" workbookViewId="0"/>
  </sheetViews>
  <sheetFormatPr defaultColWidth="0" defaultRowHeight="14.4" zeroHeight="1" x14ac:dyDescent="0.3"/>
  <cols>
    <col min="1" max="1" width="3.44140625" style="1" customWidth="1"/>
    <col min="2" max="2" width="50.44140625" style="1" customWidth="1"/>
    <col min="3" max="3" width="46.109375" style="1" customWidth="1"/>
    <col min="4" max="4" width="6.6640625" style="1" customWidth="1"/>
    <col min="5" max="5" width="49.6640625" style="1" customWidth="1"/>
    <col min="6" max="6" width="5.44140625" style="1" customWidth="1"/>
    <col min="7" max="7" width="39.44140625" style="1" customWidth="1"/>
    <col min="8" max="8" width="4.44140625" style="1" customWidth="1"/>
    <col min="9" max="9" width="13" style="1" customWidth="1"/>
    <col min="10" max="36" width="9.109375" style="1" customWidth="1"/>
    <col min="37" max="38" width="0" style="1" hidden="1" customWidth="1"/>
    <col min="39" max="16384" width="9.109375" style="1" hidden="1"/>
  </cols>
  <sheetData>
    <row r="1" spans="2:32" ht="21" x14ac:dyDescent="0.4">
      <c r="B1" s="974" t="s">
        <v>798</v>
      </c>
      <c r="C1" s="724"/>
      <c r="D1" s="724"/>
      <c r="E1" s="724"/>
      <c r="I1" s="674" t="s">
        <v>570</v>
      </c>
      <c r="AF1" s="674" t="s">
        <v>570</v>
      </c>
    </row>
    <row r="2" spans="2:32" ht="18" x14ac:dyDescent="0.35">
      <c r="B2" s="926" t="s">
        <v>776</v>
      </c>
      <c r="C2" s="724"/>
      <c r="D2" s="724"/>
      <c r="E2" s="724"/>
      <c r="AF2" s="674"/>
    </row>
    <row r="3" spans="2:32" ht="18" x14ac:dyDescent="0.35">
      <c r="B3" s="926" t="s">
        <v>777</v>
      </c>
      <c r="C3" s="724"/>
      <c r="D3" s="724"/>
      <c r="E3" s="724"/>
      <c r="AF3" s="674"/>
    </row>
    <row r="4" spans="2:32" ht="18" x14ac:dyDescent="0.35">
      <c r="B4" s="926" t="s">
        <v>779</v>
      </c>
      <c r="C4" s="724"/>
      <c r="D4" s="724"/>
      <c r="E4" s="724"/>
      <c r="AF4" s="674"/>
    </row>
    <row r="5" spans="2:32" ht="18" x14ac:dyDescent="0.35">
      <c r="B5" s="926"/>
      <c r="C5" s="724"/>
      <c r="D5" s="724"/>
      <c r="E5" s="724"/>
      <c r="AF5" s="674"/>
    </row>
    <row r="6" spans="2:32" ht="18" x14ac:dyDescent="0.35">
      <c r="B6" s="1005" t="s">
        <v>483</v>
      </c>
      <c r="C6" s="1006"/>
      <c r="D6" s="724"/>
      <c r="E6" s="1005" t="s">
        <v>646</v>
      </c>
      <c r="F6" s="1007"/>
      <c r="G6" s="1006"/>
      <c r="I6" s="928" t="s">
        <v>788</v>
      </c>
      <c r="AF6" s="674"/>
    </row>
    <row r="7" spans="2:32" ht="67.2" customHeight="1" x14ac:dyDescent="0.3">
      <c r="B7" s="927" t="s">
        <v>780</v>
      </c>
      <c r="C7" s="218" t="s">
        <v>769</v>
      </c>
      <c r="D7" s="2"/>
      <c r="E7" s="917" t="s">
        <v>781</v>
      </c>
      <c r="G7" s="917" t="s">
        <v>785</v>
      </c>
      <c r="I7" s="917" t="s">
        <v>752</v>
      </c>
    </row>
    <row r="8" spans="2:32" ht="57.6" x14ac:dyDescent="0.3">
      <c r="B8" s="919" t="s">
        <v>216</v>
      </c>
      <c r="C8" s="920" t="s">
        <v>763</v>
      </c>
      <c r="D8" s="921"/>
      <c r="E8" s="922" t="s">
        <v>741</v>
      </c>
      <c r="G8" s="923" t="s">
        <v>771</v>
      </c>
      <c r="I8" s="922" t="s">
        <v>753</v>
      </c>
    </row>
    <row r="9" spans="2:32" ht="43.2" x14ac:dyDescent="0.3">
      <c r="B9" s="919" t="s">
        <v>217</v>
      </c>
      <c r="C9" s="920" t="s">
        <v>764</v>
      </c>
      <c r="D9" s="921"/>
      <c r="E9" s="922" t="s">
        <v>742</v>
      </c>
      <c r="G9" s="923" t="s">
        <v>772</v>
      </c>
      <c r="I9" s="922" t="s">
        <v>754</v>
      </c>
    </row>
    <row r="10" spans="2:32" ht="57.6" x14ac:dyDescent="0.3">
      <c r="B10" s="919" t="s">
        <v>218</v>
      </c>
      <c r="C10" s="920" t="s">
        <v>765</v>
      </c>
      <c r="D10" s="921"/>
      <c r="E10" s="922" t="s">
        <v>738</v>
      </c>
      <c r="G10" s="923" t="s">
        <v>773</v>
      </c>
      <c r="I10" s="922" t="s">
        <v>755</v>
      </c>
    </row>
    <row r="11" spans="2:32" ht="57.6" x14ac:dyDescent="0.3">
      <c r="B11" s="919" t="s">
        <v>219</v>
      </c>
      <c r="C11" s="920" t="s">
        <v>766</v>
      </c>
      <c r="D11" s="921"/>
      <c r="E11" s="922" t="s">
        <v>743</v>
      </c>
      <c r="G11" s="923" t="s">
        <v>774</v>
      </c>
      <c r="I11" s="922" t="s">
        <v>756</v>
      </c>
    </row>
    <row r="12" spans="2:32" ht="43.2" x14ac:dyDescent="0.3">
      <c r="B12" s="919" t="s">
        <v>220</v>
      </c>
      <c r="C12" s="920" t="s">
        <v>767</v>
      </c>
      <c r="D12" s="921"/>
      <c r="E12" s="922" t="s">
        <v>744</v>
      </c>
      <c r="G12" s="923" t="s">
        <v>775</v>
      </c>
      <c r="I12" s="922" t="s">
        <v>757</v>
      </c>
    </row>
    <row r="13" spans="2:32" ht="28.8" x14ac:dyDescent="0.3">
      <c r="B13" s="919" t="s">
        <v>221</v>
      </c>
      <c r="C13" s="920" t="s">
        <v>163</v>
      </c>
      <c r="D13" s="921"/>
      <c r="E13" s="922" t="s">
        <v>740</v>
      </c>
      <c r="G13" s="923"/>
      <c r="I13" s="922" t="s">
        <v>758</v>
      </c>
    </row>
    <row r="14" spans="2:32" x14ac:dyDescent="0.3">
      <c r="B14" s="919" t="s">
        <v>222</v>
      </c>
      <c r="C14" s="920" t="s">
        <v>768</v>
      </c>
      <c r="D14" s="921"/>
      <c r="E14" s="922" t="s">
        <v>739</v>
      </c>
      <c r="G14" s="923"/>
      <c r="I14" s="922" t="s">
        <v>759</v>
      </c>
    </row>
    <row r="15" spans="2:32" ht="78.599999999999994" customHeight="1" x14ac:dyDescent="0.3">
      <c r="B15" s="920" t="s">
        <v>223</v>
      </c>
      <c r="C15" s="920" t="s">
        <v>770</v>
      </c>
      <c r="D15" s="185"/>
      <c r="E15" s="922" t="s">
        <v>745</v>
      </c>
      <c r="G15" s="923" t="s">
        <v>786</v>
      </c>
      <c r="I15" s="923" t="s">
        <v>762</v>
      </c>
    </row>
    <row r="16" spans="2:32" x14ac:dyDescent="0.3">
      <c r="B16" s="919" t="s">
        <v>224</v>
      </c>
      <c r="C16" s="920"/>
      <c r="D16" s="921"/>
      <c r="E16" s="922" t="s">
        <v>224</v>
      </c>
      <c r="G16" s="923"/>
      <c r="I16" s="922" t="s">
        <v>71</v>
      </c>
    </row>
    <row r="17" spans="2:9" x14ac:dyDescent="0.3">
      <c r="B17" s="919" t="s">
        <v>243</v>
      </c>
      <c r="C17" s="920"/>
      <c r="D17" s="921"/>
      <c r="E17" s="922" t="s">
        <v>243</v>
      </c>
      <c r="G17" s="923"/>
      <c r="I17" s="922" t="s">
        <v>71</v>
      </c>
    </row>
    <row r="18" spans="2:9" ht="43.2" x14ac:dyDescent="0.3">
      <c r="B18" s="924" t="s">
        <v>71</v>
      </c>
      <c r="C18" s="916"/>
      <c r="D18" s="925"/>
      <c r="E18" s="922" t="s">
        <v>746</v>
      </c>
      <c r="G18" s="923" t="s">
        <v>787</v>
      </c>
      <c r="I18" s="922" t="s">
        <v>760</v>
      </c>
    </row>
    <row r="19" spans="2:9" x14ac:dyDescent="0.3"/>
    <row r="20" spans="2:9" ht="17.399999999999999" x14ac:dyDescent="0.35">
      <c r="B20" s="926" t="s">
        <v>784</v>
      </c>
      <c r="C20" s="616"/>
      <c r="D20" s="616"/>
      <c r="E20" s="616"/>
    </row>
    <row r="21" spans="2:9" x14ac:dyDescent="0.3">
      <c r="B21" s="617" t="s">
        <v>782</v>
      </c>
    </row>
    <row r="22" spans="2:9" x14ac:dyDescent="0.3">
      <c r="B22" s="617" t="s">
        <v>783</v>
      </c>
    </row>
    <row r="23" spans="2:9" x14ac:dyDescent="0.3"/>
    <row r="24" spans="2:9" x14ac:dyDescent="0.3"/>
    <row r="25" spans="2:9" x14ac:dyDescent="0.3"/>
    <row r="26" spans="2:9" x14ac:dyDescent="0.3"/>
    <row r="27" spans="2:9" x14ac:dyDescent="0.3"/>
    <row r="28" spans="2:9" x14ac:dyDescent="0.3"/>
    <row r="29" spans="2:9" x14ac:dyDescent="0.3"/>
    <row r="30" spans="2:9" x14ac:dyDescent="0.3"/>
    <row r="31" spans="2:9" x14ac:dyDescent="0.3"/>
    <row r="32" spans="2:9" ht="17.399999999999999" x14ac:dyDescent="0.35">
      <c r="B32" s="616"/>
      <c r="C32" s="616"/>
      <c r="D32" s="616"/>
      <c r="E32" s="616"/>
    </row>
    <row r="33" spans="2:10" x14ac:dyDescent="0.3"/>
    <row r="34" spans="2:10" x14ac:dyDescent="0.3">
      <c r="B34" s="617"/>
      <c r="C34" s="617"/>
      <c r="D34" s="918"/>
      <c r="E34" s="617"/>
    </row>
    <row r="35" spans="2:10" x14ac:dyDescent="0.3"/>
    <row r="36" spans="2:10" x14ac:dyDescent="0.3"/>
    <row r="37" spans="2:10" x14ac:dyDescent="0.3"/>
    <row r="38" spans="2:10" x14ac:dyDescent="0.3">
      <c r="B38" s="2"/>
      <c r="C38" s="2"/>
      <c r="D38" s="2"/>
      <c r="E38" s="2"/>
    </row>
    <row r="39" spans="2:10" x14ac:dyDescent="0.3"/>
    <row r="40" spans="2:10" x14ac:dyDescent="0.3"/>
    <row r="41" spans="2:10" x14ac:dyDescent="0.3">
      <c r="B41" s="618"/>
      <c r="C41" s="618"/>
      <c r="E41" s="618"/>
      <c r="F41" s="618"/>
      <c r="G41" s="618"/>
      <c r="H41" s="618"/>
      <c r="I41" s="618"/>
    </row>
    <row r="42" spans="2:10" x14ac:dyDescent="0.3"/>
    <row r="43" spans="2:10" x14ac:dyDescent="0.3">
      <c r="B43" s="618"/>
      <c r="C43" s="618"/>
      <c r="E43" s="618"/>
      <c r="F43" s="618"/>
      <c r="G43" s="618"/>
      <c r="H43" s="618"/>
      <c r="I43" s="618"/>
      <c r="J43" s="618"/>
    </row>
    <row r="44" spans="2:10" x14ac:dyDescent="0.3"/>
    <row r="45" spans="2:10" x14ac:dyDescent="0.3">
      <c r="B45" s="2"/>
      <c r="C45" s="2"/>
      <c r="D45" s="2"/>
      <c r="E45" s="2"/>
    </row>
    <row r="46" spans="2:10" x14ac:dyDescent="0.3"/>
    <row r="47" spans="2:10" x14ac:dyDescent="0.3"/>
    <row r="48" spans="2:10" x14ac:dyDescent="0.3">
      <c r="B48" s="618"/>
      <c r="C48" s="618"/>
      <c r="E48" s="618"/>
      <c r="F48" s="618"/>
      <c r="G48" s="618"/>
      <c r="H48" s="618"/>
      <c r="I48" s="618"/>
    </row>
    <row r="49" spans="2:7" x14ac:dyDescent="0.3"/>
    <row r="50" spans="2:7" x14ac:dyDescent="0.3">
      <c r="B50" s="618"/>
      <c r="C50" s="618"/>
      <c r="E50" s="618"/>
      <c r="F50" s="618"/>
      <c r="G50" s="618"/>
    </row>
    <row r="51" spans="2:7" x14ac:dyDescent="0.3"/>
    <row r="52" spans="2:7" x14ac:dyDescent="0.3">
      <c r="B52" s="2"/>
      <c r="C52" s="2"/>
      <c r="D52" s="2"/>
      <c r="E52" s="2"/>
    </row>
    <row r="53" spans="2:7" x14ac:dyDescent="0.3"/>
    <row r="54" spans="2:7" x14ac:dyDescent="0.3"/>
    <row r="55" spans="2:7" x14ac:dyDescent="0.3"/>
    <row r="56" spans="2:7" x14ac:dyDescent="0.3"/>
  </sheetData>
  <sheetProtection algorithmName="SHA-512" hashValue="y6AQmdAMBoFlEnTk8vo8cCH5YJqx13+tWo5M7kthb7TQZr2pYnh/IIIVHzCiXc3E1Gc6FZMV9N6WMXFAE7TSiw==" saltValue="lp+/eeczjFgUYzHYgeFrRw==" spinCount="100000" sheet="1" objects="1" scenarios="1"/>
  <mergeCells count="2">
    <mergeCell ref="B6:C6"/>
    <mergeCell ref="E6:G6"/>
  </mergeCells>
  <hyperlinks>
    <hyperlink ref="AF1" location="Contents!A1" display="Return to Contents" xr:uid="{709375D2-C4E3-41F0-81BB-EDFC3A855F25}"/>
    <hyperlink ref="I1" location="Contents!A1" display="Return to Contents" xr:uid="{6845B347-0DD7-4489-997C-A9FC890C2B9A}"/>
    <hyperlink ref="B21" r:id="rId1" display="https://www.sfc.ac.uk/publications/sfcgd082023/" xr:uid="{D463CB1B-4BF1-4347-AF0D-CC6E08646B3D}"/>
    <hyperlink ref="B22" r:id="rId2" display="https://www.sfc.ac.uk/publications/sfcgd032022/" xr:uid="{21FE0309-F9EA-4DB3-B671-23B73C8580A9}"/>
  </hyperlinks>
  <pageMargins left="0.7" right="0.7" top="0.75" bottom="0.75" header="0.3" footer="0.3"/>
  <pageSetup paperSize="9" orientation="portrait"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autoPageBreaks="0"/>
  </sheetPr>
  <dimension ref="A1:AL109"/>
  <sheetViews>
    <sheetView showGridLines="0" zoomScaleNormal="100" workbookViewId="0"/>
  </sheetViews>
  <sheetFormatPr defaultColWidth="0" defaultRowHeight="14.4" zeroHeight="1" x14ac:dyDescent="0.3"/>
  <cols>
    <col min="1" max="1" width="5" customWidth="1"/>
    <col min="2" max="2" width="51.6640625" customWidth="1"/>
    <col min="3" max="6" width="11.6640625" style="455" customWidth="1"/>
    <col min="7" max="7" width="9.88671875" bestFit="1" customWidth="1"/>
    <col min="8" max="9" width="8.88671875" customWidth="1"/>
    <col min="10" max="10" width="24.88671875" customWidth="1"/>
    <col min="11" max="11" width="18.6640625" customWidth="1"/>
    <col min="12" max="17" width="8.6640625" customWidth="1"/>
    <col min="18" max="38" width="8.6640625" hidden="1" customWidth="1"/>
    <col min="39" max="16384" width="9.109375" hidden="1"/>
  </cols>
  <sheetData>
    <row r="1" spans="2:16" x14ac:dyDescent="0.3">
      <c r="P1" s="675" t="s">
        <v>570</v>
      </c>
    </row>
    <row r="2" spans="2:16" x14ac:dyDescent="0.3">
      <c r="B2" s="285" t="s">
        <v>681</v>
      </c>
    </row>
    <row r="3" spans="2:16" x14ac:dyDescent="0.3">
      <c r="B3" t="s">
        <v>0</v>
      </c>
    </row>
    <row r="4" spans="2:16" x14ac:dyDescent="0.3">
      <c r="B4" s="270" t="s">
        <v>708</v>
      </c>
      <c r="H4" s="268"/>
    </row>
    <row r="5" spans="2:16" ht="15" thickBot="1" x14ac:dyDescent="0.35"/>
    <row r="6" spans="2:16" x14ac:dyDescent="0.3">
      <c r="B6" s="788" t="s">
        <v>484</v>
      </c>
      <c r="C6" s="759" t="s">
        <v>47</v>
      </c>
      <c r="D6" s="759" t="s">
        <v>48</v>
      </c>
      <c r="E6" s="759" t="s">
        <v>49</v>
      </c>
      <c r="F6" s="897" t="s">
        <v>483</v>
      </c>
      <c r="G6" s="790" t="s">
        <v>646</v>
      </c>
    </row>
    <row r="7" spans="2:16" x14ac:dyDescent="0.3">
      <c r="B7" s="597" t="s">
        <v>487</v>
      </c>
      <c r="C7" s="900" t="s">
        <v>71</v>
      </c>
      <c r="D7" s="900" t="s">
        <v>71</v>
      </c>
      <c r="E7" s="900" t="s">
        <v>71</v>
      </c>
      <c r="F7" s="900">
        <v>275</v>
      </c>
      <c r="G7" s="791">
        <v>465</v>
      </c>
    </row>
    <row r="8" spans="2:16" x14ac:dyDescent="0.3">
      <c r="B8" s="524" t="s">
        <v>488</v>
      </c>
      <c r="C8" s="901" t="s">
        <v>71</v>
      </c>
      <c r="D8" s="901" t="s">
        <v>71</v>
      </c>
      <c r="E8" s="901" t="s">
        <v>71</v>
      </c>
      <c r="F8" s="901">
        <v>22895</v>
      </c>
      <c r="G8" s="792">
        <v>26730</v>
      </c>
    </row>
    <row r="9" spans="2:16" x14ac:dyDescent="0.3">
      <c r="B9" s="524" t="s">
        <v>448</v>
      </c>
      <c r="C9" s="901" t="s">
        <v>71</v>
      </c>
      <c r="D9" s="901" t="s">
        <v>71</v>
      </c>
      <c r="E9" s="901" t="s">
        <v>71</v>
      </c>
      <c r="F9" s="901">
        <v>1175</v>
      </c>
      <c r="G9" s="792">
        <v>1040</v>
      </c>
    </row>
    <row r="10" spans="2:16" x14ac:dyDescent="0.3">
      <c r="B10" s="528" t="s">
        <v>485</v>
      </c>
      <c r="C10" s="902" t="s">
        <v>71</v>
      </c>
      <c r="D10" s="902" t="s">
        <v>71</v>
      </c>
      <c r="E10" s="902" t="s">
        <v>71</v>
      </c>
      <c r="F10" s="902">
        <v>8410</v>
      </c>
      <c r="G10" s="793">
        <v>4575</v>
      </c>
    </row>
    <row r="11" spans="2:16" ht="15" thickBot="1" x14ac:dyDescent="0.35">
      <c r="B11" s="605" t="s">
        <v>113</v>
      </c>
      <c r="C11" s="905" t="s">
        <v>71</v>
      </c>
      <c r="D11" s="905" t="s">
        <v>71</v>
      </c>
      <c r="E11" s="905" t="s">
        <v>71</v>
      </c>
      <c r="F11" s="903">
        <v>32760</v>
      </c>
      <c r="G11" s="764">
        <v>32810</v>
      </c>
    </row>
    <row r="12" spans="2:16" x14ac:dyDescent="0.3">
      <c r="B12" s="454" t="s">
        <v>709</v>
      </c>
    </row>
    <row r="13" spans="2:16" x14ac:dyDescent="0.3">
      <c r="B13" s="454" t="s">
        <v>486</v>
      </c>
    </row>
    <row r="14" spans="2:16" x14ac:dyDescent="0.3">
      <c r="B14" s="454"/>
    </row>
    <row r="15" spans="2:16" x14ac:dyDescent="0.3"/>
    <row r="16" spans="2:16" x14ac:dyDescent="0.3">
      <c r="B16" s="270" t="s">
        <v>682</v>
      </c>
    </row>
    <row r="17" spans="2:7" ht="15" thickBot="1" x14ac:dyDescent="0.35"/>
    <row r="18" spans="2:7" x14ac:dyDescent="0.3">
      <c r="B18" s="788" t="s">
        <v>415</v>
      </c>
      <c r="C18" s="789" t="s">
        <v>47</v>
      </c>
      <c r="D18" s="789" t="s">
        <v>48</v>
      </c>
      <c r="E18" s="797" t="s">
        <v>49</v>
      </c>
      <c r="F18" s="904" t="s">
        <v>483</v>
      </c>
      <c r="G18" s="798" t="s">
        <v>646</v>
      </c>
    </row>
    <row r="19" spans="2:7" x14ac:dyDescent="0.3">
      <c r="B19" s="597" t="s">
        <v>416</v>
      </c>
      <c r="C19" s="449">
        <v>675</v>
      </c>
      <c r="D19" s="449">
        <v>1065</v>
      </c>
      <c r="E19" s="449">
        <v>1250</v>
      </c>
      <c r="F19" s="900">
        <v>1235</v>
      </c>
      <c r="G19" s="791">
        <v>1435</v>
      </c>
    </row>
    <row r="20" spans="2:7" x14ac:dyDescent="0.3">
      <c r="B20" s="524" t="s">
        <v>446</v>
      </c>
      <c r="C20" s="450">
        <v>28680</v>
      </c>
      <c r="D20" s="450">
        <v>31470</v>
      </c>
      <c r="E20" s="450">
        <v>31825</v>
      </c>
      <c r="F20" s="901">
        <v>30740</v>
      </c>
      <c r="G20" s="792">
        <v>30685</v>
      </c>
    </row>
    <row r="21" spans="2:7" x14ac:dyDescent="0.3">
      <c r="B21" s="524" t="s">
        <v>448</v>
      </c>
      <c r="C21" s="450">
        <v>1190</v>
      </c>
      <c r="D21" s="450">
        <v>665</v>
      </c>
      <c r="E21" s="450">
        <v>465</v>
      </c>
      <c r="F21" s="901">
        <v>465</v>
      </c>
      <c r="G21" s="792">
        <v>640</v>
      </c>
    </row>
    <row r="22" spans="2:7" x14ac:dyDescent="0.3">
      <c r="B22" s="528" t="s">
        <v>485</v>
      </c>
      <c r="C22" s="451">
        <v>75</v>
      </c>
      <c r="D22" s="451">
        <v>90</v>
      </c>
      <c r="E22" s="451">
        <v>345</v>
      </c>
      <c r="F22" s="902">
        <v>315</v>
      </c>
      <c r="G22" s="793">
        <v>55</v>
      </c>
    </row>
    <row r="23" spans="2:7" ht="15" thickBot="1" x14ac:dyDescent="0.35">
      <c r="B23" s="605" t="s">
        <v>113</v>
      </c>
      <c r="C23" s="794">
        <v>30620</v>
      </c>
      <c r="D23" s="794">
        <v>33290</v>
      </c>
      <c r="E23" s="794">
        <v>33885</v>
      </c>
      <c r="F23" s="905">
        <v>32760</v>
      </c>
      <c r="G23" s="796">
        <v>32810</v>
      </c>
    </row>
    <row r="24" spans="2:7" x14ac:dyDescent="0.3"/>
    <row r="25" spans="2:7" x14ac:dyDescent="0.3"/>
    <row r="26" spans="2:7" x14ac:dyDescent="0.3">
      <c r="B26" s="270" t="s">
        <v>683</v>
      </c>
    </row>
    <row r="27" spans="2:7" ht="15" thickBot="1" x14ac:dyDescent="0.35"/>
    <row r="28" spans="2:7" x14ac:dyDescent="0.3">
      <c r="B28" s="788" t="s">
        <v>418</v>
      </c>
      <c r="C28" s="789" t="s">
        <v>47</v>
      </c>
      <c r="D28" s="789" t="s">
        <v>48</v>
      </c>
      <c r="E28" s="797" t="s">
        <v>49</v>
      </c>
      <c r="F28" s="904" t="s">
        <v>602</v>
      </c>
      <c r="G28" s="798" t="s">
        <v>646</v>
      </c>
    </row>
    <row r="29" spans="2:7" x14ac:dyDescent="0.3">
      <c r="B29" s="597" t="s">
        <v>419</v>
      </c>
      <c r="C29" s="449">
        <v>255</v>
      </c>
      <c r="D29" s="449">
        <v>250</v>
      </c>
      <c r="E29" s="449">
        <v>340</v>
      </c>
      <c r="F29" s="900">
        <v>225</v>
      </c>
      <c r="G29" s="791">
        <v>375</v>
      </c>
    </row>
    <row r="30" spans="2:7" x14ac:dyDescent="0.3">
      <c r="B30" s="524" t="s">
        <v>420</v>
      </c>
      <c r="C30" s="450">
        <v>95</v>
      </c>
      <c r="D30" s="450">
        <v>85</v>
      </c>
      <c r="E30" s="450">
        <v>75</v>
      </c>
      <c r="F30" s="901">
        <v>55</v>
      </c>
      <c r="G30" s="792">
        <v>55</v>
      </c>
    </row>
    <row r="31" spans="2:7" x14ac:dyDescent="0.3">
      <c r="B31" s="524" t="s">
        <v>421</v>
      </c>
      <c r="C31" s="450">
        <v>2190</v>
      </c>
      <c r="D31" s="450">
        <v>2065</v>
      </c>
      <c r="E31" s="450">
        <v>2415</v>
      </c>
      <c r="F31" s="901">
        <v>1745</v>
      </c>
      <c r="G31" s="792">
        <v>2250</v>
      </c>
    </row>
    <row r="32" spans="2:7" x14ac:dyDescent="0.3">
      <c r="B32" s="524" t="s">
        <v>422</v>
      </c>
      <c r="C32" s="450">
        <v>2700</v>
      </c>
      <c r="D32" s="450">
        <v>2805</v>
      </c>
      <c r="E32" s="450">
        <v>1645</v>
      </c>
      <c r="F32" s="901">
        <v>2410</v>
      </c>
      <c r="G32" s="792">
        <v>1645</v>
      </c>
    </row>
    <row r="33" spans="2:7" x14ac:dyDescent="0.3">
      <c r="B33" s="524" t="s">
        <v>423</v>
      </c>
      <c r="C33" s="450">
        <v>3135</v>
      </c>
      <c r="D33" s="450">
        <v>3510</v>
      </c>
      <c r="E33" s="450">
        <v>3870</v>
      </c>
      <c r="F33" s="901">
        <v>2625</v>
      </c>
      <c r="G33" s="792">
        <v>3205</v>
      </c>
    </row>
    <row r="34" spans="2:7" x14ac:dyDescent="0.3">
      <c r="B34" s="524" t="s">
        <v>424</v>
      </c>
      <c r="C34" s="450">
        <v>95</v>
      </c>
      <c r="D34" s="450">
        <v>125</v>
      </c>
      <c r="E34" s="450">
        <v>110</v>
      </c>
      <c r="F34" s="901">
        <v>105</v>
      </c>
      <c r="G34" s="792">
        <v>145</v>
      </c>
    </row>
    <row r="35" spans="2:7" x14ac:dyDescent="0.3">
      <c r="B35" s="524" t="s">
        <v>448</v>
      </c>
      <c r="C35" s="450">
        <v>1685</v>
      </c>
      <c r="D35" s="450">
        <v>2055</v>
      </c>
      <c r="E35" s="450">
        <v>1845</v>
      </c>
      <c r="F35" s="901">
        <v>1260</v>
      </c>
      <c r="G35" s="792">
        <v>1650</v>
      </c>
    </row>
    <row r="36" spans="2:7" x14ac:dyDescent="0.3">
      <c r="B36" s="524" t="s">
        <v>425</v>
      </c>
      <c r="C36" s="450">
        <v>20</v>
      </c>
      <c r="D36" s="450">
        <v>40</v>
      </c>
      <c r="E36" s="450">
        <v>30</v>
      </c>
      <c r="F36" s="901">
        <v>30</v>
      </c>
      <c r="G36" s="792">
        <v>35</v>
      </c>
    </row>
    <row r="37" spans="2:7" x14ac:dyDescent="0.3">
      <c r="B37" s="524" t="s">
        <v>426</v>
      </c>
      <c r="C37" s="450">
        <v>1135</v>
      </c>
      <c r="D37" s="450">
        <v>1385</v>
      </c>
      <c r="E37" s="450">
        <v>1360</v>
      </c>
      <c r="F37" s="901">
        <v>1075</v>
      </c>
      <c r="G37" s="792">
        <v>1560</v>
      </c>
    </row>
    <row r="38" spans="2:7" x14ac:dyDescent="0.3">
      <c r="B38" s="524" t="s">
        <v>427</v>
      </c>
      <c r="C38" s="450">
        <v>18930</v>
      </c>
      <c r="D38" s="450">
        <v>20450</v>
      </c>
      <c r="E38" s="450">
        <v>21385</v>
      </c>
      <c r="F38" s="901">
        <v>13570</v>
      </c>
      <c r="G38" s="792">
        <v>18280</v>
      </c>
    </row>
    <row r="39" spans="2:7" x14ac:dyDescent="0.3">
      <c r="B39" s="524" t="s">
        <v>489</v>
      </c>
      <c r="C39" s="450" t="s">
        <v>71</v>
      </c>
      <c r="D39" s="450" t="s">
        <v>71</v>
      </c>
      <c r="E39" s="450" t="s">
        <v>71</v>
      </c>
      <c r="F39" s="901">
        <v>60</v>
      </c>
      <c r="G39" s="792">
        <v>75</v>
      </c>
    </row>
    <row r="40" spans="2:7" x14ac:dyDescent="0.3">
      <c r="B40" s="524" t="s">
        <v>428</v>
      </c>
      <c r="C40" s="450">
        <v>85</v>
      </c>
      <c r="D40" s="450">
        <v>90</v>
      </c>
      <c r="E40" s="450">
        <v>90</v>
      </c>
      <c r="F40" s="901">
        <v>65</v>
      </c>
      <c r="G40" s="792">
        <v>85</v>
      </c>
    </row>
    <row r="41" spans="2:7" x14ac:dyDescent="0.3">
      <c r="B41" s="524" t="s">
        <v>429</v>
      </c>
      <c r="C41" s="450">
        <v>280</v>
      </c>
      <c r="D41" s="450">
        <v>385</v>
      </c>
      <c r="E41" s="450">
        <v>400</v>
      </c>
      <c r="F41" s="901" t="s">
        <v>71</v>
      </c>
      <c r="G41" s="792" t="s">
        <v>71</v>
      </c>
    </row>
    <row r="42" spans="2:7" x14ac:dyDescent="0.3">
      <c r="B42" s="528" t="s">
        <v>485</v>
      </c>
      <c r="C42" s="451">
        <v>15</v>
      </c>
      <c r="D42" s="451">
        <v>40</v>
      </c>
      <c r="E42" s="451">
        <v>325</v>
      </c>
      <c r="F42" s="902">
        <v>9520</v>
      </c>
      <c r="G42" s="793">
        <v>3455</v>
      </c>
    </row>
    <row r="43" spans="2:7" ht="15" thickBot="1" x14ac:dyDescent="0.35">
      <c r="B43" s="605" t="s">
        <v>113</v>
      </c>
      <c r="C43" s="794">
        <v>30620</v>
      </c>
      <c r="D43" s="795">
        <v>33290</v>
      </c>
      <c r="E43" s="794">
        <v>33885</v>
      </c>
      <c r="F43" s="905">
        <v>32760</v>
      </c>
      <c r="G43" s="796">
        <v>32810</v>
      </c>
    </row>
    <row r="44" spans="2:7" x14ac:dyDescent="0.3">
      <c r="B44" s="453" t="s">
        <v>790</v>
      </c>
      <c r="C44" s="457"/>
      <c r="D44" s="457"/>
      <c r="E44" s="457"/>
      <c r="F44" s="456"/>
    </row>
    <row r="45" spans="2:7" x14ac:dyDescent="0.3">
      <c r="B45" s="453" t="s">
        <v>603</v>
      </c>
      <c r="C45" s="457"/>
      <c r="D45" s="457"/>
      <c r="E45" s="457"/>
      <c r="F45" s="456"/>
    </row>
    <row r="46" spans="2:7" x14ac:dyDescent="0.3"/>
    <row r="47" spans="2:7" x14ac:dyDescent="0.3">
      <c r="B47" s="270" t="s">
        <v>684</v>
      </c>
    </row>
    <row r="48" spans="2:7" ht="15" thickBot="1" x14ac:dyDescent="0.35"/>
    <row r="49" spans="2:7" x14ac:dyDescent="0.3">
      <c r="B49" s="788" t="s">
        <v>430</v>
      </c>
      <c r="C49" s="789" t="s">
        <v>47</v>
      </c>
      <c r="D49" s="789" t="s">
        <v>48</v>
      </c>
      <c r="E49" s="797" t="s">
        <v>49</v>
      </c>
      <c r="F49" s="904" t="s">
        <v>483</v>
      </c>
      <c r="G49" s="798" t="s">
        <v>646</v>
      </c>
    </row>
    <row r="50" spans="2:7" x14ac:dyDescent="0.3">
      <c r="B50" s="597" t="s">
        <v>431</v>
      </c>
      <c r="C50" s="449">
        <v>1525</v>
      </c>
      <c r="D50" s="449">
        <v>1880</v>
      </c>
      <c r="E50" s="449">
        <v>2480</v>
      </c>
      <c r="F50" s="900">
        <v>2480</v>
      </c>
      <c r="G50" s="791">
        <v>2445</v>
      </c>
    </row>
    <row r="51" spans="2:7" x14ac:dyDescent="0.3">
      <c r="B51" s="524" t="s">
        <v>494</v>
      </c>
      <c r="C51" s="450">
        <v>530</v>
      </c>
      <c r="D51" s="450">
        <v>560</v>
      </c>
      <c r="E51" s="450">
        <v>520</v>
      </c>
      <c r="F51" s="901" t="s">
        <v>71</v>
      </c>
      <c r="G51" s="792" t="s">
        <v>71</v>
      </c>
    </row>
    <row r="52" spans="2:7" x14ac:dyDescent="0.3">
      <c r="B52" s="524" t="s">
        <v>493</v>
      </c>
      <c r="C52" s="450">
        <v>320</v>
      </c>
      <c r="D52" s="450">
        <v>385</v>
      </c>
      <c r="E52" s="450">
        <v>575</v>
      </c>
      <c r="F52" s="901" t="s">
        <v>71</v>
      </c>
      <c r="G52" s="792" t="s">
        <v>71</v>
      </c>
    </row>
    <row r="53" spans="2:7" x14ac:dyDescent="0.3">
      <c r="B53" s="524" t="s">
        <v>490</v>
      </c>
      <c r="C53" s="450" t="s">
        <v>71</v>
      </c>
      <c r="D53" s="450" t="s">
        <v>71</v>
      </c>
      <c r="E53" s="450" t="s">
        <v>71</v>
      </c>
      <c r="F53" s="901">
        <v>985</v>
      </c>
      <c r="G53" s="792">
        <v>1020</v>
      </c>
    </row>
    <row r="54" spans="2:7" x14ac:dyDescent="0.3">
      <c r="B54" s="524" t="s">
        <v>491</v>
      </c>
      <c r="C54" s="450">
        <v>22195</v>
      </c>
      <c r="D54" s="450">
        <v>23490</v>
      </c>
      <c r="E54" s="450">
        <v>23365</v>
      </c>
      <c r="F54" s="901">
        <v>21355</v>
      </c>
      <c r="G54" s="792">
        <v>20405</v>
      </c>
    </row>
    <row r="55" spans="2:7" x14ac:dyDescent="0.3">
      <c r="B55" s="524" t="s">
        <v>448</v>
      </c>
      <c r="C55" s="450">
        <v>1550</v>
      </c>
      <c r="D55" s="450">
        <v>1770</v>
      </c>
      <c r="E55" s="450">
        <v>1860</v>
      </c>
      <c r="F55" s="901">
        <v>1820</v>
      </c>
      <c r="G55" s="792">
        <v>2195</v>
      </c>
    </row>
    <row r="56" spans="2:7" x14ac:dyDescent="0.3">
      <c r="B56" s="524" t="s">
        <v>492</v>
      </c>
      <c r="C56" s="450">
        <v>305</v>
      </c>
      <c r="D56" s="450">
        <v>365</v>
      </c>
      <c r="E56" s="450">
        <v>490</v>
      </c>
      <c r="F56" s="901">
        <v>430</v>
      </c>
      <c r="G56" s="792">
        <v>430</v>
      </c>
    </row>
    <row r="57" spans="2:7" x14ac:dyDescent="0.3">
      <c r="B57" s="528" t="s">
        <v>485</v>
      </c>
      <c r="C57" s="451">
        <v>4190</v>
      </c>
      <c r="D57" s="451">
        <v>4840</v>
      </c>
      <c r="E57" s="451">
        <v>4600</v>
      </c>
      <c r="F57" s="902">
        <v>5690</v>
      </c>
      <c r="G57" s="793">
        <v>6320</v>
      </c>
    </row>
    <row r="58" spans="2:7" ht="15" thickBot="1" x14ac:dyDescent="0.35">
      <c r="B58" s="605" t="s">
        <v>113</v>
      </c>
      <c r="C58" s="794">
        <v>30620</v>
      </c>
      <c r="D58" s="795">
        <v>33290</v>
      </c>
      <c r="E58" s="794">
        <v>33885</v>
      </c>
      <c r="F58" s="905">
        <v>32760</v>
      </c>
      <c r="G58" s="796">
        <v>32810</v>
      </c>
    </row>
    <row r="59" spans="2:7" x14ac:dyDescent="0.3">
      <c r="B59" s="452" t="s">
        <v>495</v>
      </c>
      <c r="C59" s="458"/>
      <c r="D59" s="458"/>
      <c r="E59" s="458"/>
      <c r="F59" s="456"/>
    </row>
    <row r="60" spans="2:7" x14ac:dyDescent="0.3">
      <c r="B60" s="452" t="s">
        <v>496</v>
      </c>
      <c r="C60" s="458"/>
      <c r="D60" s="458"/>
      <c r="E60" s="458"/>
      <c r="F60" s="456"/>
    </row>
    <row r="61" spans="2:7" x14ac:dyDescent="0.3">
      <c r="B61" s="452" t="s">
        <v>497</v>
      </c>
      <c r="C61" s="458"/>
      <c r="D61" s="458"/>
      <c r="E61" s="458"/>
      <c r="F61" s="456"/>
    </row>
    <row r="62" spans="2:7" x14ac:dyDescent="0.3">
      <c r="F62" s="456"/>
    </row>
    <row r="63" spans="2:7" x14ac:dyDescent="0.3"/>
    <row r="64" spans="2:7" x14ac:dyDescent="0.3">
      <c r="B64" s="270" t="s">
        <v>685</v>
      </c>
    </row>
    <row r="65" spans="2:6" ht="15" thickBot="1" x14ac:dyDescent="0.35"/>
    <row r="66" spans="2:6" x14ac:dyDescent="0.3">
      <c r="B66" s="788" t="s">
        <v>434</v>
      </c>
      <c r="C66" s="789" t="s">
        <v>48</v>
      </c>
      <c r="D66" s="797" t="s">
        <v>49</v>
      </c>
      <c r="E66" s="904" t="s">
        <v>483</v>
      </c>
      <c r="F66" s="798" t="s">
        <v>646</v>
      </c>
    </row>
    <row r="67" spans="2:6" x14ac:dyDescent="0.3">
      <c r="B67" s="597" t="s">
        <v>435</v>
      </c>
      <c r="C67" s="449">
        <v>655</v>
      </c>
      <c r="D67" s="449">
        <v>770</v>
      </c>
      <c r="E67" s="900">
        <v>910</v>
      </c>
      <c r="F67" s="791">
        <v>915</v>
      </c>
    </row>
    <row r="68" spans="2:6" x14ac:dyDescent="0.3">
      <c r="B68" s="524" t="s">
        <v>436</v>
      </c>
      <c r="C68" s="450">
        <v>27200</v>
      </c>
      <c r="D68" s="450">
        <v>31305</v>
      </c>
      <c r="E68" s="901">
        <v>30710</v>
      </c>
      <c r="F68" s="792">
        <v>30845</v>
      </c>
    </row>
    <row r="69" spans="2:6" x14ac:dyDescent="0.3">
      <c r="B69" s="524" t="s">
        <v>448</v>
      </c>
      <c r="C69" s="450">
        <v>365</v>
      </c>
      <c r="D69" s="450">
        <v>1215</v>
      </c>
      <c r="E69" s="901">
        <v>645</v>
      </c>
      <c r="F69" s="792">
        <v>635</v>
      </c>
    </row>
    <row r="70" spans="2:6" x14ac:dyDescent="0.3">
      <c r="B70" s="528" t="s">
        <v>485</v>
      </c>
      <c r="C70" s="451">
        <v>5070</v>
      </c>
      <c r="D70" s="451">
        <v>595</v>
      </c>
      <c r="E70" s="902">
        <v>490</v>
      </c>
      <c r="F70" s="793">
        <v>420</v>
      </c>
    </row>
    <row r="71" spans="2:6" ht="15" thickBot="1" x14ac:dyDescent="0.35">
      <c r="B71" s="605" t="s">
        <v>113</v>
      </c>
      <c r="C71" s="794">
        <v>33290</v>
      </c>
      <c r="D71" s="794">
        <v>33885</v>
      </c>
      <c r="E71" s="905">
        <v>32760</v>
      </c>
      <c r="F71" s="796">
        <v>32810</v>
      </c>
    </row>
    <row r="72" spans="2:6" x14ac:dyDescent="0.3"/>
    <row r="73" spans="2:6" x14ac:dyDescent="0.3"/>
    <row r="74" spans="2:6" x14ac:dyDescent="0.3">
      <c r="B74" s="270" t="s">
        <v>686</v>
      </c>
    </row>
    <row r="75" spans="2:6" ht="15" thickBot="1" x14ac:dyDescent="0.35"/>
    <row r="76" spans="2:6" x14ac:dyDescent="0.3">
      <c r="B76" s="788" t="s">
        <v>437</v>
      </c>
      <c r="C76" s="789" t="s">
        <v>48</v>
      </c>
      <c r="D76" s="797" t="s">
        <v>49</v>
      </c>
      <c r="E76" s="904" t="s">
        <v>483</v>
      </c>
      <c r="F76" s="798" t="s">
        <v>646</v>
      </c>
    </row>
    <row r="77" spans="2:6" x14ac:dyDescent="0.3">
      <c r="B77" s="597" t="s">
        <v>438</v>
      </c>
      <c r="C77" s="449">
        <v>165</v>
      </c>
      <c r="D77" s="449">
        <v>195</v>
      </c>
      <c r="E77" s="900">
        <v>90</v>
      </c>
      <c r="F77" s="791">
        <v>35</v>
      </c>
    </row>
    <row r="78" spans="2:6" x14ac:dyDescent="0.3">
      <c r="B78" s="528" t="s">
        <v>485</v>
      </c>
      <c r="C78" s="451">
        <v>33125</v>
      </c>
      <c r="D78" s="451">
        <v>33690</v>
      </c>
      <c r="E78" s="902">
        <v>32670</v>
      </c>
      <c r="F78" s="793">
        <v>32775</v>
      </c>
    </row>
    <row r="79" spans="2:6" ht="15" thickBot="1" x14ac:dyDescent="0.35">
      <c r="B79" s="605" t="s">
        <v>113</v>
      </c>
      <c r="C79" s="794">
        <v>33290</v>
      </c>
      <c r="D79" s="794">
        <v>33885</v>
      </c>
      <c r="E79" s="905">
        <v>32760</v>
      </c>
      <c r="F79" s="796">
        <v>32810</v>
      </c>
    </row>
    <row r="80" spans="2:6" x14ac:dyDescent="0.3">
      <c r="B80" s="218"/>
      <c r="C80" s="457"/>
      <c r="D80" s="457"/>
    </row>
    <row r="81" spans="2:7" x14ac:dyDescent="0.3"/>
    <row r="82" spans="2:7" x14ac:dyDescent="0.3">
      <c r="B82" s="270" t="s">
        <v>687</v>
      </c>
    </row>
    <row r="83" spans="2:7" ht="15" thickBot="1" x14ac:dyDescent="0.35"/>
    <row r="84" spans="2:7" x14ac:dyDescent="0.3">
      <c r="B84" s="788" t="s">
        <v>439</v>
      </c>
      <c r="C84" s="789" t="s">
        <v>48</v>
      </c>
      <c r="D84" s="789" t="s">
        <v>49</v>
      </c>
      <c r="E84" s="897" t="s">
        <v>483</v>
      </c>
      <c r="F84" s="790" t="s">
        <v>646</v>
      </c>
    </row>
    <row r="85" spans="2:7" x14ac:dyDescent="0.3">
      <c r="B85" s="597" t="s">
        <v>440</v>
      </c>
      <c r="C85" s="449">
        <v>26555</v>
      </c>
      <c r="D85" s="449">
        <v>32375</v>
      </c>
      <c r="E85" s="900">
        <v>31800</v>
      </c>
      <c r="F85" s="791">
        <v>31720</v>
      </c>
    </row>
    <row r="86" spans="2:7" x14ac:dyDescent="0.3">
      <c r="B86" s="524" t="s">
        <v>441</v>
      </c>
      <c r="C86" s="450">
        <v>85</v>
      </c>
      <c r="D86" s="450">
        <v>115</v>
      </c>
      <c r="E86" s="901">
        <v>130</v>
      </c>
      <c r="F86" s="792">
        <v>150</v>
      </c>
    </row>
    <row r="87" spans="2:7" x14ac:dyDescent="0.3">
      <c r="B87" s="524" t="s">
        <v>448</v>
      </c>
      <c r="C87" s="450">
        <v>125</v>
      </c>
      <c r="D87" s="450">
        <v>860</v>
      </c>
      <c r="E87" s="901">
        <v>220</v>
      </c>
      <c r="F87" s="792">
        <v>395</v>
      </c>
    </row>
    <row r="88" spans="2:7" x14ac:dyDescent="0.3">
      <c r="B88" s="528" t="s">
        <v>485</v>
      </c>
      <c r="C88" s="451">
        <v>6525</v>
      </c>
      <c r="D88" s="451">
        <v>540</v>
      </c>
      <c r="E88" s="902">
        <v>610</v>
      </c>
      <c r="F88" s="793">
        <v>545</v>
      </c>
    </row>
    <row r="89" spans="2:7" ht="15" thickBot="1" x14ac:dyDescent="0.35">
      <c r="B89" s="605" t="s">
        <v>113</v>
      </c>
      <c r="C89" s="794">
        <v>33290</v>
      </c>
      <c r="D89" s="794">
        <v>33885</v>
      </c>
      <c r="E89" s="905">
        <v>32760</v>
      </c>
      <c r="F89" s="796">
        <v>32810</v>
      </c>
    </row>
    <row r="90" spans="2:7" x14ac:dyDescent="0.3"/>
    <row r="91" spans="2:7" x14ac:dyDescent="0.3"/>
    <row r="92" spans="2:7" x14ac:dyDescent="0.3">
      <c r="B92" s="270" t="s">
        <v>688</v>
      </c>
    </row>
    <row r="93" spans="2:7" ht="15" thickBot="1" x14ac:dyDescent="0.35"/>
    <row r="94" spans="2:7" x14ac:dyDescent="0.3">
      <c r="B94" s="788" t="s">
        <v>415</v>
      </c>
      <c r="C94" s="789" t="s">
        <v>442</v>
      </c>
      <c r="D94" s="789" t="s">
        <v>443</v>
      </c>
      <c r="E94" s="789" t="s">
        <v>444</v>
      </c>
      <c r="F94" s="789" t="s">
        <v>445</v>
      </c>
      <c r="G94" s="790" t="s">
        <v>113</v>
      </c>
    </row>
    <row r="95" spans="2:7" x14ac:dyDescent="0.3">
      <c r="B95" s="597" t="s">
        <v>416</v>
      </c>
      <c r="C95" s="449">
        <v>0</v>
      </c>
      <c r="D95" s="449">
        <v>655</v>
      </c>
      <c r="E95" s="449">
        <v>210</v>
      </c>
      <c r="F95" s="449">
        <v>570</v>
      </c>
      <c r="G95" s="761">
        <v>1435</v>
      </c>
    </row>
    <row r="96" spans="2:7" x14ac:dyDescent="0.3">
      <c r="B96" s="524" t="s">
        <v>446</v>
      </c>
      <c r="C96" s="450">
        <v>0</v>
      </c>
      <c r="D96" s="450">
        <v>21125</v>
      </c>
      <c r="E96" s="450">
        <v>5065</v>
      </c>
      <c r="F96" s="450">
        <v>4490</v>
      </c>
      <c r="G96" s="762">
        <v>30685</v>
      </c>
    </row>
    <row r="97" spans="2:7" x14ac:dyDescent="0.3">
      <c r="B97" s="524" t="s">
        <v>448</v>
      </c>
      <c r="C97" s="450">
        <v>0</v>
      </c>
      <c r="D97" s="450">
        <v>350</v>
      </c>
      <c r="E97" s="450">
        <v>120</v>
      </c>
      <c r="F97" s="450">
        <v>170</v>
      </c>
      <c r="G97" s="762">
        <v>640</v>
      </c>
    </row>
    <row r="98" spans="2:7" x14ac:dyDescent="0.3">
      <c r="B98" s="528" t="s">
        <v>485</v>
      </c>
      <c r="C98" s="451">
        <v>0</v>
      </c>
      <c r="D98" s="451">
        <v>30</v>
      </c>
      <c r="E98" s="451">
        <v>15</v>
      </c>
      <c r="F98" s="451">
        <v>10</v>
      </c>
      <c r="G98" s="799">
        <v>55</v>
      </c>
    </row>
    <row r="99" spans="2:7" ht="15" thickBot="1" x14ac:dyDescent="0.35">
      <c r="B99" s="605" t="s">
        <v>113</v>
      </c>
      <c r="C99" s="794">
        <f>SUM(C95:C98)</f>
        <v>0</v>
      </c>
      <c r="D99" s="794">
        <v>22165</v>
      </c>
      <c r="E99" s="794">
        <v>5410</v>
      </c>
      <c r="F99" s="794">
        <v>5235</v>
      </c>
      <c r="G99" s="764">
        <v>32810</v>
      </c>
    </row>
    <row r="100" spans="2:7" x14ac:dyDescent="0.3"/>
    <row r="101" spans="2:7" x14ac:dyDescent="0.3">
      <c r="G101" s="455"/>
    </row>
    <row r="102" spans="2:7" x14ac:dyDescent="0.3">
      <c r="G102" s="455"/>
    </row>
    <row r="103" spans="2:7" x14ac:dyDescent="0.3">
      <c r="G103" s="455"/>
    </row>
    <row r="104" spans="2:7" x14ac:dyDescent="0.3">
      <c r="G104" s="455"/>
    </row>
    <row r="105" spans="2:7" x14ac:dyDescent="0.3">
      <c r="G105" s="455"/>
    </row>
    <row r="106" spans="2:7" x14ac:dyDescent="0.3"/>
    <row r="107" spans="2:7" x14ac:dyDescent="0.3"/>
    <row r="108" spans="2:7" x14ac:dyDescent="0.3"/>
    <row r="109" spans="2:7" x14ac:dyDescent="0.3"/>
  </sheetData>
  <sheetProtection algorithmName="SHA-512" hashValue="MJN2mZGpBoAg03ttcqYZb5PAMDeavWB4x/bk+uUaOiv1zCISEUP8iRzIy/LkF6DhQLVhEylx+o24+58/X3nzTg==" saltValue="qLGMgp6DYeSj52uLLWSI4w==" spinCount="100000" sheet="1" objects="1" scenarios="1"/>
  <phoneticPr fontId="25" type="noConversion"/>
  <hyperlinks>
    <hyperlink ref="P1" location="Contents!A1" display="Return to Contents" xr:uid="{CDC3C2E3-6B77-401C-BBA8-3FC3673C6804}"/>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U112"/>
  <sheetViews>
    <sheetView showGridLines="0" zoomScaleNormal="100" workbookViewId="0"/>
  </sheetViews>
  <sheetFormatPr defaultColWidth="0" defaultRowHeight="14.4" zeroHeight="1" x14ac:dyDescent="0.3"/>
  <cols>
    <col min="1" max="1" width="5" customWidth="1"/>
    <col min="2" max="2" width="37.5546875" customWidth="1"/>
    <col min="3" max="7" width="11.6640625" customWidth="1"/>
    <col min="8" max="8" width="8.88671875" customWidth="1"/>
    <col min="9" max="9" width="12.33203125" customWidth="1"/>
    <col min="10" max="21" width="8.88671875" customWidth="1"/>
    <col min="22" max="16384" width="8.88671875" hidden="1"/>
  </cols>
  <sheetData>
    <row r="1" spans="2:20" x14ac:dyDescent="0.3">
      <c r="T1" s="675" t="s">
        <v>570</v>
      </c>
    </row>
    <row r="2" spans="2:20" x14ac:dyDescent="0.3">
      <c r="B2" s="285" t="s">
        <v>714</v>
      </c>
    </row>
    <row r="3" spans="2:20" x14ac:dyDescent="0.3">
      <c r="B3" s="452" t="s">
        <v>715</v>
      </c>
    </row>
    <row r="4" spans="2:20" x14ac:dyDescent="0.3">
      <c r="B4" s="153" t="s">
        <v>922</v>
      </c>
    </row>
    <row r="5" spans="2:20" x14ac:dyDescent="0.3">
      <c r="B5" s="130" t="s">
        <v>921</v>
      </c>
    </row>
    <row r="6" spans="2:20" x14ac:dyDescent="0.3">
      <c r="B6" s="130"/>
    </row>
    <row r="7" spans="2:20" x14ac:dyDescent="0.3">
      <c r="B7" s="270" t="s">
        <v>689</v>
      </c>
    </row>
    <row r="8" spans="2:20" ht="15" thickBot="1" x14ac:dyDescent="0.35"/>
    <row r="9" spans="2:20" x14ac:dyDescent="0.3">
      <c r="B9" s="788" t="s">
        <v>415</v>
      </c>
      <c r="C9" s="789" t="s">
        <v>47</v>
      </c>
      <c r="D9" s="789" t="s">
        <v>48</v>
      </c>
      <c r="E9" s="789" t="s">
        <v>49</v>
      </c>
      <c r="F9" s="897" t="s">
        <v>483</v>
      </c>
      <c r="G9" s="790" t="s">
        <v>646</v>
      </c>
    </row>
    <row r="10" spans="2:20" ht="15.6" customHeight="1" x14ac:dyDescent="0.3">
      <c r="B10" s="597" t="s">
        <v>416</v>
      </c>
      <c r="C10" s="280">
        <v>9085</v>
      </c>
      <c r="D10" s="280">
        <v>10845</v>
      </c>
      <c r="E10" s="280">
        <v>10935</v>
      </c>
      <c r="F10" s="898">
        <v>10585</v>
      </c>
      <c r="G10" s="761">
        <v>9820</v>
      </c>
    </row>
    <row r="11" spans="2:20" x14ac:dyDescent="0.3">
      <c r="B11" s="524" t="s">
        <v>417</v>
      </c>
      <c r="C11" s="281">
        <v>116335</v>
      </c>
      <c r="D11" s="281">
        <v>115305</v>
      </c>
      <c r="E11" s="281">
        <v>116910</v>
      </c>
      <c r="F11" s="906">
        <v>115915</v>
      </c>
      <c r="G11" s="762">
        <v>111860</v>
      </c>
    </row>
    <row r="12" spans="2:20" x14ac:dyDescent="0.3">
      <c r="B12" s="528" t="s">
        <v>186</v>
      </c>
      <c r="C12" s="282">
        <v>1525</v>
      </c>
      <c r="D12" s="282">
        <v>965</v>
      </c>
      <c r="E12" s="282">
        <v>1065</v>
      </c>
      <c r="F12" s="899">
        <v>745</v>
      </c>
      <c r="G12" s="799">
        <v>1225</v>
      </c>
    </row>
    <row r="13" spans="2:20" ht="15" thickBot="1" x14ac:dyDescent="0.35">
      <c r="B13" s="605" t="s">
        <v>113</v>
      </c>
      <c r="C13" s="763">
        <v>126950</v>
      </c>
      <c r="D13" s="800">
        <v>127115</v>
      </c>
      <c r="E13" s="763">
        <v>128910</v>
      </c>
      <c r="F13" s="903">
        <v>127245</v>
      </c>
      <c r="G13" s="764">
        <v>122905</v>
      </c>
    </row>
    <row r="14" spans="2:20" x14ac:dyDescent="0.3">
      <c r="B14" s="218"/>
      <c r="C14" s="448"/>
      <c r="D14" s="448"/>
      <c r="E14" s="448"/>
      <c r="F14" s="448"/>
    </row>
    <row r="15" spans="2:20" x14ac:dyDescent="0.3"/>
    <row r="16" spans="2:20" x14ac:dyDescent="0.3">
      <c r="B16" s="270" t="s">
        <v>690</v>
      </c>
    </row>
    <row r="17" spans="2:8" ht="15" thickBot="1" x14ac:dyDescent="0.35"/>
    <row r="18" spans="2:8" x14ac:dyDescent="0.3">
      <c r="B18" s="788" t="s">
        <v>412</v>
      </c>
      <c r="C18" s="789" t="s">
        <v>47</v>
      </c>
      <c r="D18" s="789" t="s">
        <v>48</v>
      </c>
      <c r="E18" s="789" t="s">
        <v>49</v>
      </c>
      <c r="F18" s="897" t="s">
        <v>483</v>
      </c>
      <c r="G18" s="790" t="s">
        <v>646</v>
      </c>
    </row>
    <row r="19" spans="2:8" x14ac:dyDescent="0.3">
      <c r="B19" s="597" t="s">
        <v>413</v>
      </c>
      <c r="C19" s="280">
        <v>5000</v>
      </c>
      <c r="D19" s="280">
        <v>3190</v>
      </c>
      <c r="E19" s="280">
        <v>2120</v>
      </c>
      <c r="F19" s="898">
        <v>3900</v>
      </c>
      <c r="G19" s="761">
        <v>2965</v>
      </c>
    </row>
    <row r="20" spans="2:8" x14ac:dyDescent="0.3">
      <c r="B20" s="524" t="s">
        <v>448</v>
      </c>
      <c r="C20" s="281">
        <v>11060</v>
      </c>
      <c r="D20" s="281">
        <v>6980</v>
      </c>
      <c r="E20" s="281">
        <v>6770</v>
      </c>
      <c r="F20" s="906">
        <v>16740</v>
      </c>
      <c r="G20" s="762">
        <v>11140</v>
      </c>
    </row>
    <row r="21" spans="2:8" x14ac:dyDescent="0.3">
      <c r="B21" s="524" t="s">
        <v>414</v>
      </c>
      <c r="C21" s="281">
        <v>90210</v>
      </c>
      <c r="D21" s="281">
        <v>96450</v>
      </c>
      <c r="E21" s="281">
        <v>96635</v>
      </c>
      <c r="F21" s="906">
        <v>95190</v>
      </c>
      <c r="G21" s="762">
        <v>94920</v>
      </c>
    </row>
    <row r="22" spans="2:8" x14ac:dyDescent="0.3">
      <c r="B22" s="528" t="s">
        <v>186</v>
      </c>
      <c r="C22" s="282">
        <v>20675</v>
      </c>
      <c r="D22" s="281">
        <v>20495</v>
      </c>
      <c r="E22" s="282">
        <v>23385</v>
      </c>
      <c r="F22" s="899">
        <v>10285</v>
      </c>
      <c r="G22" s="799">
        <v>13880</v>
      </c>
    </row>
    <row r="23" spans="2:8" ht="15" thickBot="1" x14ac:dyDescent="0.35">
      <c r="B23" s="605" t="s">
        <v>113</v>
      </c>
      <c r="C23" s="763">
        <v>126950</v>
      </c>
      <c r="D23" s="800">
        <v>127115</v>
      </c>
      <c r="E23" s="763">
        <v>128910</v>
      </c>
      <c r="F23" s="903">
        <v>127245</v>
      </c>
      <c r="G23" s="764">
        <v>122905</v>
      </c>
    </row>
    <row r="24" spans="2:8" x14ac:dyDescent="0.3">
      <c r="B24" s="218"/>
      <c r="C24" s="448"/>
      <c r="D24" s="448"/>
      <c r="E24" s="448"/>
      <c r="F24" s="448"/>
    </row>
    <row r="25" spans="2:8" x14ac:dyDescent="0.3"/>
    <row r="26" spans="2:8" x14ac:dyDescent="0.3">
      <c r="B26" s="270" t="s">
        <v>691</v>
      </c>
      <c r="H26" s="268"/>
    </row>
    <row r="27" spans="2:8" x14ac:dyDescent="0.3">
      <c r="B27" s="270"/>
      <c r="H27" s="268"/>
    </row>
    <row r="28" spans="2:8" x14ac:dyDescent="0.3">
      <c r="B28" t="s">
        <v>707</v>
      </c>
    </row>
    <row r="29" spans="2:8" x14ac:dyDescent="0.3">
      <c r="B29" s="454" t="s">
        <v>706</v>
      </c>
    </row>
    <row r="30" spans="2:8" x14ac:dyDescent="0.3">
      <c r="B30" s="452"/>
    </row>
    <row r="31" spans="2:8" x14ac:dyDescent="0.3"/>
    <row r="32" spans="2:8" x14ac:dyDescent="0.3">
      <c r="B32" s="270" t="s">
        <v>692</v>
      </c>
    </row>
    <row r="33" spans="2:7" ht="15" thickBot="1" x14ac:dyDescent="0.35"/>
    <row r="34" spans="2:7" x14ac:dyDescent="0.3">
      <c r="B34" s="788" t="s">
        <v>449</v>
      </c>
      <c r="C34" s="789" t="s">
        <v>47</v>
      </c>
      <c r="D34" s="789" t="s">
        <v>48</v>
      </c>
      <c r="E34" s="789" t="s">
        <v>49</v>
      </c>
      <c r="F34" s="591" t="s">
        <v>483</v>
      </c>
      <c r="G34" s="760" t="s">
        <v>646</v>
      </c>
    </row>
    <row r="35" spans="2:7" x14ac:dyDescent="0.3">
      <c r="B35" s="597" t="s">
        <v>450</v>
      </c>
      <c r="C35" s="280">
        <v>78145</v>
      </c>
      <c r="D35" s="280">
        <v>101565</v>
      </c>
      <c r="E35" s="280">
        <v>101380</v>
      </c>
      <c r="F35" s="906">
        <v>105535</v>
      </c>
      <c r="G35" s="762">
        <v>104770</v>
      </c>
    </row>
    <row r="36" spans="2:7" x14ac:dyDescent="0.3">
      <c r="B36" s="524" t="s">
        <v>448</v>
      </c>
      <c r="C36" s="281">
        <v>10900</v>
      </c>
      <c r="D36" s="281">
        <v>24125</v>
      </c>
      <c r="E36" s="281">
        <v>25895</v>
      </c>
      <c r="F36" s="906">
        <v>20230</v>
      </c>
      <c r="G36" s="762">
        <v>17100</v>
      </c>
    </row>
    <row r="37" spans="2:7" x14ac:dyDescent="0.3">
      <c r="B37" s="524" t="s">
        <v>451</v>
      </c>
      <c r="C37" s="281">
        <v>960</v>
      </c>
      <c r="D37" s="281">
        <v>1215</v>
      </c>
      <c r="E37" s="281">
        <v>1435</v>
      </c>
      <c r="F37" s="906">
        <v>1280</v>
      </c>
      <c r="G37" s="762">
        <v>1030</v>
      </c>
    </row>
    <row r="38" spans="2:7" x14ac:dyDescent="0.3">
      <c r="B38" s="528" t="s">
        <v>186</v>
      </c>
      <c r="C38" s="282">
        <v>36945</v>
      </c>
      <c r="D38" s="282">
        <v>210</v>
      </c>
      <c r="E38" s="282">
        <v>200</v>
      </c>
      <c r="F38" s="899">
        <v>200</v>
      </c>
      <c r="G38" s="799">
        <v>5</v>
      </c>
    </row>
    <row r="39" spans="2:7" ht="15" thickBot="1" x14ac:dyDescent="0.35">
      <c r="B39" s="605" t="s">
        <v>113</v>
      </c>
      <c r="C39" s="763">
        <v>126950</v>
      </c>
      <c r="D39" s="800">
        <v>127115</v>
      </c>
      <c r="E39" s="763">
        <v>128910</v>
      </c>
      <c r="F39" s="903">
        <v>127245</v>
      </c>
      <c r="G39" s="764">
        <v>122905</v>
      </c>
    </row>
    <row r="40" spans="2:7" x14ac:dyDescent="0.3"/>
    <row r="41" spans="2:7" x14ac:dyDescent="0.3"/>
    <row r="42" spans="2:7" x14ac:dyDescent="0.3">
      <c r="B42" s="270" t="s">
        <v>693</v>
      </c>
    </row>
    <row r="43" spans="2:7" ht="15" thickBot="1" x14ac:dyDescent="0.35"/>
    <row r="44" spans="2:7" x14ac:dyDescent="0.3">
      <c r="B44" s="788" t="s">
        <v>430</v>
      </c>
      <c r="C44" s="789" t="s">
        <v>47</v>
      </c>
      <c r="D44" s="789" t="s">
        <v>48</v>
      </c>
      <c r="E44" s="789" t="s">
        <v>49</v>
      </c>
      <c r="F44" s="897" t="s">
        <v>483</v>
      </c>
      <c r="G44" s="790" t="s">
        <v>646</v>
      </c>
    </row>
    <row r="45" spans="2:7" x14ac:dyDescent="0.3">
      <c r="B45" s="597" t="s">
        <v>452</v>
      </c>
      <c r="C45" s="280">
        <v>4740</v>
      </c>
      <c r="D45" s="280">
        <v>5700</v>
      </c>
      <c r="E45" s="280">
        <v>6365</v>
      </c>
      <c r="F45" s="898">
        <v>6785</v>
      </c>
      <c r="G45" s="761">
        <v>6655</v>
      </c>
    </row>
    <row r="46" spans="2:7" x14ac:dyDescent="0.3">
      <c r="B46" s="524" t="s">
        <v>432</v>
      </c>
      <c r="C46" s="281">
        <v>1575</v>
      </c>
      <c r="D46" s="281">
        <v>1725</v>
      </c>
      <c r="E46" s="281">
        <v>1510</v>
      </c>
      <c r="F46" s="906">
        <v>1515</v>
      </c>
      <c r="G46" s="762">
        <v>1475</v>
      </c>
    </row>
    <row r="47" spans="2:7" x14ac:dyDescent="0.3">
      <c r="B47" s="524" t="s">
        <v>433</v>
      </c>
      <c r="C47" s="281">
        <v>1295</v>
      </c>
      <c r="D47" s="281">
        <v>1545</v>
      </c>
      <c r="E47" s="281">
        <v>1565</v>
      </c>
      <c r="F47" s="906">
        <v>1570</v>
      </c>
      <c r="G47" s="762">
        <v>1640</v>
      </c>
    </row>
    <row r="48" spans="2:7" x14ac:dyDescent="0.3">
      <c r="B48" s="524" t="s">
        <v>453</v>
      </c>
      <c r="C48" s="281">
        <v>105210</v>
      </c>
      <c r="D48" s="281">
        <v>103670</v>
      </c>
      <c r="E48" s="281">
        <v>101210</v>
      </c>
      <c r="F48" s="906">
        <v>97415</v>
      </c>
      <c r="G48" s="762">
        <v>93095</v>
      </c>
    </row>
    <row r="49" spans="2:7" x14ac:dyDescent="0.3">
      <c r="B49" s="524" t="s">
        <v>32</v>
      </c>
      <c r="C49" s="281">
        <v>1220</v>
      </c>
      <c r="D49" s="281">
        <v>1425</v>
      </c>
      <c r="E49" s="281">
        <v>1870</v>
      </c>
      <c r="F49" s="906">
        <v>2025</v>
      </c>
      <c r="G49" s="762">
        <v>1895</v>
      </c>
    </row>
    <row r="50" spans="2:7" x14ac:dyDescent="0.3">
      <c r="B50" s="524" t="s">
        <v>448</v>
      </c>
      <c r="C50" s="281">
        <v>12905</v>
      </c>
      <c r="D50" s="281">
        <v>13045</v>
      </c>
      <c r="E50" s="281">
        <v>16390</v>
      </c>
      <c r="F50" s="906">
        <v>17860</v>
      </c>
      <c r="G50" s="762">
        <v>18135</v>
      </c>
    </row>
    <row r="51" spans="2:7" x14ac:dyDescent="0.3">
      <c r="B51" s="528" t="s">
        <v>186</v>
      </c>
      <c r="C51" s="282">
        <v>0</v>
      </c>
      <c r="D51" s="282">
        <v>5</v>
      </c>
      <c r="E51" s="282">
        <v>5</v>
      </c>
      <c r="F51" s="899">
        <v>70</v>
      </c>
      <c r="G51" s="799">
        <v>10</v>
      </c>
    </row>
    <row r="52" spans="2:7" ht="15" thickBot="1" x14ac:dyDescent="0.35">
      <c r="B52" s="605" t="s">
        <v>113</v>
      </c>
      <c r="C52" s="763">
        <v>126950</v>
      </c>
      <c r="D52" s="800">
        <v>127115</v>
      </c>
      <c r="E52" s="763">
        <v>128910</v>
      </c>
      <c r="F52" s="903">
        <v>127245</v>
      </c>
      <c r="G52" s="764">
        <v>122905</v>
      </c>
    </row>
    <row r="53" spans="2:7" x14ac:dyDescent="0.3"/>
    <row r="54" spans="2:7" x14ac:dyDescent="0.3"/>
    <row r="55" spans="2:7" x14ac:dyDescent="0.3">
      <c r="B55" s="270" t="s">
        <v>934</v>
      </c>
    </row>
    <row r="56" spans="2:7" ht="15" thickBot="1" x14ac:dyDescent="0.35"/>
    <row r="57" spans="2:7" x14ac:dyDescent="0.3">
      <c r="B57" s="788" t="s">
        <v>454</v>
      </c>
      <c r="C57" s="789" t="s">
        <v>47</v>
      </c>
      <c r="D57" s="789" t="s">
        <v>48</v>
      </c>
      <c r="E57" s="789" t="s">
        <v>49</v>
      </c>
      <c r="F57" s="897" t="s">
        <v>483</v>
      </c>
      <c r="G57" s="790" t="s">
        <v>646</v>
      </c>
    </row>
    <row r="58" spans="2:7" x14ac:dyDescent="0.3">
      <c r="B58" s="597" t="s">
        <v>455</v>
      </c>
      <c r="C58" s="280">
        <v>1175</v>
      </c>
      <c r="D58" s="280">
        <v>1295</v>
      </c>
      <c r="E58" s="280">
        <v>1375</v>
      </c>
      <c r="F58" s="898">
        <v>1560</v>
      </c>
      <c r="G58" s="761">
        <v>1375</v>
      </c>
    </row>
    <row r="59" spans="2:7" x14ac:dyDescent="0.3">
      <c r="B59" s="524" t="s">
        <v>420</v>
      </c>
      <c r="C59" s="281">
        <v>335</v>
      </c>
      <c r="D59" s="281">
        <v>325</v>
      </c>
      <c r="E59" s="281">
        <v>325</v>
      </c>
      <c r="F59" s="906">
        <v>295</v>
      </c>
      <c r="G59" s="762">
        <v>320</v>
      </c>
    </row>
    <row r="60" spans="2:7" x14ac:dyDescent="0.3">
      <c r="B60" s="524" t="s">
        <v>456</v>
      </c>
      <c r="C60" s="281">
        <v>5790</v>
      </c>
      <c r="D60" s="281">
        <v>5375</v>
      </c>
      <c r="E60" s="281">
        <v>5240</v>
      </c>
      <c r="F60" s="906">
        <v>6065</v>
      </c>
      <c r="G60" s="762">
        <v>6235</v>
      </c>
    </row>
    <row r="61" spans="2:7" x14ac:dyDescent="0.3">
      <c r="B61" s="524" t="s">
        <v>457</v>
      </c>
      <c r="C61" s="281">
        <v>10240</v>
      </c>
      <c r="D61" s="281">
        <v>9710</v>
      </c>
      <c r="E61" s="281">
        <v>9330</v>
      </c>
      <c r="F61" s="906">
        <v>8480</v>
      </c>
      <c r="G61" s="762">
        <v>8005</v>
      </c>
    </row>
    <row r="62" spans="2:7" x14ac:dyDescent="0.3">
      <c r="B62" s="524" t="s">
        <v>458</v>
      </c>
      <c r="C62" s="281">
        <v>15070</v>
      </c>
      <c r="D62" s="281">
        <v>14805</v>
      </c>
      <c r="E62" s="281">
        <v>13870</v>
      </c>
      <c r="F62" s="906">
        <v>12445</v>
      </c>
      <c r="G62" s="762">
        <v>11900</v>
      </c>
    </row>
    <row r="63" spans="2:7" x14ac:dyDescent="0.3">
      <c r="B63" s="524" t="s">
        <v>424</v>
      </c>
      <c r="C63" s="281">
        <v>245</v>
      </c>
      <c r="D63" s="281">
        <v>210</v>
      </c>
      <c r="E63" s="281">
        <v>220</v>
      </c>
      <c r="F63" s="906">
        <v>250</v>
      </c>
      <c r="G63" s="762">
        <v>260</v>
      </c>
    </row>
    <row r="64" spans="2:7" x14ac:dyDescent="0.3">
      <c r="B64" s="524" t="s">
        <v>425</v>
      </c>
      <c r="C64" s="281">
        <v>75</v>
      </c>
      <c r="D64" s="281">
        <v>70</v>
      </c>
      <c r="E64" s="281">
        <v>60</v>
      </c>
      <c r="F64" s="906">
        <v>75</v>
      </c>
      <c r="G64" s="762">
        <v>155</v>
      </c>
    </row>
    <row r="65" spans="2:7" x14ac:dyDescent="0.3">
      <c r="B65" s="524" t="s">
        <v>426</v>
      </c>
      <c r="C65" s="281">
        <v>5005</v>
      </c>
      <c r="D65" s="281">
        <v>4710</v>
      </c>
      <c r="E65" s="281">
        <v>6485</v>
      </c>
      <c r="F65" s="906">
        <v>7470</v>
      </c>
      <c r="G65" s="762">
        <v>6990</v>
      </c>
    </row>
    <row r="66" spans="2:7" x14ac:dyDescent="0.3">
      <c r="B66" s="524" t="s">
        <v>459</v>
      </c>
      <c r="C66" s="281">
        <v>78930</v>
      </c>
      <c r="D66" s="281">
        <v>80225</v>
      </c>
      <c r="E66" s="281">
        <v>78830</v>
      </c>
      <c r="F66" s="906">
        <v>75525</v>
      </c>
      <c r="G66" s="762">
        <v>73840</v>
      </c>
    </row>
    <row r="67" spans="2:7" x14ac:dyDescent="0.3">
      <c r="B67" s="524" t="s">
        <v>448</v>
      </c>
      <c r="C67" s="281">
        <v>9890</v>
      </c>
      <c r="D67" s="281">
        <v>10185</v>
      </c>
      <c r="E67" s="281">
        <v>12950</v>
      </c>
      <c r="F67" s="906">
        <v>14845</v>
      </c>
      <c r="G67" s="762">
        <v>13615</v>
      </c>
    </row>
    <row r="68" spans="2:7" x14ac:dyDescent="0.3">
      <c r="B68" s="524" t="s">
        <v>428</v>
      </c>
      <c r="C68" s="281">
        <v>195</v>
      </c>
      <c r="D68" s="281">
        <v>205</v>
      </c>
      <c r="E68" s="281">
        <v>220</v>
      </c>
      <c r="F68" s="906">
        <v>200</v>
      </c>
      <c r="G68" s="762">
        <v>205</v>
      </c>
    </row>
    <row r="69" spans="2:7" x14ac:dyDescent="0.3">
      <c r="B69" s="528" t="s">
        <v>186</v>
      </c>
      <c r="C69" s="282">
        <v>0</v>
      </c>
      <c r="D69" s="281">
        <v>0</v>
      </c>
      <c r="E69" s="282">
        <v>5</v>
      </c>
      <c r="F69" s="899">
        <v>40</v>
      </c>
      <c r="G69" s="799">
        <v>5</v>
      </c>
    </row>
    <row r="70" spans="2:7" ht="15" thickBot="1" x14ac:dyDescent="0.35">
      <c r="B70" s="605" t="s">
        <v>113</v>
      </c>
      <c r="C70" s="763">
        <v>126950</v>
      </c>
      <c r="D70" s="800">
        <v>127115</v>
      </c>
      <c r="E70" s="763">
        <v>128910</v>
      </c>
      <c r="F70" s="903">
        <v>127245</v>
      </c>
      <c r="G70" s="764">
        <v>122905</v>
      </c>
    </row>
    <row r="71" spans="2:7" x14ac:dyDescent="0.3"/>
    <row r="72" spans="2:7" x14ac:dyDescent="0.3"/>
    <row r="73" spans="2:7" x14ac:dyDescent="0.3">
      <c r="B73" s="270" t="s">
        <v>694</v>
      </c>
    </row>
    <row r="74" spans="2:7" ht="15" thickBot="1" x14ac:dyDescent="0.35">
      <c r="B74" s="270"/>
    </row>
    <row r="75" spans="2:7" x14ac:dyDescent="0.3">
      <c r="B75" s="801" t="s">
        <v>434</v>
      </c>
      <c r="C75" s="759" t="s">
        <v>48</v>
      </c>
      <c r="D75" s="789" t="s">
        <v>49</v>
      </c>
      <c r="E75" s="897" t="s">
        <v>483</v>
      </c>
      <c r="F75" s="790" t="s">
        <v>646</v>
      </c>
    </row>
    <row r="76" spans="2:7" x14ac:dyDescent="0.3">
      <c r="B76" s="597" t="s">
        <v>435</v>
      </c>
      <c r="C76" s="280">
        <v>170</v>
      </c>
      <c r="D76" s="280">
        <v>175</v>
      </c>
      <c r="E76" s="898">
        <v>375</v>
      </c>
      <c r="F76" s="761">
        <v>325</v>
      </c>
    </row>
    <row r="77" spans="2:7" x14ac:dyDescent="0.3">
      <c r="B77" s="528" t="s">
        <v>150</v>
      </c>
      <c r="C77" s="282">
        <v>126945</v>
      </c>
      <c r="D77" s="282">
        <v>128735</v>
      </c>
      <c r="E77" s="899">
        <v>126865</v>
      </c>
      <c r="F77" s="799">
        <v>122580</v>
      </c>
    </row>
    <row r="78" spans="2:7" ht="15" thickBot="1" x14ac:dyDescent="0.35">
      <c r="B78" s="802" t="s">
        <v>113</v>
      </c>
      <c r="C78" s="800">
        <v>127115</v>
      </c>
      <c r="D78" s="763">
        <v>128910</v>
      </c>
      <c r="E78" s="903">
        <v>127245</v>
      </c>
      <c r="F78" s="764">
        <v>122905</v>
      </c>
    </row>
    <row r="79" spans="2:7" x14ac:dyDescent="0.3"/>
    <row r="80" spans="2:7" x14ac:dyDescent="0.3"/>
    <row r="81" spans="2:6" x14ac:dyDescent="0.3">
      <c r="B81" s="270" t="s">
        <v>695</v>
      </c>
    </row>
    <row r="82" spans="2:6" ht="15" thickBot="1" x14ac:dyDescent="0.35"/>
    <row r="83" spans="2:6" x14ac:dyDescent="0.3">
      <c r="B83" s="788" t="s">
        <v>460</v>
      </c>
      <c r="C83" s="789" t="s">
        <v>48</v>
      </c>
      <c r="D83" s="789" t="s">
        <v>49</v>
      </c>
      <c r="E83" s="897" t="s">
        <v>483</v>
      </c>
      <c r="F83" s="790" t="s">
        <v>646</v>
      </c>
    </row>
    <row r="84" spans="2:6" x14ac:dyDescent="0.3">
      <c r="B84" s="597" t="s">
        <v>461</v>
      </c>
      <c r="C84" s="280">
        <v>125</v>
      </c>
      <c r="D84" s="280">
        <v>135</v>
      </c>
      <c r="E84" s="898">
        <v>135</v>
      </c>
      <c r="F84" s="761">
        <v>140</v>
      </c>
    </row>
    <row r="85" spans="2:6" x14ac:dyDescent="0.3">
      <c r="B85" s="528" t="s">
        <v>462</v>
      </c>
      <c r="C85" s="282">
        <v>126990</v>
      </c>
      <c r="D85" s="282">
        <v>128775</v>
      </c>
      <c r="E85" s="899">
        <v>127110</v>
      </c>
      <c r="F85" s="799">
        <v>122765</v>
      </c>
    </row>
    <row r="86" spans="2:6" ht="15" thickBot="1" x14ac:dyDescent="0.35">
      <c r="B86" s="605" t="s">
        <v>113</v>
      </c>
      <c r="C86" s="763">
        <v>127115</v>
      </c>
      <c r="D86" s="763">
        <v>128910</v>
      </c>
      <c r="E86" s="903">
        <v>127245</v>
      </c>
      <c r="F86" s="764">
        <v>122905</v>
      </c>
    </row>
    <row r="87" spans="2:6" x14ac:dyDescent="0.3"/>
    <row r="88" spans="2:6" x14ac:dyDescent="0.3"/>
    <row r="89" spans="2:6" x14ac:dyDescent="0.3">
      <c r="B89" s="270" t="s">
        <v>696</v>
      </c>
    </row>
    <row r="90" spans="2:6" ht="15" thickBot="1" x14ac:dyDescent="0.35"/>
    <row r="91" spans="2:6" x14ac:dyDescent="0.3">
      <c r="B91" s="788" t="s">
        <v>463</v>
      </c>
      <c r="C91" s="789" t="s">
        <v>48</v>
      </c>
      <c r="D91" s="789" t="s">
        <v>49</v>
      </c>
      <c r="E91" s="897" t="s">
        <v>483</v>
      </c>
      <c r="F91" s="790" t="s">
        <v>646</v>
      </c>
    </row>
    <row r="92" spans="2:6" x14ac:dyDescent="0.3">
      <c r="B92" s="597" t="s">
        <v>150</v>
      </c>
      <c r="C92" s="280">
        <v>126910</v>
      </c>
      <c r="D92" s="280">
        <v>128710</v>
      </c>
      <c r="E92" s="898">
        <v>127060</v>
      </c>
      <c r="F92" s="761">
        <v>122710</v>
      </c>
    </row>
    <row r="93" spans="2:6" x14ac:dyDescent="0.3">
      <c r="B93" s="528" t="s">
        <v>464</v>
      </c>
      <c r="C93" s="282">
        <v>205</v>
      </c>
      <c r="D93" s="282">
        <v>200</v>
      </c>
      <c r="E93" s="899">
        <v>180</v>
      </c>
      <c r="F93" s="799">
        <v>195</v>
      </c>
    </row>
    <row r="94" spans="2:6" ht="15" thickBot="1" x14ac:dyDescent="0.35">
      <c r="B94" s="605" t="s">
        <v>113</v>
      </c>
      <c r="C94" s="763">
        <v>127115</v>
      </c>
      <c r="D94" s="763">
        <v>128910</v>
      </c>
      <c r="E94" s="903">
        <v>127245</v>
      </c>
      <c r="F94" s="764">
        <v>122905</v>
      </c>
    </row>
    <row r="95" spans="2:6" x14ac:dyDescent="0.3"/>
    <row r="96" spans="2:6" x14ac:dyDescent="0.3"/>
    <row r="97" spans="2:7" x14ac:dyDescent="0.3">
      <c r="B97" s="270" t="s">
        <v>697</v>
      </c>
    </row>
    <row r="98" spans="2:7" ht="15" thickBot="1" x14ac:dyDescent="0.35"/>
    <row r="99" spans="2:7" x14ac:dyDescent="0.3">
      <c r="B99" s="788" t="s">
        <v>415</v>
      </c>
      <c r="C99" s="789" t="s">
        <v>442</v>
      </c>
      <c r="D99" s="789" t="s">
        <v>443</v>
      </c>
      <c r="E99" s="789" t="s">
        <v>444</v>
      </c>
      <c r="F99" s="789" t="s">
        <v>445</v>
      </c>
      <c r="G99" s="790" t="s">
        <v>113</v>
      </c>
    </row>
    <row r="100" spans="2:7" x14ac:dyDescent="0.3">
      <c r="B100" s="597" t="s">
        <v>416</v>
      </c>
      <c r="C100" s="280">
        <v>320</v>
      </c>
      <c r="D100" s="280">
        <v>3680</v>
      </c>
      <c r="E100" s="280">
        <v>1405</v>
      </c>
      <c r="F100" s="280">
        <v>4415</v>
      </c>
      <c r="G100" s="761">
        <v>9820</v>
      </c>
    </row>
    <row r="101" spans="2:7" x14ac:dyDescent="0.3">
      <c r="B101" s="524" t="s">
        <v>446</v>
      </c>
      <c r="C101" s="281">
        <v>7830</v>
      </c>
      <c r="D101" s="281">
        <v>53705</v>
      </c>
      <c r="E101" s="281">
        <v>20235</v>
      </c>
      <c r="F101" s="281">
        <v>30095</v>
      </c>
      <c r="G101" s="762">
        <v>111860</v>
      </c>
    </row>
    <row r="102" spans="2:7" x14ac:dyDescent="0.3">
      <c r="B102" s="528" t="s">
        <v>447</v>
      </c>
      <c r="C102" s="282">
        <v>155</v>
      </c>
      <c r="D102" s="282">
        <v>465</v>
      </c>
      <c r="E102" s="282">
        <v>120</v>
      </c>
      <c r="F102" s="282">
        <v>480</v>
      </c>
      <c r="G102" s="799">
        <v>1225</v>
      </c>
    </row>
    <row r="103" spans="2:7" ht="15" thickBot="1" x14ac:dyDescent="0.35">
      <c r="B103" s="605" t="s">
        <v>113</v>
      </c>
      <c r="C103" s="763">
        <v>8305</v>
      </c>
      <c r="D103" s="763">
        <v>57845</v>
      </c>
      <c r="E103" s="763">
        <v>21760</v>
      </c>
      <c r="F103" s="763">
        <v>34990</v>
      </c>
      <c r="G103" s="764">
        <v>122905</v>
      </c>
    </row>
    <row r="104" spans="2:7" x14ac:dyDescent="0.3"/>
    <row r="105" spans="2:7" x14ac:dyDescent="0.3"/>
    <row r="106" spans="2:7" x14ac:dyDescent="0.3">
      <c r="B106" s="153"/>
    </row>
    <row r="107" spans="2:7" x14ac:dyDescent="0.3"/>
    <row r="108" spans="2:7" x14ac:dyDescent="0.3"/>
    <row r="109" spans="2:7" x14ac:dyDescent="0.3"/>
    <row r="110" spans="2:7" x14ac:dyDescent="0.3"/>
    <row r="111" spans="2:7" x14ac:dyDescent="0.3"/>
    <row r="112" spans="2:7" x14ac:dyDescent="0.3"/>
  </sheetData>
  <sheetProtection algorithmName="SHA-512" hashValue="M/y6jcyG+ZDZVtClQhuL32sT8HoBV6ZyCW2sBGiDb2K84jkrSAKUb4jKOOkjIFeHREJdVvxOFnsiDfG4Y7ZBvg==" saltValue="YPPZ8+3qOSyMYC2asruFIA==" spinCount="100000" sheet="1" objects="1" scenarios="1"/>
  <hyperlinks>
    <hyperlink ref="T1" location="Contents!A1" display="Return to Contents" xr:uid="{2B3AE736-7A63-47D9-905D-3EE22FF2FFA2}"/>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7EA95-B303-479F-8B30-BE2FD29ECBCE}">
  <dimension ref="A1:AD201"/>
  <sheetViews>
    <sheetView topLeftCell="L1" workbookViewId="0">
      <selection activeCell="L1" sqref="L1"/>
    </sheetView>
  </sheetViews>
  <sheetFormatPr defaultColWidth="8.88671875" defaultRowHeight="14.4" zeroHeight="1" x14ac:dyDescent="0.3"/>
  <cols>
    <col min="1" max="2" width="8.88671875" style="1" hidden="1" customWidth="1"/>
    <col min="3" max="3" width="17.109375" style="1" hidden="1" customWidth="1"/>
    <col min="4" max="11" width="8.88671875" style="1" hidden="1" customWidth="1"/>
    <col min="12" max="12" width="8.88671875" style="1" customWidth="1"/>
    <col min="13" max="13" width="40" style="1" customWidth="1"/>
    <col min="14" max="14" width="30.33203125" style="1" customWidth="1"/>
    <col min="15" max="18" width="13.5546875" style="1" customWidth="1"/>
    <col min="19" max="27" width="8.88671875" style="1" customWidth="1"/>
    <col min="28" max="16384" width="8.88671875" style="1"/>
  </cols>
  <sheetData>
    <row r="1" spans="1:30" x14ac:dyDescent="0.3">
      <c r="A1" s="1" t="s">
        <v>483</v>
      </c>
      <c r="D1" s="1" t="s">
        <v>385</v>
      </c>
      <c r="E1" s="1" t="s">
        <v>386</v>
      </c>
      <c r="F1" s="1" t="s">
        <v>465</v>
      </c>
      <c r="G1" s="1" t="s">
        <v>466</v>
      </c>
      <c r="H1" s="1" t="s">
        <v>195</v>
      </c>
      <c r="I1" s="1" t="s">
        <v>128</v>
      </c>
      <c r="J1" s="1" t="s">
        <v>129</v>
      </c>
      <c r="K1" s="1" t="s">
        <v>130</v>
      </c>
      <c r="M1" s="427" t="s">
        <v>698</v>
      </c>
      <c r="AD1" s="675" t="s">
        <v>570</v>
      </c>
    </row>
    <row r="2" spans="1:30" ht="15.6" x14ac:dyDescent="0.3">
      <c r="A2" s="1" t="s">
        <v>49</v>
      </c>
      <c r="C2" s="1" t="s">
        <v>117</v>
      </c>
      <c r="D2" s="1">
        <v>435</v>
      </c>
      <c r="E2" s="1">
        <v>11925</v>
      </c>
      <c r="F2" s="1">
        <v>12355</v>
      </c>
      <c r="G2" s="1">
        <v>0.96499999999999997</v>
      </c>
      <c r="H2" s="1" t="s">
        <v>45</v>
      </c>
      <c r="I2" s="1">
        <f>ROWS(H$2:$I2)</f>
        <v>1</v>
      </c>
      <c r="J2" s="1" t="str">
        <f>IF($N$3=H2,I2,"")</f>
        <v/>
      </c>
      <c r="K2" s="1">
        <f>IFERROR(SMALL($J$2:$J$97,ROWS(J$2:J2)),"")</f>
        <v>81</v>
      </c>
      <c r="M2" s="935"/>
    </row>
    <row r="3" spans="1:30" x14ac:dyDescent="0.3">
      <c r="A3" s="1" t="s">
        <v>48</v>
      </c>
      <c r="C3" s="1" t="s">
        <v>133</v>
      </c>
      <c r="D3" s="1">
        <v>60</v>
      </c>
      <c r="E3" s="1">
        <v>1385</v>
      </c>
      <c r="F3" s="1">
        <v>1450</v>
      </c>
      <c r="G3" s="1">
        <v>0.95700000000000007</v>
      </c>
      <c r="H3" s="1" t="s">
        <v>45</v>
      </c>
      <c r="I3" s="1">
        <f>ROWS(H$2:$I3)</f>
        <v>2</v>
      </c>
      <c r="J3" s="1" t="str">
        <f t="shared" ref="J3:J66" si="0">IF($N$3=H3,I3,"")</f>
        <v/>
      </c>
      <c r="K3" s="1">
        <f>IFERROR(SMALL($J$2:$J$97,ROWS(J$2:J3)),"")</f>
        <v>82</v>
      </c>
      <c r="M3" s="426" t="s">
        <v>406</v>
      </c>
      <c r="N3" s="428" t="s">
        <v>483</v>
      </c>
    </row>
    <row r="4" spans="1:30" ht="15" thickBot="1" x14ac:dyDescent="0.35">
      <c r="A4" s="1" t="s">
        <v>47</v>
      </c>
      <c r="C4" s="1" t="s">
        <v>134</v>
      </c>
      <c r="D4" s="1">
        <v>75</v>
      </c>
      <c r="E4" s="1">
        <v>1750</v>
      </c>
      <c r="F4" s="1">
        <v>1820</v>
      </c>
      <c r="G4" s="1">
        <v>0.95900000000000007</v>
      </c>
      <c r="H4" s="1" t="s">
        <v>45</v>
      </c>
      <c r="I4" s="1">
        <f>ROWS(H$2:$I4)</f>
        <v>3</v>
      </c>
      <c r="J4" s="1" t="str">
        <f t="shared" si="0"/>
        <v/>
      </c>
      <c r="K4" s="1">
        <f>IFERROR(SMALL($J$2:$J$97,ROWS(J$2:J4)),"")</f>
        <v>83</v>
      </c>
    </row>
    <row r="5" spans="1:30" ht="28.8" x14ac:dyDescent="0.3">
      <c r="A5" s="1" t="s">
        <v>46</v>
      </c>
      <c r="C5" s="1" t="s">
        <v>135</v>
      </c>
      <c r="D5" s="1">
        <v>75</v>
      </c>
      <c r="E5" s="1">
        <v>2230</v>
      </c>
      <c r="F5" s="1">
        <v>2305</v>
      </c>
      <c r="G5" s="1">
        <v>0.96699999999999997</v>
      </c>
      <c r="H5" s="1" t="s">
        <v>45</v>
      </c>
      <c r="I5" s="1">
        <f>ROWS(H$2:$I5)</f>
        <v>4</v>
      </c>
      <c r="J5" s="1" t="str">
        <f t="shared" si="0"/>
        <v/>
      </c>
      <c r="K5" s="1">
        <f>IFERROR(SMALL($J$2:$J$97,ROWS(J$2:J5)),"")</f>
        <v>84</v>
      </c>
      <c r="M5" s="1107" t="s">
        <v>194</v>
      </c>
      <c r="N5" s="1108"/>
      <c r="O5" s="742" t="s">
        <v>467</v>
      </c>
      <c r="P5" s="742" t="s">
        <v>468</v>
      </c>
      <c r="Q5" s="743" t="s">
        <v>469</v>
      </c>
      <c r="R5" s="744" t="s">
        <v>470</v>
      </c>
    </row>
    <row r="6" spans="1:30" x14ac:dyDescent="0.3">
      <c r="A6" s="1" t="s">
        <v>45</v>
      </c>
      <c r="C6" s="1" t="s">
        <v>136</v>
      </c>
      <c r="D6" s="1">
        <v>95</v>
      </c>
      <c r="E6" s="1">
        <v>2775</v>
      </c>
      <c r="F6" s="1">
        <v>2870</v>
      </c>
      <c r="G6" s="1">
        <v>0.96699999999999997</v>
      </c>
      <c r="H6" s="1" t="s">
        <v>45</v>
      </c>
      <c r="I6" s="1">
        <f>ROWS(H$2:$I6)</f>
        <v>5</v>
      </c>
      <c r="J6" s="1" t="str">
        <f t="shared" si="0"/>
        <v/>
      </c>
      <c r="K6" s="1">
        <f>IFERROR(SMALL($J$2:$J$97,ROWS(J$2:J6)),"")</f>
        <v>85</v>
      </c>
      <c r="M6" s="745"/>
      <c r="N6" s="190" t="s">
        <v>110</v>
      </c>
      <c r="O6" s="429">
        <f>INDEX($D$2:$K$97,$K2,COLUMNS(L2:$L2))</f>
        <v>540</v>
      </c>
      <c r="P6" s="429">
        <f>INDEX($D$2:$K$97,$K2,COLUMNS($L2:M2))</f>
        <v>10470</v>
      </c>
      <c r="Q6" s="429">
        <f>INDEX($D$2:$K$97,$K2,COLUMNS($L2:N2))</f>
        <v>11010</v>
      </c>
      <c r="R6" s="550">
        <f>INDEX($D$2:$K$97,$K2,COLUMNS($L2:O2))</f>
        <v>0.95100000000000007</v>
      </c>
    </row>
    <row r="7" spans="1:30" x14ac:dyDescent="0.3">
      <c r="C7" s="1" t="s">
        <v>137</v>
      </c>
      <c r="D7" s="1">
        <v>125</v>
      </c>
      <c r="E7" s="1">
        <v>3750</v>
      </c>
      <c r="F7" s="1">
        <v>3875</v>
      </c>
      <c r="G7" s="1">
        <v>0.96799999999999997</v>
      </c>
      <c r="H7" s="1" t="s">
        <v>45</v>
      </c>
      <c r="I7" s="1">
        <f>ROWS(H$2:$I7)</f>
        <v>6</v>
      </c>
      <c r="J7" s="1" t="str">
        <f t="shared" si="0"/>
        <v/>
      </c>
      <c r="K7" s="1">
        <f>IFERROR(SMALL($J$2:$J$97,ROWS(J$2:J7)),"")</f>
        <v>86</v>
      </c>
      <c r="M7" s="746" t="s">
        <v>132</v>
      </c>
      <c r="N7" s="430" t="s">
        <v>133</v>
      </c>
      <c r="O7" s="429">
        <f>INDEX($D$2:$K$97,$K3,COLUMNS(L3:$L3))</f>
        <v>95</v>
      </c>
      <c r="P7" s="429">
        <f>INDEX($D$2:$K$97,$K3,COLUMNS($L3:M3))</f>
        <v>1320</v>
      </c>
      <c r="Q7" s="429">
        <f>INDEX($D$2:$K$97,$K3,COLUMNS($L3:N3))</f>
        <v>1420</v>
      </c>
      <c r="R7" s="550">
        <f>INDEX($D$2:$K$97,$K3,COLUMNS($L3:O3))</f>
        <v>0.93200000000000005</v>
      </c>
    </row>
    <row r="8" spans="1:30" x14ac:dyDescent="0.3">
      <c r="C8" s="1" t="s">
        <v>398</v>
      </c>
      <c r="D8" s="1">
        <v>220</v>
      </c>
      <c r="E8" s="1">
        <v>4725</v>
      </c>
      <c r="F8" s="1">
        <v>4945</v>
      </c>
      <c r="G8" s="1">
        <v>0.95600000000000007</v>
      </c>
      <c r="H8" s="1" t="s">
        <v>45</v>
      </c>
      <c r="I8" s="1">
        <f>ROWS(H$2:$I8)</f>
        <v>7</v>
      </c>
      <c r="J8" s="1" t="str">
        <f t="shared" si="0"/>
        <v/>
      </c>
      <c r="K8" s="1">
        <f>IFERROR(SMALL($J$2:$J$97,ROWS(J$2:J8)),"")</f>
        <v>87</v>
      </c>
      <c r="M8" s="747" t="s">
        <v>408</v>
      </c>
      <c r="N8" s="430" t="s">
        <v>134</v>
      </c>
      <c r="O8" s="431">
        <f>INDEX($D$2:$K$97,$K4,COLUMNS(L4:$L4))</f>
        <v>85</v>
      </c>
      <c r="P8" s="431">
        <f>INDEX($D$2:$K$97,$K4,COLUMNS($L4:M4))</f>
        <v>1465</v>
      </c>
      <c r="Q8" s="431">
        <f>INDEX($D$2:$K$97,$K4,COLUMNS($L4:N4))</f>
        <v>1550</v>
      </c>
      <c r="R8" s="748">
        <f>INDEX($D$2:$K$97,$K4,COLUMNS($L4:O4))</f>
        <v>0.94600000000000006</v>
      </c>
    </row>
    <row r="9" spans="1:30" x14ac:dyDescent="0.3">
      <c r="C9" s="1" t="s">
        <v>399</v>
      </c>
      <c r="D9" s="1">
        <v>215</v>
      </c>
      <c r="E9" s="1">
        <v>7195</v>
      </c>
      <c r="F9" s="1">
        <v>7405</v>
      </c>
      <c r="G9" s="1">
        <v>0.97099999999999997</v>
      </c>
      <c r="H9" s="1" t="s">
        <v>45</v>
      </c>
      <c r="I9" s="1">
        <f>ROWS(H$2:$I9)</f>
        <v>8</v>
      </c>
      <c r="J9" s="1" t="str">
        <f t="shared" si="0"/>
        <v/>
      </c>
      <c r="K9" s="1">
        <f>IFERROR(SMALL($J$2:$J$97,ROWS(J$2:J9)),"")</f>
        <v>88</v>
      </c>
      <c r="M9" s="746"/>
      <c r="N9" s="430" t="s">
        <v>135</v>
      </c>
      <c r="O9" s="431">
        <f>INDEX($D$2:$K$97,$K5,COLUMNS(L5:$L5))</f>
        <v>80</v>
      </c>
      <c r="P9" s="431">
        <f>INDEX($D$2:$K$97,$K5,COLUMNS($L5:M5))</f>
        <v>1880</v>
      </c>
      <c r="Q9" s="431">
        <f>INDEX($D$2:$K$97,$K5,COLUMNS($L5:N5))</f>
        <v>1960</v>
      </c>
      <c r="R9" s="748">
        <f>INDEX($D$2:$K$97,$K5,COLUMNS($L5:O5))</f>
        <v>0.96</v>
      </c>
    </row>
    <row r="10" spans="1:30" x14ac:dyDescent="0.3">
      <c r="C10" s="1" t="s">
        <v>116</v>
      </c>
      <c r="D10" s="1">
        <v>335</v>
      </c>
      <c r="E10" s="1">
        <v>9440</v>
      </c>
      <c r="F10" s="1">
        <v>9770</v>
      </c>
      <c r="G10" s="1">
        <v>0.96599999999999997</v>
      </c>
      <c r="H10" s="1" t="s">
        <v>45</v>
      </c>
      <c r="I10" s="1">
        <f>ROWS(H$2:$I10)</f>
        <v>9</v>
      </c>
      <c r="J10" s="1" t="str">
        <f t="shared" si="0"/>
        <v/>
      </c>
      <c r="K10" s="1">
        <f>IFERROR(SMALL($J$2:$J$97,ROWS(J$2:J10)),"")</f>
        <v>89</v>
      </c>
      <c r="M10" s="746"/>
      <c r="N10" s="430" t="s">
        <v>136</v>
      </c>
      <c r="O10" s="431">
        <f>INDEX($D$2:$K$97,$K6,COLUMNS(L6:$L6))</f>
        <v>110</v>
      </c>
      <c r="P10" s="431">
        <f>INDEX($D$2:$K$97,$K6,COLUMNS($L6:M6))</f>
        <v>2515</v>
      </c>
      <c r="Q10" s="431">
        <f>INDEX($D$2:$K$97,$K6,COLUMNS($L6:N6))</f>
        <v>2625</v>
      </c>
      <c r="R10" s="748">
        <f>INDEX($D$2:$K$97,$K6,COLUMNS($L6:O6))</f>
        <v>0.95900000000000007</v>
      </c>
    </row>
    <row r="11" spans="1:30" x14ac:dyDescent="0.3">
      <c r="C11" s="1" t="s">
        <v>115</v>
      </c>
      <c r="D11" s="1">
        <v>100</v>
      </c>
      <c r="E11" s="1">
        <v>2485</v>
      </c>
      <c r="F11" s="1">
        <v>2585</v>
      </c>
      <c r="G11" s="1">
        <v>0.96099999999999997</v>
      </c>
      <c r="H11" s="1" t="s">
        <v>45</v>
      </c>
      <c r="I11" s="1">
        <f>ROWS(H$2:$I11)</f>
        <v>10</v>
      </c>
      <c r="J11" s="1" t="str">
        <f t="shared" si="0"/>
        <v/>
      </c>
      <c r="K11" s="1">
        <f>IFERROR(SMALL($J$2:$J$97,ROWS(J$2:J11)),"")</f>
        <v>90</v>
      </c>
      <c r="M11" s="746"/>
      <c r="N11" s="430" t="s">
        <v>137</v>
      </c>
      <c r="O11" s="431">
        <f>INDEX($D$2:$K$97,$K7,COLUMNS(L7:$L7))</f>
        <v>165</v>
      </c>
      <c r="P11" s="431">
        <f>INDEX($D$2:$K$97,$K7,COLUMNS($L7:M7))</f>
        <v>3245</v>
      </c>
      <c r="Q11" s="431">
        <f>INDEX($D$2:$K$97,$K7,COLUMNS($L7:N7))</f>
        <v>3415</v>
      </c>
      <c r="R11" s="748">
        <f>INDEX($D$2:$K$97,$K7,COLUMNS($L7:O7))</f>
        <v>0.95100000000000007</v>
      </c>
    </row>
    <row r="12" spans="1:30" x14ac:dyDescent="0.3">
      <c r="C12" s="1" t="s">
        <v>201</v>
      </c>
      <c r="D12" s="1">
        <v>90</v>
      </c>
      <c r="E12" s="1">
        <v>1710</v>
      </c>
      <c r="F12" s="1">
        <v>1800</v>
      </c>
      <c r="G12" s="1">
        <v>0.95000000000000007</v>
      </c>
      <c r="H12" s="1" t="s">
        <v>45</v>
      </c>
      <c r="I12" s="1">
        <f>ROWS(H$2:$I12)</f>
        <v>11</v>
      </c>
      <c r="J12" s="1" t="str">
        <f t="shared" si="0"/>
        <v/>
      </c>
      <c r="K12" s="1">
        <f>IFERROR(SMALL($J$2:$J$97,ROWS(J$2:J12)),"")</f>
        <v>91</v>
      </c>
      <c r="M12" s="749"/>
      <c r="N12" s="433"/>
      <c r="O12" s="434"/>
      <c r="P12" s="434"/>
      <c r="Q12" s="434"/>
      <c r="R12" s="750"/>
    </row>
    <row r="13" spans="1:30" x14ac:dyDescent="0.3">
      <c r="C13" s="1" t="s">
        <v>205</v>
      </c>
      <c r="D13" s="1">
        <v>345</v>
      </c>
      <c r="E13" s="1">
        <v>10215</v>
      </c>
      <c r="F13" s="1">
        <v>10555</v>
      </c>
      <c r="G13" s="1">
        <v>0.96799999999999997</v>
      </c>
      <c r="H13" s="1" t="s">
        <v>45</v>
      </c>
      <c r="I13" s="1">
        <f>ROWS(H$2:$I13)</f>
        <v>12</v>
      </c>
      <c r="J13" s="1" t="str">
        <f t="shared" si="0"/>
        <v/>
      </c>
      <c r="K13" s="1">
        <f>IFERROR(SMALL($J$2:$J$97,ROWS(J$2:J13)),"")</f>
        <v>92</v>
      </c>
      <c r="M13" s="751" t="s">
        <v>141</v>
      </c>
      <c r="N13" s="435" t="s">
        <v>142</v>
      </c>
      <c r="O13" s="431">
        <f>INDEX($D$2:$K$97,$K8,COLUMNS(L8:$L8))</f>
        <v>245</v>
      </c>
      <c r="P13" s="431">
        <f>INDEX($D$2:$K$97,$K8,COLUMNS($L8:M8))</f>
        <v>4370</v>
      </c>
      <c r="Q13" s="431">
        <f>INDEX($D$2:$K$97,$K8,COLUMNS($L8:N8))</f>
        <v>4615</v>
      </c>
      <c r="R13" s="748">
        <f>INDEX($D$2:$K$97,$K8,COLUMNS($L8:O8))</f>
        <v>0.94700000000000006</v>
      </c>
    </row>
    <row r="14" spans="1:30" x14ac:dyDescent="0.3">
      <c r="C14" s="1" t="s">
        <v>179</v>
      </c>
      <c r="D14" s="1">
        <v>365</v>
      </c>
      <c r="E14" s="1">
        <v>11015</v>
      </c>
      <c r="F14" s="1">
        <v>11385</v>
      </c>
      <c r="G14" s="1">
        <v>0.96799999999999997</v>
      </c>
      <c r="H14" s="1" t="s">
        <v>45</v>
      </c>
      <c r="I14" s="1">
        <f>ROWS(H$2:$I14)</f>
        <v>13</v>
      </c>
      <c r="J14" s="1" t="str">
        <f t="shared" si="0"/>
        <v/>
      </c>
      <c r="K14" s="1">
        <f>IFERROR(SMALL($J$2:$J$97,ROWS(J$2:J14)),"")</f>
        <v>93</v>
      </c>
      <c r="M14" s="746"/>
      <c r="N14" s="430" t="s">
        <v>143</v>
      </c>
      <c r="O14" s="431">
        <f>INDEX($D$2:$K$97,$K9,COLUMNS(L9:$L9))</f>
        <v>290</v>
      </c>
      <c r="P14" s="431">
        <f>INDEX($D$2:$K$97,$K9,COLUMNS($L9:M9))</f>
        <v>6070</v>
      </c>
      <c r="Q14" s="431">
        <f>INDEX($D$2:$K$97,$K9,COLUMNS($L9:N9))</f>
        <v>6360</v>
      </c>
      <c r="R14" s="748">
        <f>INDEX($D$2:$K$97,$K9,COLUMNS($L9:O9))</f>
        <v>0.95400000000000007</v>
      </c>
    </row>
    <row r="15" spans="1:30" x14ac:dyDescent="0.3">
      <c r="C15" s="1" t="s">
        <v>225</v>
      </c>
      <c r="D15" s="1">
        <v>55</v>
      </c>
      <c r="E15" s="1">
        <v>770</v>
      </c>
      <c r="F15" s="1">
        <v>830</v>
      </c>
      <c r="G15" s="1">
        <v>0.93100000000000005</v>
      </c>
      <c r="H15" s="1" t="s">
        <v>45</v>
      </c>
      <c r="I15" s="1">
        <f>ROWS(H$2:$I15)</f>
        <v>14</v>
      </c>
      <c r="J15" s="1" t="str">
        <f t="shared" si="0"/>
        <v/>
      </c>
      <c r="K15" s="1">
        <f>IFERROR(SMALL($J$2:$J$97,ROWS(J$2:J15)),"")</f>
        <v>94</v>
      </c>
      <c r="M15" s="752" t="s">
        <v>793</v>
      </c>
      <c r="N15" s="434"/>
      <c r="O15" s="431"/>
      <c r="P15" s="431"/>
      <c r="Q15" s="431"/>
      <c r="R15" s="748"/>
    </row>
    <row r="16" spans="1:30" x14ac:dyDescent="0.3">
      <c r="C16" s="1" t="s">
        <v>184</v>
      </c>
      <c r="D16" s="1">
        <v>5</v>
      </c>
      <c r="E16" s="1">
        <v>50</v>
      </c>
      <c r="F16" s="1">
        <v>55</v>
      </c>
      <c r="G16" s="1">
        <v>0.94500000000000006</v>
      </c>
      <c r="H16" s="1" t="s">
        <v>45</v>
      </c>
      <c r="I16" s="1">
        <f>ROWS(H$2:$I16)</f>
        <v>15</v>
      </c>
      <c r="J16" s="1" t="str">
        <f t="shared" si="0"/>
        <v/>
      </c>
      <c r="K16" s="1">
        <f>IFERROR(SMALL($J$2:$J$97,ROWS(J$2:J16)),"")</f>
        <v>95</v>
      </c>
      <c r="M16" s="751" t="s">
        <v>144</v>
      </c>
      <c r="N16" s="435" t="s">
        <v>116</v>
      </c>
      <c r="O16" s="429">
        <f>INDEX($D$2:$K$97,$K10,COLUMNS(L10:$L10))</f>
        <v>435</v>
      </c>
      <c r="P16" s="429">
        <f>INDEX($D$2:$K$97,$K10,COLUMNS($L10:M10))</f>
        <v>8395</v>
      </c>
      <c r="Q16" s="429">
        <f>INDEX($D$2:$K$97,$K10,COLUMNS($L10:N10))</f>
        <v>8830</v>
      </c>
      <c r="R16" s="550">
        <f>INDEX($D$2:$K$97,$K10,COLUMNS($L10:O10))</f>
        <v>0.95100000000000007</v>
      </c>
    </row>
    <row r="17" spans="3:18" x14ac:dyDescent="0.3">
      <c r="C17" s="1" t="s">
        <v>185</v>
      </c>
      <c r="D17" s="1">
        <v>430</v>
      </c>
      <c r="E17" s="1">
        <v>11870</v>
      </c>
      <c r="F17" s="1">
        <v>12300</v>
      </c>
      <c r="G17" s="1">
        <v>0.96499999999999997</v>
      </c>
      <c r="H17" s="1" t="s">
        <v>45</v>
      </c>
      <c r="I17" s="1">
        <f>ROWS(H$2:$I17)</f>
        <v>16</v>
      </c>
      <c r="J17" s="1" t="str">
        <f t="shared" si="0"/>
        <v/>
      </c>
      <c r="K17" s="1">
        <f>IFERROR(SMALL($J$2:$J$97,ROWS(J$2:J17)),"")</f>
        <v>96</v>
      </c>
      <c r="M17" s="753"/>
      <c r="N17" s="436" t="s">
        <v>115</v>
      </c>
      <c r="O17" s="437">
        <f>INDEX($D$2:$K$97,$K11,COLUMNS(L11:$L11))</f>
        <v>100</v>
      </c>
      <c r="P17" s="437">
        <f>INDEX($D$2:$K$97,$K11,COLUMNS($L11:M11))</f>
        <v>2080</v>
      </c>
      <c r="Q17" s="437">
        <f>INDEX($D$2:$K$97,$K11,COLUMNS($L11:N11))</f>
        <v>2180</v>
      </c>
      <c r="R17" s="754">
        <f>INDEX($D$2:$K$97,$K11,COLUMNS($L11:O11))</f>
        <v>0.95300000000000007</v>
      </c>
    </row>
    <row r="18" spans="3:18" x14ac:dyDescent="0.3">
      <c r="C18" s="1" t="s">
        <v>117</v>
      </c>
      <c r="D18" s="1">
        <v>790</v>
      </c>
      <c r="E18" s="1">
        <v>12125</v>
      </c>
      <c r="F18" s="1">
        <v>12920</v>
      </c>
      <c r="G18" s="1">
        <v>0.93900000000000006</v>
      </c>
      <c r="H18" s="1" t="s">
        <v>46</v>
      </c>
      <c r="I18" s="1">
        <f>ROWS(H$2:$I18)</f>
        <v>17</v>
      </c>
      <c r="J18" s="1" t="str">
        <f t="shared" si="0"/>
        <v/>
      </c>
      <c r="K18" s="1" t="str">
        <f>IFERROR(SMALL($J$2:$J$97,ROWS(J$2:J18)),"")</f>
        <v/>
      </c>
      <c r="M18" s="746" t="s">
        <v>151</v>
      </c>
      <c r="N18" s="430" t="s">
        <v>201</v>
      </c>
      <c r="O18" s="431">
        <f>INDEX($D$2:$K$97,$K12,COLUMNS(L12:$L12))</f>
        <v>145</v>
      </c>
      <c r="P18" s="431">
        <f>INDEX($D$2:$K$97,$K12,COLUMNS($L12:M12))</f>
        <v>2170</v>
      </c>
      <c r="Q18" s="431">
        <f>INDEX($D$2:$K$97,$K12,COLUMNS($L12:N12))</f>
        <v>2320</v>
      </c>
      <c r="R18" s="748">
        <f>INDEX($D$2:$K$97,$K12,COLUMNS($L12:O12))</f>
        <v>0.93700000000000006</v>
      </c>
    </row>
    <row r="19" spans="3:18" x14ac:dyDescent="0.3">
      <c r="C19" s="1" t="s">
        <v>133</v>
      </c>
      <c r="D19" s="1">
        <v>115</v>
      </c>
      <c r="E19" s="1">
        <v>1450</v>
      </c>
      <c r="F19" s="1">
        <v>1565</v>
      </c>
      <c r="G19" s="1">
        <v>0.92700000000000005</v>
      </c>
      <c r="H19" s="1" t="s">
        <v>46</v>
      </c>
      <c r="I19" s="1">
        <f>ROWS(H$2:$I19)</f>
        <v>18</v>
      </c>
      <c r="J19" s="1" t="str">
        <f t="shared" si="0"/>
        <v/>
      </c>
      <c r="K19" s="1" t="str">
        <f>IFERROR(SMALL($J$2:$J$97,ROWS(J$2:J19)),"")</f>
        <v/>
      </c>
      <c r="M19" s="747" t="s">
        <v>471</v>
      </c>
      <c r="N19" s="430" t="s">
        <v>205</v>
      </c>
      <c r="O19" s="431">
        <f>INDEX($D$2:$K$97,$K13,COLUMNS(L13:$L13))</f>
        <v>380</v>
      </c>
      <c r="P19" s="431">
        <f>INDEX($D$2:$K$97,$K13,COLUMNS($L13:M13))</f>
        <v>8145</v>
      </c>
      <c r="Q19" s="431">
        <f>INDEX($D$2:$K$97,$K13,COLUMNS($L13:N13))</f>
        <v>8525</v>
      </c>
      <c r="R19" s="748">
        <f>INDEX($D$2:$K$97,$K13,COLUMNS($L13:O13))</f>
        <v>0.95600000000000007</v>
      </c>
    </row>
    <row r="20" spans="3:18" x14ac:dyDescent="0.3">
      <c r="C20" s="1" t="s">
        <v>134</v>
      </c>
      <c r="D20" s="1">
        <v>100</v>
      </c>
      <c r="E20" s="1">
        <v>1815</v>
      </c>
      <c r="F20" s="1">
        <v>1915</v>
      </c>
      <c r="G20" s="1">
        <v>0.94700000000000006</v>
      </c>
      <c r="H20" s="1" t="s">
        <v>46</v>
      </c>
      <c r="I20" s="1">
        <f>ROWS(H$2:$I20)</f>
        <v>19</v>
      </c>
      <c r="J20" s="1" t="str">
        <f t="shared" si="0"/>
        <v/>
      </c>
      <c r="K20" s="1" t="str">
        <f>IFERROR(SMALL($J$2:$J$97,ROWS(J$2:J20)),"")</f>
        <v/>
      </c>
      <c r="M20" s="751" t="s">
        <v>174</v>
      </c>
      <c r="N20" s="435" t="s">
        <v>179</v>
      </c>
      <c r="O20" s="429">
        <f>INDEX($D$2:$K$97,$K14,COLUMNS(L14:$L14))</f>
        <v>455</v>
      </c>
      <c r="P20" s="429">
        <f>INDEX($D$2:$K$97,$K14,COLUMNS($L14:M14))</f>
        <v>8935</v>
      </c>
      <c r="Q20" s="429">
        <f>INDEX($D$2:$K$97,$K14,COLUMNS($L14:N14))</f>
        <v>9385</v>
      </c>
      <c r="R20" s="550">
        <f>INDEX($D$2:$K$97,$K14,COLUMNS($L14:O14))</f>
        <v>0.95200000000000007</v>
      </c>
    </row>
    <row r="21" spans="3:18" x14ac:dyDescent="0.3">
      <c r="C21" s="1" t="s">
        <v>135</v>
      </c>
      <c r="D21" s="1">
        <v>155</v>
      </c>
      <c r="E21" s="1">
        <v>2215</v>
      </c>
      <c r="F21" s="1">
        <v>2370</v>
      </c>
      <c r="G21" s="1">
        <v>0.93500000000000005</v>
      </c>
      <c r="H21" s="1" t="s">
        <v>46</v>
      </c>
      <c r="I21" s="1">
        <f>ROWS(H$2:$I21)</f>
        <v>20</v>
      </c>
      <c r="J21" s="1" t="str">
        <f t="shared" si="0"/>
        <v/>
      </c>
      <c r="K21" s="1" t="str">
        <f>IFERROR(SMALL($J$2:$J$97,ROWS(J$2:J21)),"")</f>
        <v/>
      </c>
      <c r="M21" s="752" t="s">
        <v>182</v>
      </c>
      <c r="N21" s="436" t="s">
        <v>225</v>
      </c>
      <c r="O21" s="437">
        <f>INDEX($D$2:$K$97,$K15,COLUMNS(L15:$L15))</f>
        <v>65</v>
      </c>
      <c r="P21" s="437">
        <f>INDEX($D$2:$K$97,$K15,COLUMNS($L15:M15))</f>
        <v>980</v>
      </c>
      <c r="Q21" s="437">
        <f>INDEX($D$2:$K$97,$K15,COLUMNS($L15:N15))</f>
        <v>1045</v>
      </c>
      <c r="R21" s="754">
        <f>INDEX($D$2:$K$97,$K15,COLUMNS($L15:O15))</f>
        <v>0.93700000000000006</v>
      </c>
    </row>
    <row r="22" spans="3:18" x14ac:dyDescent="0.3">
      <c r="C22" s="1" t="s">
        <v>136</v>
      </c>
      <c r="D22" s="1">
        <v>175</v>
      </c>
      <c r="E22" s="1">
        <v>2850</v>
      </c>
      <c r="F22" s="1">
        <v>3025</v>
      </c>
      <c r="G22" s="1">
        <v>0.94200000000000006</v>
      </c>
      <c r="H22" s="1" t="s">
        <v>46</v>
      </c>
      <c r="I22" s="1">
        <f>ROWS(H$2:$I22)</f>
        <v>21</v>
      </c>
      <c r="J22" s="1" t="str">
        <f t="shared" si="0"/>
        <v/>
      </c>
      <c r="K22" s="1" t="str">
        <f>IFERROR(SMALL($J$2:$J$97,ROWS(J$2:J22)),"")</f>
        <v/>
      </c>
      <c r="M22" s="746" t="s">
        <v>183</v>
      </c>
      <c r="N22" s="430" t="s">
        <v>591</v>
      </c>
      <c r="O22" s="431">
        <f>INDEX($D$2:$K$97,$K16,COLUMNS(L16:$L16))</f>
        <v>10</v>
      </c>
      <c r="P22" s="431">
        <f>INDEX($D$2:$K$97,$K16,COLUMNS($L16:M16))</f>
        <v>105</v>
      </c>
      <c r="Q22" s="431">
        <f>INDEX($D$2:$K$97,$K16,COLUMNS($L16:N16))</f>
        <v>115</v>
      </c>
      <c r="R22" s="748">
        <f>INDEX($D$2:$K$97,$K16,COLUMNS($L16:O16))</f>
        <v>0.93</v>
      </c>
    </row>
    <row r="23" spans="3:18" ht="15" thickBot="1" x14ac:dyDescent="0.35">
      <c r="C23" s="1" t="s">
        <v>137</v>
      </c>
      <c r="D23" s="1">
        <v>245</v>
      </c>
      <c r="E23" s="1">
        <v>3745</v>
      </c>
      <c r="F23" s="1">
        <v>3990</v>
      </c>
      <c r="G23" s="1">
        <v>0.93900000000000006</v>
      </c>
      <c r="H23" s="1" t="s">
        <v>46</v>
      </c>
      <c r="I23" s="1">
        <f>ROWS(H$2:$I23)</f>
        <v>22</v>
      </c>
      <c r="J23" s="1" t="str">
        <f t="shared" si="0"/>
        <v/>
      </c>
      <c r="K23" s="1" t="str">
        <f>IFERROR(SMALL($J$2:$J$97,ROWS(J$2:J23)),"")</f>
        <v/>
      </c>
      <c r="M23" s="755"/>
      <c r="N23" s="756" t="s">
        <v>592</v>
      </c>
      <c r="O23" s="757">
        <f>INDEX($D$2:$K$97,$K17,COLUMNS(L17:$L17))</f>
        <v>530</v>
      </c>
      <c r="P23" s="757">
        <f>INDEX($D$2:$K$97,$K17,COLUMNS($L17:M17))</f>
        <v>10365</v>
      </c>
      <c r="Q23" s="757">
        <f>INDEX($D$2:$K$97,$K17,COLUMNS($L17:N17))</f>
        <v>10895</v>
      </c>
      <c r="R23" s="758">
        <f>INDEX($D$2:$K$97,$K17,COLUMNS($L17:O17))</f>
        <v>0.95100000000000007</v>
      </c>
    </row>
    <row r="24" spans="3:18" x14ac:dyDescent="0.3">
      <c r="C24" s="1" t="s">
        <v>398</v>
      </c>
      <c r="D24" s="1">
        <v>380</v>
      </c>
      <c r="E24" s="1">
        <v>4845</v>
      </c>
      <c r="F24" s="1">
        <v>5225</v>
      </c>
      <c r="G24" s="1">
        <v>0.92700000000000005</v>
      </c>
      <c r="H24" s="1" t="s">
        <v>46</v>
      </c>
      <c r="I24" s="1">
        <f>ROWS(H$2:$I24)</f>
        <v>23</v>
      </c>
      <c r="J24" s="1" t="str">
        <f t="shared" si="0"/>
        <v/>
      </c>
      <c r="K24" s="1" t="str">
        <f>IFERROR(SMALL($J$2:$J$97,ROWS(J$2:J24)),"")</f>
        <v/>
      </c>
      <c r="M24" s="438"/>
    </row>
    <row r="25" spans="3:18" ht="15" thickBot="1" x14ac:dyDescent="0.35">
      <c r="C25" s="1" t="s">
        <v>399</v>
      </c>
      <c r="D25" s="1">
        <v>410</v>
      </c>
      <c r="E25" s="1">
        <v>7260</v>
      </c>
      <c r="F25" s="1">
        <v>7670</v>
      </c>
      <c r="G25" s="1">
        <v>0.94600000000000006</v>
      </c>
      <c r="H25" s="1" t="s">
        <v>46</v>
      </c>
      <c r="I25" s="1">
        <f>ROWS(H$2:$I25)</f>
        <v>24</v>
      </c>
      <c r="J25" s="1" t="str">
        <f t="shared" si="0"/>
        <v/>
      </c>
      <c r="K25" s="1" t="str">
        <f>IFERROR(SMALL($J$2:$J$97,ROWS(J$2:J25)),"")</f>
        <v/>
      </c>
      <c r="M25" s="439" t="s">
        <v>472</v>
      </c>
    </row>
    <row r="26" spans="3:18" ht="15" thickBot="1" x14ac:dyDescent="0.35">
      <c r="C26" s="1" t="s">
        <v>116</v>
      </c>
      <c r="D26" s="1">
        <v>635</v>
      </c>
      <c r="E26" s="1">
        <v>9600</v>
      </c>
      <c r="F26" s="1">
        <v>10240</v>
      </c>
      <c r="G26" s="1">
        <v>0.93800000000000006</v>
      </c>
      <c r="H26" s="1" t="s">
        <v>46</v>
      </c>
      <c r="I26" s="1">
        <f>ROWS(H$2:$I26)</f>
        <v>25</v>
      </c>
      <c r="J26" s="1" t="str">
        <f t="shared" si="0"/>
        <v/>
      </c>
      <c r="K26" s="1" t="str">
        <f>IFERROR(SMALL($J$2:$J$97,ROWS(J$2:J26)),"")</f>
        <v/>
      </c>
      <c r="M26" s="440" t="s">
        <v>473</v>
      </c>
    </row>
    <row r="27" spans="3:18" x14ac:dyDescent="0.3">
      <c r="C27" s="1" t="s">
        <v>115</v>
      </c>
      <c r="D27" s="1">
        <v>155</v>
      </c>
      <c r="E27" s="1">
        <v>2525</v>
      </c>
      <c r="F27" s="1">
        <v>2680</v>
      </c>
      <c r="G27" s="1">
        <v>0.94200000000000006</v>
      </c>
      <c r="H27" s="1" t="s">
        <v>46</v>
      </c>
      <c r="I27" s="1">
        <f>ROWS(H$2:$I27)</f>
        <v>26</v>
      </c>
      <c r="J27" s="1" t="str">
        <f t="shared" si="0"/>
        <v/>
      </c>
      <c r="K27" s="1" t="str">
        <f>IFERROR(SMALL($J$2:$J$97,ROWS(J$2:J27)),"")</f>
        <v/>
      </c>
    </row>
    <row r="28" spans="3:18" x14ac:dyDescent="0.3">
      <c r="C28" s="1" t="s">
        <v>201</v>
      </c>
      <c r="D28" s="1">
        <v>165</v>
      </c>
      <c r="E28" s="1">
        <v>1765</v>
      </c>
      <c r="F28" s="1">
        <v>1930</v>
      </c>
      <c r="G28" s="1">
        <v>0.91500000000000004</v>
      </c>
      <c r="H28" s="1" t="s">
        <v>46</v>
      </c>
      <c r="I28" s="1">
        <f>ROWS(H$2:$I28)</f>
        <v>27</v>
      </c>
      <c r="J28" s="1" t="str">
        <f t="shared" si="0"/>
        <v/>
      </c>
      <c r="K28" s="1" t="str">
        <f>IFERROR(SMALL($J$2:$J$97,ROWS(J$2:J28)),"")</f>
        <v/>
      </c>
      <c r="M28" s="1" t="s">
        <v>935</v>
      </c>
    </row>
    <row r="29" spans="3:18" x14ac:dyDescent="0.3">
      <c r="C29" s="1" t="s">
        <v>205</v>
      </c>
      <c r="D29" s="1">
        <v>630</v>
      </c>
      <c r="E29" s="1">
        <v>10360</v>
      </c>
      <c r="F29" s="1">
        <v>10985</v>
      </c>
      <c r="G29" s="1">
        <v>0.94300000000000006</v>
      </c>
      <c r="H29" s="1" t="s">
        <v>46</v>
      </c>
      <c r="I29" s="1">
        <f>ROWS(H$2:$I29)</f>
        <v>28</v>
      </c>
      <c r="J29" s="1" t="str">
        <f t="shared" si="0"/>
        <v/>
      </c>
      <c r="K29" s="1" t="str">
        <f>IFERROR(SMALL($J$2:$J$97,ROWS(J$2:J29)),"")</f>
        <v/>
      </c>
      <c r="M29" s="90" t="s">
        <v>797</v>
      </c>
    </row>
    <row r="30" spans="3:18" x14ac:dyDescent="0.3">
      <c r="C30" s="1" t="s">
        <v>179</v>
      </c>
      <c r="D30" s="1">
        <v>680</v>
      </c>
      <c r="E30" s="1">
        <v>11200</v>
      </c>
      <c r="F30" s="1">
        <v>11880</v>
      </c>
      <c r="G30" s="1">
        <v>0.94300000000000006</v>
      </c>
      <c r="H30" s="1" t="s">
        <v>46</v>
      </c>
      <c r="I30" s="1">
        <f>ROWS(H$2:$I30)</f>
        <v>29</v>
      </c>
      <c r="J30" s="1" t="str">
        <f t="shared" si="0"/>
        <v/>
      </c>
      <c r="K30" s="1" t="str">
        <f>IFERROR(SMALL($J$2:$J$97,ROWS(J$2:J30)),"")</f>
        <v/>
      </c>
    </row>
    <row r="31" spans="3:18" ht="15" thickBot="1" x14ac:dyDescent="0.35">
      <c r="C31" s="1" t="s">
        <v>225</v>
      </c>
      <c r="D31" s="1">
        <v>105</v>
      </c>
      <c r="E31" s="1">
        <v>870</v>
      </c>
      <c r="F31" s="1">
        <v>975</v>
      </c>
      <c r="G31" s="1">
        <v>0.89200000000000002</v>
      </c>
      <c r="H31" s="1" t="s">
        <v>46</v>
      </c>
      <c r="I31" s="1">
        <f>ROWS(H$2:$I31)</f>
        <v>30</v>
      </c>
      <c r="J31" s="1" t="str">
        <f t="shared" si="0"/>
        <v/>
      </c>
      <c r="K31" s="1" t="str">
        <f>IFERROR(SMALL($J$2:$J$97,ROWS(J$2:J31)),"")</f>
        <v/>
      </c>
      <c r="M31" s="153" t="s">
        <v>817</v>
      </c>
    </row>
    <row r="32" spans="3:18" ht="15" thickBot="1" x14ac:dyDescent="0.35">
      <c r="C32" s="1" t="s">
        <v>184</v>
      </c>
      <c r="D32" s="1">
        <v>5</v>
      </c>
      <c r="E32" s="1">
        <v>60</v>
      </c>
      <c r="F32" s="1">
        <v>65</v>
      </c>
      <c r="G32" s="1">
        <v>0.92100000000000004</v>
      </c>
      <c r="H32" s="1" t="s">
        <v>46</v>
      </c>
      <c r="I32" s="1">
        <f>ROWS(H$2:$I32)</f>
        <v>31</v>
      </c>
      <c r="J32" s="1" t="str">
        <f t="shared" si="0"/>
        <v/>
      </c>
      <c r="K32" s="1" t="str">
        <f>IFERROR(SMALL($J$2:$J$97,ROWS(J$2:J32)),"")</f>
        <v/>
      </c>
      <c r="M32" s="971" t="s">
        <v>809</v>
      </c>
    </row>
    <row r="33" spans="3:13" ht="15" thickBot="1" x14ac:dyDescent="0.35">
      <c r="C33" s="1" t="s">
        <v>185</v>
      </c>
      <c r="D33" s="1">
        <v>785</v>
      </c>
      <c r="E33" s="1">
        <v>12070</v>
      </c>
      <c r="F33" s="1">
        <v>12855</v>
      </c>
      <c r="G33" s="1">
        <v>0.93900000000000006</v>
      </c>
      <c r="H33" s="1" t="s">
        <v>46</v>
      </c>
      <c r="I33" s="1">
        <f>ROWS(H$2:$I33)</f>
        <v>32</v>
      </c>
      <c r="J33" s="1" t="str">
        <f t="shared" si="0"/>
        <v/>
      </c>
      <c r="K33" s="1" t="str">
        <f>IFERROR(SMALL($J$2:$J$97,ROWS(J$2:J33)),"")</f>
        <v/>
      </c>
      <c r="M33" s="971" t="s">
        <v>810</v>
      </c>
    </row>
    <row r="34" spans="3:13" ht="15" thickBot="1" x14ac:dyDescent="0.35">
      <c r="C34" s="1" t="s">
        <v>117</v>
      </c>
      <c r="D34" s="1">
        <v>475</v>
      </c>
      <c r="E34" s="1">
        <v>12155</v>
      </c>
      <c r="F34" s="1">
        <v>12630</v>
      </c>
      <c r="G34" s="1">
        <v>0.96199999999999997</v>
      </c>
      <c r="H34" s="1" t="s">
        <v>47</v>
      </c>
      <c r="I34" s="1">
        <f>ROWS(H$2:$I34)</f>
        <v>33</v>
      </c>
      <c r="J34" s="1" t="str">
        <f t="shared" si="0"/>
        <v/>
      </c>
      <c r="K34" s="1" t="str">
        <f>IFERROR(SMALL($J$2:$J$97,ROWS(J$2:J34)),"")</f>
        <v/>
      </c>
      <c r="M34" s="971" t="s">
        <v>811</v>
      </c>
    </row>
    <row r="35" spans="3:13" ht="15" thickBot="1" x14ac:dyDescent="0.35">
      <c r="C35" s="1" t="s">
        <v>133</v>
      </c>
      <c r="D35" s="1">
        <v>70</v>
      </c>
      <c r="E35" s="1">
        <v>1475</v>
      </c>
      <c r="F35" s="1">
        <v>1545</v>
      </c>
      <c r="G35" s="1">
        <v>0.95500000000000007</v>
      </c>
      <c r="H35" s="1" t="s">
        <v>47</v>
      </c>
      <c r="I35" s="1">
        <f>ROWS(H$2:$I35)</f>
        <v>34</v>
      </c>
      <c r="J35" s="1" t="str">
        <f t="shared" si="0"/>
        <v/>
      </c>
      <c r="K35" s="1" t="str">
        <f>IFERROR(SMALL($J$2:$J$97,ROWS(J$2:J35)),"")</f>
        <v/>
      </c>
      <c r="M35" s="971" t="s">
        <v>812</v>
      </c>
    </row>
    <row r="36" spans="3:13" ht="15" thickBot="1" x14ac:dyDescent="0.35">
      <c r="C36" s="1" t="s">
        <v>134</v>
      </c>
      <c r="D36" s="1">
        <v>70</v>
      </c>
      <c r="E36" s="1">
        <v>1775</v>
      </c>
      <c r="F36" s="1">
        <v>1845</v>
      </c>
      <c r="G36" s="1">
        <v>0.96199999999999997</v>
      </c>
      <c r="H36" s="1" t="s">
        <v>47</v>
      </c>
      <c r="I36" s="1">
        <f>ROWS(H$2:$I36)</f>
        <v>35</v>
      </c>
      <c r="J36" s="1" t="str">
        <f t="shared" si="0"/>
        <v/>
      </c>
      <c r="K36" s="1" t="str">
        <f>IFERROR(SMALL($J$2:$J$97,ROWS(J$2:J36)),"")</f>
        <v/>
      </c>
      <c r="M36" s="971" t="s">
        <v>813</v>
      </c>
    </row>
    <row r="37" spans="3:13" ht="15" thickBot="1" x14ac:dyDescent="0.35">
      <c r="C37" s="1" t="s">
        <v>135</v>
      </c>
      <c r="D37" s="1">
        <v>85</v>
      </c>
      <c r="E37" s="1">
        <v>2240</v>
      </c>
      <c r="F37" s="1">
        <v>2320</v>
      </c>
      <c r="G37" s="1">
        <v>0.96399999999999997</v>
      </c>
      <c r="H37" s="1" t="s">
        <v>47</v>
      </c>
      <c r="I37" s="1">
        <f>ROWS(H$2:$I37)</f>
        <v>36</v>
      </c>
      <c r="J37" s="1" t="str">
        <f t="shared" si="0"/>
        <v/>
      </c>
      <c r="K37" s="1" t="str">
        <f>IFERROR(SMALL($J$2:$J$97,ROWS(J$2:J37)),"")</f>
        <v/>
      </c>
      <c r="M37" s="970"/>
    </row>
    <row r="38" spans="3:13" x14ac:dyDescent="0.3">
      <c r="C38" s="1" t="s">
        <v>136</v>
      </c>
      <c r="D38" s="1">
        <v>115</v>
      </c>
      <c r="E38" s="1">
        <v>2820</v>
      </c>
      <c r="F38" s="1">
        <v>2935</v>
      </c>
      <c r="G38" s="1">
        <v>0.96</v>
      </c>
      <c r="H38" s="1" t="s">
        <v>47</v>
      </c>
      <c r="I38" s="1">
        <f>ROWS(H$2:$I38)</f>
        <v>37</v>
      </c>
      <c r="J38" s="1" t="str">
        <f t="shared" si="0"/>
        <v/>
      </c>
      <c r="K38" s="1" t="str">
        <f>IFERROR(SMALL($J$2:$J$97,ROWS(J$2:J38)),"")</f>
        <v/>
      </c>
      <c r="M38" s="153" t="s">
        <v>829</v>
      </c>
    </row>
    <row r="39" spans="3:13" x14ac:dyDescent="0.3">
      <c r="C39" s="1" t="s">
        <v>137</v>
      </c>
      <c r="D39" s="1">
        <v>135</v>
      </c>
      <c r="E39" s="1">
        <v>3815</v>
      </c>
      <c r="F39" s="1">
        <v>3950</v>
      </c>
      <c r="G39" s="1">
        <v>0.96499999999999997</v>
      </c>
      <c r="H39" s="1" t="s">
        <v>47</v>
      </c>
      <c r="I39" s="1">
        <f>ROWS(H$2:$I39)</f>
        <v>38</v>
      </c>
      <c r="J39" s="1" t="str">
        <f t="shared" si="0"/>
        <v/>
      </c>
      <c r="K39" s="1" t="str">
        <f>IFERROR(SMALL($J$2:$J$97,ROWS(J$2:J39)),"")</f>
        <v/>
      </c>
    </row>
    <row r="40" spans="3:13" hidden="1" x14ac:dyDescent="0.3">
      <c r="C40" s="1" t="s">
        <v>398</v>
      </c>
      <c r="D40" s="1">
        <v>255</v>
      </c>
      <c r="E40" s="1">
        <v>4780</v>
      </c>
      <c r="F40" s="1">
        <v>5030</v>
      </c>
      <c r="G40" s="1">
        <v>0.95000000000000007</v>
      </c>
      <c r="H40" s="1" t="s">
        <v>47</v>
      </c>
      <c r="I40" s="1">
        <f>ROWS(H$2:$I40)</f>
        <v>39</v>
      </c>
      <c r="J40" s="1" t="str">
        <f t="shared" si="0"/>
        <v/>
      </c>
      <c r="K40" s="1" t="str">
        <f>IFERROR(SMALL($J$2:$J$97,ROWS(J$2:J40)),"")</f>
        <v/>
      </c>
    </row>
    <row r="41" spans="3:13" hidden="1" x14ac:dyDescent="0.3">
      <c r="C41" s="1" t="s">
        <v>399</v>
      </c>
      <c r="D41" s="1">
        <v>220</v>
      </c>
      <c r="E41" s="1">
        <v>7365</v>
      </c>
      <c r="F41" s="1">
        <v>7585</v>
      </c>
      <c r="G41" s="1">
        <v>0.97099999999999997</v>
      </c>
      <c r="H41" s="1" t="s">
        <v>47</v>
      </c>
      <c r="I41" s="1">
        <f>ROWS(H$2:$I41)</f>
        <v>40</v>
      </c>
      <c r="J41" s="1" t="str">
        <f t="shared" si="0"/>
        <v/>
      </c>
      <c r="K41" s="1" t="str">
        <f>IFERROR(SMALL($J$2:$J$97,ROWS(J$2:J41)),"")</f>
        <v/>
      </c>
      <c r="M41" s="153"/>
    </row>
    <row r="42" spans="3:13" hidden="1" x14ac:dyDescent="0.3">
      <c r="C42" s="1" t="s">
        <v>116</v>
      </c>
      <c r="D42" s="1">
        <v>375</v>
      </c>
      <c r="E42" s="1">
        <v>9675</v>
      </c>
      <c r="F42" s="1">
        <v>10050</v>
      </c>
      <c r="G42" s="1">
        <v>0.96299999999999997</v>
      </c>
      <c r="H42" s="1" t="s">
        <v>47</v>
      </c>
      <c r="I42" s="1">
        <f>ROWS(H$2:$I42)</f>
        <v>41</v>
      </c>
      <c r="J42" s="1" t="str">
        <f t="shared" si="0"/>
        <v/>
      </c>
      <c r="K42" s="1" t="str">
        <f>IFERROR(SMALL($J$2:$J$97,ROWS(J$2:J42)),"")</f>
        <v/>
      </c>
    </row>
    <row r="43" spans="3:13" hidden="1" x14ac:dyDescent="0.3">
      <c r="C43" s="1" t="s">
        <v>115</v>
      </c>
      <c r="D43" s="1">
        <v>100</v>
      </c>
      <c r="E43" s="1">
        <v>2480</v>
      </c>
      <c r="F43" s="1">
        <v>2580</v>
      </c>
      <c r="G43" s="1">
        <v>0.96199999999999997</v>
      </c>
      <c r="H43" s="1" t="s">
        <v>47</v>
      </c>
      <c r="I43" s="1">
        <f>ROWS(H$2:$I43)</f>
        <v>42</v>
      </c>
      <c r="J43" s="1" t="str">
        <f t="shared" si="0"/>
        <v/>
      </c>
      <c r="K43" s="1" t="str">
        <f>IFERROR(SMALL($J$2:$J$97,ROWS(J$2:J43)),"")</f>
        <v/>
      </c>
    </row>
    <row r="44" spans="3:13" hidden="1" x14ac:dyDescent="0.3">
      <c r="C44" s="1" t="s">
        <v>201</v>
      </c>
      <c r="D44" s="1">
        <v>100</v>
      </c>
      <c r="E44" s="1">
        <v>1905</v>
      </c>
      <c r="F44" s="1">
        <v>2005</v>
      </c>
      <c r="G44" s="1">
        <v>0.95100000000000007</v>
      </c>
      <c r="H44" s="1" t="s">
        <v>47</v>
      </c>
      <c r="I44" s="1">
        <f>ROWS(H$2:$I44)</f>
        <v>43</v>
      </c>
      <c r="J44" s="1" t="str">
        <f t="shared" si="0"/>
        <v/>
      </c>
      <c r="K44" s="1" t="str">
        <f>IFERROR(SMALL($J$2:$J$97,ROWS(J$2:J44)),"")</f>
        <v/>
      </c>
    </row>
    <row r="45" spans="3:13" hidden="1" x14ac:dyDescent="0.3">
      <c r="C45" s="1" t="s">
        <v>205</v>
      </c>
      <c r="D45" s="1">
        <v>375</v>
      </c>
      <c r="E45" s="1">
        <v>10250</v>
      </c>
      <c r="F45" s="1">
        <v>10625</v>
      </c>
      <c r="G45" s="1">
        <v>0.96499999999999997</v>
      </c>
      <c r="H45" s="1" t="s">
        <v>47</v>
      </c>
      <c r="I45" s="1">
        <f>ROWS(H$2:$I45)</f>
        <v>44</v>
      </c>
      <c r="J45" s="1" t="str">
        <f t="shared" si="0"/>
        <v/>
      </c>
      <c r="K45" s="1" t="str">
        <f>IFERROR(SMALL($J$2:$J$97,ROWS(J$2:J45)),"")</f>
        <v/>
      </c>
    </row>
    <row r="46" spans="3:13" hidden="1" x14ac:dyDescent="0.3">
      <c r="C46" s="1" t="s">
        <v>179</v>
      </c>
      <c r="D46" s="1">
        <v>400</v>
      </c>
      <c r="E46" s="1">
        <v>11110</v>
      </c>
      <c r="F46" s="1">
        <v>11515</v>
      </c>
      <c r="G46" s="1">
        <v>0.96499999999999997</v>
      </c>
      <c r="H46" s="1" t="s">
        <v>47</v>
      </c>
      <c r="I46" s="1">
        <f>ROWS(H$2:$I46)</f>
        <v>45</v>
      </c>
      <c r="J46" s="1" t="str">
        <f t="shared" si="0"/>
        <v/>
      </c>
      <c r="K46" s="1" t="str">
        <f>IFERROR(SMALL($J$2:$J$97,ROWS(J$2:J46)),"")</f>
        <v/>
      </c>
    </row>
    <row r="47" spans="3:13" hidden="1" x14ac:dyDescent="0.3">
      <c r="C47" s="1" t="s">
        <v>225</v>
      </c>
      <c r="D47" s="1">
        <v>70</v>
      </c>
      <c r="E47" s="1">
        <v>980</v>
      </c>
      <c r="F47" s="1">
        <v>1055</v>
      </c>
      <c r="G47" s="1">
        <v>0.93200000000000005</v>
      </c>
      <c r="H47" s="1" t="s">
        <v>47</v>
      </c>
      <c r="I47" s="1">
        <f>ROWS(H$2:$I47)</f>
        <v>46</v>
      </c>
      <c r="J47" s="1" t="str">
        <f t="shared" si="0"/>
        <v/>
      </c>
      <c r="K47" s="1" t="str">
        <f>IFERROR(SMALL($J$2:$J$97,ROWS(J$2:J47)),"")</f>
        <v/>
      </c>
    </row>
    <row r="48" spans="3:13" hidden="1" x14ac:dyDescent="0.3">
      <c r="C48" s="1" t="s">
        <v>184</v>
      </c>
      <c r="D48" s="1">
        <v>5</v>
      </c>
      <c r="E48" s="1">
        <v>55</v>
      </c>
      <c r="F48" s="1">
        <v>60</v>
      </c>
      <c r="G48" s="1">
        <v>0.89800000000000002</v>
      </c>
      <c r="H48" s="1" t="s">
        <v>47</v>
      </c>
      <c r="I48" s="1">
        <f>ROWS(H$2:$I48)</f>
        <v>47</v>
      </c>
      <c r="J48" s="1" t="str">
        <f t="shared" si="0"/>
        <v/>
      </c>
      <c r="K48" s="1" t="str">
        <f>IFERROR(SMALL($J$2:$J$97,ROWS(J$2:J48)),"")</f>
        <v/>
      </c>
    </row>
    <row r="49" spans="3:11" hidden="1" x14ac:dyDescent="0.3">
      <c r="C49" s="1" t="s">
        <v>185</v>
      </c>
      <c r="D49" s="1">
        <v>470</v>
      </c>
      <c r="E49" s="1">
        <v>12100</v>
      </c>
      <c r="F49" s="1">
        <v>12570</v>
      </c>
      <c r="G49" s="1">
        <v>0.96299999999999997</v>
      </c>
      <c r="H49" s="1" t="s">
        <v>47</v>
      </c>
      <c r="I49" s="1">
        <f>ROWS(H$2:$I49)</f>
        <v>48</v>
      </c>
      <c r="J49" s="1" t="str">
        <f t="shared" si="0"/>
        <v/>
      </c>
      <c r="K49" s="1" t="str">
        <f>IFERROR(SMALL($J$2:$J$97,ROWS(J$2:J49)),"")</f>
        <v/>
      </c>
    </row>
    <row r="50" spans="3:11" hidden="1" x14ac:dyDescent="0.3">
      <c r="C50" s="1" t="s">
        <v>117</v>
      </c>
      <c r="D50" s="1">
        <v>520</v>
      </c>
      <c r="E50" s="1">
        <v>12165</v>
      </c>
      <c r="F50" s="1">
        <v>12685</v>
      </c>
      <c r="G50" s="1">
        <v>0.95900000000000007</v>
      </c>
      <c r="H50" s="1" t="s">
        <v>48</v>
      </c>
      <c r="I50" s="1">
        <f>ROWS(H$2:$I50)</f>
        <v>49</v>
      </c>
      <c r="J50" s="1" t="str">
        <f t="shared" si="0"/>
        <v/>
      </c>
      <c r="K50" s="1" t="str">
        <f>IFERROR(SMALL($J$2:$J$97,ROWS(J$2:J50)),"")</f>
        <v/>
      </c>
    </row>
    <row r="51" spans="3:11" hidden="1" x14ac:dyDescent="0.3">
      <c r="C51" s="1" t="s">
        <v>133</v>
      </c>
      <c r="D51" s="1">
        <v>85</v>
      </c>
      <c r="E51" s="1">
        <v>1545</v>
      </c>
      <c r="F51" s="1">
        <v>1630</v>
      </c>
      <c r="G51" s="1">
        <v>0.94800000000000006</v>
      </c>
      <c r="H51" s="1" t="s">
        <v>48</v>
      </c>
      <c r="I51" s="1">
        <f>ROWS(H$2:$I51)</f>
        <v>50</v>
      </c>
      <c r="J51" s="1" t="str">
        <f t="shared" si="0"/>
        <v/>
      </c>
      <c r="K51" s="1" t="str">
        <f>IFERROR(SMALL($J$2:$J$97,ROWS(J$2:J51)),"")</f>
        <v/>
      </c>
    </row>
    <row r="52" spans="3:11" hidden="1" x14ac:dyDescent="0.3">
      <c r="C52" s="1" t="s">
        <v>134</v>
      </c>
      <c r="D52" s="1">
        <v>65</v>
      </c>
      <c r="E52" s="1">
        <v>1785</v>
      </c>
      <c r="F52" s="1">
        <v>1850</v>
      </c>
      <c r="G52" s="1">
        <v>0.96399999999999997</v>
      </c>
      <c r="H52" s="1" t="s">
        <v>48</v>
      </c>
      <c r="I52" s="1">
        <f>ROWS(H$2:$I52)</f>
        <v>51</v>
      </c>
      <c r="J52" s="1" t="str">
        <f t="shared" si="0"/>
        <v/>
      </c>
      <c r="K52" s="1" t="str">
        <f>IFERROR(SMALL($J$2:$J$97,ROWS(J$2:J52)),"")</f>
        <v/>
      </c>
    </row>
    <row r="53" spans="3:11" hidden="1" x14ac:dyDescent="0.3">
      <c r="C53" s="1" t="s">
        <v>135</v>
      </c>
      <c r="D53" s="1">
        <v>105</v>
      </c>
      <c r="E53" s="1">
        <v>2290</v>
      </c>
      <c r="F53" s="1">
        <v>2390</v>
      </c>
      <c r="G53" s="1">
        <v>0.95700000000000007</v>
      </c>
      <c r="H53" s="1" t="s">
        <v>48</v>
      </c>
      <c r="I53" s="1">
        <f>ROWS(H$2:$I53)</f>
        <v>52</v>
      </c>
      <c r="J53" s="1" t="str">
        <f t="shared" si="0"/>
        <v/>
      </c>
      <c r="K53" s="1" t="str">
        <f>IFERROR(SMALL($J$2:$J$97,ROWS(J$2:J53)),"")</f>
        <v/>
      </c>
    </row>
    <row r="54" spans="3:11" hidden="1" x14ac:dyDescent="0.3">
      <c r="C54" s="1" t="s">
        <v>136</v>
      </c>
      <c r="D54" s="1">
        <v>120</v>
      </c>
      <c r="E54" s="1">
        <v>2675</v>
      </c>
      <c r="F54" s="1">
        <v>2790</v>
      </c>
      <c r="G54" s="1">
        <v>0.95800000000000007</v>
      </c>
      <c r="H54" s="1" t="s">
        <v>48</v>
      </c>
      <c r="I54" s="1">
        <f>ROWS(H$2:$I54)</f>
        <v>53</v>
      </c>
      <c r="J54" s="1" t="str">
        <f t="shared" si="0"/>
        <v/>
      </c>
      <c r="K54" s="1" t="str">
        <f>IFERROR(SMALL($J$2:$J$97,ROWS(J$2:J54)),"")</f>
        <v/>
      </c>
    </row>
    <row r="55" spans="3:11" hidden="1" x14ac:dyDescent="0.3">
      <c r="C55" s="1" t="s">
        <v>137</v>
      </c>
      <c r="D55" s="1">
        <v>140</v>
      </c>
      <c r="E55" s="1">
        <v>3825</v>
      </c>
      <c r="F55" s="1">
        <v>3960</v>
      </c>
      <c r="G55" s="1">
        <v>0.96499999999999997</v>
      </c>
      <c r="H55" s="1" t="s">
        <v>48</v>
      </c>
      <c r="I55" s="1">
        <f>ROWS(H$2:$I55)</f>
        <v>54</v>
      </c>
      <c r="J55" s="1" t="str">
        <f t="shared" si="0"/>
        <v/>
      </c>
      <c r="K55" s="1" t="str">
        <f>IFERROR(SMALL($J$2:$J$97,ROWS(J$2:J55)),"")</f>
        <v/>
      </c>
    </row>
    <row r="56" spans="3:11" hidden="1" x14ac:dyDescent="0.3">
      <c r="C56" s="1" t="s">
        <v>398</v>
      </c>
      <c r="D56" s="1">
        <v>255</v>
      </c>
      <c r="E56" s="1">
        <v>4880</v>
      </c>
      <c r="F56" s="1">
        <v>5135</v>
      </c>
      <c r="G56" s="1">
        <v>0.95000000000000007</v>
      </c>
      <c r="H56" s="1" t="s">
        <v>48</v>
      </c>
      <c r="I56" s="1">
        <f>ROWS(H$2:$I56)</f>
        <v>55</v>
      </c>
      <c r="J56" s="1" t="str">
        <f t="shared" si="0"/>
        <v/>
      </c>
      <c r="K56" s="1" t="str">
        <f>IFERROR(SMALL($J$2:$J$97,ROWS(J$2:J56)),"")</f>
        <v/>
      </c>
    </row>
    <row r="57" spans="3:11" hidden="1" x14ac:dyDescent="0.3">
      <c r="C57" s="1" t="s">
        <v>399</v>
      </c>
      <c r="D57" s="1">
        <v>265</v>
      </c>
      <c r="E57" s="1">
        <v>7270</v>
      </c>
      <c r="F57" s="1">
        <v>7535</v>
      </c>
      <c r="G57" s="1">
        <v>0.96499999999999997</v>
      </c>
      <c r="H57" s="1" t="s">
        <v>48</v>
      </c>
      <c r="I57" s="1">
        <f>ROWS(H$2:$I57)</f>
        <v>56</v>
      </c>
      <c r="J57" s="1" t="str">
        <f t="shared" si="0"/>
        <v/>
      </c>
      <c r="K57" s="1" t="str">
        <f>IFERROR(SMALL($J$2:$J$97,ROWS(J$2:J57)),"")</f>
        <v/>
      </c>
    </row>
    <row r="58" spans="3:11" hidden="1" x14ac:dyDescent="0.3">
      <c r="C58" s="1" t="s">
        <v>116</v>
      </c>
      <c r="D58" s="1">
        <v>420</v>
      </c>
      <c r="E58" s="1">
        <v>9920</v>
      </c>
      <c r="F58" s="1">
        <v>10340</v>
      </c>
      <c r="G58" s="1">
        <v>0.95900000000000007</v>
      </c>
      <c r="H58" s="1" t="s">
        <v>48</v>
      </c>
      <c r="I58" s="1">
        <f>ROWS(H$2:$I58)</f>
        <v>57</v>
      </c>
      <c r="J58" s="1" t="str">
        <f t="shared" si="0"/>
        <v/>
      </c>
      <c r="K58" s="1" t="str">
        <f>IFERROR(SMALL($J$2:$J$97,ROWS(J$2:J58)),"")</f>
        <v/>
      </c>
    </row>
    <row r="59" spans="3:11" hidden="1" x14ac:dyDescent="0.3">
      <c r="C59" s="1" t="s">
        <v>115</v>
      </c>
      <c r="D59" s="1">
        <v>100</v>
      </c>
      <c r="E59" s="1">
        <v>2245</v>
      </c>
      <c r="F59" s="1">
        <v>2345</v>
      </c>
      <c r="G59" s="1">
        <v>0.95800000000000007</v>
      </c>
      <c r="H59" s="1" t="s">
        <v>48</v>
      </c>
      <c r="I59" s="1">
        <f>ROWS(H$2:$I59)</f>
        <v>58</v>
      </c>
      <c r="J59" s="1" t="str">
        <f t="shared" si="0"/>
        <v/>
      </c>
      <c r="K59" s="1" t="str">
        <f>IFERROR(SMALL($J$2:$J$97,ROWS(J$2:J59)),"")</f>
        <v/>
      </c>
    </row>
    <row r="60" spans="3:11" hidden="1" x14ac:dyDescent="0.3">
      <c r="C60" s="1" t="s">
        <v>201</v>
      </c>
      <c r="D60" s="1">
        <v>130</v>
      </c>
      <c r="E60" s="1">
        <v>2030</v>
      </c>
      <c r="F60" s="1">
        <v>2165</v>
      </c>
      <c r="G60" s="1">
        <v>0.93900000000000006</v>
      </c>
      <c r="H60" s="1" t="s">
        <v>48</v>
      </c>
      <c r="I60" s="1">
        <f>ROWS(H$2:$I60)</f>
        <v>59</v>
      </c>
      <c r="J60" s="1" t="str">
        <f t="shared" si="0"/>
        <v/>
      </c>
      <c r="K60" s="1" t="str">
        <f>IFERROR(SMALL($J$2:$J$97,ROWS(J$2:J60)),"")</f>
        <v/>
      </c>
    </row>
    <row r="61" spans="3:11" hidden="1" x14ac:dyDescent="0.3">
      <c r="C61" s="1" t="s">
        <v>205</v>
      </c>
      <c r="D61" s="1">
        <v>385</v>
      </c>
      <c r="E61" s="1">
        <v>10130</v>
      </c>
      <c r="F61" s="1">
        <v>10520</v>
      </c>
      <c r="G61" s="1">
        <v>0.96299999999999997</v>
      </c>
      <c r="H61" s="1" t="s">
        <v>48</v>
      </c>
      <c r="I61" s="1">
        <f>ROWS(H$2:$I61)</f>
        <v>60</v>
      </c>
      <c r="J61" s="1" t="str">
        <f t="shared" si="0"/>
        <v/>
      </c>
      <c r="K61" s="1" t="str">
        <f>IFERROR(SMALL($J$2:$J$97,ROWS(J$2:J61)),"")</f>
        <v/>
      </c>
    </row>
    <row r="62" spans="3:11" hidden="1" x14ac:dyDescent="0.3">
      <c r="C62" s="1" t="s">
        <v>179</v>
      </c>
      <c r="D62" s="1">
        <v>445</v>
      </c>
      <c r="E62" s="1">
        <v>11050</v>
      </c>
      <c r="F62" s="1">
        <v>11495</v>
      </c>
      <c r="G62" s="1">
        <v>0.96099999999999997</v>
      </c>
      <c r="H62" s="1" t="s">
        <v>48</v>
      </c>
      <c r="I62" s="1">
        <f>ROWS(H$2:$I62)</f>
        <v>61</v>
      </c>
      <c r="J62" s="1" t="str">
        <f t="shared" si="0"/>
        <v/>
      </c>
      <c r="K62" s="1" t="str">
        <f>IFERROR(SMALL($J$2:$J$97,ROWS(J$2:J62)),"")</f>
        <v/>
      </c>
    </row>
    <row r="63" spans="3:11" hidden="1" x14ac:dyDescent="0.3">
      <c r="C63" s="1" t="s">
        <v>225</v>
      </c>
      <c r="D63" s="1">
        <v>65</v>
      </c>
      <c r="E63" s="1">
        <v>1040</v>
      </c>
      <c r="F63" s="1">
        <v>1105</v>
      </c>
      <c r="G63" s="1">
        <v>0.93900000000000006</v>
      </c>
      <c r="H63" s="1" t="s">
        <v>48</v>
      </c>
      <c r="I63" s="1">
        <f>ROWS(H$2:$I63)</f>
        <v>62</v>
      </c>
      <c r="J63" s="1" t="str">
        <f t="shared" si="0"/>
        <v/>
      </c>
      <c r="K63" s="1" t="str">
        <f>IFERROR(SMALL($J$2:$J$97,ROWS(J$2:J63)),"")</f>
        <v/>
      </c>
    </row>
    <row r="64" spans="3:11" hidden="1" x14ac:dyDescent="0.3">
      <c r="C64" s="1" t="s">
        <v>184</v>
      </c>
      <c r="D64" s="1">
        <v>5</v>
      </c>
      <c r="E64" s="1">
        <v>95</v>
      </c>
      <c r="F64" s="1">
        <v>100</v>
      </c>
      <c r="G64" s="1">
        <v>0.95900000000000007</v>
      </c>
      <c r="H64" s="1" t="s">
        <v>48</v>
      </c>
      <c r="I64" s="1">
        <f>ROWS(H$2:$I64)</f>
        <v>63</v>
      </c>
      <c r="J64" s="1" t="str">
        <f t="shared" si="0"/>
        <v/>
      </c>
      <c r="K64" s="1" t="str">
        <f>IFERROR(SMALL($J$2:$J$97,ROWS(J$2:J64)),"")</f>
        <v/>
      </c>
    </row>
    <row r="65" spans="3:11" hidden="1" x14ac:dyDescent="0.3">
      <c r="C65" s="1" t="s">
        <v>185</v>
      </c>
      <c r="D65" s="1">
        <v>515</v>
      </c>
      <c r="E65" s="1">
        <v>12070</v>
      </c>
      <c r="F65" s="1">
        <v>12585</v>
      </c>
      <c r="G65" s="1">
        <v>0.95900000000000007</v>
      </c>
      <c r="H65" s="1" t="s">
        <v>48</v>
      </c>
      <c r="I65" s="1">
        <f>ROWS(H$2:$I65)</f>
        <v>64</v>
      </c>
      <c r="J65" s="1" t="str">
        <f t="shared" si="0"/>
        <v/>
      </c>
      <c r="K65" s="1" t="str">
        <f>IFERROR(SMALL($J$2:$J$97,ROWS(J$2:J65)),"")</f>
        <v/>
      </c>
    </row>
    <row r="66" spans="3:11" hidden="1" x14ac:dyDescent="0.3">
      <c r="C66" s="1" t="s">
        <v>117</v>
      </c>
      <c r="D66" s="1">
        <v>540</v>
      </c>
      <c r="E66" s="1">
        <v>12300</v>
      </c>
      <c r="F66" s="1">
        <v>12840</v>
      </c>
      <c r="G66" s="1">
        <v>0.95800000000000007</v>
      </c>
      <c r="H66" s="1" t="s">
        <v>49</v>
      </c>
      <c r="I66" s="1">
        <f>ROWS(H$2:$I66)</f>
        <v>65</v>
      </c>
      <c r="J66" s="1" t="str">
        <f t="shared" si="0"/>
        <v/>
      </c>
      <c r="K66" s="1" t="str">
        <f>IFERROR(SMALL($J$2:$J$97,ROWS(J$2:J66)),"")</f>
        <v/>
      </c>
    </row>
    <row r="67" spans="3:11" hidden="1" x14ac:dyDescent="0.3">
      <c r="C67" s="1" t="s">
        <v>133</v>
      </c>
      <c r="D67" s="1">
        <v>90</v>
      </c>
      <c r="E67" s="1">
        <v>1695</v>
      </c>
      <c r="F67" s="1">
        <v>1780</v>
      </c>
      <c r="G67" s="1">
        <v>0.95100000000000007</v>
      </c>
      <c r="H67" s="1" t="s">
        <v>49</v>
      </c>
      <c r="I67" s="1">
        <f>ROWS(H$2:$I67)</f>
        <v>66</v>
      </c>
      <c r="J67" s="1" t="str">
        <f t="shared" ref="J67:J97" si="1">IF($N$3=H67,I67,"")</f>
        <v/>
      </c>
      <c r="K67" s="1" t="str">
        <f>IFERROR(SMALL($J$2:$J$97,ROWS(J$2:J67)),"")</f>
        <v/>
      </c>
    </row>
    <row r="68" spans="3:11" hidden="1" x14ac:dyDescent="0.3">
      <c r="C68" s="1" t="s">
        <v>134</v>
      </c>
      <c r="D68" s="1">
        <v>70</v>
      </c>
      <c r="E68" s="1">
        <v>1870</v>
      </c>
      <c r="F68" s="1">
        <v>1940</v>
      </c>
      <c r="G68" s="1">
        <v>0.96399999999999997</v>
      </c>
      <c r="H68" s="1" t="s">
        <v>49</v>
      </c>
      <c r="I68" s="1">
        <f>ROWS(H$2:$I68)</f>
        <v>67</v>
      </c>
      <c r="J68" s="1" t="str">
        <f t="shared" si="1"/>
        <v/>
      </c>
      <c r="K68" s="1" t="str">
        <f>IFERROR(SMALL($J$2:$J$97,ROWS(J$2:J68)),"")</f>
        <v/>
      </c>
    </row>
    <row r="69" spans="3:11" hidden="1" x14ac:dyDescent="0.3">
      <c r="C69" s="1" t="s">
        <v>135</v>
      </c>
      <c r="D69" s="1">
        <v>90</v>
      </c>
      <c r="E69" s="1">
        <v>2180</v>
      </c>
      <c r="F69" s="1">
        <v>2270</v>
      </c>
      <c r="G69" s="1">
        <v>0.96</v>
      </c>
      <c r="H69" s="1" t="s">
        <v>49</v>
      </c>
      <c r="I69" s="1">
        <f>ROWS(H$2:$I69)</f>
        <v>68</v>
      </c>
      <c r="J69" s="1" t="str">
        <f t="shared" si="1"/>
        <v/>
      </c>
      <c r="K69" s="1" t="str">
        <f>IFERROR(SMALL($J$2:$J$97,ROWS(J$2:J69)),"")</f>
        <v/>
      </c>
    </row>
    <row r="70" spans="3:11" hidden="1" x14ac:dyDescent="0.3">
      <c r="C70" s="1" t="s">
        <v>136</v>
      </c>
      <c r="D70" s="1">
        <v>115</v>
      </c>
      <c r="E70" s="1">
        <v>2850</v>
      </c>
      <c r="F70" s="1">
        <v>2970</v>
      </c>
      <c r="G70" s="1">
        <v>0.96099999999999997</v>
      </c>
      <c r="H70" s="1" t="s">
        <v>49</v>
      </c>
      <c r="I70" s="1">
        <f>ROWS(H$2:$I70)</f>
        <v>69</v>
      </c>
      <c r="J70" s="1" t="str">
        <f t="shared" si="1"/>
        <v/>
      </c>
      <c r="K70" s="1" t="str">
        <f>IFERROR(SMALL($J$2:$J$97,ROWS(J$2:J70)),"")</f>
        <v/>
      </c>
    </row>
    <row r="71" spans="3:11" hidden="1" x14ac:dyDescent="0.3">
      <c r="C71" s="1" t="s">
        <v>137</v>
      </c>
      <c r="D71" s="1">
        <v>175</v>
      </c>
      <c r="E71" s="1">
        <v>3640</v>
      </c>
      <c r="F71" s="1">
        <v>3815</v>
      </c>
      <c r="G71" s="1">
        <v>0.95400000000000007</v>
      </c>
      <c r="H71" s="1" t="s">
        <v>49</v>
      </c>
      <c r="I71" s="1">
        <f>ROWS(H$2:$I71)</f>
        <v>70</v>
      </c>
      <c r="J71" s="1" t="str">
        <f t="shared" si="1"/>
        <v/>
      </c>
      <c r="K71" s="1" t="str">
        <f>IFERROR(SMALL($J$2:$J$97,ROWS(J$2:J71)),"")</f>
        <v/>
      </c>
    </row>
    <row r="72" spans="3:11" hidden="1" x14ac:dyDescent="0.3">
      <c r="C72" s="1" t="s">
        <v>398</v>
      </c>
      <c r="D72" s="1">
        <v>240</v>
      </c>
      <c r="E72" s="1">
        <v>5030</v>
      </c>
      <c r="F72" s="1">
        <v>5275</v>
      </c>
      <c r="G72" s="1">
        <v>0.95400000000000007</v>
      </c>
      <c r="H72" s="1" t="s">
        <v>49</v>
      </c>
      <c r="I72" s="1">
        <f>ROWS(H$2:$I72)</f>
        <v>71</v>
      </c>
      <c r="J72" s="1" t="str">
        <f t="shared" si="1"/>
        <v/>
      </c>
      <c r="K72" s="1" t="str">
        <f>IFERROR(SMALL($J$2:$J$97,ROWS(J$2:J72)),"")</f>
        <v/>
      </c>
    </row>
    <row r="73" spans="3:11" hidden="1" x14ac:dyDescent="0.3">
      <c r="C73" s="1" t="s">
        <v>399</v>
      </c>
      <c r="D73" s="1">
        <v>295</v>
      </c>
      <c r="E73" s="1">
        <v>7250</v>
      </c>
      <c r="F73" s="1">
        <v>7550</v>
      </c>
      <c r="G73" s="1">
        <v>0.96099999999999997</v>
      </c>
      <c r="H73" s="1" t="s">
        <v>49</v>
      </c>
      <c r="I73" s="1">
        <f>ROWS(H$2:$I73)</f>
        <v>72</v>
      </c>
      <c r="J73" s="1" t="str">
        <f t="shared" si="1"/>
        <v/>
      </c>
      <c r="K73" s="1" t="str">
        <f>IFERROR(SMALL($J$2:$J$97,ROWS(J$2:J73)),"")</f>
        <v/>
      </c>
    </row>
    <row r="74" spans="3:11" hidden="1" x14ac:dyDescent="0.3">
      <c r="C74" s="1" t="s">
        <v>116</v>
      </c>
      <c r="D74" s="1">
        <v>440</v>
      </c>
      <c r="E74" s="1">
        <v>10035</v>
      </c>
      <c r="F74" s="1">
        <v>10475</v>
      </c>
      <c r="G74" s="1">
        <v>0.95800000000000007</v>
      </c>
      <c r="H74" s="1" t="s">
        <v>49</v>
      </c>
      <c r="I74" s="1">
        <f>ROWS(H$2:$I74)</f>
        <v>73</v>
      </c>
      <c r="J74" s="1" t="str">
        <f t="shared" si="1"/>
        <v/>
      </c>
      <c r="K74" s="1" t="str">
        <f>IFERROR(SMALL($J$2:$J$97,ROWS(J$2:J74)),"")</f>
        <v/>
      </c>
    </row>
    <row r="75" spans="3:11" hidden="1" x14ac:dyDescent="0.3">
      <c r="C75" s="1" t="s">
        <v>115</v>
      </c>
      <c r="D75" s="1">
        <v>105</v>
      </c>
      <c r="E75" s="1">
        <v>2265</v>
      </c>
      <c r="F75" s="1">
        <v>2365</v>
      </c>
      <c r="G75" s="1">
        <v>0.95600000000000007</v>
      </c>
      <c r="H75" s="1" t="s">
        <v>49</v>
      </c>
      <c r="I75" s="1">
        <f>ROWS(H$2:$I75)</f>
        <v>74</v>
      </c>
      <c r="J75" s="1" t="str">
        <f t="shared" si="1"/>
        <v/>
      </c>
      <c r="K75" s="1" t="str">
        <f>IFERROR(SMALL($J$2:$J$97,ROWS(J$2:J75)),"")</f>
        <v/>
      </c>
    </row>
    <row r="76" spans="3:11" hidden="1" x14ac:dyDescent="0.3">
      <c r="C76" s="1" t="s">
        <v>201</v>
      </c>
      <c r="D76" s="1">
        <v>140</v>
      </c>
      <c r="E76" s="1">
        <v>2145</v>
      </c>
      <c r="F76" s="1">
        <v>2285</v>
      </c>
      <c r="G76" s="1">
        <v>0.94000000000000006</v>
      </c>
      <c r="H76" s="1" t="s">
        <v>49</v>
      </c>
      <c r="I76" s="1">
        <f>ROWS(H$2:$I76)</f>
        <v>75</v>
      </c>
      <c r="J76" s="1" t="str">
        <f t="shared" si="1"/>
        <v/>
      </c>
      <c r="K76" s="1" t="str">
        <f>IFERROR(SMALL($J$2:$J$97,ROWS(J$2:J76)),"")</f>
        <v/>
      </c>
    </row>
    <row r="77" spans="3:11" hidden="1" x14ac:dyDescent="0.3">
      <c r="C77" s="1" t="s">
        <v>205</v>
      </c>
      <c r="D77" s="1">
        <v>405</v>
      </c>
      <c r="E77" s="1">
        <v>10155</v>
      </c>
      <c r="F77" s="1">
        <v>10560</v>
      </c>
      <c r="G77" s="1">
        <v>0.96199999999999997</v>
      </c>
      <c r="H77" s="1" t="s">
        <v>49</v>
      </c>
      <c r="I77" s="1">
        <f>ROWS(H$2:$I77)</f>
        <v>76</v>
      </c>
      <c r="J77" s="1" t="str">
        <f t="shared" si="1"/>
        <v/>
      </c>
      <c r="K77" s="1" t="str">
        <f>IFERROR(SMALL($J$2:$J$97,ROWS(J$2:J77)),"")</f>
        <v/>
      </c>
    </row>
    <row r="78" spans="3:11" hidden="1" x14ac:dyDescent="0.3">
      <c r="C78" s="1" t="s">
        <v>179</v>
      </c>
      <c r="D78" s="1">
        <v>450</v>
      </c>
      <c r="E78" s="1">
        <v>11030</v>
      </c>
      <c r="F78" s="1">
        <v>11480</v>
      </c>
      <c r="G78" s="1">
        <v>0.96099999999999997</v>
      </c>
      <c r="H78" s="1" t="s">
        <v>49</v>
      </c>
      <c r="I78" s="1">
        <f>ROWS(H$2:$I78)</f>
        <v>77</v>
      </c>
      <c r="J78" s="1" t="str">
        <f t="shared" si="1"/>
        <v/>
      </c>
      <c r="K78" s="1" t="str">
        <f>IFERROR(SMALL($J$2:$J$97,ROWS(J$2:J78)),"")</f>
        <v/>
      </c>
    </row>
    <row r="79" spans="3:11" hidden="1" x14ac:dyDescent="0.3">
      <c r="C79" s="1" t="s">
        <v>225</v>
      </c>
      <c r="D79" s="1">
        <v>85</v>
      </c>
      <c r="E79" s="1">
        <v>1180</v>
      </c>
      <c r="F79" s="1">
        <v>1270</v>
      </c>
      <c r="G79" s="1">
        <v>0.93100000000000005</v>
      </c>
      <c r="H79" s="1" t="s">
        <v>49</v>
      </c>
      <c r="I79" s="1">
        <f>ROWS(H$2:$I79)</f>
        <v>78</v>
      </c>
      <c r="J79" s="1" t="str">
        <f t="shared" si="1"/>
        <v/>
      </c>
      <c r="K79" s="1" t="str">
        <f>IFERROR(SMALL($J$2:$J$97,ROWS(J$2:J79)),"")</f>
        <v/>
      </c>
    </row>
    <row r="80" spans="3:11" hidden="1" x14ac:dyDescent="0.3">
      <c r="C80" s="1" t="s">
        <v>184</v>
      </c>
      <c r="D80" s="1">
        <v>0</v>
      </c>
      <c r="E80" s="1">
        <v>95</v>
      </c>
      <c r="F80" s="1">
        <v>95</v>
      </c>
      <c r="G80" s="1">
        <v>0.98899999999999999</v>
      </c>
      <c r="H80" s="1" t="s">
        <v>49</v>
      </c>
      <c r="I80" s="1">
        <f>ROWS(H$2:$I80)</f>
        <v>79</v>
      </c>
      <c r="J80" s="1" t="str">
        <f t="shared" si="1"/>
        <v/>
      </c>
      <c r="K80" s="1" t="str">
        <f>IFERROR(SMALL($J$2:$J$97,ROWS(J$2:J80)),"")</f>
        <v/>
      </c>
    </row>
    <row r="81" spans="3:11" hidden="1" x14ac:dyDescent="0.3">
      <c r="C81" s="1" t="s">
        <v>185</v>
      </c>
      <c r="D81" s="1">
        <v>540</v>
      </c>
      <c r="E81" s="1">
        <v>12205</v>
      </c>
      <c r="F81" s="1">
        <v>12750</v>
      </c>
      <c r="G81" s="1">
        <v>0.95800000000000007</v>
      </c>
      <c r="H81" s="1" t="s">
        <v>49</v>
      </c>
      <c r="I81" s="1">
        <f>ROWS(H$2:$I81)</f>
        <v>80</v>
      </c>
      <c r="J81" s="1" t="str">
        <f t="shared" si="1"/>
        <v/>
      </c>
      <c r="K81" s="1" t="str">
        <f>IFERROR(SMALL($J$2:$J$97,ROWS(J$2:J81)),"")</f>
        <v/>
      </c>
    </row>
    <row r="82" spans="3:11" hidden="1" x14ac:dyDescent="0.3">
      <c r="C82" s="42" t="s">
        <v>117</v>
      </c>
      <c r="D82" s="1">
        <v>540</v>
      </c>
      <c r="E82" s="1">
        <v>10470</v>
      </c>
      <c r="F82" s="1">
        <v>11010</v>
      </c>
      <c r="G82" s="1">
        <v>0.95100000000000007</v>
      </c>
      <c r="H82" s="1" t="s">
        <v>483</v>
      </c>
      <c r="I82" s="1">
        <f>ROWS(H$2:$I82)</f>
        <v>81</v>
      </c>
      <c r="J82" s="1">
        <f t="shared" si="1"/>
        <v>81</v>
      </c>
      <c r="K82" s="1" t="str">
        <f>IFERROR(SMALL($J$2:$J$97,ROWS(J$2:J82)),"")</f>
        <v/>
      </c>
    </row>
    <row r="83" spans="3:11" hidden="1" x14ac:dyDescent="0.3">
      <c r="C83" s="42" t="s">
        <v>133</v>
      </c>
      <c r="D83" s="1">
        <v>95</v>
      </c>
      <c r="E83" s="1">
        <v>1320</v>
      </c>
      <c r="F83" s="1">
        <v>1420</v>
      </c>
      <c r="G83" s="1">
        <v>0.93200000000000005</v>
      </c>
      <c r="H83" s="1" t="s">
        <v>483</v>
      </c>
      <c r="I83" s="1">
        <f>ROWS(H$2:$I83)</f>
        <v>82</v>
      </c>
      <c r="J83" s="1">
        <f t="shared" si="1"/>
        <v>82</v>
      </c>
      <c r="K83" s="1" t="str">
        <f>IFERROR(SMALL($J$2:$J$97,ROWS(J$2:J83)),"")</f>
        <v/>
      </c>
    </row>
    <row r="84" spans="3:11" hidden="1" x14ac:dyDescent="0.3">
      <c r="C84" s="42" t="s">
        <v>134</v>
      </c>
      <c r="D84" s="1">
        <v>85</v>
      </c>
      <c r="E84" s="1">
        <v>1465</v>
      </c>
      <c r="F84" s="1">
        <v>1550</v>
      </c>
      <c r="G84" s="1">
        <v>0.94600000000000006</v>
      </c>
      <c r="H84" s="1" t="s">
        <v>483</v>
      </c>
      <c r="I84" s="1">
        <f>ROWS(H$2:$I84)</f>
        <v>83</v>
      </c>
      <c r="J84" s="1">
        <f t="shared" si="1"/>
        <v>83</v>
      </c>
      <c r="K84" s="1" t="str">
        <f>IFERROR(SMALL($J$2:$J$97,ROWS(J$2:J84)),"")</f>
        <v/>
      </c>
    </row>
    <row r="85" spans="3:11" hidden="1" x14ac:dyDescent="0.3">
      <c r="C85" s="42" t="s">
        <v>135</v>
      </c>
      <c r="D85" s="1">
        <v>80</v>
      </c>
      <c r="E85" s="1">
        <v>1880</v>
      </c>
      <c r="F85" s="1">
        <v>1960</v>
      </c>
      <c r="G85" s="1">
        <v>0.96</v>
      </c>
      <c r="H85" s="1" t="s">
        <v>483</v>
      </c>
      <c r="I85" s="1">
        <f>ROWS(H$2:$I85)</f>
        <v>84</v>
      </c>
      <c r="J85" s="1">
        <f t="shared" si="1"/>
        <v>84</v>
      </c>
      <c r="K85" s="1" t="str">
        <f>IFERROR(SMALL($J$2:$J$97,ROWS(J$2:J85)),"")</f>
        <v/>
      </c>
    </row>
    <row r="86" spans="3:11" hidden="1" x14ac:dyDescent="0.3">
      <c r="C86" s="42" t="s">
        <v>136</v>
      </c>
      <c r="D86" s="1">
        <v>110</v>
      </c>
      <c r="E86" s="1">
        <v>2515</v>
      </c>
      <c r="F86" s="1">
        <v>2625</v>
      </c>
      <c r="G86" s="1">
        <v>0.95900000000000007</v>
      </c>
      <c r="H86" s="1" t="s">
        <v>483</v>
      </c>
      <c r="I86" s="1">
        <f>ROWS(H$2:$I86)</f>
        <v>85</v>
      </c>
      <c r="J86" s="1">
        <f t="shared" si="1"/>
        <v>85</v>
      </c>
      <c r="K86" s="1" t="str">
        <f>IFERROR(SMALL($J$2:$J$97,ROWS(J$2:J86)),"")</f>
        <v/>
      </c>
    </row>
    <row r="87" spans="3:11" hidden="1" x14ac:dyDescent="0.3">
      <c r="C87" s="42" t="s">
        <v>137</v>
      </c>
      <c r="D87" s="1">
        <v>165</v>
      </c>
      <c r="E87" s="1">
        <v>3245</v>
      </c>
      <c r="F87" s="1">
        <v>3415</v>
      </c>
      <c r="G87" s="1">
        <v>0.95100000000000007</v>
      </c>
      <c r="H87" s="1" t="s">
        <v>483</v>
      </c>
      <c r="I87" s="1">
        <f>ROWS(H$2:$I87)</f>
        <v>86</v>
      </c>
      <c r="J87" s="1">
        <f t="shared" si="1"/>
        <v>86</v>
      </c>
      <c r="K87" s="1" t="str">
        <f>IFERROR(SMALL($J$2:$J$97,ROWS(J$2:J87)),"")</f>
        <v/>
      </c>
    </row>
    <row r="88" spans="3:11" hidden="1" x14ac:dyDescent="0.3">
      <c r="C88" s="42" t="s">
        <v>398</v>
      </c>
      <c r="D88" s="1">
        <v>245</v>
      </c>
      <c r="E88" s="1">
        <v>4370</v>
      </c>
      <c r="F88" s="1">
        <v>4615</v>
      </c>
      <c r="G88" s="1">
        <v>0.94700000000000006</v>
      </c>
      <c r="H88" s="1" t="s">
        <v>483</v>
      </c>
      <c r="I88" s="1">
        <f>ROWS(H$2:$I88)</f>
        <v>87</v>
      </c>
      <c r="J88" s="1">
        <f t="shared" si="1"/>
        <v>87</v>
      </c>
      <c r="K88" s="1" t="str">
        <f>IFERROR(SMALL($J$2:$J$97,ROWS(J$2:J88)),"")</f>
        <v/>
      </c>
    </row>
    <row r="89" spans="3:11" hidden="1" x14ac:dyDescent="0.3">
      <c r="C89" s="42" t="s">
        <v>399</v>
      </c>
      <c r="D89" s="1">
        <v>290</v>
      </c>
      <c r="E89" s="1">
        <v>6070</v>
      </c>
      <c r="F89" s="1">
        <v>6360</v>
      </c>
      <c r="G89" s="1">
        <v>0.95400000000000007</v>
      </c>
      <c r="H89" s="1" t="s">
        <v>483</v>
      </c>
      <c r="I89" s="1">
        <f>ROWS(H$2:$I89)</f>
        <v>88</v>
      </c>
      <c r="J89" s="1">
        <f t="shared" si="1"/>
        <v>88</v>
      </c>
      <c r="K89" s="1" t="str">
        <f>IFERROR(SMALL($J$2:$J$97,ROWS(J$2:J89)),"")</f>
        <v/>
      </c>
    </row>
    <row r="90" spans="3:11" hidden="1" x14ac:dyDescent="0.3">
      <c r="C90" s="1" t="s">
        <v>116</v>
      </c>
      <c r="D90" s="1">
        <v>435</v>
      </c>
      <c r="E90" s="1">
        <v>8395</v>
      </c>
      <c r="F90" s="1">
        <v>8830</v>
      </c>
      <c r="G90" s="1">
        <v>0.95100000000000007</v>
      </c>
      <c r="H90" s="1" t="s">
        <v>483</v>
      </c>
      <c r="I90" s="1">
        <f>ROWS(H$2:$I90)</f>
        <v>89</v>
      </c>
      <c r="J90" s="1">
        <f t="shared" si="1"/>
        <v>89</v>
      </c>
      <c r="K90" s="1" t="str">
        <f>IFERROR(SMALL($J$2:$J$97,ROWS(J$2:J90)),"")</f>
        <v/>
      </c>
    </row>
    <row r="91" spans="3:11" hidden="1" x14ac:dyDescent="0.3">
      <c r="C91" s="1" t="s">
        <v>115</v>
      </c>
      <c r="D91" s="1">
        <v>100</v>
      </c>
      <c r="E91" s="1">
        <v>2080</v>
      </c>
      <c r="F91" s="1">
        <v>2180</v>
      </c>
      <c r="G91" s="1">
        <v>0.95300000000000007</v>
      </c>
      <c r="H91" s="1" t="s">
        <v>483</v>
      </c>
      <c r="I91" s="1">
        <f>ROWS(H$2:$I91)</f>
        <v>90</v>
      </c>
      <c r="J91" s="1">
        <f t="shared" si="1"/>
        <v>90</v>
      </c>
      <c r="K91" s="1" t="str">
        <f>IFERROR(SMALL($J$2:$J$97,ROWS(J$2:J91)),"")</f>
        <v/>
      </c>
    </row>
    <row r="92" spans="3:11" hidden="1" x14ac:dyDescent="0.3">
      <c r="C92" s="1" t="s">
        <v>201</v>
      </c>
      <c r="D92" s="1">
        <v>145</v>
      </c>
      <c r="E92" s="1">
        <v>2170</v>
      </c>
      <c r="F92" s="1">
        <v>2320</v>
      </c>
      <c r="G92" s="1">
        <v>0.93700000000000006</v>
      </c>
      <c r="H92" s="1" t="s">
        <v>483</v>
      </c>
      <c r="I92" s="1">
        <f>ROWS(H$2:$I92)</f>
        <v>91</v>
      </c>
      <c r="J92" s="1">
        <f t="shared" si="1"/>
        <v>91</v>
      </c>
      <c r="K92" s="1" t="str">
        <f>IFERROR(SMALL($J$2:$J$97,ROWS(J$2:J92)),"")</f>
        <v/>
      </c>
    </row>
    <row r="93" spans="3:11" hidden="1" x14ac:dyDescent="0.3">
      <c r="C93" s="1" t="s">
        <v>205</v>
      </c>
      <c r="D93" s="1">
        <v>380</v>
      </c>
      <c r="E93" s="1">
        <v>8145</v>
      </c>
      <c r="F93" s="1">
        <v>8525</v>
      </c>
      <c r="G93" s="1">
        <v>0.95600000000000007</v>
      </c>
      <c r="H93" s="1" t="s">
        <v>483</v>
      </c>
      <c r="I93" s="1">
        <f>ROWS(H$2:$I93)</f>
        <v>92</v>
      </c>
      <c r="J93" s="1">
        <f t="shared" si="1"/>
        <v>92</v>
      </c>
      <c r="K93" s="1" t="str">
        <f>IFERROR(SMALL($J$2:$J$97,ROWS(J$2:J93)),"")</f>
        <v/>
      </c>
    </row>
    <row r="94" spans="3:11" hidden="1" x14ac:dyDescent="0.3">
      <c r="C94" s="1" t="s">
        <v>179</v>
      </c>
      <c r="D94" s="1">
        <v>455</v>
      </c>
      <c r="E94" s="1">
        <v>8935</v>
      </c>
      <c r="F94" s="1">
        <v>9385</v>
      </c>
      <c r="G94" s="1">
        <v>0.95200000000000007</v>
      </c>
      <c r="H94" s="1" t="s">
        <v>483</v>
      </c>
      <c r="I94" s="1">
        <f>ROWS(H$2:$I94)</f>
        <v>93</v>
      </c>
      <c r="J94" s="1">
        <f t="shared" si="1"/>
        <v>93</v>
      </c>
      <c r="K94" s="1" t="str">
        <f>IFERROR(SMALL($J$2:$J$97,ROWS(J$2:J94)),"")</f>
        <v/>
      </c>
    </row>
    <row r="95" spans="3:11" hidden="1" x14ac:dyDescent="0.3">
      <c r="C95" s="1" t="s">
        <v>225</v>
      </c>
      <c r="D95" s="1">
        <v>65</v>
      </c>
      <c r="E95" s="1">
        <v>980</v>
      </c>
      <c r="F95" s="1">
        <v>1045</v>
      </c>
      <c r="G95" s="1">
        <v>0.93700000000000006</v>
      </c>
      <c r="H95" s="1" t="s">
        <v>483</v>
      </c>
      <c r="I95" s="1">
        <f>ROWS(H$2:$I95)</f>
        <v>94</v>
      </c>
      <c r="J95" s="1">
        <f t="shared" si="1"/>
        <v>94</v>
      </c>
      <c r="K95" s="1" t="str">
        <f>IFERROR(SMALL($J$2:$J$97,ROWS(J$2:J95)),"")</f>
        <v/>
      </c>
    </row>
    <row r="96" spans="3:11" hidden="1" x14ac:dyDescent="0.3">
      <c r="C96" s="1" t="s">
        <v>184</v>
      </c>
      <c r="D96" s="1">
        <v>10</v>
      </c>
      <c r="E96" s="1">
        <v>105</v>
      </c>
      <c r="F96" s="1">
        <v>115</v>
      </c>
      <c r="G96" s="1">
        <v>0.93</v>
      </c>
      <c r="H96" s="1" t="s">
        <v>483</v>
      </c>
      <c r="I96" s="1">
        <f>ROWS(H$2:$I96)</f>
        <v>95</v>
      </c>
      <c r="J96" s="1">
        <f t="shared" si="1"/>
        <v>95</v>
      </c>
      <c r="K96" s="1" t="str">
        <f>IFERROR(SMALL($J$2:$J$97,ROWS(J$2:J96)),"")</f>
        <v/>
      </c>
    </row>
    <row r="97" spans="3:11" hidden="1" x14ac:dyDescent="0.3">
      <c r="C97" s="1" t="s">
        <v>185</v>
      </c>
      <c r="D97" s="1">
        <v>530</v>
      </c>
      <c r="E97" s="1">
        <v>10365</v>
      </c>
      <c r="F97" s="1">
        <v>10895</v>
      </c>
      <c r="G97" s="1">
        <v>0.95100000000000007</v>
      </c>
      <c r="H97" s="1" t="s">
        <v>483</v>
      </c>
      <c r="I97" s="1">
        <f>ROWS(H$2:$I97)</f>
        <v>96</v>
      </c>
      <c r="J97" s="1">
        <f t="shared" si="1"/>
        <v>96</v>
      </c>
      <c r="K97" s="1" t="str">
        <f>IFERROR(SMALL($J$2:$J$97,ROWS(J$2:J97)),"")</f>
        <v/>
      </c>
    </row>
    <row r="99" spans="3:11" hidden="1" x14ac:dyDescent="0.3">
      <c r="G99" s="34"/>
    </row>
    <row r="100" spans="3:11" hidden="1" x14ac:dyDescent="0.3">
      <c r="G100" s="34"/>
    </row>
    <row r="101" spans="3:11" hidden="1" x14ac:dyDescent="0.3">
      <c r="G101" s="34"/>
    </row>
    <row r="102" spans="3:11" hidden="1" x14ac:dyDescent="0.3">
      <c r="G102" s="34"/>
    </row>
    <row r="103" spans="3:11" hidden="1" x14ac:dyDescent="0.3">
      <c r="G103" s="34"/>
    </row>
    <row r="104" spans="3:11" hidden="1" x14ac:dyDescent="0.3">
      <c r="G104" s="34"/>
    </row>
    <row r="105" spans="3:11" hidden="1" x14ac:dyDescent="0.3">
      <c r="G105" s="34"/>
    </row>
    <row r="106" spans="3:11" hidden="1" x14ac:dyDescent="0.3">
      <c r="G106" s="34"/>
    </row>
    <row r="107" spans="3:11" hidden="1" x14ac:dyDescent="0.3">
      <c r="G107" s="34"/>
    </row>
    <row r="108" spans="3:11" hidden="1" x14ac:dyDescent="0.3">
      <c r="G108" s="34"/>
    </row>
    <row r="109" spans="3:11" hidden="1" x14ac:dyDescent="0.3">
      <c r="G109" s="34"/>
    </row>
    <row r="110" spans="3:11" hidden="1" x14ac:dyDescent="0.3">
      <c r="G110" s="34"/>
    </row>
    <row r="111" spans="3:11" hidden="1" x14ac:dyDescent="0.3">
      <c r="G111" s="34"/>
    </row>
    <row r="112" spans="3:11" hidden="1" x14ac:dyDescent="0.3">
      <c r="G112" s="34"/>
    </row>
    <row r="113" spans="7:7" hidden="1" x14ac:dyDescent="0.3">
      <c r="G113" s="34"/>
    </row>
    <row r="114" spans="7:7" hidden="1" x14ac:dyDescent="0.3">
      <c r="G114" s="34"/>
    </row>
    <row r="115" spans="7:7" hidden="1" x14ac:dyDescent="0.3">
      <c r="G115" s="34"/>
    </row>
    <row r="116" spans="7:7" hidden="1" x14ac:dyDescent="0.3">
      <c r="G116" s="34"/>
    </row>
    <row r="117" spans="7:7" hidden="1" x14ac:dyDescent="0.3">
      <c r="G117" s="34"/>
    </row>
    <row r="118" spans="7:7" hidden="1" x14ac:dyDescent="0.3">
      <c r="G118" s="34"/>
    </row>
    <row r="119" spans="7:7" hidden="1" x14ac:dyDescent="0.3">
      <c r="G119" s="34"/>
    </row>
    <row r="120" spans="7:7" hidden="1" x14ac:dyDescent="0.3">
      <c r="G120" s="34"/>
    </row>
    <row r="121" spans="7:7" hidden="1" x14ac:dyDescent="0.3">
      <c r="G121" s="34"/>
    </row>
    <row r="122" spans="7:7" hidden="1" x14ac:dyDescent="0.3">
      <c r="G122" s="34"/>
    </row>
    <row r="123" spans="7:7" hidden="1" x14ac:dyDescent="0.3">
      <c r="G123" s="34"/>
    </row>
    <row r="124" spans="7:7" hidden="1" x14ac:dyDescent="0.3">
      <c r="G124" s="34"/>
    </row>
    <row r="125" spans="7:7" hidden="1" x14ac:dyDescent="0.3">
      <c r="G125" s="34"/>
    </row>
    <row r="126" spans="7:7" hidden="1" x14ac:dyDescent="0.3">
      <c r="G126" s="34"/>
    </row>
    <row r="127" spans="7:7" hidden="1" x14ac:dyDescent="0.3">
      <c r="G127" s="34"/>
    </row>
    <row r="128" spans="7:7" hidden="1" x14ac:dyDescent="0.3">
      <c r="G128" s="34"/>
    </row>
    <row r="129" spans="7:7" hidden="1" x14ac:dyDescent="0.3">
      <c r="G129" s="34"/>
    </row>
    <row r="130" spans="7:7" hidden="1" x14ac:dyDescent="0.3">
      <c r="G130" s="34"/>
    </row>
    <row r="131" spans="7:7" hidden="1" x14ac:dyDescent="0.3">
      <c r="G131" s="34"/>
    </row>
    <row r="132" spans="7:7" hidden="1" x14ac:dyDescent="0.3">
      <c r="G132" s="34"/>
    </row>
    <row r="133" spans="7:7" hidden="1" x14ac:dyDescent="0.3">
      <c r="G133" s="34"/>
    </row>
    <row r="134" spans="7:7" hidden="1" x14ac:dyDescent="0.3">
      <c r="G134" s="34"/>
    </row>
    <row r="135" spans="7:7" hidden="1" x14ac:dyDescent="0.3">
      <c r="G135" s="34"/>
    </row>
    <row r="136" spans="7:7" hidden="1" x14ac:dyDescent="0.3">
      <c r="G136" s="34"/>
    </row>
    <row r="137" spans="7:7" hidden="1" x14ac:dyDescent="0.3">
      <c r="G137" s="34"/>
    </row>
    <row r="138" spans="7:7" hidden="1" x14ac:dyDescent="0.3">
      <c r="G138" s="34"/>
    </row>
    <row r="139" spans="7:7" hidden="1" x14ac:dyDescent="0.3">
      <c r="G139" s="34"/>
    </row>
    <row r="140" spans="7:7" hidden="1" x14ac:dyDescent="0.3">
      <c r="G140" s="34"/>
    </row>
    <row r="141" spans="7:7" hidden="1" x14ac:dyDescent="0.3">
      <c r="G141" s="34"/>
    </row>
    <row r="142" spans="7:7" hidden="1" x14ac:dyDescent="0.3">
      <c r="G142" s="34"/>
    </row>
    <row r="143" spans="7:7" hidden="1" x14ac:dyDescent="0.3">
      <c r="G143" s="34"/>
    </row>
    <row r="144" spans="7:7" hidden="1" x14ac:dyDescent="0.3">
      <c r="G144" s="34"/>
    </row>
    <row r="145" spans="7:7" hidden="1" x14ac:dyDescent="0.3">
      <c r="G145" s="34"/>
    </row>
    <row r="146" spans="7:7" hidden="1" x14ac:dyDescent="0.3">
      <c r="G146" s="34"/>
    </row>
    <row r="147" spans="7:7" hidden="1" x14ac:dyDescent="0.3">
      <c r="G147" s="34"/>
    </row>
    <row r="148" spans="7:7" hidden="1" x14ac:dyDescent="0.3">
      <c r="G148" s="34"/>
    </row>
    <row r="149" spans="7:7" hidden="1" x14ac:dyDescent="0.3">
      <c r="G149" s="34"/>
    </row>
    <row r="150" spans="7:7" hidden="1" x14ac:dyDescent="0.3">
      <c r="G150" s="34"/>
    </row>
    <row r="151" spans="7:7" hidden="1" x14ac:dyDescent="0.3">
      <c r="G151" s="34"/>
    </row>
    <row r="152" spans="7:7" hidden="1" x14ac:dyDescent="0.3">
      <c r="G152" s="34"/>
    </row>
    <row r="153" spans="7:7" hidden="1" x14ac:dyDescent="0.3">
      <c r="G153" s="34"/>
    </row>
    <row r="154" spans="7:7" hidden="1" x14ac:dyDescent="0.3">
      <c r="G154" s="34"/>
    </row>
    <row r="155" spans="7:7" hidden="1" x14ac:dyDescent="0.3">
      <c r="G155" s="34"/>
    </row>
    <row r="156" spans="7:7" hidden="1" x14ac:dyDescent="0.3">
      <c r="G156" s="34"/>
    </row>
    <row r="157" spans="7:7" hidden="1" x14ac:dyDescent="0.3">
      <c r="G157" s="34"/>
    </row>
    <row r="158" spans="7:7" hidden="1" x14ac:dyDescent="0.3">
      <c r="G158" s="34"/>
    </row>
    <row r="159" spans="7:7" hidden="1" x14ac:dyDescent="0.3">
      <c r="G159" s="34"/>
    </row>
    <row r="160" spans="7:7" hidden="1" x14ac:dyDescent="0.3">
      <c r="G160" s="34"/>
    </row>
    <row r="161" spans="7:7" hidden="1" x14ac:dyDescent="0.3">
      <c r="G161" s="34"/>
    </row>
    <row r="162" spans="7:7" hidden="1" x14ac:dyDescent="0.3">
      <c r="G162" s="34"/>
    </row>
    <row r="163" spans="7:7" hidden="1" x14ac:dyDescent="0.3">
      <c r="G163" s="34"/>
    </row>
    <row r="164" spans="7:7" hidden="1" x14ac:dyDescent="0.3">
      <c r="G164" s="34"/>
    </row>
    <row r="165" spans="7:7" hidden="1" x14ac:dyDescent="0.3">
      <c r="G165" s="34"/>
    </row>
    <row r="166" spans="7:7" hidden="1" x14ac:dyDescent="0.3">
      <c r="G166" s="34"/>
    </row>
    <row r="167" spans="7:7" hidden="1" x14ac:dyDescent="0.3">
      <c r="G167" s="34"/>
    </row>
    <row r="168" spans="7:7" hidden="1" x14ac:dyDescent="0.3">
      <c r="G168" s="34"/>
    </row>
    <row r="169" spans="7:7" hidden="1" x14ac:dyDescent="0.3">
      <c r="G169" s="34"/>
    </row>
    <row r="170" spans="7:7" hidden="1" x14ac:dyDescent="0.3">
      <c r="G170" s="34"/>
    </row>
    <row r="171" spans="7:7" hidden="1" x14ac:dyDescent="0.3">
      <c r="G171" s="34"/>
    </row>
    <row r="172" spans="7:7" hidden="1" x14ac:dyDescent="0.3">
      <c r="G172" s="34"/>
    </row>
    <row r="173" spans="7:7" hidden="1" x14ac:dyDescent="0.3">
      <c r="G173" s="34"/>
    </row>
    <row r="174" spans="7:7" hidden="1" x14ac:dyDescent="0.3">
      <c r="G174" s="34"/>
    </row>
    <row r="175" spans="7:7" hidden="1" x14ac:dyDescent="0.3">
      <c r="G175" s="34"/>
    </row>
    <row r="176" spans="7:7" hidden="1" x14ac:dyDescent="0.3">
      <c r="G176" s="34"/>
    </row>
    <row r="177" spans="7:7" hidden="1" x14ac:dyDescent="0.3">
      <c r="G177" s="34"/>
    </row>
    <row r="178" spans="7:7" hidden="1" x14ac:dyDescent="0.3">
      <c r="G178" s="34"/>
    </row>
    <row r="179" spans="7:7" hidden="1" x14ac:dyDescent="0.3">
      <c r="G179" s="34"/>
    </row>
    <row r="180" spans="7:7" hidden="1" x14ac:dyDescent="0.3">
      <c r="G180" s="34"/>
    </row>
    <row r="181" spans="7:7" hidden="1" x14ac:dyDescent="0.3">
      <c r="G181" s="34"/>
    </row>
    <row r="182" spans="7:7" hidden="1" x14ac:dyDescent="0.3">
      <c r="G182" s="34"/>
    </row>
    <row r="183" spans="7:7" hidden="1" x14ac:dyDescent="0.3">
      <c r="G183" s="34"/>
    </row>
    <row r="184" spans="7:7" hidden="1" x14ac:dyDescent="0.3">
      <c r="G184" s="34"/>
    </row>
    <row r="185" spans="7:7" hidden="1" x14ac:dyDescent="0.3">
      <c r="G185" s="34"/>
    </row>
    <row r="186" spans="7:7" hidden="1" x14ac:dyDescent="0.3">
      <c r="G186" s="34"/>
    </row>
    <row r="187" spans="7:7" hidden="1" x14ac:dyDescent="0.3">
      <c r="G187" s="34"/>
    </row>
    <row r="188" spans="7:7" hidden="1" x14ac:dyDescent="0.3">
      <c r="G188" s="34"/>
    </row>
    <row r="189" spans="7:7" hidden="1" x14ac:dyDescent="0.3">
      <c r="G189" s="34"/>
    </row>
    <row r="190" spans="7:7" hidden="1" x14ac:dyDescent="0.3">
      <c r="G190" s="34"/>
    </row>
    <row r="191" spans="7:7" hidden="1" x14ac:dyDescent="0.3">
      <c r="G191" s="34"/>
    </row>
    <row r="192" spans="7:7" hidden="1" x14ac:dyDescent="0.3">
      <c r="G192" s="34"/>
    </row>
    <row r="193" spans="7:7" hidden="1" x14ac:dyDescent="0.3">
      <c r="G193" s="34"/>
    </row>
    <row r="194" spans="7:7" hidden="1" x14ac:dyDescent="0.3">
      <c r="G194" s="34"/>
    </row>
    <row r="195" spans="7:7" hidden="1" x14ac:dyDescent="0.3">
      <c r="G195" s="34"/>
    </row>
    <row r="196" spans="7:7" hidden="1" x14ac:dyDescent="0.3">
      <c r="G196" s="34"/>
    </row>
    <row r="197" spans="7:7" hidden="1" x14ac:dyDescent="0.3">
      <c r="G197" s="34"/>
    </row>
    <row r="198" spans="7:7" hidden="1" x14ac:dyDescent="0.3">
      <c r="G198" s="34"/>
    </row>
    <row r="199" spans="7:7" hidden="1" x14ac:dyDescent="0.3">
      <c r="G199" s="34"/>
    </row>
    <row r="200" spans="7:7" hidden="1" x14ac:dyDescent="0.3">
      <c r="G200" s="34"/>
    </row>
    <row r="201" spans="7:7" hidden="1" x14ac:dyDescent="0.3">
      <c r="G201" s="34"/>
    </row>
  </sheetData>
  <sheetProtection algorithmName="SHA-512" hashValue="GjkuszGJaoxtCK+0WuWCMypQDw2i0CltzbnAJQljP58nMYDhjNA+5lzkGTMXdkEPav5D2ynHtiXRF1GoAzpRTA==" saltValue="gcKTtRl3qUgIJACrbAujSQ==" spinCount="100000" sheet="1" objects="1" scenarios="1"/>
  <protectedRanges>
    <protectedRange sqref="N3" name="Range1"/>
  </protectedRanges>
  <mergeCells count="1">
    <mergeCell ref="M5:N5"/>
  </mergeCells>
  <phoneticPr fontId="25" type="noConversion"/>
  <dataValidations count="1">
    <dataValidation type="list" allowBlank="1" showInputMessage="1" showErrorMessage="1" sqref="N3" xr:uid="{2E4E8992-713F-4DCB-9EDF-CA8681D60ECE}">
      <formula1>$A$1:$A$6</formula1>
    </dataValidation>
  </dataValidations>
  <hyperlinks>
    <hyperlink ref="AD1" location="Contents!A1" display="Return to Contents" xr:uid="{E6FDFB20-E7DF-4851-AF2D-1D5D5CB06230}"/>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E9876-42F4-47DD-A913-36FC13803E05}">
  <dimension ref="A1:R44"/>
  <sheetViews>
    <sheetView zoomScaleNormal="100" workbookViewId="0"/>
  </sheetViews>
  <sheetFormatPr defaultColWidth="0" defaultRowHeight="14.4" x14ac:dyDescent="0.3"/>
  <cols>
    <col min="1" max="1" width="8.88671875" style="1" customWidth="1"/>
    <col min="2" max="2" width="42.5546875" style="1" customWidth="1"/>
    <col min="3" max="18" width="8.88671875" style="1" customWidth="1"/>
    <col min="19" max="16384" width="8.88671875" style="1" hidden="1"/>
  </cols>
  <sheetData>
    <row r="1" spans="2:16" ht="17.399999999999999" x14ac:dyDescent="0.3">
      <c r="B1" s="52" t="s">
        <v>521</v>
      </c>
      <c r="P1" s="675" t="s">
        <v>570</v>
      </c>
    </row>
    <row r="2" spans="2:16" ht="31.95" customHeight="1" x14ac:dyDescent="0.3">
      <c r="B2" s="1109" t="s">
        <v>699</v>
      </c>
      <c r="C2" s="1109"/>
      <c r="D2" s="1109"/>
      <c r="E2" s="1109"/>
      <c r="F2" s="1109"/>
      <c r="G2" s="1109"/>
      <c r="H2" s="1109"/>
      <c r="I2" s="1109"/>
      <c r="J2" s="1109"/>
      <c r="K2" s="1109"/>
      <c r="L2" s="1109"/>
      <c r="M2" s="1109"/>
    </row>
    <row r="29" spans="2:13" ht="15" thickBot="1" x14ac:dyDescent="0.35"/>
    <row r="30" spans="2:13" x14ac:dyDescent="0.3">
      <c r="B30" s="49" t="s">
        <v>474</v>
      </c>
      <c r="C30" s="271" t="s">
        <v>41</v>
      </c>
      <c r="D30" s="55" t="s">
        <v>42</v>
      </c>
      <c r="E30" s="55" t="s">
        <v>43</v>
      </c>
      <c r="F30" s="55" t="s">
        <v>44</v>
      </c>
      <c r="G30" s="55" t="s">
        <v>45</v>
      </c>
      <c r="H30" s="55" t="s">
        <v>46</v>
      </c>
      <c r="I30" s="55" t="s">
        <v>47</v>
      </c>
      <c r="J30" s="55" t="s">
        <v>48</v>
      </c>
      <c r="K30" s="55" t="s">
        <v>49</v>
      </c>
      <c r="L30" s="55" t="s">
        <v>483</v>
      </c>
      <c r="M30" s="56" t="s">
        <v>646</v>
      </c>
    </row>
    <row r="31" spans="2:13" x14ac:dyDescent="0.3">
      <c r="B31" s="57" t="s">
        <v>588</v>
      </c>
      <c r="C31" s="272">
        <v>0.13700000000000001</v>
      </c>
      <c r="D31" s="17">
        <v>0.13900000000000001</v>
      </c>
      <c r="E31" s="17">
        <v>0.14000000000000001</v>
      </c>
      <c r="F31" s="17">
        <v>0.13800000000000001</v>
      </c>
      <c r="G31" s="17">
        <v>0.156</v>
      </c>
      <c r="H31" s="17">
        <v>0.159</v>
      </c>
      <c r="I31" s="17">
        <v>0.16400000000000001</v>
      </c>
      <c r="J31" s="17">
        <v>0.16700000000000001</v>
      </c>
      <c r="K31" s="17">
        <v>0.16500000000000001</v>
      </c>
      <c r="L31" s="17">
        <v>0.16300000000000001</v>
      </c>
      <c r="M31" s="44">
        <v>0.16700000000000001</v>
      </c>
    </row>
    <row r="32" spans="2:13" x14ac:dyDescent="0.3">
      <c r="B32" s="57" t="s">
        <v>596</v>
      </c>
      <c r="C32" s="273">
        <v>0.17200000000000001</v>
      </c>
      <c r="D32" s="45">
        <v>0.17500000000000002</v>
      </c>
      <c r="E32" s="45">
        <v>0.17699999999999999</v>
      </c>
      <c r="F32" s="45">
        <v>0.17699999999999999</v>
      </c>
      <c r="G32" s="45">
        <v>0.189</v>
      </c>
      <c r="H32" s="45">
        <v>0.19400000000000001</v>
      </c>
      <c r="I32" s="45">
        <v>0.19600000000000001</v>
      </c>
      <c r="J32" s="45">
        <v>0.19700000000000001</v>
      </c>
      <c r="K32" s="45">
        <v>0.191</v>
      </c>
      <c r="L32" s="45">
        <v>0.187</v>
      </c>
      <c r="M32" s="46">
        <v>0.192</v>
      </c>
    </row>
    <row r="33" spans="2:13" ht="15" thickBot="1" x14ac:dyDescent="0.35">
      <c r="B33" s="58" t="s">
        <v>475</v>
      </c>
      <c r="C33" s="274">
        <v>0.224</v>
      </c>
      <c r="D33" s="47">
        <v>0.22900000000000001</v>
      </c>
      <c r="E33" s="47">
        <v>0.22900000000000001</v>
      </c>
      <c r="F33" s="47">
        <v>0.23200000000000001</v>
      </c>
      <c r="G33" s="47">
        <v>0.24299999999999999</v>
      </c>
      <c r="H33" s="47">
        <v>0.24299999999999999</v>
      </c>
      <c r="I33" s="47">
        <v>0.253</v>
      </c>
      <c r="J33" s="47">
        <v>0.253</v>
      </c>
      <c r="K33" s="47">
        <v>0.24299999999999999</v>
      </c>
      <c r="L33" s="47">
        <v>0.23300000000000001</v>
      </c>
      <c r="M33" s="48">
        <v>0.248</v>
      </c>
    </row>
    <row r="34" spans="2:13" x14ac:dyDescent="0.3">
      <c r="G34" s="45"/>
      <c r="H34" s="45"/>
      <c r="I34" s="45"/>
      <c r="J34" s="45"/>
      <c r="K34" s="45"/>
      <c r="L34" s="45"/>
    </row>
    <row r="36" spans="2:13" x14ac:dyDescent="0.3">
      <c r="B36" s="130"/>
    </row>
    <row r="37" spans="2:13" x14ac:dyDescent="0.3">
      <c r="B37" s="130"/>
    </row>
    <row r="38" spans="2:13" x14ac:dyDescent="0.3">
      <c r="B38" s="130"/>
    </row>
    <row r="39" spans="2:13" x14ac:dyDescent="0.3">
      <c r="B39" s="130"/>
    </row>
    <row r="42" spans="2:13" x14ac:dyDescent="0.3">
      <c r="C42" s="34"/>
      <c r="D42" s="34"/>
      <c r="E42" s="34"/>
      <c r="F42" s="34"/>
      <c r="G42" s="34"/>
      <c r="H42" s="34"/>
      <c r="I42" s="34"/>
      <c r="J42" s="34"/>
      <c r="K42" s="34"/>
      <c r="L42" s="34"/>
      <c r="M42" s="34"/>
    </row>
    <row r="43" spans="2:13" x14ac:dyDescent="0.3">
      <c r="C43" s="34"/>
      <c r="D43" s="34"/>
      <c r="E43" s="34"/>
      <c r="F43" s="34"/>
      <c r="G43" s="34"/>
      <c r="H43" s="34"/>
      <c r="I43" s="34"/>
      <c r="J43" s="34"/>
      <c r="K43" s="34"/>
      <c r="L43" s="34"/>
      <c r="M43" s="34"/>
    </row>
    <row r="44" spans="2:13" x14ac:dyDescent="0.3">
      <c r="C44" s="34"/>
      <c r="D44" s="34"/>
      <c r="E44" s="34"/>
      <c r="F44" s="34"/>
      <c r="G44" s="34"/>
      <c r="H44" s="34"/>
      <c r="I44" s="34"/>
      <c r="J44" s="34"/>
      <c r="K44" s="34"/>
      <c r="L44" s="34"/>
      <c r="M44" s="34"/>
    </row>
  </sheetData>
  <sheetProtection algorithmName="SHA-512" hashValue="6p2Q45UCAAMUESmo/RAv4vm0sHqs4cibqQL3mGTko+q7TbgV2gnWhee4UN0ihb3Q/rirVHc3CXLj8TvTOWGyew==" saltValue="ycnMujCfAncCoal8pj6N9g==" spinCount="100000" sheet="1" objects="1" scenarios="1"/>
  <mergeCells count="1">
    <mergeCell ref="B2:M2"/>
  </mergeCells>
  <phoneticPr fontId="25" type="noConversion"/>
  <hyperlinks>
    <hyperlink ref="P1" location="Contents!A1" display="Return to Contents" xr:uid="{5682126C-E78C-409A-B3E3-1D94FC842951}"/>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61B41-9794-47F9-9C96-EE179CEBBED4}">
  <dimension ref="A1:S46"/>
  <sheetViews>
    <sheetView workbookViewId="0"/>
  </sheetViews>
  <sheetFormatPr defaultColWidth="0" defaultRowHeight="14.4" zeroHeight="1" x14ac:dyDescent="0.3"/>
  <cols>
    <col min="1" max="1" width="8.88671875" style="1" customWidth="1"/>
    <col min="2" max="2" width="55.6640625" style="1" customWidth="1"/>
    <col min="3" max="17" width="8.88671875" style="1" customWidth="1"/>
    <col min="18" max="18" width="8.88671875" style="1" hidden="1" customWidth="1"/>
    <col min="19" max="19" width="11.109375" style="1" hidden="1" customWidth="1"/>
    <col min="20" max="16384" width="8.88671875" style="1" hidden="1"/>
  </cols>
  <sheetData>
    <row r="1" spans="2:15" ht="17.399999999999999" x14ac:dyDescent="0.3">
      <c r="B1" s="52" t="s">
        <v>476</v>
      </c>
      <c r="O1" s="675" t="s">
        <v>570</v>
      </c>
    </row>
    <row r="2" spans="2:15" ht="15.6" x14ac:dyDescent="0.3">
      <c r="B2" s="1109" t="s">
        <v>700</v>
      </c>
      <c r="C2" s="1109"/>
      <c r="D2" s="1109"/>
      <c r="E2" s="1109"/>
      <c r="F2" s="1109"/>
      <c r="G2" s="1109"/>
      <c r="H2" s="1109"/>
      <c r="I2" s="1109"/>
      <c r="J2" s="1109"/>
      <c r="K2" s="1109"/>
      <c r="L2" s="1109"/>
    </row>
    <row r="3" spans="2:15" x14ac:dyDescent="0.3"/>
    <row r="4" spans="2:15" x14ac:dyDescent="0.3"/>
    <row r="5" spans="2:15" x14ac:dyDescent="0.3"/>
    <row r="6" spans="2:15" x14ac:dyDescent="0.3"/>
    <row r="7" spans="2:15" x14ac:dyDescent="0.3"/>
    <row r="8" spans="2:15" x14ac:dyDescent="0.3"/>
    <row r="9" spans="2:15" x14ac:dyDescent="0.3"/>
    <row r="10" spans="2:15" x14ac:dyDescent="0.3"/>
    <row r="11" spans="2:15" x14ac:dyDescent="0.3"/>
    <row r="12" spans="2:15" x14ac:dyDescent="0.3"/>
    <row r="13" spans="2:15" x14ac:dyDescent="0.3"/>
    <row r="14" spans="2:15" x14ac:dyDescent="0.3"/>
    <row r="15" spans="2:15" x14ac:dyDescent="0.3"/>
    <row r="16" spans="2:15" x14ac:dyDescent="0.3"/>
    <row r="17" spans="2:11" x14ac:dyDescent="0.3"/>
    <row r="18" spans="2:11" x14ac:dyDescent="0.3"/>
    <row r="19" spans="2:11" x14ac:dyDescent="0.3"/>
    <row r="20" spans="2:11" x14ac:dyDescent="0.3"/>
    <row r="21" spans="2:11" x14ac:dyDescent="0.3"/>
    <row r="22" spans="2:11" x14ac:dyDescent="0.3"/>
    <row r="23" spans="2:11" x14ac:dyDescent="0.3"/>
    <row r="24" spans="2:11" x14ac:dyDescent="0.3"/>
    <row r="25" spans="2:11" x14ac:dyDescent="0.3"/>
    <row r="26" spans="2:11" x14ac:dyDescent="0.3"/>
    <row r="27" spans="2:11" x14ac:dyDescent="0.3"/>
    <row r="28" spans="2:11" x14ac:dyDescent="0.3"/>
    <row r="29" spans="2:11" x14ac:dyDescent="0.3"/>
    <row r="30" spans="2:11" x14ac:dyDescent="0.3"/>
    <row r="31" spans="2:11" ht="15" thickBot="1" x14ac:dyDescent="0.35"/>
    <row r="32" spans="2:11" x14ac:dyDescent="0.3">
      <c r="B32" s="275" t="s">
        <v>474</v>
      </c>
      <c r="C32" s="589" t="s">
        <v>43</v>
      </c>
      <c r="D32" s="55" t="s">
        <v>44</v>
      </c>
      <c r="E32" s="55" t="s">
        <v>45</v>
      </c>
      <c r="F32" s="55" t="s">
        <v>46</v>
      </c>
      <c r="G32" s="55" t="s">
        <v>47</v>
      </c>
      <c r="H32" s="55" t="s">
        <v>48</v>
      </c>
      <c r="I32" s="55" t="s">
        <v>49</v>
      </c>
      <c r="J32" s="55" t="s">
        <v>483</v>
      </c>
      <c r="K32" s="56" t="s">
        <v>646</v>
      </c>
    </row>
    <row r="33" spans="2:11" x14ac:dyDescent="0.3">
      <c r="B33" s="146" t="s">
        <v>588</v>
      </c>
      <c r="C33" s="588">
        <v>0.14100000000000001</v>
      </c>
      <c r="D33" s="17">
        <v>0.13800000000000001</v>
      </c>
      <c r="E33" s="17">
        <v>0.156</v>
      </c>
      <c r="F33" s="17">
        <v>0.159</v>
      </c>
      <c r="G33" s="17">
        <v>0.16400000000000001</v>
      </c>
      <c r="H33" s="17">
        <v>0.16700000000000001</v>
      </c>
      <c r="I33" s="17">
        <v>0.16500000000000001</v>
      </c>
      <c r="J33" s="17">
        <v>0.16300000000000001</v>
      </c>
      <c r="K33" s="44">
        <v>0.16700000000000001</v>
      </c>
    </row>
    <row r="34" spans="2:11" x14ac:dyDescent="0.3">
      <c r="B34" s="146" t="s">
        <v>477</v>
      </c>
      <c r="C34" s="586">
        <v>0.1</v>
      </c>
      <c r="D34" s="45">
        <v>9.8000000000000004E-2</v>
      </c>
      <c r="E34" s="45">
        <v>0.105</v>
      </c>
      <c r="F34" s="45">
        <v>0.11600000000000001</v>
      </c>
      <c r="G34" s="45">
        <v>0.123</v>
      </c>
      <c r="H34" s="45">
        <v>0.111</v>
      </c>
      <c r="I34" s="45">
        <v>0.127</v>
      </c>
      <c r="J34" s="45">
        <v>0.13400000000000001</v>
      </c>
      <c r="K34" s="46">
        <v>0.13500000000000001</v>
      </c>
    </row>
    <row r="35" spans="2:11" x14ac:dyDescent="0.3">
      <c r="B35" s="146" t="s">
        <v>478</v>
      </c>
      <c r="C35" s="586">
        <v>0.27300000000000002</v>
      </c>
      <c r="D35" s="45">
        <v>0.28000000000000003</v>
      </c>
      <c r="E35" s="45">
        <v>0.27800000000000002</v>
      </c>
      <c r="F35" s="45">
        <v>0.28999999999999998</v>
      </c>
      <c r="G35" s="45">
        <v>0.29099999999999998</v>
      </c>
      <c r="H35" s="45">
        <v>0.28700000000000003</v>
      </c>
      <c r="I35" s="45">
        <v>0.27800000000000002</v>
      </c>
      <c r="J35" s="45">
        <v>0.28000000000000003</v>
      </c>
      <c r="K35" s="46">
        <v>0.28899999999999998</v>
      </c>
    </row>
    <row r="36" spans="2:11" ht="15" thickBot="1" x14ac:dyDescent="0.35">
      <c r="B36" s="276" t="s">
        <v>597</v>
      </c>
      <c r="C36" s="587">
        <v>0.19500000000000001</v>
      </c>
      <c r="D36" s="47">
        <v>0.19700000000000001</v>
      </c>
      <c r="E36" s="47">
        <v>0.20500000000000002</v>
      </c>
      <c r="F36" s="47">
        <v>0.20899999999999999</v>
      </c>
      <c r="G36" s="47">
        <v>0.214</v>
      </c>
      <c r="H36" s="47">
        <v>0.21099999999999999</v>
      </c>
      <c r="I36" s="47">
        <v>0.20400000000000001</v>
      </c>
      <c r="J36" s="47">
        <v>0.20200000000000001</v>
      </c>
      <c r="K36" s="48">
        <v>0.20800000000000002</v>
      </c>
    </row>
    <row r="37" spans="2:11" x14ac:dyDescent="0.3"/>
    <row r="38" spans="2:11" x14ac:dyDescent="0.3">
      <c r="B38" s="51"/>
    </row>
    <row r="39" spans="2:11" x14ac:dyDescent="0.3"/>
    <row r="40" spans="2:11" x14ac:dyDescent="0.3"/>
    <row r="41" spans="2:11" x14ac:dyDescent="0.3"/>
    <row r="42" spans="2:11" x14ac:dyDescent="0.3">
      <c r="B42" s="130"/>
      <c r="F42" s="34"/>
      <c r="G42" s="34"/>
      <c r="H42" s="34"/>
      <c r="I42" s="34"/>
      <c r="J42" s="34"/>
    </row>
    <row r="43" spans="2:11" x14ac:dyDescent="0.3">
      <c r="B43" s="130"/>
    </row>
    <row r="44" spans="2:11" x14ac:dyDescent="0.3">
      <c r="B44" s="130"/>
    </row>
    <row r="45" spans="2:11" x14ac:dyDescent="0.3">
      <c r="B45" s="130"/>
      <c r="J45" s="34"/>
    </row>
    <row r="46" spans="2:11" x14ac:dyDescent="0.3"/>
  </sheetData>
  <sheetProtection algorithmName="SHA-512" hashValue="cDN7l7zmF4KmG20YFdUzLcIRkcs+gReCKDr1N4LpcLGnYAAxPLzT2qTQ2K9VRwbvLDz04jfgiwW/7RzlgmI20A==" saltValue="C7cKN8I/HTQk75QV/Q++Uw==" spinCount="100000" sheet="1" objects="1" scenarios="1"/>
  <mergeCells count="1">
    <mergeCell ref="B2:L2"/>
  </mergeCells>
  <hyperlinks>
    <hyperlink ref="O1" location="Contents!A1" display="Return to Contents" xr:uid="{FE79B419-06ED-44FC-83FA-2ED6D0B986F2}"/>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06793-9A93-4D27-BE86-F4D42313522A}">
  <dimension ref="A1:XFC1048576"/>
  <sheetViews>
    <sheetView showGridLines="0" zoomScaleNormal="100" workbookViewId="0"/>
  </sheetViews>
  <sheetFormatPr defaultColWidth="0" defaultRowHeight="14.4" zeroHeight="1" x14ac:dyDescent="0.3"/>
  <cols>
    <col min="1" max="1" width="8.88671875" customWidth="1"/>
    <col min="2" max="2" width="15.6640625" customWidth="1"/>
    <col min="3" max="21" width="8.88671875" customWidth="1"/>
    <col min="22" max="16383" width="8.88671875" hidden="1"/>
    <col min="16384" max="16384" width="2.5546875" hidden="1"/>
  </cols>
  <sheetData>
    <row r="1" spans="2:20" ht="17.399999999999999" x14ac:dyDescent="0.3">
      <c r="B1" s="52" t="s">
        <v>589</v>
      </c>
      <c r="T1" s="675" t="s">
        <v>570</v>
      </c>
    </row>
    <row r="2" spans="2:20" ht="15.6" x14ac:dyDescent="0.3">
      <c r="B2" s="1109" t="s">
        <v>701</v>
      </c>
      <c r="C2" s="1109"/>
      <c r="D2" s="1109"/>
      <c r="E2" s="1109"/>
      <c r="F2" s="1109"/>
      <c r="G2" s="1109"/>
      <c r="H2" s="1109"/>
      <c r="I2" s="1109"/>
      <c r="J2" s="1109"/>
      <c r="K2" s="1109"/>
      <c r="L2" s="1109"/>
    </row>
    <row r="3" spans="2:20" x14ac:dyDescent="0.3"/>
    <row r="4" spans="2:20" ht="15" thickBot="1" x14ac:dyDescent="0.35">
      <c r="B4" t="s">
        <v>0</v>
      </c>
    </row>
    <row r="5" spans="2:20" ht="28.8" x14ac:dyDescent="0.3">
      <c r="B5" s="590" t="s">
        <v>132</v>
      </c>
      <c r="C5" s="591" t="s">
        <v>41</v>
      </c>
      <c r="D5" s="592" t="s">
        <v>42</v>
      </c>
      <c r="E5" s="592" t="s">
        <v>43</v>
      </c>
      <c r="F5" s="592" t="s">
        <v>44</v>
      </c>
      <c r="G5" s="592" t="s">
        <v>45</v>
      </c>
      <c r="H5" s="592" t="s">
        <v>46</v>
      </c>
      <c r="I5" s="592" t="s">
        <v>47</v>
      </c>
      <c r="J5" s="592" t="s">
        <v>48</v>
      </c>
      <c r="K5" s="592" t="s">
        <v>49</v>
      </c>
      <c r="L5" s="592" t="s">
        <v>483</v>
      </c>
      <c r="M5" s="593" t="s">
        <v>646</v>
      </c>
    </row>
    <row r="6" spans="2:20" x14ac:dyDescent="0.3">
      <c r="B6" s="597" t="s">
        <v>133</v>
      </c>
      <c r="C6" s="594">
        <v>0.13700000000000001</v>
      </c>
      <c r="D6" s="222">
        <v>0.13900000000000001</v>
      </c>
      <c r="E6" s="222">
        <v>0.14100000000000001</v>
      </c>
      <c r="F6" s="222">
        <v>0.13800000000000001</v>
      </c>
      <c r="G6" s="222">
        <v>0.156</v>
      </c>
      <c r="H6" s="222">
        <v>0.159</v>
      </c>
      <c r="I6" s="222">
        <v>0.16400000000000001</v>
      </c>
      <c r="J6" s="222">
        <v>0.16700000000000001</v>
      </c>
      <c r="K6" s="222">
        <v>0.16500000000000001</v>
      </c>
      <c r="L6" s="222">
        <v>0.16300000000000001</v>
      </c>
      <c r="M6" s="345">
        <v>0.16700000000000001</v>
      </c>
    </row>
    <row r="7" spans="2:20" ht="17.399999999999999" x14ac:dyDescent="0.3">
      <c r="B7" s="524" t="s">
        <v>134</v>
      </c>
      <c r="C7" s="594">
        <v>0.152</v>
      </c>
      <c r="D7" s="222">
        <v>0.159</v>
      </c>
      <c r="E7" s="222">
        <v>0.158</v>
      </c>
      <c r="F7" s="222">
        <v>0.158</v>
      </c>
      <c r="G7" s="222">
        <v>0.16200000000000001</v>
      </c>
      <c r="H7" s="222">
        <v>0.161</v>
      </c>
      <c r="I7" s="222">
        <v>0.153</v>
      </c>
      <c r="J7" s="222">
        <v>0.16</v>
      </c>
      <c r="K7" s="222">
        <v>0.16800000000000001</v>
      </c>
      <c r="L7" s="222">
        <v>0.16200000000000001</v>
      </c>
      <c r="M7" s="345">
        <v>0.161</v>
      </c>
      <c r="O7" s="222"/>
      <c r="S7" s="52"/>
    </row>
    <row r="8" spans="2:20" x14ac:dyDescent="0.3">
      <c r="B8" s="524" t="s">
        <v>135</v>
      </c>
      <c r="C8" s="594">
        <v>0.187</v>
      </c>
      <c r="D8" s="222">
        <v>0.189</v>
      </c>
      <c r="E8" s="222">
        <v>0.188</v>
      </c>
      <c r="F8" s="222">
        <v>0.188</v>
      </c>
      <c r="G8" s="222">
        <v>0.18</v>
      </c>
      <c r="H8" s="222">
        <v>0.18099999999999999</v>
      </c>
      <c r="I8" s="222">
        <v>0.182</v>
      </c>
      <c r="J8" s="222">
        <v>0.187</v>
      </c>
      <c r="K8" s="222">
        <v>0.18099999999999999</v>
      </c>
      <c r="L8" s="222">
        <v>0.17500000000000002</v>
      </c>
      <c r="M8" s="345">
        <v>0.16800000000000001</v>
      </c>
    </row>
    <row r="9" spans="2:20" x14ac:dyDescent="0.3">
      <c r="B9" s="524" t="s">
        <v>136</v>
      </c>
      <c r="C9" s="594">
        <v>0.23200000000000001</v>
      </c>
      <c r="D9" s="222">
        <v>0.22800000000000001</v>
      </c>
      <c r="E9" s="222">
        <v>0.22800000000000001</v>
      </c>
      <c r="F9" s="222">
        <v>0.22800000000000001</v>
      </c>
      <c r="G9" s="222">
        <v>0.219</v>
      </c>
      <c r="H9" s="222">
        <v>0.221</v>
      </c>
      <c r="I9" s="222">
        <v>0.221</v>
      </c>
      <c r="J9" s="222">
        <v>0.217</v>
      </c>
      <c r="K9" s="222">
        <v>0.223</v>
      </c>
      <c r="L9" s="222">
        <v>0.22500000000000001</v>
      </c>
      <c r="M9" s="345">
        <v>0.22700000000000001</v>
      </c>
      <c r="N9" s="222"/>
    </row>
    <row r="10" spans="2:20" ht="15" thickBot="1" x14ac:dyDescent="0.35">
      <c r="B10" s="530" t="s">
        <v>137</v>
      </c>
      <c r="C10" s="595">
        <v>0.29199999999999998</v>
      </c>
      <c r="D10" s="596">
        <v>0.28600000000000003</v>
      </c>
      <c r="E10" s="596">
        <v>0.28500000000000003</v>
      </c>
      <c r="F10" s="596">
        <v>0.28800000000000003</v>
      </c>
      <c r="G10" s="596">
        <v>0.28200000000000003</v>
      </c>
      <c r="H10" s="596">
        <v>0.27800000000000002</v>
      </c>
      <c r="I10" s="596">
        <v>0.27900000000000003</v>
      </c>
      <c r="J10" s="596">
        <v>0.27</v>
      </c>
      <c r="K10" s="596">
        <v>0.26300000000000001</v>
      </c>
      <c r="L10" s="596">
        <v>0.27500000000000002</v>
      </c>
      <c r="M10" s="346">
        <v>0.27700000000000002</v>
      </c>
      <c r="N10" s="222"/>
    </row>
    <row r="11" spans="2:20" x14ac:dyDescent="0.3">
      <c r="O11" s="319"/>
      <c r="P11" s="319"/>
    </row>
    <row r="12" spans="2:20" x14ac:dyDescent="0.3">
      <c r="O12" s="319"/>
      <c r="P12" s="319"/>
    </row>
    <row r="13" spans="2:20" x14ac:dyDescent="0.3">
      <c r="O13" s="319"/>
      <c r="P13" s="319"/>
    </row>
    <row r="14" spans="2:20" x14ac:dyDescent="0.3">
      <c r="O14" s="319"/>
      <c r="P14" s="319"/>
    </row>
    <row r="15" spans="2:20" x14ac:dyDescent="0.3">
      <c r="O15" s="319"/>
      <c r="P15" s="319"/>
    </row>
    <row r="16" spans="2:20"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ht="22.95" customHeight="1" x14ac:dyDescent="0.3"/>
    <row r="33" x14ac:dyDescent="0.3"/>
    <row r="34" x14ac:dyDescent="0.3"/>
    <row r="35" x14ac:dyDescent="0.3"/>
    <row r="1048576" ht="5.4" hidden="1" customHeight="1" x14ac:dyDescent="0.3"/>
  </sheetData>
  <sheetProtection algorithmName="SHA-512" hashValue="d5lHk/TIN/lc5c46XOJyo6C2oEWJO+WrXxLyNHcwS0GlSEc75Xqd3Nifvzw3e/5gpZYGnVwvUp1SCo6pesEWJg==" saltValue="PbTbMuHkPGlThpemcsKnDw==" spinCount="100000" sheet="1" objects="1" scenarios="1"/>
  <mergeCells count="1">
    <mergeCell ref="B2:L2"/>
  </mergeCells>
  <hyperlinks>
    <hyperlink ref="T1" location="Contents!A1" display="Return to Contents" xr:uid="{C9E3C6B4-88C9-4577-87B6-6C93EE23502D}"/>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FA40"/>
  <sheetViews>
    <sheetView zoomScaleNormal="100" workbookViewId="0"/>
  </sheetViews>
  <sheetFormatPr defaultColWidth="0" defaultRowHeight="14.4" zeroHeight="1" x14ac:dyDescent="0.3"/>
  <cols>
    <col min="1" max="1" width="8.88671875" style="1" customWidth="1"/>
    <col min="2" max="2" width="9.109375" style="1" customWidth="1"/>
    <col min="3" max="3" width="23.109375" style="1" bestFit="1" customWidth="1"/>
    <col min="4" max="4" width="13.44140625" style="1" bestFit="1" customWidth="1"/>
    <col min="5" max="5" width="21.5546875" style="1" bestFit="1" customWidth="1"/>
    <col min="6" max="11" width="9.109375" style="1" customWidth="1"/>
    <col min="12" max="12" width="16.44140625" style="1" customWidth="1"/>
    <col min="13" max="14" width="13.5546875" style="1" customWidth="1"/>
    <col min="15" max="18" width="9.109375" style="1" customWidth="1"/>
    <col min="19" max="16381" width="9.109375" style="1" hidden="1"/>
    <col min="16382" max="16384" width="4.33203125" style="1" hidden="1"/>
  </cols>
  <sheetData>
    <row r="1" spans="2:16" ht="17.399999999999999" x14ac:dyDescent="0.3">
      <c r="B1" s="52" t="s">
        <v>598</v>
      </c>
      <c r="P1" s="675" t="s">
        <v>570</v>
      </c>
    </row>
    <row r="2" spans="2:16" ht="15.6" x14ac:dyDescent="0.3">
      <c r="B2" s="1109" t="s">
        <v>702</v>
      </c>
      <c r="C2" s="1109"/>
      <c r="D2" s="1109"/>
      <c r="E2" s="1109"/>
      <c r="F2" s="1109"/>
      <c r="G2" s="1109"/>
      <c r="H2" s="1109"/>
      <c r="I2" s="1109"/>
      <c r="J2" s="1109"/>
      <c r="K2" s="1109"/>
      <c r="L2" s="1109"/>
    </row>
    <row r="3" spans="2:16" x14ac:dyDescent="0.3"/>
    <row r="4" spans="2:16" x14ac:dyDescent="0.3"/>
    <row r="5" spans="2:16" x14ac:dyDescent="0.3"/>
    <row r="6" spans="2:16" x14ac:dyDescent="0.3"/>
    <row r="7" spans="2:16" x14ac:dyDescent="0.3"/>
    <row r="8" spans="2:16" x14ac:dyDescent="0.3"/>
    <row r="9" spans="2:16" x14ac:dyDescent="0.3"/>
    <row r="10" spans="2:16" x14ac:dyDescent="0.3"/>
    <row r="11" spans="2:16" x14ac:dyDescent="0.3"/>
    <row r="12" spans="2:16" x14ac:dyDescent="0.3"/>
    <row r="13" spans="2:16" x14ac:dyDescent="0.3"/>
    <row r="14" spans="2:16" x14ac:dyDescent="0.3"/>
    <row r="15" spans="2:16" x14ac:dyDescent="0.3"/>
    <row r="16" spans="2:16" x14ac:dyDescent="0.3"/>
    <row r="17" spans="2:5" x14ac:dyDescent="0.3"/>
    <row r="18" spans="2:5" x14ac:dyDescent="0.3"/>
    <row r="19" spans="2:5" x14ac:dyDescent="0.3"/>
    <row r="20" spans="2:5" ht="15" thickBot="1" x14ac:dyDescent="0.35"/>
    <row r="21" spans="2:5" ht="90" customHeight="1" x14ac:dyDescent="0.3">
      <c r="C21" s="275" t="s">
        <v>479</v>
      </c>
      <c r="D21" s="611" t="s">
        <v>599</v>
      </c>
      <c r="E21" s="609" t="s">
        <v>600</v>
      </c>
    </row>
    <row r="22" spans="2:5" x14ac:dyDescent="0.3">
      <c r="C22" s="146" t="s">
        <v>196</v>
      </c>
      <c r="D22" s="610">
        <v>0.309</v>
      </c>
      <c r="E22" s="44">
        <v>0.16400000000000001</v>
      </c>
    </row>
    <row r="23" spans="2:5" x14ac:dyDescent="0.3">
      <c r="C23" s="146" t="s">
        <v>134</v>
      </c>
      <c r="D23" s="610">
        <v>0.218</v>
      </c>
      <c r="E23" s="44">
        <v>0.16</v>
      </c>
    </row>
    <row r="24" spans="2:5" x14ac:dyDescent="0.3">
      <c r="C24" s="146" t="s">
        <v>135</v>
      </c>
      <c r="D24" s="610">
        <v>0.14699999999999999</v>
      </c>
      <c r="E24" s="44">
        <v>0.16900000000000001</v>
      </c>
    </row>
    <row r="25" spans="2:5" x14ac:dyDescent="0.3">
      <c r="C25" s="146" t="s">
        <v>136</v>
      </c>
      <c r="D25" s="610">
        <v>0.17799999999999999</v>
      </c>
      <c r="E25" s="44">
        <v>0.22800000000000001</v>
      </c>
    </row>
    <row r="26" spans="2:5" ht="15" thickBot="1" x14ac:dyDescent="0.35">
      <c r="C26" s="276" t="s">
        <v>137</v>
      </c>
      <c r="D26" s="612">
        <v>0.14699999999999999</v>
      </c>
      <c r="E26" s="613">
        <v>0.27900000000000003</v>
      </c>
    </row>
    <row r="27" spans="2:5" x14ac:dyDescent="0.3"/>
    <row r="28" spans="2:5" x14ac:dyDescent="0.3"/>
    <row r="29" spans="2:5" x14ac:dyDescent="0.3"/>
    <row r="30" spans="2:5" x14ac:dyDescent="0.3">
      <c r="B30" s="130"/>
    </row>
    <row r="31" spans="2:5" x14ac:dyDescent="0.3">
      <c r="B31" s="130"/>
    </row>
    <row r="32" spans="2:5" x14ac:dyDescent="0.3">
      <c r="B32" s="130"/>
    </row>
    <row r="33" spans="2:2" x14ac:dyDescent="0.3">
      <c r="B33" s="130"/>
    </row>
    <row r="34" spans="2:2" ht="15.75" customHeight="1" x14ac:dyDescent="0.3"/>
    <row r="35" spans="2:2" x14ac:dyDescent="0.3"/>
    <row r="36" spans="2:2" x14ac:dyDescent="0.3"/>
    <row r="37" spans="2:2" x14ac:dyDescent="0.3"/>
    <row r="38" spans="2:2" ht="15" customHeight="1" x14ac:dyDescent="0.3"/>
    <row r="39" spans="2:2" x14ac:dyDescent="0.3"/>
    <row r="40" spans="2:2" x14ac:dyDescent="0.3"/>
  </sheetData>
  <sheetProtection algorithmName="SHA-512" hashValue="JVLaKzvC8YXAGUVReTPb6E2bhcVp//IzmsuBqcI1JPBoVO6O7nOLzrfxm3ZhYYc/Ph38dhc6pigC4IZ8wG/WgA==" saltValue="z3yMQYd0tsGxvegpWNivoA==" spinCount="100000" sheet="1" objects="1" scenarios="1"/>
  <mergeCells count="1">
    <mergeCell ref="B2:L2"/>
  </mergeCells>
  <hyperlinks>
    <hyperlink ref="P1" location="Contents!A1" display="Return to Contents" xr:uid="{2A91D34A-CCAF-469E-9DAD-B982B964EF8E}"/>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BEDC1-E28F-4AFF-BB36-187430F09A74}">
  <dimension ref="A1:V46"/>
  <sheetViews>
    <sheetView workbookViewId="0"/>
  </sheetViews>
  <sheetFormatPr defaultColWidth="0" defaultRowHeight="0" customHeight="1" zeroHeight="1" x14ac:dyDescent="0.3"/>
  <cols>
    <col min="1" max="1" width="8.88671875" style="1" customWidth="1"/>
    <col min="2" max="2" width="40.6640625" style="1" customWidth="1"/>
    <col min="3" max="19" width="8.88671875" style="1" customWidth="1"/>
    <col min="20" max="22" width="0" style="1" hidden="1" customWidth="1"/>
    <col min="23" max="16384" width="8.88671875" style="1" hidden="1"/>
  </cols>
  <sheetData>
    <row r="1" spans="2:18" ht="17.399999999999999" x14ac:dyDescent="0.3">
      <c r="B1" s="52" t="s">
        <v>643</v>
      </c>
      <c r="R1" s="675" t="s">
        <v>570</v>
      </c>
    </row>
    <row r="2" spans="2:18" ht="15.75" customHeight="1" x14ac:dyDescent="0.3">
      <c r="B2" s="871" t="s">
        <v>703</v>
      </c>
      <c r="C2" s="871"/>
      <c r="D2" s="871"/>
      <c r="E2" s="871"/>
      <c r="F2" s="871"/>
      <c r="G2" s="871"/>
      <c r="H2" s="871"/>
      <c r="I2" s="871"/>
      <c r="J2" s="871"/>
      <c r="K2" s="871"/>
      <c r="L2" s="871"/>
    </row>
    <row r="3" spans="2:18" ht="14.4" x14ac:dyDescent="0.3"/>
    <row r="4" spans="2:18" ht="14.4" x14ac:dyDescent="0.3"/>
    <row r="5" spans="2:18" ht="14.4" x14ac:dyDescent="0.3"/>
    <row r="6" spans="2:18" ht="14.4" x14ac:dyDescent="0.3"/>
    <row r="7" spans="2:18" ht="14.4" x14ac:dyDescent="0.3"/>
    <row r="8" spans="2:18" ht="14.4" x14ac:dyDescent="0.3"/>
    <row r="9" spans="2:18" ht="14.4" x14ac:dyDescent="0.3"/>
    <row r="10" spans="2:18" ht="14.4" x14ac:dyDescent="0.3"/>
    <row r="11" spans="2:18" ht="14.4" x14ac:dyDescent="0.3"/>
    <row r="12" spans="2:18" ht="14.4" x14ac:dyDescent="0.3"/>
    <row r="13" spans="2:18" ht="14.4" x14ac:dyDescent="0.3"/>
    <row r="14" spans="2:18" ht="14.4" x14ac:dyDescent="0.3"/>
    <row r="15" spans="2:18" ht="14.4" x14ac:dyDescent="0.3"/>
    <row r="16" spans="2:18" ht="14.4" x14ac:dyDescent="0.3"/>
    <row r="17" spans="2:12" ht="14.4" x14ac:dyDescent="0.3"/>
    <row r="18" spans="2:12" ht="14.4" x14ac:dyDescent="0.3"/>
    <row r="19" spans="2:12" ht="14.4" x14ac:dyDescent="0.3"/>
    <row r="20" spans="2:12" ht="14.4" x14ac:dyDescent="0.3"/>
    <row r="21" spans="2:12" ht="14.4" x14ac:dyDescent="0.3"/>
    <row r="22" spans="2:12" ht="14.4" x14ac:dyDescent="0.3"/>
    <row r="23" spans="2:12" ht="14.4" x14ac:dyDescent="0.3"/>
    <row r="24" spans="2:12" ht="14.4" x14ac:dyDescent="0.3"/>
    <row r="25" spans="2:12" ht="14.4" x14ac:dyDescent="0.3"/>
    <row r="26" spans="2:12" ht="14.4" x14ac:dyDescent="0.3"/>
    <row r="27" spans="2:12" ht="15" thickBot="1" x14ac:dyDescent="0.35"/>
    <row r="28" spans="2:12" ht="43.2" x14ac:dyDescent="0.3">
      <c r="B28" s="49" t="s">
        <v>631</v>
      </c>
      <c r="C28" s="872" t="s">
        <v>632</v>
      </c>
      <c r="D28" s="873" t="s">
        <v>633</v>
      </c>
      <c r="E28" s="873" t="s">
        <v>634</v>
      </c>
      <c r="F28" s="873" t="s">
        <v>635</v>
      </c>
      <c r="G28" s="873" t="s">
        <v>636</v>
      </c>
      <c r="H28" s="873" t="s">
        <v>637</v>
      </c>
      <c r="I28" s="873" t="s">
        <v>638</v>
      </c>
      <c r="J28" s="873" t="s">
        <v>639</v>
      </c>
      <c r="K28" s="873" t="s">
        <v>640</v>
      </c>
      <c r="L28" s="874" t="s">
        <v>651</v>
      </c>
    </row>
    <row r="29" spans="2:12" ht="14.4" x14ac:dyDescent="0.3">
      <c r="B29" s="57" t="s">
        <v>591</v>
      </c>
      <c r="C29" s="17">
        <v>0.85499999999999998</v>
      </c>
      <c r="D29" s="17">
        <v>0.85199999999999998</v>
      </c>
      <c r="E29" s="17">
        <v>0.87</v>
      </c>
      <c r="F29" s="17">
        <v>0.872</v>
      </c>
      <c r="G29" s="17">
        <v>0.92800000000000005</v>
      </c>
      <c r="H29" s="875">
        <v>0.87</v>
      </c>
      <c r="I29" s="875">
        <v>0.91</v>
      </c>
      <c r="J29" s="875">
        <v>0.9</v>
      </c>
      <c r="K29" s="875">
        <v>0.83599999999999997</v>
      </c>
      <c r="L29" s="876">
        <v>0.84899999999999998</v>
      </c>
    </row>
    <row r="30" spans="2:12" ht="14.4" x14ac:dyDescent="0.3">
      <c r="B30" s="57" t="s">
        <v>641</v>
      </c>
      <c r="C30" s="45">
        <v>0.88200000000000001</v>
      </c>
      <c r="D30" s="45">
        <v>0.871</v>
      </c>
      <c r="E30" s="45">
        <v>0.874</v>
      </c>
      <c r="F30" s="45">
        <v>0.89400000000000002</v>
      </c>
      <c r="G30" s="45">
        <v>0.86799999999999999</v>
      </c>
      <c r="H30" s="45">
        <v>0.875</v>
      </c>
      <c r="I30" s="45">
        <v>0.90200000000000002</v>
      </c>
      <c r="J30" s="45">
        <v>0.88600000000000001</v>
      </c>
      <c r="K30" s="45">
        <v>0.83100000000000007</v>
      </c>
      <c r="L30" s="46">
        <v>0.86099999999999999</v>
      </c>
    </row>
    <row r="31" spans="2:12" ht="14.4" x14ac:dyDescent="0.3">
      <c r="B31" s="57" t="s">
        <v>957</v>
      </c>
      <c r="C31" s="45">
        <v>0.90900000000000003</v>
      </c>
      <c r="D31" s="45">
        <v>0.90600000000000003</v>
      </c>
      <c r="E31" s="45">
        <v>0.90200000000000002</v>
      </c>
      <c r="F31" s="45">
        <v>0.91600000000000004</v>
      </c>
      <c r="G31" s="45">
        <v>0.90200000000000002</v>
      </c>
      <c r="H31" s="45">
        <v>0.89700000000000002</v>
      </c>
      <c r="I31" s="45">
        <v>0.92500000000000004</v>
      </c>
      <c r="J31" s="45">
        <v>0.90400000000000003</v>
      </c>
      <c r="K31" s="45">
        <v>0.87</v>
      </c>
      <c r="L31" s="46">
        <v>0.88600000000000001</v>
      </c>
    </row>
    <row r="32" spans="2:12" ht="15" thickBot="1" x14ac:dyDescent="0.35">
      <c r="B32" s="58" t="s">
        <v>642</v>
      </c>
      <c r="C32" s="47">
        <v>0.91400000000000003</v>
      </c>
      <c r="D32" s="47">
        <v>0.91300000000000003</v>
      </c>
      <c r="E32" s="47">
        <v>0.91800000000000004</v>
      </c>
      <c r="F32" s="47">
        <v>0.92500000000000004</v>
      </c>
      <c r="G32" s="47">
        <v>0.91100000000000003</v>
      </c>
      <c r="H32" s="47">
        <v>0.90900000000000003</v>
      </c>
      <c r="I32" s="47">
        <v>0.93500000000000005</v>
      </c>
      <c r="J32" s="47">
        <v>0.91500000000000004</v>
      </c>
      <c r="K32" s="47">
        <v>0.88</v>
      </c>
      <c r="L32" s="48">
        <v>0.89500000000000002</v>
      </c>
    </row>
    <row r="33" spans="2:11" ht="14.4" x14ac:dyDescent="0.3">
      <c r="F33" s="45"/>
      <c r="G33" s="45"/>
      <c r="H33" s="45"/>
      <c r="I33" s="45"/>
      <c r="J33" s="45"/>
      <c r="K33" s="45"/>
    </row>
    <row r="34" spans="2:11" ht="14.4" x14ac:dyDescent="0.3">
      <c r="B34" s="51" t="s">
        <v>644</v>
      </c>
      <c r="F34" s="45"/>
      <c r="G34" s="45"/>
      <c r="H34" s="45"/>
      <c r="I34" s="45"/>
      <c r="J34" s="45"/>
      <c r="K34" s="45"/>
    </row>
    <row r="35" spans="2:11" ht="14.4" x14ac:dyDescent="0.3">
      <c r="B35" s="153" t="s">
        <v>645</v>
      </c>
    </row>
    <row r="36" spans="2:11" ht="14.4" x14ac:dyDescent="0.3"/>
    <row r="37" spans="2:11" ht="14.4" x14ac:dyDescent="0.3">
      <c r="B37" s="130"/>
    </row>
    <row r="38" spans="2:11" ht="14.4" x14ac:dyDescent="0.3">
      <c r="B38" s="130"/>
    </row>
    <row r="39" spans="2:11" ht="14.4" x14ac:dyDescent="0.3">
      <c r="B39" s="130"/>
    </row>
    <row r="40" spans="2:11" ht="14.4" x14ac:dyDescent="0.3">
      <c r="B40" s="130"/>
    </row>
    <row r="41" spans="2:11" ht="14.4" x14ac:dyDescent="0.3"/>
    <row r="42" spans="2:11" ht="14.4" x14ac:dyDescent="0.3"/>
    <row r="43" spans="2:11" ht="14.4" x14ac:dyDescent="0.3"/>
    <row r="44" spans="2:11" ht="14.4" x14ac:dyDescent="0.3"/>
    <row r="45" spans="2:11" ht="14.4" x14ac:dyDescent="0.3"/>
    <row r="46" spans="2:11" ht="14.4" x14ac:dyDescent="0.3"/>
  </sheetData>
  <sheetProtection algorithmName="SHA-512" hashValue="wy6hqofyFQIwfw2Mg5qAzcRo1KsmK1cum9OUjAFhZNEFszvYzaGI5cMJeMDSo7jqLD31tGPu9KGil/jK2kpLrA==" saltValue="BpSSr/BiV5I21UH058yu1Q==" spinCount="100000" sheet="1" objects="1" scenarios="1"/>
  <hyperlinks>
    <hyperlink ref="R1" location="Contents!A1" display="Return to Contents" xr:uid="{511A11FB-6157-4CBC-8EBF-3F33B1C70974}"/>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O22"/>
  <sheetViews>
    <sheetView showGridLines="0" zoomScaleNormal="100" workbookViewId="0"/>
  </sheetViews>
  <sheetFormatPr defaultColWidth="0" defaultRowHeight="14.4" zeroHeight="1" x14ac:dyDescent="0.3"/>
  <cols>
    <col min="1" max="1" width="4.5546875" customWidth="1"/>
    <col min="2" max="2" width="50.33203125" customWidth="1"/>
    <col min="3" max="3" width="18.44140625" customWidth="1"/>
    <col min="4" max="4" width="14.5546875" customWidth="1"/>
    <col min="5" max="5" width="8.88671875" customWidth="1"/>
    <col min="6" max="6" width="23.44140625" customWidth="1"/>
    <col min="7" max="15" width="10.6640625" customWidth="1"/>
    <col min="16" max="16384" width="10.6640625" hidden="1"/>
  </cols>
  <sheetData>
    <row r="1" spans="2:14" ht="17.399999999999999" x14ac:dyDescent="0.3">
      <c r="B1" s="52" t="s">
        <v>704</v>
      </c>
      <c r="N1" s="675" t="s">
        <v>570</v>
      </c>
    </row>
    <row r="2" spans="2:14" x14ac:dyDescent="0.3"/>
    <row r="3" spans="2:14" ht="15" thickBot="1" x14ac:dyDescent="0.35"/>
    <row r="4" spans="2:14" ht="57" customHeight="1" x14ac:dyDescent="0.3">
      <c r="B4" s="598"/>
      <c r="C4" s="599" t="s">
        <v>590</v>
      </c>
      <c r="D4" s="600" t="s">
        <v>522</v>
      </c>
    </row>
    <row r="5" spans="2:14" x14ac:dyDescent="0.3">
      <c r="B5" s="597" t="s">
        <v>216</v>
      </c>
      <c r="C5" s="279">
        <v>1.8000000000000002E-2</v>
      </c>
      <c r="D5" s="601">
        <v>1.0999999999999999E-2</v>
      </c>
    </row>
    <row r="6" spans="2:14" x14ac:dyDescent="0.3">
      <c r="B6" s="524" t="s">
        <v>217</v>
      </c>
      <c r="C6" s="278">
        <v>6.3E-2</v>
      </c>
      <c r="D6" s="602">
        <v>3.6999999999999998E-2</v>
      </c>
    </row>
    <row r="7" spans="2:14" x14ac:dyDescent="0.3">
      <c r="B7" s="524" t="s">
        <v>218</v>
      </c>
      <c r="C7" s="278">
        <v>4.0000000000000001E-3</v>
      </c>
      <c r="D7" s="602">
        <v>4.0000000000000001E-3</v>
      </c>
    </row>
    <row r="8" spans="2:14" x14ac:dyDescent="0.3">
      <c r="B8" s="524" t="s">
        <v>219</v>
      </c>
      <c r="C8" s="278">
        <v>1.7000000000000001E-2</v>
      </c>
      <c r="D8" s="602">
        <v>2.1000000000000001E-2</v>
      </c>
    </row>
    <row r="9" spans="2:14" x14ac:dyDescent="0.3">
      <c r="B9" s="524" t="s">
        <v>220</v>
      </c>
      <c r="C9" s="278">
        <v>7.2999999999999995E-2</v>
      </c>
      <c r="D9" s="602">
        <v>7.2000000000000008E-2</v>
      </c>
    </row>
    <row r="10" spans="2:14" x14ac:dyDescent="0.3">
      <c r="B10" s="524" t="s">
        <v>221</v>
      </c>
      <c r="C10" s="278">
        <v>2E-3</v>
      </c>
      <c r="D10" s="602">
        <v>2E-3</v>
      </c>
    </row>
    <row r="11" spans="2:14" x14ac:dyDescent="0.3">
      <c r="B11" s="524" t="s">
        <v>222</v>
      </c>
      <c r="C11" s="278">
        <v>4.0000000000000001E-3</v>
      </c>
      <c r="D11" s="602">
        <v>3.0000000000000001E-3</v>
      </c>
    </row>
    <row r="12" spans="2:14" x14ac:dyDescent="0.3">
      <c r="B12" s="524" t="s">
        <v>223</v>
      </c>
      <c r="C12" s="278">
        <v>1.0999999999999999E-2</v>
      </c>
      <c r="D12" s="602">
        <v>4.0000000000000001E-3</v>
      </c>
    </row>
    <row r="13" spans="2:14" x14ac:dyDescent="0.3">
      <c r="B13" s="524" t="s">
        <v>224</v>
      </c>
      <c r="C13" s="278">
        <v>0.04</v>
      </c>
      <c r="D13" s="602">
        <v>0.09</v>
      </c>
    </row>
    <row r="14" spans="2:14" x14ac:dyDescent="0.3">
      <c r="B14" s="524" t="s">
        <v>499</v>
      </c>
      <c r="C14" s="278">
        <v>0</v>
      </c>
      <c r="D14" s="614" t="s">
        <v>71</v>
      </c>
    </row>
    <row r="15" spans="2:14" x14ac:dyDescent="0.3">
      <c r="B15" s="524" t="s">
        <v>746</v>
      </c>
      <c r="C15" s="943" t="s">
        <v>71</v>
      </c>
      <c r="D15" s="614">
        <v>1E-3</v>
      </c>
    </row>
    <row r="16" spans="2:14" x14ac:dyDescent="0.3">
      <c r="B16" s="603" t="s">
        <v>172</v>
      </c>
      <c r="C16" s="291">
        <v>0.23300000000000001</v>
      </c>
      <c r="D16" s="604">
        <v>0.245</v>
      </c>
    </row>
    <row r="17" spans="2:8" ht="15" thickBot="1" x14ac:dyDescent="0.35">
      <c r="B17" s="605" t="s">
        <v>173</v>
      </c>
      <c r="C17" s="606">
        <v>0.76700000000000002</v>
      </c>
      <c r="D17" s="607">
        <v>0.755</v>
      </c>
    </row>
    <row r="18" spans="2:8" x14ac:dyDescent="0.3"/>
    <row r="19" spans="2:8" ht="14.4" customHeight="1" x14ac:dyDescent="0.3">
      <c r="B19" s="200" t="s">
        <v>789</v>
      </c>
      <c r="C19" s="200"/>
      <c r="D19" s="200"/>
      <c r="E19" s="200"/>
      <c r="F19" s="200"/>
      <c r="G19" s="200"/>
      <c r="H19" s="200"/>
    </row>
    <row r="20" spans="2:8" x14ac:dyDescent="0.3">
      <c r="B20" s="200" t="s">
        <v>802</v>
      </c>
      <c r="C20" s="200"/>
      <c r="D20" s="200"/>
      <c r="E20" s="200"/>
      <c r="F20" s="200"/>
      <c r="G20" s="200"/>
      <c r="H20" s="200"/>
    </row>
    <row r="21" spans="2:8" x14ac:dyDescent="0.3">
      <c r="B21" t="s">
        <v>803</v>
      </c>
    </row>
    <row r="22" spans="2:8" x14ac:dyDescent="0.3">
      <c r="B22" t="s">
        <v>801</v>
      </c>
    </row>
  </sheetData>
  <sheetProtection algorithmName="SHA-512" hashValue="CA7dVmeK/jxUiu0LXwdBsxedNpVzRYR4s41fEL7gPMcxAQlujjYKS7aD9qhZNVKap6IBclIaC7lQATOr9gCp+g==" saltValue="uqztxzTySe5C5dvQfAFNIA==" spinCount="100000" sheet="1" objects="1" scenarios="1"/>
  <hyperlinks>
    <hyperlink ref="N1" location="Contents!A1" display="Return to Contents" xr:uid="{48DEBC5C-E8F2-4598-9531-E028468AA51B}"/>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40"/>
  <sheetViews>
    <sheetView showGridLines="0" zoomScaleNormal="100" workbookViewId="0">
      <selection activeCell="P1" sqref="P1"/>
    </sheetView>
  </sheetViews>
  <sheetFormatPr defaultColWidth="0" defaultRowHeight="14.4" zeroHeight="1" x14ac:dyDescent="0.3"/>
  <cols>
    <col min="1" max="4" width="9.109375" customWidth="1"/>
    <col min="5" max="5" width="39.88671875" customWidth="1"/>
    <col min="6" max="6" width="9.88671875" customWidth="1"/>
    <col min="7" max="7" width="10.33203125" customWidth="1"/>
    <col min="8" max="11" width="9.109375" customWidth="1"/>
    <col min="12" max="15" width="8.88671875" customWidth="1"/>
    <col min="16" max="18" width="9.109375" customWidth="1"/>
    <col min="19" max="22" width="9.109375" hidden="1" customWidth="1"/>
    <col min="23" max="16384" width="9.109375" hidden="1"/>
  </cols>
  <sheetData>
    <row r="1" spans="2:16" x14ac:dyDescent="0.3">
      <c r="B1" s="218" t="s">
        <v>705</v>
      </c>
      <c r="F1" s="218"/>
      <c r="P1" s="675" t="s">
        <v>570</v>
      </c>
    </row>
    <row r="2" spans="2:16" ht="15" thickBot="1" x14ac:dyDescent="0.35">
      <c r="G2" s="455"/>
      <c r="H2" s="455"/>
      <c r="I2" s="455"/>
    </row>
    <row r="3" spans="2:16" ht="15" thickBot="1" x14ac:dyDescent="0.35">
      <c r="B3" s="1112" t="s">
        <v>915</v>
      </c>
      <c r="C3" s="1113"/>
      <c r="D3" s="1114"/>
      <c r="E3" s="985" t="s">
        <v>394</v>
      </c>
      <c r="F3" s="759" t="s">
        <v>480</v>
      </c>
      <c r="G3" s="759" t="s">
        <v>481</v>
      </c>
      <c r="H3" s="760" t="s">
        <v>113</v>
      </c>
    </row>
    <row r="4" spans="2:16" ht="15" thickBot="1" x14ac:dyDescent="0.35">
      <c r="B4" s="988"/>
      <c r="C4" s="1110" t="s">
        <v>131</v>
      </c>
      <c r="D4" s="991" t="s">
        <v>125</v>
      </c>
      <c r="E4" s="986" t="s">
        <v>595</v>
      </c>
      <c r="F4" s="280">
        <v>32810</v>
      </c>
      <c r="G4" s="280">
        <v>5625</v>
      </c>
      <c r="H4" s="761">
        <v>38435</v>
      </c>
    </row>
    <row r="5" spans="2:16" ht="15" thickBot="1" x14ac:dyDescent="0.35">
      <c r="B5" s="533"/>
      <c r="C5" s="1111"/>
      <c r="D5" s="992"/>
      <c r="E5" t="s">
        <v>916</v>
      </c>
      <c r="F5" s="281">
        <v>2175</v>
      </c>
      <c r="G5" s="281">
        <v>1685</v>
      </c>
      <c r="H5" s="762">
        <v>3860</v>
      </c>
    </row>
    <row r="6" spans="2:16" x14ac:dyDescent="0.3">
      <c r="B6" s="533" t="s">
        <v>914</v>
      </c>
      <c r="D6" s="993"/>
      <c r="E6" t="s">
        <v>482</v>
      </c>
      <c r="F6" s="281">
        <v>70</v>
      </c>
      <c r="G6" s="281">
        <v>11980</v>
      </c>
      <c r="H6" s="762">
        <v>12050</v>
      </c>
    </row>
    <row r="7" spans="2:16" ht="15" thickBot="1" x14ac:dyDescent="0.35">
      <c r="B7" s="989"/>
      <c r="C7" s="990"/>
      <c r="D7" s="994"/>
      <c r="E7" s="987" t="s">
        <v>113</v>
      </c>
      <c r="F7" s="763">
        <v>35055</v>
      </c>
      <c r="G7" s="763">
        <v>19290</v>
      </c>
      <c r="H7" s="764">
        <v>54340</v>
      </c>
    </row>
    <row r="8" spans="2:16" x14ac:dyDescent="0.3">
      <c r="G8" s="219"/>
      <c r="H8" s="219"/>
      <c r="I8" s="219"/>
    </row>
    <row r="9" spans="2:16" x14ac:dyDescent="0.3"/>
    <row r="10" spans="2:16" x14ac:dyDescent="0.3"/>
    <row r="11" spans="2:16" x14ac:dyDescent="0.3"/>
    <row r="12" spans="2:16" x14ac:dyDescent="0.3"/>
    <row r="13" spans="2:16" x14ac:dyDescent="0.3"/>
    <row r="14" spans="2:16" x14ac:dyDescent="0.3"/>
    <row r="15" spans="2:16" x14ac:dyDescent="0.3"/>
    <row r="16" spans="2: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x14ac:dyDescent="0.3"/>
    <row r="38" x14ac:dyDescent="0.3"/>
    <row r="39" x14ac:dyDescent="0.3"/>
    <row r="40" x14ac:dyDescent="0.3"/>
  </sheetData>
  <sheetProtection algorithmName="SHA-512" hashValue="A7r62K6zNLcX4YU/c8KH5IhWzc4EMVCRObfnd6eZ0dx4i7VN46ExgEIigTkz9VdseOyH1QA97sQL8lsvClTygw==" saltValue="W5f0iPmfSXnUttoT1fbydQ==" spinCount="100000" sheet="1" objects="1" scenarios="1"/>
  <mergeCells count="2">
    <mergeCell ref="C4:C5"/>
    <mergeCell ref="B3:D3"/>
  </mergeCells>
  <hyperlinks>
    <hyperlink ref="P1" location="Contents!A1" display="Return to Contents" xr:uid="{3BDEC2C2-3F31-45B3-9332-2C7F50BFA8C1}"/>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3264-64B6-43FF-B371-73D52A612168}">
  <dimension ref="A1:AF46"/>
  <sheetViews>
    <sheetView workbookViewId="0"/>
  </sheetViews>
  <sheetFormatPr defaultColWidth="0" defaultRowHeight="14.4" zeroHeight="1" x14ac:dyDescent="0.3"/>
  <cols>
    <col min="1" max="1" width="4.33203125" style="1" customWidth="1"/>
    <col min="2" max="2" width="21.5546875" style="1" customWidth="1"/>
    <col min="3" max="3" width="34.88671875" style="1" customWidth="1"/>
    <col min="4" max="21" width="9.109375" style="1" customWidth="1"/>
    <col min="22" max="29" width="9.109375" style="1" hidden="1" customWidth="1"/>
    <col min="30" max="32" width="0" style="1" hidden="1" customWidth="1"/>
    <col min="33" max="36" width="9.109375" style="1" hidden="1" customWidth="1"/>
    <col min="37" max="16384" width="9.109375" style="1" hidden="1"/>
  </cols>
  <sheetData>
    <row r="1" spans="2:18" ht="21" x14ac:dyDescent="0.4">
      <c r="B1" s="984" t="s">
        <v>886</v>
      </c>
      <c r="R1" s="674" t="s">
        <v>570</v>
      </c>
    </row>
    <row r="2" spans="2:18" x14ac:dyDescent="0.3"/>
    <row r="3" spans="2:18" ht="15.6" x14ac:dyDescent="0.3">
      <c r="B3" s="887" t="s">
        <v>868</v>
      </c>
    </row>
    <row r="4" spans="2:18" x14ac:dyDescent="0.3">
      <c r="B4" s="1" t="s">
        <v>927</v>
      </c>
    </row>
    <row r="5" spans="2:18" x14ac:dyDescent="0.3"/>
    <row r="6" spans="2:18" x14ac:dyDescent="0.3"/>
    <row r="7" spans="2:18" x14ac:dyDescent="0.3"/>
    <row r="8" spans="2:18" x14ac:dyDescent="0.3">
      <c r="C8" s="59"/>
    </row>
    <row r="9" spans="2:18" x14ac:dyDescent="0.3"/>
    <row r="10" spans="2:18" x14ac:dyDescent="0.3"/>
    <row r="11" spans="2:18" x14ac:dyDescent="0.3"/>
    <row r="12" spans="2:18" x14ac:dyDescent="0.3"/>
    <row r="13" spans="2:18" x14ac:dyDescent="0.3"/>
    <row r="14" spans="2:18" x14ac:dyDescent="0.3"/>
    <row r="15" spans="2:18" x14ac:dyDescent="0.3"/>
    <row r="16" spans="2:18" x14ac:dyDescent="0.3">
      <c r="B16" s="1" t="s">
        <v>869</v>
      </c>
    </row>
    <row r="17" spans="2:2" x14ac:dyDescent="0.3"/>
    <row r="18" spans="2:2" x14ac:dyDescent="0.3"/>
    <row r="19" spans="2:2" x14ac:dyDescent="0.3"/>
    <row r="20" spans="2:2" x14ac:dyDescent="0.3"/>
    <row r="21" spans="2:2" x14ac:dyDescent="0.3"/>
    <row r="22" spans="2:2" x14ac:dyDescent="0.3"/>
    <row r="23" spans="2:2" x14ac:dyDescent="0.3">
      <c r="B23" s="2"/>
    </row>
    <row r="24" spans="2:2" x14ac:dyDescent="0.3"/>
    <row r="25" spans="2:2" x14ac:dyDescent="0.3"/>
    <row r="26" spans="2:2" x14ac:dyDescent="0.3"/>
    <row r="27" spans="2:2" x14ac:dyDescent="0.3">
      <c r="B27" s="2"/>
    </row>
    <row r="28" spans="2:2" x14ac:dyDescent="0.3"/>
    <row r="29" spans="2:2" x14ac:dyDescent="0.3"/>
    <row r="30" spans="2:2" x14ac:dyDescent="0.3"/>
    <row r="31" spans="2:2" x14ac:dyDescent="0.3"/>
    <row r="32" spans="2: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sheetData>
  <sheetProtection algorithmName="SHA-512" hashValue="jsWFixfDxuZZlt6KFC1WEPgGybt3rU4RUE+Ftne9JrOHVxxd/MZgd+HyEWepZpdRoGgglnnetxdLz9mxil05qQ==" saltValue="qKI2bDh1zkF7PNVJT/kvGg==" spinCount="100000" sheet="1" objects="1" scenarios="1"/>
  <hyperlinks>
    <hyperlink ref="R1" location="Contents!A1" display="Return to Contents" xr:uid="{9F20401E-5BB6-481A-8475-4E84D16EB35B}"/>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69"/>
  <sheetViews>
    <sheetView showGridLines="0" zoomScaleNormal="100" workbookViewId="0"/>
  </sheetViews>
  <sheetFormatPr defaultColWidth="0" defaultRowHeight="14.4" zeroHeight="1" x14ac:dyDescent="0.3"/>
  <cols>
    <col min="1" max="1" width="3" style="90" customWidth="1"/>
    <col min="2" max="2" width="15.44140625" style="90" customWidth="1"/>
    <col min="3" max="3" width="34.109375" style="90" customWidth="1"/>
    <col min="4" max="11" width="10.88671875" style="90" customWidth="1"/>
    <col min="12" max="21" width="11.6640625" style="90" customWidth="1"/>
    <col min="22" max="22" width="11" style="90" customWidth="1"/>
    <col min="23" max="23" width="11.6640625" style="90" customWidth="1"/>
    <col min="24" max="24" width="11.109375" style="90" customWidth="1"/>
    <col min="25" max="25" width="13.88671875" style="90" customWidth="1"/>
    <col min="26" max="26" width="9.109375" style="90" customWidth="1"/>
    <col min="27" max="41" width="10.6640625" style="90" customWidth="1"/>
    <col min="42" max="43" width="10.6640625" style="59" customWidth="1"/>
    <col min="44" max="47" width="11.109375" style="59" customWidth="1"/>
    <col min="48" max="48" width="15.33203125" style="59" customWidth="1"/>
    <col min="49" max="51" width="0" style="59" hidden="1" customWidth="1"/>
    <col min="52" max="16384" width="9.109375" style="59" hidden="1"/>
  </cols>
  <sheetData>
    <row r="1" spans="2:48" ht="17.399999999999999" x14ac:dyDescent="0.3">
      <c r="B1" s="634" t="s">
        <v>39</v>
      </c>
      <c r="Z1" s="674" t="s">
        <v>570</v>
      </c>
    </row>
    <row r="2" spans="2:48" ht="18" thickBot="1" x14ac:dyDescent="0.35">
      <c r="B2" s="91" t="s">
        <v>647</v>
      </c>
      <c r="AO2" s="59"/>
    </row>
    <row r="3" spans="2:48" ht="18.75" customHeight="1" thickBot="1" x14ac:dyDescent="0.35">
      <c r="B3" s="1022" t="s">
        <v>40</v>
      </c>
      <c r="C3" s="1023"/>
      <c r="D3" s="1009" t="s">
        <v>41</v>
      </c>
      <c r="E3" s="1010"/>
      <c r="F3" s="1009" t="s">
        <v>42</v>
      </c>
      <c r="G3" s="1018"/>
      <c r="H3" s="1009" t="s">
        <v>43</v>
      </c>
      <c r="I3" s="1010"/>
      <c r="J3" s="1009" t="s">
        <v>44</v>
      </c>
      <c r="K3" s="1010"/>
      <c r="L3" s="1009" t="s">
        <v>45</v>
      </c>
      <c r="M3" s="1010"/>
      <c r="N3" s="1009" t="s">
        <v>46</v>
      </c>
      <c r="O3" s="1010"/>
      <c r="P3" s="1009" t="s">
        <v>47</v>
      </c>
      <c r="Q3" s="1010"/>
      <c r="R3" s="1009" t="s">
        <v>48</v>
      </c>
      <c r="S3" s="1010"/>
      <c r="T3" s="1009" t="s">
        <v>49</v>
      </c>
      <c r="U3" s="1010"/>
      <c r="V3" s="1009" t="s">
        <v>483</v>
      </c>
      <c r="W3" s="1010"/>
      <c r="X3" s="1009" t="s">
        <v>646</v>
      </c>
      <c r="Y3" s="1010"/>
    </row>
    <row r="4" spans="2:48" ht="31.8" thickBot="1" x14ac:dyDescent="0.35">
      <c r="B4" s="1024"/>
      <c r="C4" s="1025"/>
      <c r="D4" s="92" t="s">
        <v>50</v>
      </c>
      <c r="E4" s="93" t="s">
        <v>51</v>
      </c>
      <c r="F4" s="92" t="s">
        <v>50</v>
      </c>
      <c r="G4" s="93" t="s">
        <v>51</v>
      </c>
      <c r="H4" s="94" t="s">
        <v>50</v>
      </c>
      <c r="I4" s="93" t="s">
        <v>51</v>
      </c>
      <c r="J4" s="94" t="s">
        <v>50</v>
      </c>
      <c r="K4" s="93" t="s">
        <v>51</v>
      </c>
      <c r="L4" s="94" t="s">
        <v>50</v>
      </c>
      <c r="M4" s="93" t="s">
        <v>51</v>
      </c>
      <c r="N4" s="94" t="s">
        <v>50</v>
      </c>
      <c r="O4" s="93" t="s">
        <v>51</v>
      </c>
      <c r="P4" s="94" t="s">
        <v>50</v>
      </c>
      <c r="Q4" s="93" t="s">
        <v>51</v>
      </c>
      <c r="R4" s="94" t="s">
        <v>50</v>
      </c>
      <c r="S4" s="93" t="s">
        <v>51</v>
      </c>
      <c r="T4" s="94" t="s">
        <v>50</v>
      </c>
      <c r="U4" s="93" t="s">
        <v>51</v>
      </c>
      <c r="V4" s="94" t="s">
        <v>50</v>
      </c>
      <c r="W4" s="93" t="s">
        <v>51</v>
      </c>
      <c r="X4" s="94" t="s">
        <v>50</v>
      </c>
      <c r="Y4" s="93" t="s">
        <v>51</v>
      </c>
    </row>
    <row r="5" spans="2:48" ht="16.2" thickBot="1" x14ac:dyDescent="0.35">
      <c r="B5" s="1026" t="s">
        <v>52</v>
      </c>
      <c r="C5" s="1027"/>
      <c r="D5" s="95">
        <v>28285</v>
      </c>
      <c r="E5" s="96">
        <v>86650</v>
      </c>
      <c r="F5" s="95">
        <v>28640</v>
      </c>
      <c r="G5" s="96">
        <v>84175</v>
      </c>
      <c r="H5" s="95">
        <v>28770</v>
      </c>
      <c r="I5" s="96">
        <v>84600</v>
      </c>
      <c r="J5" s="95">
        <v>28885</v>
      </c>
      <c r="K5" s="96">
        <v>86360</v>
      </c>
      <c r="L5" s="95">
        <v>29880</v>
      </c>
      <c r="M5" s="96">
        <v>86000</v>
      </c>
      <c r="N5" s="95">
        <v>31065</v>
      </c>
      <c r="O5" s="96">
        <v>86205</v>
      </c>
      <c r="P5" s="95">
        <v>30620</v>
      </c>
      <c r="Q5" s="96">
        <v>84610</v>
      </c>
      <c r="R5" s="95">
        <v>33290</v>
      </c>
      <c r="S5" s="96">
        <v>90595</v>
      </c>
      <c r="T5" s="95">
        <v>33885</v>
      </c>
      <c r="U5" s="96">
        <v>85840</v>
      </c>
      <c r="V5" s="95">
        <v>32760</v>
      </c>
      <c r="W5" s="96">
        <v>85515</v>
      </c>
      <c r="X5" s="95">
        <v>32810</v>
      </c>
      <c r="Y5" s="96">
        <v>84160</v>
      </c>
    </row>
    <row r="6" spans="2:48" ht="15.6" x14ac:dyDescent="0.3">
      <c r="B6" s="1028" t="s">
        <v>518</v>
      </c>
      <c r="C6" s="1029"/>
      <c r="D6" s="95">
        <v>3850</v>
      </c>
      <c r="E6" s="96">
        <v>14730</v>
      </c>
      <c r="F6" s="95">
        <v>3965</v>
      </c>
      <c r="G6" s="96">
        <v>14440</v>
      </c>
      <c r="H6" s="95">
        <v>4015</v>
      </c>
      <c r="I6" s="96">
        <v>14740</v>
      </c>
      <c r="J6" s="95">
        <v>3965</v>
      </c>
      <c r="K6" s="96">
        <v>14920</v>
      </c>
      <c r="L6" s="95">
        <v>4650</v>
      </c>
      <c r="M6" s="96">
        <v>15995</v>
      </c>
      <c r="N6" s="95">
        <v>4900</v>
      </c>
      <c r="O6" s="97">
        <v>16500</v>
      </c>
      <c r="P6" s="95">
        <v>4970</v>
      </c>
      <c r="Q6" s="97">
        <v>16410</v>
      </c>
      <c r="R6" s="95">
        <v>5515</v>
      </c>
      <c r="S6" s="97">
        <v>17735</v>
      </c>
      <c r="T6" s="95">
        <v>5595</v>
      </c>
      <c r="U6" s="97">
        <v>16305</v>
      </c>
      <c r="V6" s="95">
        <v>5310</v>
      </c>
      <c r="W6" s="97">
        <v>15945</v>
      </c>
      <c r="X6" s="95">
        <v>5445</v>
      </c>
      <c r="Y6" s="97">
        <v>16115</v>
      </c>
    </row>
    <row r="7" spans="2:48" ht="16.2" thickBot="1" x14ac:dyDescent="0.35">
      <c r="B7" s="1028" t="s">
        <v>53</v>
      </c>
      <c r="C7" s="1029"/>
      <c r="D7" s="98">
        <v>0.13700000000000001</v>
      </c>
      <c r="E7" s="99">
        <v>0.17200000000000001</v>
      </c>
      <c r="F7" s="98">
        <v>0.13900000000000001</v>
      </c>
      <c r="G7" s="99">
        <v>0.17500000000000002</v>
      </c>
      <c r="H7" s="98">
        <v>0.14000000000000001</v>
      </c>
      <c r="I7" s="99">
        <v>0.17699999999999999</v>
      </c>
      <c r="J7" s="98">
        <v>0.13800000000000001</v>
      </c>
      <c r="K7" s="99">
        <v>0.17699999999999999</v>
      </c>
      <c r="L7" s="98">
        <v>0.156</v>
      </c>
      <c r="M7" s="99">
        <v>0.189</v>
      </c>
      <c r="N7" s="98">
        <v>0.159</v>
      </c>
      <c r="O7" s="99">
        <v>0.19400000000000001</v>
      </c>
      <c r="P7" s="98">
        <v>0.16400000000000001</v>
      </c>
      <c r="Q7" s="99">
        <v>0.19600000000000001</v>
      </c>
      <c r="R7" s="98">
        <v>0.16700000000000001</v>
      </c>
      <c r="S7" s="99">
        <v>0.19700000000000001</v>
      </c>
      <c r="T7" s="98">
        <v>0.16500000000000001</v>
      </c>
      <c r="U7" s="99">
        <v>0.191</v>
      </c>
      <c r="V7" s="98">
        <v>0.16300000000000001</v>
      </c>
      <c r="W7" s="99">
        <v>0.187</v>
      </c>
      <c r="X7" s="98">
        <v>0.16700000000000001</v>
      </c>
      <c r="Y7" s="99">
        <v>0.192</v>
      </c>
      <c r="Z7" s="100"/>
      <c r="AA7" s="100"/>
      <c r="AB7" s="100"/>
      <c r="AC7" s="100"/>
      <c r="AD7" s="100"/>
      <c r="AE7" s="100"/>
      <c r="AF7" s="100"/>
      <c r="AG7" s="100"/>
      <c r="AH7" s="100"/>
      <c r="AI7" s="100"/>
      <c r="AJ7" s="100"/>
      <c r="AK7" s="100"/>
      <c r="AL7" s="100"/>
      <c r="AM7" s="100"/>
      <c r="AN7" s="100"/>
      <c r="AO7" s="100"/>
      <c r="AP7" s="100"/>
      <c r="AQ7" s="100"/>
      <c r="AR7" s="100"/>
      <c r="AS7" s="100"/>
      <c r="AT7" s="100"/>
      <c r="AU7" s="100"/>
      <c r="AV7" s="100"/>
    </row>
    <row r="8" spans="2:48" ht="15.6" x14ac:dyDescent="0.3">
      <c r="B8" s="1011" t="s">
        <v>54</v>
      </c>
      <c r="C8" s="1012"/>
      <c r="D8" s="95">
        <v>145</v>
      </c>
      <c r="E8" s="96">
        <v>265</v>
      </c>
      <c r="F8" s="95">
        <v>170</v>
      </c>
      <c r="G8" s="96">
        <v>325</v>
      </c>
      <c r="H8" s="95">
        <v>160</v>
      </c>
      <c r="I8" s="96">
        <v>445</v>
      </c>
      <c r="J8" s="95">
        <v>170</v>
      </c>
      <c r="K8" s="96">
        <v>525</v>
      </c>
      <c r="L8" s="95">
        <v>255</v>
      </c>
      <c r="M8" s="96">
        <v>680</v>
      </c>
      <c r="N8" s="95">
        <v>320</v>
      </c>
      <c r="O8" s="96">
        <v>1045</v>
      </c>
      <c r="P8" s="95">
        <v>370</v>
      </c>
      <c r="Q8" s="96">
        <v>1470</v>
      </c>
      <c r="R8" s="95">
        <v>510</v>
      </c>
      <c r="S8" s="96">
        <v>1715</v>
      </c>
      <c r="T8" s="95">
        <v>545</v>
      </c>
      <c r="U8" s="96">
        <v>1720</v>
      </c>
      <c r="V8" s="95">
        <v>585</v>
      </c>
      <c r="W8" s="97">
        <v>1795</v>
      </c>
      <c r="X8" s="95">
        <v>620</v>
      </c>
      <c r="Y8" s="97">
        <v>2030</v>
      </c>
      <c r="Z8" s="214"/>
    </row>
    <row r="9" spans="2:48" ht="16.2" thickBot="1" x14ac:dyDescent="0.35">
      <c r="B9" s="1020" t="s">
        <v>55</v>
      </c>
      <c r="C9" s="1021"/>
      <c r="D9" s="98">
        <v>5.0000000000000001E-3</v>
      </c>
      <c r="E9" s="99">
        <v>3.0000000000000001E-3</v>
      </c>
      <c r="F9" s="98">
        <v>6.0000000000000001E-3</v>
      </c>
      <c r="G9" s="99">
        <v>4.0000000000000001E-3</v>
      </c>
      <c r="H9" s="98">
        <v>6.0000000000000001E-3</v>
      </c>
      <c r="I9" s="99">
        <v>5.0000000000000001E-3</v>
      </c>
      <c r="J9" s="98">
        <v>6.0000000000000001E-3</v>
      </c>
      <c r="K9" s="99">
        <v>6.0000000000000001E-3</v>
      </c>
      <c r="L9" s="98">
        <v>8.0000000000000002E-3</v>
      </c>
      <c r="M9" s="99">
        <v>8.0000000000000002E-3</v>
      </c>
      <c r="N9" s="98">
        <v>0.01</v>
      </c>
      <c r="O9" s="99">
        <v>1.2E-2</v>
      </c>
      <c r="P9" s="98">
        <v>1.2E-2</v>
      </c>
      <c r="Q9" s="99">
        <v>1.7000000000000001E-2</v>
      </c>
      <c r="R9" s="98">
        <v>1.4999999999999999E-2</v>
      </c>
      <c r="S9" s="99">
        <v>1.9E-2</v>
      </c>
      <c r="T9" s="98">
        <v>1.6E-2</v>
      </c>
      <c r="U9" s="99">
        <v>0.02</v>
      </c>
      <c r="V9" s="98">
        <v>1.8000000000000002E-2</v>
      </c>
      <c r="W9" s="99">
        <v>2.1000000000000001E-2</v>
      </c>
      <c r="X9" s="98">
        <v>1.9E-2</v>
      </c>
      <c r="Y9" s="99">
        <v>2.4E-2</v>
      </c>
      <c r="Z9" s="100"/>
      <c r="AA9" s="100"/>
      <c r="AB9" s="100"/>
      <c r="AC9" s="100"/>
      <c r="AD9" s="100"/>
      <c r="AE9" s="100"/>
      <c r="AF9" s="100"/>
      <c r="AG9" s="100"/>
      <c r="AH9" s="100"/>
      <c r="AI9" s="100"/>
      <c r="AJ9" s="100"/>
      <c r="AK9" s="100"/>
      <c r="AL9" s="100"/>
      <c r="AM9" s="100"/>
      <c r="AN9" s="100"/>
      <c r="AO9" s="100"/>
      <c r="AP9" s="100"/>
      <c r="AQ9" s="100"/>
      <c r="AR9" s="100"/>
      <c r="AS9" s="100"/>
      <c r="AT9" s="100"/>
      <c r="AU9" s="100"/>
    </row>
    <row r="10" spans="2:48" x14ac:dyDescent="0.3">
      <c r="B10" s="101" t="s">
        <v>936</v>
      </c>
      <c r="S10" s="100"/>
      <c r="AO10" s="59"/>
    </row>
    <row r="11" spans="2:48" x14ac:dyDescent="0.3">
      <c r="B11" s="101" t="s">
        <v>519</v>
      </c>
      <c r="R11" s="100"/>
    </row>
    <row r="12" spans="2:48" x14ac:dyDescent="0.3">
      <c r="B12" s="101" t="s">
        <v>554</v>
      </c>
      <c r="R12" s="100"/>
      <c r="Y12" s="214"/>
    </row>
    <row r="13" spans="2:48" x14ac:dyDescent="0.3">
      <c r="B13" s="130" t="s">
        <v>648</v>
      </c>
      <c r="R13" s="100"/>
      <c r="V13" s="214"/>
      <c r="W13" s="214"/>
      <c r="AF13" s="100"/>
    </row>
    <row r="14" spans="2:48" x14ac:dyDescent="0.3">
      <c r="B14" s="101" t="s">
        <v>528</v>
      </c>
      <c r="V14" s="214"/>
      <c r="W14" s="214"/>
    </row>
    <row r="15" spans="2:48" ht="18" x14ac:dyDescent="0.35">
      <c r="R15" s="459"/>
    </row>
    <row r="16" spans="2:48" ht="18" thickBot="1" x14ac:dyDescent="0.4">
      <c r="B16" s="624" t="s">
        <v>649</v>
      </c>
      <c r="AN16" s="59"/>
    </row>
    <row r="17" spans="2:51" ht="15.6" thickTop="1" thickBot="1" x14ac:dyDescent="0.35">
      <c r="B17" s="102"/>
      <c r="D17" s="1008" t="s">
        <v>41</v>
      </c>
      <c r="E17" s="1008"/>
      <c r="F17" s="1008"/>
      <c r="G17" s="1008"/>
      <c r="H17" s="1008" t="s">
        <v>42</v>
      </c>
      <c r="I17" s="1008"/>
      <c r="J17" s="1008"/>
      <c r="K17" s="1008"/>
      <c r="L17" s="1008" t="s">
        <v>43</v>
      </c>
      <c r="M17" s="1008"/>
      <c r="N17" s="1008"/>
      <c r="O17" s="1008"/>
      <c r="P17" s="1008" t="s">
        <v>44</v>
      </c>
      <c r="Q17" s="1008"/>
      <c r="R17" s="1008"/>
      <c r="S17" s="1008"/>
      <c r="T17" s="1008" t="s">
        <v>45</v>
      </c>
      <c r="U17" s="1008"/>
      <c r="V17" s="1008"/>
      <c r="W17" s="1008"/>
      <c r="X17" s="1008" t="s">
        <v>46</v>
      </c>
      <c r="Y17" s="1008"/>
      <c r="Z17" s="1008"/>
      <c r="AA17" s="1008"/>
      <c r="AB17" s="1008" t="s">
        <v>47</v>
      </c>
      <c r="AC17" s="1008"/>
      <c r="AD17" s="1008"/>
      <c r="AE17" s="1008"/>
      <c r="AF17" s="1008" t="s">
        <v>48</v>
      </c>
      <c r="AG17" s="1008"/>
      <c r="AH17" s="1008"/>
      <c r="AI17" s="1008"/>
      <c r="AJ17" s="1008" t="s">
        <v>49</v>
      </c>
      <c r="AK17" s="1008"/>
      <c r="AL17" s="1008"/>
      <c r="AM17" s="1008"/>
      <c r="AN17" s="1008" t="s">
        <v>483</v>
      </c>
      <c r="AO17" s="1008"/>
      <c r="AP17" s="1008"/>
      <c r="AQ17" s="1008"/>
      <c r="AR17" s="1008" t="s">
        <v>646</v>
      </c>
      <c r="AS17" s="1008"/>
      <c r="AT17" s="1008"/>
      <c r="AU17" s="1008"/>
    </row>
    <row r="18" spans="2:51" ht="83.25" customHeight="1" thickTop="1" thickBot="1" x14ac:dyDescent="0.35">
      <c r="B18" s="103"/>
      <c r="C18" s="104"/>
      <c r="D18" s="105" t="s">
        <v>56</v>
      </c>
      <c r="E18" s="106" t="s">
        <v>57</v>
      </c>
      <c r="F18" s="106" t="s">
        <v>58</v>
      </c>
      <c r="G18" s="107" t="s">
        <v>59</v>
      </c>
      <c r="H18" s="105" t="s">
        <v>56</v>
      </c>
      <c r="I18" s="106" t="s">
        <v>57</v>
      </c>
      <c r="J18" s="106" t="s">
        <v>58</v>
      </c>
      <c r="K18" s="107" t="s">
        <v>59</v>
      </c>
      <c r="L18" s="105" t="s">
        <v>56</v>
      </c>
      <c r="M18" s="106" t="s">
        <v>57</v>
      </c>
      <c r="N18" s="106" t="s">
        <v>58</v>
      </c>
      <c r="O18" s="107" t="s">
        <v>59</v>
      </c>
      <c r="P18" s="105" t="s">
        <v>56</v>
      </c>
      <c r="Q18" s="106" t="s">
        <v>57</v>
      </c>
      <c r="R18" s="106" t="s">
        <v>58</v>
      </c>
      <c r="S18" s="107" t="s">
        <v>59</v>
      </c>
      <c r="T18" s="105" t="s">
        <v>56</v>
      </c>
      <c r="U18" s="106" t="s">
        <v>57</v>
      </c>
      <c r="V18" s="106" t="s">
        <v>58</v>
      </c>
      <c r="W18" s="107" t="s">
        <v>59</v>
      </c>
      <c r="X18" s="105" t="s">
        <v>56</v>
      </c>
      <c r="Y18" s="106" t="s">
        <v>57</v>
      </c>
      <c r="Z18" s="106" t="s">
        <v>58</v>
      </c>
      <c r="AA18" s="107" t="s">
        <v>59</v>
      </c>
      <c r="AB18" s="105" t="s">
        <v>56</v>
      </c>
      <c r="AC18" s="106" t="s">
        <v>57</v>
      </c>
      <c r="AD18" s="106" t="s">
        <v>58</v>
      </c>
      <c r="AE18" s="107" t="s">
        <v>59</v>
      </c>
      <c r="AF18" s="105" t="s">
        <v>56</v>
      </c>
      <c r="AG18" s="106" t="s">
        <v>57</v>
      </c>
      <c r="AH18" s="106" t="s">
        <v>58</v>
      </c>
      <c r="AI18" s="107" t="s">
        <v>59</v>
      </c>
      <c r="AJ18" s="105" t="s">
        <v>56</v>
      </c>
      <c r="AK18" s="106" t="s">
        <v>57</v>
      </c>
      <c r="AL18" s="106" t="s">
        <v>58</v>
      </c>
      <c r="AM18" s="107" t="s">
        <v>59</v>
      </c>
      <c r="AN18" s="105" t="s">
        <v>56</v>
      </c>
      <c r="AO18" s="106" t="s">
        <v>57</v>
      </c>
      <c r="AP18" s="106" t="s">
        <v>58</v>
      </c>
      <c r="AQ18" s="107" t="s">
        <v>59</v>
      </c>
      <c r="AR18" s="105" t="s">
        <v>56</v>
      </c>
      <c r="AS18" s="106" t="s">
        <v>57</v>
      </c>
      <c r="AT18" s="106" t="s">
        <v>58</v>
      </c>
      <c r="AU18" s="107" t="s">
        <v>59</v>
      </c>
      <c r="AV18"/>
      <c r="AW18"/>
      <c r="AX18"/>
      <c r="AY18"/>
    </row>
    <row r="19" spans="2:51" ht="15.75" customHeight="1" thickTop="1" x14ac:dyDescent="0.3">
      <c r="B19" s="1015" t="s">
        <v>576</v>
      </c>
      <c r="C19" s="90" t="s">
        <v>60</v>
      </c>
      <c r="D19" s="108">
        <v>0.316</v>
      </c>
      <c r="E19" s="109">
        <v>770</v>
      </c>
      <c r="F19" s="109">
        <v>2495</v>
      </c>
      <c r="G19" s="110">
        <v>2435</v>
      </c>
      <c r="H19" s="108">
        <v>0.32300000000000001</v>
      </c>
      <c r="I19" s="109">
        <v>855</v>
      </c>
      <c r="J19" s="109">
        <v>2685</v>
      </c>
      <c r="K19" s="110">
        <v>2655</v>
      </c>
      <c r="L19" s="108">
        <v>0.32900000000000001</v>
      </c>
      <c r="M19" s="109">
        <v>900</v>
      </c>
      <c r="N19" s="109">
        <v>2755</v>
      </c>
      <c r="O19" s="110">
        <v>2740</v>
      </c>
      <c r="P19" s="108">
        <v>0.315</v>
      </c>
      <c r="Q19" s="109">
        <v>885</v>
      </c>
      <c r="R19" s="109">
        <v>2815</v>
      </c>
      <c r="S19" s="110">
        <v>2810</v>
      </c>
      <c r="T19" s="111">
        <v>0.36799999999999999</v>
      </c>
      <c r="U19" s="112">
        <v>965</v>
      </c>
      <c r="V19" s="112">
        <v>2620</v>
      </c>
      <c r="W19" s="113">
        <v>2620</v>
      </c>
      <c r="X19" s="111">
        <v>0.36299999999999999</v>
      </c>
      <c r="Y19" s="112">
        <v>950</v>
      </c>
      <c r="Z19" s="112">
        <v>2620</v>
      </c>
      <c r="AA19" s="113">
        <v>2615</v>
      </c>
      <c r="AB19" s="111">
        <v>0.375</v>
      </c>
      <c r="AC19" s="112">
        <v>925</v>
      </c>
      <c r="AD19" s="112">
        <v>2465</v>
      </c>
      <c r="AE19" s="113">
        <v>2465</v>
      </c>
      <c r="AF19" s="293">
        <v>0.35299999999999998</v>
      </c>
      <c r="AG19" s="294">
        <v>910</v>
      </c>
      <c r="AH19" s="294">
        <v>2580</v>
      </c>
      <c r="AI19" s="295">
        <v>2575</v>
      </c>
      <c r="AJ19" s="293">
        <v>0.35599999999999998</v>
      </c>
      <c r="AK19" s="294">
        <v>800</v>
      </c>
      <c r="AL19" s="294">
        <v>2255</v>
      </c>
      <c r="AM19" s="295">
        <v>2250</v>
      </c>
      <c r="AN19" s="293">
        <v>0.33800000000000002</v>
      </c>
      <c r="AO19" s="294">
        <v>670</v>
      </c>
      <c r="AP19" s="294">
        <v>1990</v>
      </c>
      <c r="AQ19" s="295">
        <v>1985</v>
      </c>
      <c r="AR19" s="293">
        <v>0.34100000000000003</v>
      </c>
      <c r="AS19" s="294">
        <v>630</v>
      </c>
      <c r="AT19" s="294">
        <v>1855</v>
      </c>
      <c r="AU19" s="295">
        <v>1855</v>
      </c>
      <c r="AV19"/>
      <c r="AW19"/>
      <c r="AX19"/>
      <c r="AY19"/>
    </row>
    <row r="20" spans="2:51" x14ac:dyDescent="0.3">
      <c r="B20" s="1016"/>
      <c r="C20" s="90" t="s">
        <v>61</v>
      </c>
      <c r="D20" s="108">
        <v>7.1000000000000008E-2</v>
      </c>
      <c r="E20" s="109">
        <v>20</v>
      </c>
      <c r="F20" s="109">
        <v>280</v>
      </c>
      <c r="G20" s="110">
        <v>270</v>
      </c>
      <c r="H20" s="108">
        <v>6.5000000000000002E-2</v>
      </c>
      <c r="I20" s="109">
        <v>20</v>
      </c>
      <c r="J20" s="109">
        <v>325</v>
      </c>
      <c r="K20" s="110">
        <v>325</v>
      </c>
      <c r="L20" s="108">
        <v>8.1000000000000003E-2</v>
      </c>
      <c r="M20" s="109">
        <v>25</v>
      </c>
      <c r="N20" s="109">
        <v>335</v>
      </c>
      <c r="O20" s="110">
        <v>335</v>
      </c>
      <c r="P20" s="108">
        <v>9.2999999999999999E-2</v>
      </c>
      <c r="Q20" s="109">
        <v>35</v>
      </c>
      <c r="R20" s="109">
        <v>490</v>
      </c>
      <c r="S20" s="110">
        <v>395</v>
      </c>
      <c r="T20" s="111">
        <v>7.9000000000000001E-2</v>
      </c>
      <c r="U20" s="112">
        <v>30</v>
      </c>
      <c r="V20" s="112">
        <v>430</v>
      </c>
      <c r="W20" s="113">
        <v>395</v>
      </c>
      <c r="X20" s="111">
        <v>6.9000000000000006E-2</v>
      </c>
      <c r="Y20" s="112">
        <v>30</v>
      </c>
      <c r="Z20" s="112">
        <v>445</v>
      </c>
      <c r="AA20" s="113">
        <v>435</v>
      </c>
      <c r="AB20" s="111">
        <v>7.2000000000000008E-2</v>
      </c>
      <c r="AC20" s="112">
        <v>30</v>
      </c>
      <c r="AD20" s="112">
        <v>420</v>
      </c>
      <c r="AE20" s="113">
        <v>415</v>
      </c>
      <c r="AF20" s="111">
        <v>8.1000000000000003E-2</v>
      </c>
      <c r="AG20" s="112">
        <v>30</v>
      </c>
      <c r="AH20" s="112">
        <v>395</v>
      </c>
      <c r="AI20" s="113">
        <v>395</v>
      </c>
      <c r="AJ20" s="111">
        <v>9.1999999999999998E-2</v>
      </c>
      <c r="AK20" s="112">
        <v>35</v>
      </c>
      <c r="AL20" s="112">
        <v>390</v>
      </c>
      <c r="AM20" s="113">
        <v>390</v>
      </c>
      <c r="AN20" s="111">
        <v>0.09</v>
      </c>
      <c r="AO20" s="112">
        <v>30</v>
      </c>
      <c r="AP20" s="112">
        <v>345</v>
      </c>
      <c r="AQ20" s="113">
        <v>345</v>
      </c>
      <c r="AR20" s="111">
        <v>9.6000000000000002E-2</v>
      </c>
      <c r="AS20" s="112">
        <v>35</v>
      </c>
      <c r="AT20" s="112">
        <v>365</v>
      </c>
      <c r="AU20" s="113">
        <v>365</v>
      </c>
      <c r="AV20"/>
      <c r="AW20"/>
      <c r="AX20"/>
      <c r="AY20"/>
    </row>
    <row r="21" spans="2:51" x14ac:dyDescent="0.3">
      <c r="B21" s="1016"/>
      <c r="C21" s="90" t="s">
        <v>62</v>
      </c>
      <c r="D21" s="108">
        <v>0.23200000000000001</v>
      </c>
      <c r="E21" s="109">
        <v>1360</v>
      </c>
      <c r="F21" s="109">
        <v>5870</v>
      </c>
      <c r="G21" s="110">
        <v>5860</v>
      </c>
      <c r="H21" s="108">
        <v>0.245</v>
      </c>
      <c r="I21" s="109">
        <v>1425</v>
      </c>
      <c r="J21" s="109">
        <v>5840</v>
      </c>
      <c r="K21" s="110">
        <v>5815</v>
      </c>
      <c r="L21" s="108">
        <v>0.248</v>
      </c>
      <c r="M21" s="109">
        <v>1545</v>
      </c>
      <c r="N21" s="109">
        <v>6245</v>
      </c>
      <c r="O21" s="110">
        <v>6225</v>
      </c>
      <c r="P21" s="108">
        <v>0.26300000000000001</v>
      </c>
      <c r="Q21" s="109">
        <v>1745</v>
      </c>
      <c r="R21" s="109">
        <v>6650</v>
      </c>
      <c r="S21" s="110">
        <v>6620</v>
      </c>
      <c r="T21" s="111">
        <v>0.28500000000000003</v>
      </c>
      <c r="U21" s="112">
        <v>1770</v>
      </c>
      <c r="V21" s="112">
        <v>6220</v>
      </c>
      <c r="W21" s="113">
        <v>6215</v>
      </c>
      <c r="X21" s="111">
        <v>0.28100000000000003</v>
      </c>
      <c r="Y21" s="112">
        <v>1660</v>
      </c>
      <c r="Z21" s="112">
        <v>5900</v>
      </c>
      <c r="AA21" s="113">
        <v>5895</v>
      </c>
      <c r="AB21" s="111">
        <v>0.28300000000000003</v>
      </c>
      <c r="AC21" s="112">
        <v>1595</v>
      </c>
      <c r="AD21" s="112">
        <v>5680</v>
      </c>
      <c r="AE21" s="113">
        <v>5640</v>
      </c>
      <c r="AF21" s="111">
        <v>0.28800000000000003</v>
      </c>
      <c r="AG21" s="112">
        <v>1870</v>
      </c>
      <c r="AH21" s="112">
        <v>6500</v>
      </c>
      <c r="AI21" s="113">
        <v>6475</v>
      </c>
      <c r="AJ21" s="111">
        <v>0.26200000000000001</v>
      </c>
      <c r="AK21" s="112">
        <v>1465</v>
      </c>
      <c r="AL21" s="112">
        <v>5690</v>
      </c>
      <c r="AM21" s="113">
        <v>5605</v>
      </c>
      <c r="AN21" s="111">
        <v>0.27800000000000002</v>
      </c>
      <c r="AO21" s="112">
        <v>1420</v>
      </c>
      <c r="AP21" s="112">
        <v>5160</v>
      </c>
      <c r="AQ21" s="113">
        <v>5115</v>
      </c>
      <c r="AR21" s="111">
        <v>0.29599999999999999</v>
      </c>
      <c r="AS21" s="112">
        <v>1450</v>
      </c>
      <c r="AT21" s="112">
        <v>4910</v>
      </c>
      <c r="AU21" s="113">
        <v>4905</v>
      </c>
      <c r="AV21"/>
      <c r="AW21"/>
      <c r="AX21"/>
      <c r="AY21"/>
    </row>
    <row r="22" spans="2:51" x14ac:dyDescent="0.3">
      <c r="B22" s="1016"/>
      <c r="C22" s="90" t="s">
        <v>63</v>
      </c>
      <c r="D22" s="108">
        <v>0.107</v>
      </c>
      <c r="E22" s="109">
        <v>50</v>
      </c>
      <c r="F22" s="109">
        <v>445</v>
      </c>
      <c r="G22" s="110">
        <v>445</v>
      </c>
      <c r="H22" s="108">
        <v>0.104</v>
      </c>
      <c r="I22" s="109">
        <v>55</v>
      </c>
      <c r="J22" s="109">
        <v>540</v>
      </c>
      <c r="K22" s="110">
        <v>540</v>
      </c>
      <c r="L22" s="108">
        <v>0.11600000000000001</v>
      </c>
      <c r="M22" s="109">
        <v>65</v>
      </c>
      <c r="N22" s="109">
        <v>560</v>
      </c>
      <c r="O22" s="110">
        <v>560</v>
      </c>
      <c r="P22" s="108">
        <v>8.1000000000000003E-2</v>
      </c>
      <c r="Q22" s="109">
        <v>50</v>
      </c>
      <c r="R22" s="109">
        <v>635</v>
      </c>
      <c r="S22" s="110">
        <v>630</v>
      </c>
      <c r="T22" s="111">
        <v>0.106</v>
      </c>
      <c r="U22" s="112">
        <v>60</v>
      </c>
      <c r="V22" s="112">
        <v>555</v>
      </c>
      <c r="W22" s="113">
        <v>555</v>
      </c>
      <c r="X22" s="111">
        <v>0.10100000000000001</v>
      </c>
      <c r="Y22" s="112">
        <v>55</v>
      </c>
      <c r="Z22" s="112">
        <v>525</v>
      </c>
      <c r="AA22" s="113">
        <v>525</v>
      </c>
      <c r="AB22" s="111">
        <v>0.106</v>
      </c>
      <c r="AC22" s="112">
        <v>45</v>
      </c>
      <c r="AD22" s="112">
        <v>445</v>
      </c>
      <c r="AE22" s="113">
        <v>445</v>
      </c>
      <c r="AF22" s="111">
        <v>9.2999999999999999E-2</v>
      </c>
      <c r="AG22" s="112">
        <v>40</v>
      </c>
      <c r="AH22" s="112">
        <v>420</v>
      </c>
      <c r="AI22" s="113">
        <v>420</v>
      </c>
      <c r="AJ22" s="111">
        <v>0.126</v>
      </c>
      <c r="AK22" s="112">
        <v>55</v>
      </c>
      <c r="AL22" s="112">
        <v>425</v>
      </c>
      <c r="AM22" s="113">
        <v>420</v>
      </c>
      <c r="AN22" s="111">
        <v>0.124</v>
      </c>
      <c r="AO22" s="112">
        <v>50</v>
      </c>
      <c r="AP22" s="112">
        <v>395</v>
      </c>
      <c r="AQ22" s="113">
        <v>395</v>
      </c>
      <c r="AR22" s="111">
        <v>0.111</v>
      </c>
      <c r="AS22" s="112">
        <v>40</v>
      </c>
      <c r="AT22" s="112">
        <v>340</v>
      </c>
      <c r="AU22" s="113">
        <v>340</v>
      </c>
      <c r="AV22"/>
      <c r="AW22"/>
      <c r="AX22"/>
      <c r="AY22"/>
    </row>
    <row r="23" spans="2:51" x14ac:dyDescent="0.3">
      <c r="B23" s="1016"/>
      <c r="C23" s="90" t="s">
        <v>64</v>
      </c>
      <c r="D23" s="108">
        <v>0.17899999999999999</v>
      </c>
      <c r="E23" s="109">
        <v>460</v>
      </c>
      <c r="F23" s="109">
        <v>2575</v>
      </c>
      <c r="G23" s="110">
        <v>2570</v>
      </c>
      <c r="H23" s="108">
        <v>0.214</v>
      </c>
      <c r="I23" s="109">
        <v>500</v>
      </c>
      <c r="J23" s="109">
        <v>2345</v>
      </c>
      <c r="K23" s="110">
        <v>2340</v>
      </c>
      <c r="L23" s="108">
        <v>0.19900000000000001</v>
      </c>
      <c r="M23" s="109">
        <v>455</v>
      </c>
      <c r="N23" s="109">
        <v>2285</v>
      </c>
      <c r="O23" s="110">
        <v>2275</v>
      </c>
      <c r="P23" s="108">
        <v>0.22600000000000001</v>
      </c>
      <c r="Q23" s="109">
        <v>500</v>
      </c>
      <c r="R23" s="109">
        <v>2215</v>
      </c>
      <c r="S23" s="110">
        <v>2210</v>
      </c>
      <c r="T23" s="111">
        <v>0.219</v>
      </c>
      <c r="U23" s="112">
        <v>470</v>
      </c>
      <c r="V23" s="112">
        <v>2155</v>
      </c>
      <c r="W23" s="113">
        <v>2150</v>
      </c>
      <c r="X23" s="111">
        <v>0.22600000000000001</v>
      </c>
      <c r="Y23" s="112">
        <v>460</v>
      </c>
      <c r="Z23" s="112">
        <v>2040</v>
      </c>
      <c r="AA23" s="113">
        <v>2040</v>
      </c>
      <c r="AB23" s="111">
        <v>0.23100000000000001</v>
      </c>
      <c r="AC23" s="112">
        <v>445</v>
      </c>
      <c r="AD23" s="112">
        <v>1930</v>
      </c>
      <c r="AE23" s="113">
        <v>1925</v>
      </c>
      <c r="AF23" s="111">
        <v>0.23</v>
      </c>
      <c r="AG23" s="112">
        <v>445</v>
      </c>
      <c r="AH23" s="112">
        <v>1950</v>
      </c>
      <c r="AI23" s="113">
        <v>1945</v>
      </c>
      <c r="AJ23" s="111">
        <v>0.21199999999999999</v>
      </c>
      <c r="AK23" s="112">
        <v>425</v>
      </c>
      <c r="AL23" s="112">
        <v>2010</v>
      </c>
      <c r="AM23" s="113">
        <v>2010</v>
      </c>
      <c r="AN23" s="111">
        <v>0.221</v>
      </c>
      <c r="AO23" s="112">
        <v>385</v>
      </c>
      <c r="AP23" s="112">
        <v>1765</v>
      </c>
      <c r="AQ23" s="113">
        <v>1750</v>
      </c>
      <c r="AR23" s="111">
        <v>0.216</v>
      </c>
      <c r="AS23" s="112">
        <v>355</v>
      </c>
      <c r="AT23" s="112">
        <v>1650</v>
      </c>
      <c r="AU23" s="113">
        <v>1645</v>
      </c>
      <c r="AV23"/>
      <c r="AW23"/>
      <c r="AX23"/>
      <c r="AY23"/>
    </row>
    <row r="24" spans="2:51" x14ac:dyDescent="0.3">
      <c r="B24" s="1016"/>
      <c r="C24" s="90" t="s">
        <v>65</v>
      </c>
      <c r="D24" s="108">
        <v>0.12</v>
      </c>
      <c r="E24" s="109">
        <v>460</v>
      </c>
      <c r="F24" s="109">
        <v>3870</v>
      </c>
      <c r="G24" s="110">
        <v>3845</v>
      </c>
      <c r="H24" s="108">
        <v>0.13600000000000001</v>
      </c>
      <c r="I24" s="109">
        <v>500</v>
      </c>
      <c r="J24" s="109">
        <v>3710</v>
      </c>
      <c r="K24" s="110">
        <v>3690</v>
      </c>
      <c r="L24" s="108">
        <v>0.11799999999999999</v>
      </c>
      <c r="M24" s="109">
        <v>455</v>
      </c>
      <c r="N24" s="109">
        <v>3945</v>
      </c>
      <c r="O24" s="110">
        <v>3870</v>
      </c>
      <c r="P24" s="108">
        <v>0.13800000000000001</v>
      </c>
      <c r="Q24" s="109">
        <v>590</v>
      </c>
      <c r="R24" s="109">
        <v>4460</v>
      </c>
      <c r="S24" s="110">
        <v>4285</v>
      </c>
      <c r="T24" s="111">
        <v>0.14100000000000001</v>
      </c>
      <c r="U24" s="112">
        <v>580</v>
      </c>
      <c r="V24" s="112">
        <v>4195</v>
      </c>
      <c r="W24" s="113">
        <v>4100</v>
      </c>
      <c r="X24" s="111">
        <v>0.14799999999999999</v>
      </c>
      <c r="Y24" s="112">
        <v>685</v>
      </c>
      <c r="Z24" s="112">
        <v>4660</v>
      </c>
      <c r="AA24" s="113">
        <v>4655</v>
      </c>
      <c r="AB24" s="111">
        <v>0.13900000000000001</v>
      </c>
      <c r="AC24" s="112">
        <v>570</v>
      </c>
      <c r="AD24" s="112">
        <v>4140</v>
      </c>
      <c r="AE24" s="113">
        <v>4110</v>
      </c>
      <c r="AF24" s="111">
        <v>0.14400000000000002</v>
      </c>
      <c r="AG24" s="112">
        <v>630</v>
      </c>
      <c r="AH24" s="112">
        <v>4400</v>
      </c>
      <c r="AI24" s="113">
        <v>4375</v>
      </c>
      <c r="AJ24" s="111">
        <v>0.128</v>
      </c>
      <c r="AK24" s="112">
        <v>525</v>
      </c>
      <c r="AL24" s="112">
        <v>4105</v>
      </c>
      <c r="AM24" s="113">
        <v>4085</v>
      </c>
      <c r="AN24" s="111">
        <v>0.106</v>
      </c>
      <c r="AO24" s="112">
        <v>475</v>
      </c>
      <c r="AP24" s="112">
        <v>4500</v>
      </c>
      <c r="AQ24" s="113">
        <v>4480</v>
      </c>
      <c r="AR24" s="111">
        <v>0.13500000000000001</v>
      </c>
      <c r="AS24" s="112">
        <v>470</v>
      </c>
      <c r="AT24" s="112">
        <v>3500</v>
      </c>
      <c r="AU24" s="113">
        <v>3500</v>
      </c>
      <c r="AV24"/>
      <c r="AW24"/>
      <c r="AX24"/>
      <c r="AY24"/>
    </row>
    <row r="25" spans="2:51" x14ac:dyDescent="0.3">
      <c r="B25" s="1016"/>
      <c r="C25" s="90" t="s">
        <v>66</v>
      </c>
      <c r="D25" s="108">
        <v>0.218</v>
      </c>
      <c r="E25" s="109">
        <v>710</v>
      </c>
      <c r="F25" s="109">
        <v>3420</v>
      </c>
      <c r="G25" s="110">
        <v>3245</v>
      </c>
      <c r="H25" s="108">
        <v>0.20300000000000001</v>
      </c>
      <c r="I25" s="109">
        <v>650</v>
      </c>
      <c r="J25" s="109">
        <v>3390</v>
      </c>
      <c r="K25" s="110">
        <v>3215</v>
      </c>
      <c r="L25" s="108">
        <v>0.22800000000000001</v>
      </c>
      <c r="M25" s="109">
        <v>745</v>
      </c>
      <c r="N25" s="109">
        <v>3270</v>
      </c>
      <c r="O25" s="110">
        <v>3270</v>
      </c>
      <c r="P25" s="108">
        <v>0.214</v>
      </c>
      <c r="Q25" s="109">
        <v>675</v>
      </c>
      <c r="R25" s="109">
        <v>3160</v>
      </c>
      <c r="S25" s="110">
        <v>3150</v>
      </c>
      <c r="T25" s="111">
        <v>0.22700000000000001</v>
      </c>
      <c r="U25" s="112">
        <v>650</v>
      </c>
      <c r="V25" s="112">
        <v>2870</v>
      </c>
      <c r="W25" s="113">
        <v>2870</v>
      </c>
      <c r="X25" s="111">
        <v>0.24199999999999999</v>
      </c>
      <c r="Y25" s="112">
        <v>710</v>
      </c>
      <c r="Z25" s="112">
        <v>2935</v>
      </c>
      <c r="AA25" s="113">
        <v>2930</v>
      </c>
      <c r="AB25" s="111">
        <v>0.23700000000000002</v>
      </c>
      <c r="AC25" s="112">
        <v>630</v>
      </c>
      <c r="AD25" s="112">
        <v>2660</v>
      </c>
      <c r="AE25" s="113">
        <v>2660</v>
      </c>
      <c r="AF25" s="111">
        <v>0.24299999999999999</v>
      </c>
      <c r="AG25" s="112">
        <v>625</v>
      </c>
      <c r="AH25" s="112">
        <v>2570</v>
      </c>
      <c r="AI25" s="113">
        <v>2570</v>
      </c>
      <c r="AJ25" s="111">
        <v>0.23500000000000001</v>
      </c>
      <c r="AK25" s="112">
        <v>620</v>
      </c>
      <c r="AL25" s="112">
        <v>2635</v>
      </c>
      <c r="AM25" s="113">
        <v>2635</v>
      </c>
      <c r="AN25" s="111">
        <v>0.23200000000000001</v>
      </c>
      <c r="AO25" s="112">
        <v>605</v>
      </c>
      <c r="AP25" s="112">
        <v>2615</v>
      </c>
      <c r="AQ25" s="113">
        <v>2615</v>
      </c>
      <c r="AR25" s="111">
        <v>0.23400000000000001</v>
      </c>
      <c r="AS25" s="112">
        <v>585</v>
      </c>
      <c r="AT25" s="112">
        <v>2505</v>
      </c>
      <c r="AU25" s="113">
        <v>2500</v>
      </c>
      <c r="AV25"/>
      <c r="AW25"/>
      <c r="AX25"/>
      <c r="AY25"/>
    </row>
    <row r="26" spans="2:51" x14ac:dyDescent="0.3">
      <c r="B26" s="1016"/>
      <c r="C26" s="90" t="s">
        <v>67</v>
      </c>
      <c r="D26" s="108">
        <v>0.13900000000000001</v>
      </c>
      <c r="E26" s="109">
        <v>175</v>
      </c>
      <c r="F26" s="109">
        <v>1265</v>
      </c>
      <c r="G26" s="110">
        <v>1265</v>
      </c>
      <c r="H26" s="108">
        <v>0.151</v>
      </c>
      <c r="I26" s="109">
        <v>205</v>
      </c>
      <c r="J26" s="109">
        <v>1345</v>
      </c>
      <c r="K26" s="110">
        <v>1345</v>
      </c>
      <c r="L26" s="108">
        <v>0.14199999999999999</v>
      </c>
      <c r="M26" s="109">
        <v>210</v>
      </c>
      <c r="N26" s="109">
        <v>1490</v>
      </c>
      <c r="O26" s="110">
        <v>1490</v>
      </c>
      <c r="P26" s="108">
        <v>0.14899999999999999</v>
      </c>
      <c r="Q26" s="109">
        <v>240</v>
      </c>
      <c r="R26" s="109">
        <v>1600</v>
      </c>
      <c r="S26" s="110">
        <v>1600</v>
      </c>
      <c r="T26" s="111">
        <v>0.14400000000000002</v>
      </c>
      <c r="U26" s="112">
        <v>330</v>
      </c>
      <c r="V26" s="112">
        <v>2300</v>
      </c>
      <c r="W26" s="113">
        <v>2300</v>
      </c>
      <c r="X26" s="111">
        <v>0.13700000000000001</v>
      </c>
      <c r="Y26" s="112">
        <v>295</v>
      </c>
      <c r="Z26" s="112">
        <v>2155</v>
      </c>
      <c r="AA26" s="113">
        <v>2155</v>
      </c>
      <c r="AB26" s="111">
        <v>0.16900000000000001</v>
      </c>
      <c r="AC26" s="112">
        <v>325</v>
      </c>
      <c r="AD26" s="112">
        <v>1920</v>
      </c>
      <c r="AE26" s="113">
        <v>1905</v>
      </c>
      <c r="AF26" s="111">
        <v>0.17</v>
      </c>
      <c r="AG26" s="112">
        <v>355</v>
      </c>
      <c r="AH26" s="112">
        <v>2090</v>
      </c>
      <c r="AI26" s="113">
        <v>2075</v>
      </c>
      <c r="AJ26" s="111">
        <v>0.14100000000000001</v>
      </c>
      <c r="AK26" s="112">
        <v>290</v>
      </c>
      <c r="AL26" s="112">
        <v>2070</v>
      </c>
      <c r="AM26" s="113">
        <v>2070</v>
      </c>
      <c r="AN26" s="111">
        <v>0.14899999999999999</v>
      </c>
      <c r="AO26" s="112">
        <v>335</v>
      </c>
      <c r="AP26" s="112">
        <v>2305</v>
      </c>
      <c r="AQ26" s="113">
        <v>2235</v>
      </c>
      <c r="AR26" s="111">
        <v>0.16</v>
      </c>
      <c r="AS26" s="112">
        <v>335</v>
      </c>
      <c r="AT26" s="112">
        <v>2140</v>
      </c>
      <c r="AU26" s="113">
        <v>2110</v>
      </c>
      <c r="AV26"/>
      <c r="AW26"/>
      <c r="AX26"/>
      <c r="AY26"/>
    </row>
    <row r="27" spans="2:51" x14ac:dyDescent="0.3">
      <c r="B27" s="1016"/>
      <c r="C27" s="90" t="s">
        <v>68</v>
      </c>
      <c r="D27" s="108">
        <v>0.30599999999999999</v>
      </c>
      <c r="E27" s="109">
        <v>805</v>
      </c>
      <c r="F27" s="109">
        <v>2895</v>
      </c>
      <c r="G27" s="110">
        <v>2625</v>
      </c>
      <c r="H27" s="108">
        <v>0.28999999999999998</v>
      </c>
      <c r="I27" s="109">
        <v>750</v>
      </c>
      <c r="J27" s="109">
        <v>2745</v>
      </c>
      <c r="K27" s="110">
        <v>2580</v>
      </c>
      <c r="L27" s="108">
        <v>0.32700000000000001</v>
      </c>
      <c r="M27" s="109">
        <v>875</v>
      </c>
      <c r="N27" s="109">
        <v>2915</v>
      </c>
      <c r="O27" s="110">
        <v>2680</v>
      </c>
      <c r="P27" s="108">
        <v>0.315</v>
      </c>
      <c r="Q27" s="109">
        <v>840</v>
      </c>
      <c r="R27" s="109">
        <v>3010</v>
      </c>
      <c r="S27" s="110">
        <v>2660</v>
      </c>
      <c r="T27" s="111">
        <v>0.316</v>
      </c>
      <c r="U27" s="112">
        <v>860</v>
      </c>
      <c r="V27" s="112">
        <v>3100</v>
      </c>
      <c r="W27" s="113">
        <v>2730</v>
      </c>
      <c r="X27" s="111">
        <v>0.33800000000000002</v>
      </c>
      <c r="Y27" s="112">
        <v>1095</v>
      </c>
      <c r="Z27" s="112">
        <v>3240</v>
      </c>
      <c r="AA27" s="113">
        <v>3235</v>
      </c>
      <c r="AB27" s="111">
        <v>0.34600000000000003</v>
      </c>
      <c r="AC27" s="112">
        <v>1095</v>
      </c>
      <c r="AD27" s="112">
        <v>3170</v>
      </c>
      <c r="AE27" s="113">
        <v>3160</v>
      </c>
      <c r="AF27" s="111">
        <v>0.35699999999999998</v>
      </c>
      <c r="AG27" s="112">
        <v>1145</v>
      </c>
      <c r="AH27" s="112">
        <v>3220</v>
      </c>
      <c r="AI27" s="113">
        <v>3205</v>
      </c>
      <c r="AJ27" s="111">
        <v>0.33</v>
      </c>
      <c r="AK27" s="112">
        <v>1055</v>
      </c>
      <c r="AL27" s="112">
        <v>3190</v>
      </c>
      <c r="AM27" s="113">
        <v>3185</v>
      </c>
      <c r="AN27" s="111">
        <v>0.32600000000000001</v>
      </c>
      <c r="AO27" s="112">
        <v>930</v>
      </c>
      <c r="AP27" s="112">
        <v>2860</v>
      </c>
      <c r="AQ27" s="113">
        <v>2855</v>
      </c>
      <c r="AR27" s="111">
        <v>0.34500000000000003</v>
      </c>
      <c r="AS27" s="112">
        <v>1025</v>
      </c>
      <c r="AT27" s="112">
        <v>2975</v>
      </c>
      <c r="AU27" s="113">
        <v>2975</v>
      </c>
      <c r="AV27"/>
      <c r="AW27"/>
      <c r="AX27"/>
      <c r="AY27"/>
    </row>
    <row r="28" spans="2:51" x14ac:dyDescent="0.3">
      <c r="B28" s="1016"/>
      <c r="C28" s="90" t="s">
        <v>69</v>
      </c>
      <c r="D28" s="108">
        <v>0.34500000000000003</v>
      </c>
      <c r="E28" s="109">
        <v>670</v>
      </c>
      <c r="F28" s="109">
        <v>1970</v>
      </c>
      <c r="G28" s="110">
        <v>1935</v>
      </c>
      <c r="H28" s="108">
        <v>0.39200000000000002</v>
      </c>
      <c r="I28" s="109">
        <v>745</v>
      </c>
      <c r="J28" s="109">
        <v>1900</v>
      </c>
      <c r="K28" s="110">
        <v>1900</v>
      </c>
      <c r="L28" s="108">
        <v>0.36899999999999999</v>
      </c>
      <c r="M28" s="109">
        <v>590</v>
      </c>
      <c r="N28" s="109">
        <v>1600</v>
      </c>
      <c r="O28" s="110">
        <v>1600</v>
      </c>
      <c r="P28" s="108">
        <v>0.39900000000000002</v>
      </c>
      <c r="Q28" s="109">
        <v>535</v>
      </c>
      <c r="R28" s="109">
        <v>1345</v>
      </c>
      <c r="S28" s="110">
        <v>1345</v>
      </c>
      <c r="T28" s="111">
        <v>0.39100000000000001</v>
      </c>
      <c r="U28" s="112">
        <v>540</v>
      </c>
      <c r="V28" s="112">
        <v>1380</v>
      </c>
      <c r="W28" s="113">
        <v>1380</v>
      </c>
      <c r="X28" s="111">
        <v>0.41600000000000004</v>
      </c>
      <c r="Y28" s="112">
        <v>565</v>
      </c>
      <c r="Z28" s="112">
        <v>1350</v>
      </c>
      <c r="AA28" s="113">
        <v>1350</v>
      </c>
      <c r="AB28" s="111">
        <v>0.40900000000000003</v>
      </c>
      <c r="AC28" s="112">
        <v>575</v>
      </c>
      <c r="AD28" s="112">
        <v>1405</v>
      </c>
      <c r="AE28" s="113">
        <v>1405</v>
      </c>
      <c r="AF28" s="111">
        <v>0.38800000000000001</v>
      </c>
      <c r="AG28" s="112">
        <v>535</v>
      </c>
      <c r="AH28" s="112">
        <v>1380</v>
      </c>
      <c r="AI28" s="113">
        <v>1375</v>
      </c>
      <c r="AJ28" s="111">
        <v>0.39400000000000002</v>
      </c>
      <c r="AK28" s="112">
        <v>460</v>
      </c>
      <c r="AL28" s="112">
        <v>1170</v>
      </c>
      <c r="AM28" s="113">
        <v>1170</v>
      </c>
      <c r="AN28" s="111">
        <v>0.41899999999999998</v>
      </c>
      <c r="AO28" s="112">
        <v>445</v>
      </c>
      <c r="AP28" s="112">
        <v>1070</v>
      </c>
      <c r="AQ28" s="113">
        <v>1070</v>
      </c>
      <c r="AR28" s="111">
        <v>0.42</v>
      </c>
      <c r="AS28" s="112">
        <v>455</v>
      </c>
      <c r="AT28" s="112">
        <v>1085</v>
      </c>
      <c r="AU28" s="113">
        <v>1080</v>
      </c>
      <c r="AV28"/>
      <c r="AW28"/>
      <c r="AX28"/>
      <c r="AY28"/>
    </row>
    <row r="29" spans="2:51" x14ac:dyDescent="0.3">
      <c r="B29" s="1016"/>
      <c r="C29" s="90" t="s">
        <v>853</v>
      </c>
      <c r="D29" s="108" t="s">
        <v>72</v>
      </c>
      <c r="E29" s="109" t="s">
        <v>72</v>
      </c>
      <c r="F29" s="109" t="s">
        <v>72</v>
      </c>
      <c r="G29" s="110" t="s">
        <v>72</v>
      </c>
      <c r="H29" s="108" t="s">
        <v>72</v>
      </c>
      <c r="I29" s="109" t="s">
        <v>72</v>
      </c>
      <c r="J29" s="109" t="s">
        <v>72</v>
      </c>
      <c r="K29" s="110" t="s">
        <v>72</v>
      </c>
      <c r="L29" s="108" t="s">
        <v>72</v>
      </c>
      <c r="M29" s="109" t="s">
        <v>72</v>
      </c>
      <c r="N29" s="109" t="s">
        <v>72</v>
      </c>
      <c r="O29" s="110" t="s">
        <v>72</v>
      </c>
      <c r="P29" s="108" t="s">
        <v>72</v>
      </c>
      <c r="Q29" s="109" t="s">
        <v>72</v>
      </c>
      <c r="R29" s="109" t="s">
        <v>72</v>
      </c>
      <c r="S29" s="110" t="s">
        <v>72</v>
      </c>
      <c r="T29" s="111" t="s">
        <v>72</v>
      </c>
      <c r="U29" s="112" t="s">
        <v>72</v>
      </c>
      <c r="V29" s="112" t="s">
        <v>72</v>
      </c>
      <c r="W29" s="113" t="s">
        <v>72</v>
      </c>
      <c r="X29" s="111" t="s">
        <v>72</v>
      </c>
      <c r="Y29" s="112" t="s">
        <v>72</v>
      </c>
      <c r="Z29" s="112" t="s">
        <v>72</v>
      </c>
      <c r="AA29" s="113" t="s">
        <v>72</v>
      </c>
      <c r="AB29" s="111" t="s">
        <v>72</v>
      </c>
      <c r="AC29" s="112" t="s">
        <v>72</v>
      </c>
      <c r="AD29" s="112" t="s">
        <v>72</v>
      </c>
      <c r="AE29" s="113" t="s">
        <v>72</v>
      </c>
      <c r="AF29" s="111" t="s">
        <v>72</v>
      </c>
      <c r="AG29" s="112" t="s">
        <v>72</v>
      </c>
      <c r="AH29" s="112" t="s">
        <v>72</v>
      </c>
      <c r="AI29" s="113" t="s">
        <v>72</v>
      </c>
      <c r="AJ29" s="111" t="s">
        <v>72</v>
      </c>
      <c r="AK29" s="112" t="s">
        <v>72</v>
      </c>
      <c r="AL29" s="112" t="s">
        <v>72</v>
      </c>
      <c r="AM29" s="113" t="s">
        <v>72</v>
      </c>
      <c r="AN29" s="111" t="s">
        <v>72</v>
      </c>
      <c r="AO29" s="112">
        <v>0</v>
      </c>
      <c r="AP29" s="112">
        <v>45</v>
      </c>
      <c r="AQ29" s="113">
        <v>45</v>
      </c>
      <c r="AR29" s="111" t="s">
        <v>72</v>
      </c>
      <c r="AS29" s="112">
        <v>0</v>
      </c>
      <c r="AT29" s="112">
        <v>0</v>
      </c>
      <c r="AU29" s="113">
        <v>0</v>
      </c>
      <c r="AV29"/>
      <c r="AW29"/>
      <c r="AX29"/>
    </row>
    <row r="30" spans="2:51" x14ac:dyDescent="0.3">
      <c r="B30" s="1016"/>
      <c r="C30" s="90" t="s">
        <v>856</v>
      </c>
      <c r="D30" s="108" t="s">
        <v>70</v>
      </c>
      <c r="E30" s="109">
        <v>0</v>
      </c>
      <c r="F30" s="109">
        <v>0</v>
      </c>
      <c r="G30" s="110">
        <v>0</v>
      </c>
      <c r="H30" s="108" t="s">
        <v>70</v>
      </c>
      <c r="I30" s="109">
        <v>0</v>
      </c>
      <c r="J30" s="109">
        <v>0</v>
      </c>
      <c r="K30" s="110">
        <v>0</v>
      </c>
      <c r="L30" s="108" t="s">
        <v>70</v>
      </c>
      <c r="M30" s="109">
        <v>0</v>
      </c>
      <c r="N30" s="109">
        <v>0</v>
      </c>
      <c r="O30" s="110">
        <v>0</v>
      </c>
      <c r="P30" s="108" t="s">
        <v>70</v>
      </c>
      <c r="Q30" s="109">
        <v>0</v>
      </c>
      <c r="R30" s="109">
        <v>0</v>
      </c>
      <c r="S30" s="110">
        <v>0</v>
      </c>
      <c r="T30" s="111" t="s">
        <v>72</v>
      </c>
      <c r="U30" s="112">
        <v>0</v>
      </c>
      <c r="V30" s="112">
        <v>10</v>
      </c>
      <c r="W30" s="113">
        <v>5</v>
      </c>
      <c r="X30" s="111" t="s">
        <v>71</v>
      </c>
      <c r="Y30" s="112">
        <v>0</v>
      </c>
      <c r="Z30" s="112">
        <v>0</v>
      </c>
      <c r="AA30" s="113">
        <v>0</v>
      </c>
      <c r="AB30" s="111" t="s">
        <v>72</v>
      </c>
      <c r="AC30" s="112">
        <v>0</v>
      </c>
      <c r="AD30" s="112">
        <v>5</v>
      </c>
      <c r="AE30" s="113">
        <v>5</v>
      </c>
      <c r="AF30" s="111" t="s">
        <v>72</v>
      </c>
      <c r="AG30" s="112" t="s">
        <v>72</v>
      </c>
      <c r="AH30" s="112" t="s">
        <v>72</v>
      </c>
      <c r="AI30" s="113" t="s">
        <v>72</v>
      </c>
      <c r="AJ30" s="111" t="s">
        <v>72</v>
      </c>
      <c r="AK30" s="112" t="s">
        <v>72</v>
      </c>
      <c r="AL30" s="112" t="s">
        <v>72</v>
      </c>
      <c r="AM30" s="113" t="s">
        <v>72</v>
      </c>
      <c r="AN30" s="111" t="s">
        <v>72</v>
      </c>
      <c r="AO30" s="112">
        <v>0</v>
      </c>
      <c r="AP30" s="112">
        <v>10</v>
      </c>
      <c r="AQ30" s="113">
        <v>10</v>
      </c>
      <c r="AR30" s="111" t="s">
        <v>72</v>
      </c>
      <c r="AS30" s="112">
        <v>0</v>
      </c>
      <c r="AT30" s="112">
        <v>0</v>
      </c>
      <c r="AU30" s="113">
        <v>0</v>
      </c>
      <c r="AV30"/>
      <c r="AW30"/>
      <c r="AX30"/>
    </row>
    <row r="31" spans="2:51" x14ac:dyDescent="0.3">
      <c r="B31" s="1016"/>
      <c r="C31" s="90" t="s">
        <v>73</v>
      </c>
      <c r="D31" s="108">
        <v>0.315</v>
      </c>
      <c r="E31" s="109">
        <v>885</v>
      </c>
      <c r="F31" s="109">
        <v>2835</v>
      </c>
      <c r="G31" s="110">
        <v>2815</v>
      </c>
      <c r="H31" s="108">
        <v>0.28899999999999998</v>
      </c>
      <c r="I31" s="109">
        <v>850</v>
      </c>
      <c r="J31" s="109">
        <v>2945</v>
      </c>
      <c r="K31" s="110">
        <v>2935</v>
      </c>
      <c r="L31" s="108">
        <v>0.29199999999999998</v>
      </c>
      <c r="M31" s="109">
        <v>770</v>
      </c>
      <c r="N31" s="109">
        <v>2640</v>
      </c>
      <c r="O31" s="110">
        <v>2635</v>
      </c>
      <c r="P31" s="108">
        <v>0.3</v>
      </c>
      <c r="Q31" s="109">
        <v>790</v>
      </c>
      <c r="R31" s="109">
        <v>2630</v>
      </c>
      <c r="S31" s="110">
        <v>2625</v>
      </c>
      <c r="T31" s="111">
        <v>0.31900000000000001</v>
      </c>
      <c r="U31" s="112">
        <v>840</v>
      </c>
      <c r="V31" s="112">
        <v>2635</v>
      </c>
      <c r="W31" s="113">
        <v>2630</v>
      </c>
      <c r="X31" s="111">
        <v>0.32300000000000001</v>
      </c>
      <c r="Y31" s="112">
        <v>760</v>
      </c>
      <c r="Z31" s="112">
        <v>2355</v>
      </c>
      <c r="AA31" s="113">
        <v>2355</v>
      </c>
      <c r="AB31" s="111">
        <v>0.32</v>
      </c>
      <c r="AC31" s="112">
        <v>780</v>
      </c>
      <c r="AD31" s="112">
        <v>2435</v>
      </c>
      <c r="AE31" s="113">
        <v>2435</v>
      </c>
      <c r="AF31" s="111">
        <v>0.315</v>
      </c>
      <c r="AG31" s="112">
        <v>830</v>
      </c>
      <c r="AH31" s="112">
        <v>2650</v>
      </c>
      <c r="AI31" s="113">
        <v>2640</v>
      </c>
      <c r="AJ31" s="111">
        <v>0.32500000000000001</v>
      </c>
      <c r="AK31" s="112">
        <v>730</v>
      </c>
      <c r="AL31" s="112">
        <v>2240</v>
      </c>
      <c r="AM31" s="113">
        <v>2235</v>
      </c>
      <c r="AN31" s="111">
        <v>0.32</v>
      </c>
      <c r="AO31" s="112">
        <v>665</v>
      </c>
      <c r="AP31" s="112">
        <v>2080</v>
      </c>
      <c r="AQ31" s="113">
        <v>2075</v>
      </c>
      <c r="AR31" s="111">
        <v>0.34100000000000003</v>
      </c>
      <c r="AS31" s="112">
        <v>685</v>
      </c>
      <c r="AT31" s="112">
        <v>2020</v>
      </c>
      <c r="AU31" s="113">
        <v>2010</v>
      </c>
      <c r="AV31"/>
      <c r="AW31"/>
      <c r="AX31"/>
      <c r="AY31"/>
    </row>
    <row r="32" spans="2:51" x14ac:dyDescent="0.3">
      <c r="B32" s="1016"/>
      <c r="C32" s="90" t="s">
        <v>74</v>
      </c>
      <c r="D32" s="108" t="s">
        <v>70</v>
      </c>
      <c r="E32" s="109">
        <v>0</v>
      </c>
      <c r="F32" s="109">
        <v>0</v>
      </c>
      <c r="G32" s="110">
        <v>0</v>
      </c>
      <c r="H32" s="108" t="s">
        <v>70</v>
      </c>
      <c r="I32" s="109">
        <v>5</v>
      </c>
      <c r="J32" s="109">
        <v>15</v>
      </c>
      <c r="K32" s="110">
        <v>15</v>
      </c>
      <c r="L32" s="108" t="s">
        <v>70</v>
      </c>
      <c r="M32" s="109">
        <v>0</v>
      </c>
      <c r="N32" s="109">
        <v>15</v>
      </c>
      <c r="O32" s="110">
        <v>15</v>
      </c>
      <c r="P32" s="108" t="s">
        <v>70</v>
      </c>
      <c r="Q32" s="109">
        <v>0</v>
      </c>
      <c r="R32" s="109">
        <v>15</v>
      </c>
      <c r="S32" s="110">
        <v>15</v>
      </c>
      <c r="T32" s="111">
        <v>4.4999999999999998E-2</v>
      </c>
      <c r="U32" s="112">
        <v>0</v>
      </c>
      <c r="V32" s="112">
        <v>20</v>
      </c>
      <c r="W32" s="113">
        <v>20</v>
      </c>
      <c r="X32" s="111" t="s">
        <v>71</v>
      </c>
      <c r="Y32" s="112">
        <v>0</v>
      </c>
      <c r="Z32" s="112">
        <v>25</v>
      </c>
      <c r="AA32" s="113">
        <v>25</v>
      </c>
      <c r="AB32" s="111" t="s">
        <v>72</v>
      </c>
      <c r="AC32" s="112">
        <v>5</v>
      </c>
      <c r="AD32" s="112">
        <v>20</v>
      </c>
      <c r="AE32" s="113">
        <v>20</v>
      </c>
      <c r="AF32" s="111" t="s">
        <v>72</v>
      </c>
      <c r="AG32" s="112">
        <v>0</v>
      </c>
      <c r="AH32" s="112">
        <v>20</v>
      </c>
      <c r="AI32" s="113">
        <v>20</v>
      </c>
      <c r="AJ32" s="111" t="s">
        <v>72</v>
      </c>
      <c r="AK32" s="112">
        <v>0</v>
      </c>
      <c r="AL32" s="112">
        <v>10</v>
      </c>
      <c r="AM32" s="113">
        <v>10</v>
      </c>
      <c r="AN32" s="111">
        <v>5.7000000000000002E-2</v>
      </c>
      <c r="AO32" s="112">
        <v>0</v>
      </c>
      <c r="AP32" s="112">
        <v>35</v>
      </c>
      <c r="AQ32" s="113">
        <v>35</v>
      </c>
      <c r="AR32" s="111">
        <v>0.1</v>
      </c>
      <c r="AS32" s="112">
        <v>5</v>
      </c>
      <c r="AT32" s="112">
        <v>40</v>
      </c>
      <c r="AU32" s="113">
        <v>40</v>
      </c>
      <c r="AV32"/>
      <c r="AW32"/>
      <c r="AX32"/>
      <c r="AY32"/>
    </row>
    <row r="33" spans="2:51" x14ac:dyDescent="0.3">
      <c r="B33" s="1016"/>
      <c r="C33" s="90" t="s">
        <v>75</v>
      </c>
      <c r="D33" s="108">
        <v>8.5999999999999993E-2</v>
      </c>
      <c r="E33" s="109">
        <v>290</v>
      </c>
      <c r="F33" s="109">
        <v>3485</v>
      </c>
      <c r="G33" s="110">
        <v>3400</v>
      </c>
      <c r="H33" s="108">
        <v>7.9000000000000001E-2</v>
      </c>
      <c r="I33" s="109">
        <v>255</v>
      </c>
      <c r="J33" s="109">
        <v>3235</v>
      </c>
      <c r="K33" s="110">
        <v>3220</v>
      </c>
      <c r="L33" s="108">
        <v>0.08</v>
      </c>
      <c r="M33" s="109">
        <v>255</v>
      </c>
      <c r="N33" s="109">
        <v>3195</v>
      </c>
      <c r="O33" s="110">
        <v>3185</v>
      </c>
      <c r="P33" s="108">
        <v>8.5000000000000006E-2</v>
      </c>
      <c r="Q33" s="109">
        <v>250</v>
      </c>
      <c r="R33" s="109">
        <v>2990</v>
      </c>
      <c r="S33" s="110">
        <v>2960</v>
      </c>
      <c r="T33" s="111">
        <v>6.9000000000000006E-2</v>
      </c>
      <c r="U33" s="112">
        <v>180</v>
      </c>
      <c r="V33" s="112">
        <v>2580</v>
      </c>
      <c r="W33" s="113">
        <v>2575</v>
      </c>
      <c r="X33" s="111">
        <v>7.0000000000000007E-2</v>
      </c>
      <c r="Y33" s="112">
        <v>165</v>
      </c>
      <c r="Z33" s="112">
        <v>2365</v>
      </c>
      <c r="AA33" s="113">
        <v>2365</v>
      </c>
      <c r="AB33" s="111">
        <v>6.4000000000000001E-2</v>
      </c>
      <c r="AC33" s="112">
        <v>145</v>
      </c>
      <c r="AD33" s="112">
        <v>2275</v>
      </c>
      <c r="AE33" s="113">
        <v>2245</v>
      </c>
      <c r="AF33" s="111">
        <v>6.3E-2</v>
      </c>
      <c r="AG33" s="112">
        <v>150</v>
      </c>
      <c r="AH33" s="112">
        <v>2340</v>
      </c>
      <c r="AI33" s="113">
        <v>2340</v>
      </c>
      <c r="AJ33" s="111">
        <v>7.3999999999999996E-2</v>
      </c>
      <c r="AK33" s="112">
        <v>155</v>
      </c>
      <c r="AL33" s="112">
        <v>2085</v>
      </c>
      <c r="AM33" s="113">
        <v>2080</v>
      </c>
      <c r="AN33" s="111">
        <v>6.8000000000000005E-2</v>
      </c>
      <c r="AO33" s="112">
        <v>125</v>
      </c>
      <c r="AP33" s="112">
        <v>1870</v>
      </c>
      <c r="AQ33" s="113">
        <v>1860</v>
      </c>
      <c r="AR33" s="111">
        <v>8.1000000000000003E-2</v>
      </c>
      <c r="AS33" s="112">
        <v>145</v>
      </c>
      <c r="AT33" s="112">
        <v>1780</v>
      </c>
      <c r="AU33" s="113">
        <v>1775</v>
      </c>
      <c r="AV33"/>
      <c r="AW33"/>
      <c r="AX33"/>
      <c r="AY33"/>
    </row>
    <row r="34" spans="2:51" x14ac:dyDescent="0.3">
      <c r="B34" s="1016"/>
      <c r="C34" s="90" t="s">
        <v>854</v>
      </c>
      <c r="D34" s="108" t="s">
        <v>70</v>
      </c>
      <c r="E34" s="109">
        <v>0</v>
      </c>
      <c r="F34" s="109">
        <v>0</v>
      </c>
      <c r="G34" s="110">
        <v>0</v>
      </c>
      <c r="H34" s="108" t="s">
        <v>70</v>
      </c>
      <c r="I34" s="109">
        <v>0</v>
      </c>
      <c r="J34" s="109">
        <v>0</v>
      </c>
      <c r="K34" s="110">
        <v>0</v>
      </c>
      <c r="L34" s="108">
        <v>0</v>
      </c>
      <c r="M34" s="109">
        <v>0</v>
      </c>
      <c r="N34" s="109">
        <v>35</v>
      </c>
      <c r="O34" s="110">
        <v>35</v>
      </c>
      <c r="P34" s="108" t="s">
        <v>70</v>
      </c>
      <c r="Q34" s="109">
        <v>0</v>
      </c>
      <c r="R34" s="109">
        <v>0</v>
      </c>
      <c r="S34" s="110">
        <v>0</v>
      </c>
      <c r="T34" s="111" t="s">
        <v>70</v>
      </c>
      <c r="U34" s="112">
        <v>0</v>
      </c>
      <c r="V34" s="112">
        <v>0</v>
      </c>
      <c r="W34" s="113">
        <v>0</v>
      </c>
      <c r="X34" s="111" t="s">
        <v>71</v>
      </c>
      <c r="Y34" s="112">
        <v>0</v>
      </c>
      <c r="Z34" s="112">
        <v>0</v>
      </c>
      <c r="AA34" s="113">
        <v>0</v>
      </c>
      <c r="AB34" s="111" t="s">
        <v>71</v>
      </c>
      <c r="AC34" s="112">
        <v>0</v>
      </c>
      <c r="AD34" s="112">
        <v>0</v>
      </c>
      <c r="AE34" s="113">
        <v>0</v>
      </c>
      <c r="AF34" s="580" t="s">
        <v>72</v>
      </c>
      <c r="AG34" s="581">
        <v>0</v>
      </c>
      <c r="AH34" s="112">
        <v>0</v>
      </c>
      <c r="AI34" s="113">
        <v>0</v>
      </c>
      <c r="AJ34" s="580" t="s">
        <v>72</v>
      </c>
      <c r="AK34" s="581">
        <v>0</v>
      </c>
      <c r="AL34" s="112">
        <v>0</v>
      </c>
      <c r="AM34" s="113">
        <v>0</v>
      </c>
      <c r="AN34" s="580" t="s">
        <v>72</v>
      </c>
      <c r="AO34" s="581">
        <v>0</v>
      </c>
      <c r="AP34" s="112">
        <v>0</v>
      </c>
      <c r="AQ34" s="113">
        <v>0</v>
      </c>
      <c r="AR34" s="580" t="s">
        <v>72</v>
      </c>
      <c r="AS34" s="581">
        <v>0</v>
      </c>
      <c r="AT34" s="112">
        <v>0</v>
      </c>
      <c r="AU34" s="113">
        <v>0</v>
      </c>
      <c r="AV34"/>
      <c r="AW34"/>
      <c r="AX34"/>
    </row>
    <row r="35" spans="2:51" x14ac:dyDescent="0.3">
      <c r="B35" s="1016"/>
      <c r="C35" s="90" t="s">
        <v>855</v>
      </c>
      <c r="D35" s="108" t="s">
        <v>70</v>
      </c>
      <c r="E35" s="109">
        <v>0</v>
      </c>
      <c r="F35" s="109">
        <v>0</v>
      </c>
      <c r="G35" s="110">
        <v>0</v>
      </c>
      <c r="H35" s="108" t="s">
        <v>70</v>
      </c>
      <c r="I35" s="109">
        <v>0</v>
      </c>
      <c r="J35" s="109">
        <v>0</v>
      </c>
      <c r="K35" s="110">
        <v>0</v>
      </c>
      <c r="L35" s="108" t="s">
        <v>70</v>
      </c>
      <c r="M35" s="109">
        <v>0</v>
      </c>
      <c r="N35" s="109">
        <v>0</v>
      </c>
      <c r="O35" s="110">
        <v>0</v>
      </c>
      <c r="P35" s="108">
        <v>7.0000000000000007E-2</v>
      </c>
      <c r="Q35" s="109">
        <v>5</v>
      </c>
      <c r="R35" s="109">
        <v>70</v>
      </c>
      <c r="S35" s="110">
        <v>70</v>
      </c>
      <c r="T35" s="111" t="s">
        <v>70</v>
      </c>
      <c r="U35" s="112">
        <v>0</v>
      </c>
      <c r="V35" s="112">
        <v>0</v>
      </c>
      <c r="W35" s="113">
        <v>0</v>
      </c>
      <c r="X35" s="111" t="s">
        <v>72</v>
      </c>
      <c r="Y35" s="112">
        <v>0</v>
      </c>
      <c r="Z35" s="112">
        <v>10</v>
      </c>
      <c r="AA35" s="113">
        <v>10</v>
      </c>
      <c r="AB35" s="111" t="s">
        <v>71</v>
      </c>
      <c r="AC35" s="112">
        <v>0</v>
      </c>
      <c r="AD35" s="112">
        <v>5</v>
      </c>
      <c r="AE35" s="113">
        <v>5</v>
      </c>
      <c r="AF35" s="111">
        <v>0.182</v>
      </c>
      <c r="AG35" s="112">
        <v>5</v>
      </c>
      <c r="AH35" s="112">
        <v>25</v>
      </c>
      <c r="AI35" s="113">
        <v>20</v>
      </c>
      <c r="AJ35" s="111" t="s">
        <v>72</v>
      </c>
      <c r="AK35" s="112">
        <v>0</v>
      </c>
      <c r="AL35" s="112">
        <v>15</v>
      </c>
      <c r="AM35" s="113">
        <v>15</v>
      </c>
      <c r="AN35" s="111" t="s">
        <v>72</v>
      </c>
      <c r="AO35" s="112">
        <v>0</v>
      </c>
      <c r="AP35" s="112">
        <v>15</v>
      </c>
      <c r="AQ35" s="113">
        <v>15</v>
      </c>
      <c r="AR35" s="111" t="s">
        <v>72</v>
      </c>
      <c r="AS35" s="112">
        <v>0</v>
      </c>
      <c r="AT35" s="112">
        <v>5</v>
      </c>
      <c r="AU35" s="113">
        <v>5</v>
      </c>
      <c r="AV35"/>
      <c r="AW35"/>
      <c r="AX35"/>
      <c r="AY35"/>
    </row>
    <row r="36" spans="2:51" x14ac:dyDescent="0.3">
      <c r="B36" s="1016"/>
      <c r="C36" s="90" t="s">
        <v>76</v>
      </c>
      <c r="D36" s="108">
        <v>0.21</v>
      </c>
      <c r="E36" s="109">
        <v>200</v>
      </c>
      <c r="F36" s="109">
        <v>955</v>
      </c>
      <c r="G36" s="110">
        <v>955</v>
      </c>
      <c r="H36" s="108">
        <v>0.221</v>
      </c>
      <c r="I36" s="109">
        <v>195</v>
      </c>
      <c r="J36" s="109">
        <v>890</v>
      </c>
      <c r="K36" s="110">
        <v>890</v>
      </c>
      <c r="L36" s="108">
        <v>0.24399999999999999</v>
      </c>
      <c r="M36" s="109">
        <v>205</v>
      </c>
      <c r="N36" s="109">
        <v>835</v>
      </c>
      <c r="O36" s="110">
        <v>835</v>
      </c>
      <c r="P36" s="108">
        <v>0.218</v>
      </c>
      <c r="Q36" s="109">
        <v>190</v>
      </c>
      <c r="R36" s="109">
        <v>885</v>
      </c>
      <c r="S36" s="110">
        <v>880</v>
      </c>
      <c r="T36" s="111">
        <v>0.24099999999999999</v>
      </c>
      <c r="U36" s="112">
        <v>230</v>
      </c>
      <c r="V36" s="112">
        <v>955</v>
      </c>
      <c r="W36" s="113">
        <v>955</v>
      </c>
      <c r="X36" s="111">
        <v>0.26800000000000002</v>
      </c>
      <c r="Y36" s="112">
        <v>275</v>
      </c>
      <c r="Z36" s="112">
        <v>1020</v>
      </c>
      <c r="AA36" s="113">
        <v>1020</v>
      </c>
      <c r="AB36" s="111">
        <v>0.26900000000000002</v>
      </c>
      <c r="AC36" s="112">
        <v>275</v>
      </c>
      <c r="AD36" s="112">
        <v>1020</v>
      </c>
      <c r="AE36" s="113">
        <v>1020</v>
      </c>
      <c r="AF36" s="111">
        <v>0.28800000000000003</v>
      </c>
      <c r="AG36" s="112">
        <v>320</v>
      </c>
      <c r="AH36" s="112">
        <v>1120</v>
      </c>
      <c r="AI36" s="113">
        <v>1115</v>
      </c>
      <c r="AJ36" s="111">
        <v>0.26900000000000002</v>
      </c>
      <c r="AK36" s="112">
        <v>225</v>
      </c>
      <c r="AL36" s="112">
        <v>870</v>
      </c>
      <c r="AM36" s="113">
        <v>845</v>
      </c>
      <c r="AN36" s="111">
        <v>0.249</v>
      </c>
      <c r="AO36" s="112">
        <v>195</v>
      </c>
      <c r="AP36" s="112">
        <v>795</v>
      </c>
      <c r="AQ36" s="113">
        <v>775</v>
      </c>
      <c r="AR36" s="111">
        <v>0.24099999999999999</v>
      </c>
      <c r="AS36" s="112">
        <v>185</v>
      </c>
      <c r="AT36" s="112">
        <v>765</v>
      </c>
      <c r="AU36" s="113">
        <v>765</v>
      </c>
      <c r="AV36"/>
      <c r="AW36"/>
      <c r="AX36"/>
      <c r="AY36"/>
    </row>
    <row r="37" spans="2:51" x14ac:dyDescent="0.3">
      <c r="B37" s="1016"/>
      <c r="C37" s="90" t="s">
        <v>77</v>
      </c>
      <c r="D37" s="108">
        <v>0.36899999999999999</v>
      </c>
      <c r="E37" s="109">
        <v>1015</v>
      </c>
      <c r="F37" s="109">
        <v>2755</v>
      </c>
      <c r="G37" s="110">
        <v>2750</v>
      </c>
      <c r="H37" s="108">
        <v>0.376</v>
      </c>
      <c r="I37" s="109">
        <v>910</v>
      </c>
      <c r="J37" s="109">
        <v>2440</v>
      </c>
      <c r="K37" s="110">
        <v>2420</v>
      </c>
      <c r="L37" s="108">
        <v>0.37</v>
      </c>
      <c r="M37" s="109">
        <v>995</v>
      </c>
      <c r="N37" s="109">
        <v>2710</v>
      </c>
      <c r="O37" s="110">
        <v>2685</v>
      </c>
      <c r="P37" s="108">
        <v>0.371</v>
      </c>
      <c r="Q37" s="109">
        <v>945</v>
      </c>
      <c r="R37" s="109">
        <v>2570</v>
      </c>
      <c r="S37" s="110">
        <v>2540</v>
      </c>
      <c r="T37" s="111">
        <v>0.373</v>
      </c>
      <c r="U37" s="112">
        <v>935</v>
      </c>
      <c r="V37" s="112">
        <v>2515</v>
      </c>
      <c r="W37" s="113">
        <v>2505</v>
      </c>
      <c r="X37" s="111">
        <v>0.38400000000000001</v>
      </c>
      <c r="Y37" s="112">
        <v>920</v>
      </c>
      <c r="Z37" s="112">
        <v>2405</v>
      </c>
      <c r="AA37" s="113">
        <v>2405</v>
      </c>
      <c r="AB37" s="111">
        <v>0.39400000000000002</v>
      </c>
      <c r="AC37" s="112">
        <v>895</v>
      </c>
      <c r="AD37" s="112">
        <v>2275</v>
      </c>
      <c r="AE37" s="113">
        <v>2270</v>
      </c>
      <c r="AF37" s="111">
        <v>0.4</v>
      </c>
      <c r="AG37" s="112">
        <v>965</v>
      </c>
      <c r="AH37" s="112">
        <v>2415</v>
      </c>
      <c r="AI37" s="113">
        <v>2405</v>
      </c>
      <c r="AJ37" s="111">
        <v>0.375</v>
      </c>
      <c r="AK37" s="112">
        <v>795</v>
      </c>
      <c r="AL37" s="112">
        <v>2115</v>
      </c>
      <c r="AM37" s="113">
        <v>2115</v>
      </c>
      <c r="AN37" s="111">
        <v>0.33800000000000002</v>
      </c>
      <c r="AO37" s="112">
        <v>730</v>
      </c>
      <c r="AP37" s="112">
        <v>2155</v>
      </c>
      <c r="AQ37" s="113">
        <v>2155</v>
      </c>
      <c r="AR37" s="111">
        <v>0.36</v>
      </c>
      <c r="AS37" s="112">
        <v>720</v>
      </c>
      <c r="AT37" s="112">
        <v>2000</v>
      </c>
      <c r="AU37" s="113">
        <v>1995</v>
      </c>
      <c r="AV37"/>
      <c r="AW37"/>
      <c r="AX37"/>
      <c r="AY37"/>
    </row>
    <row r="38" spans="2:51" ht="15" thickBot="1" x14ac:dyDescent="0.35">
      <c r="B38" s="1016"/>
      <c r="C38" s="90" t="s">
        <v>78</v>
      </c>
      <c r="D38" s="108">
        <v>0.125</v>
      </c>
      <c r="E38" s="109">
        <v>190</v>
      </c>
      <c r="F38" s="109">
        <v>1545</v>
      </c>
      <c r="G38" s="110">
        <v>1525</v>
      </c>
      <c r="H38" s="108">
        <v>0.14099999999999999</v>
      </c>
      <c r="I38" s="109">
        <v>240</v>
      </c>
      <c r="J38" s="109">
        <v>1715</v>
      </c>
      <c r="K38" s="110">
        <v>1705</v>
      </c>
      <c r="L38" s="108">
        <v>0.13</v>
      </c>
      <c r="M38" s="109">
        <v>285</v>
      </c>
      <c r="N38" s="109">
        <v>2190</v>
      </c>
      <c r="O38" s="110">
        <v>2190</v>
      </c>
      <c r="P38" s="108">
        <v>0.13500000000000001</v>
      </c>
      <c r="Q38" s="109">
        <v>285</v>
      </c>
      <c r="R38" s="109">
        <v>2130</v>
      </c>
      <c r="S38" s="110">
        <v>2120</v>
      </c>
      <c r="T38" s="111">
        <v>0.16</v>
      </c>
      <c r="U38" s="112">
        <v>340</v>
      </c>
      <c r="V38" s="112">
        <v>2130</v>
      </c>
      <c r="W38" s="113">
        <v>2130</v>
      </c>
      <c r="X38" s="111">
        <v>0.156</v>
      </c>
      <c r="Y38" s="112">
        <v>335</v>
      </c>
      <c r="Z38" s="112">
        <v>2150</v>
      </c>
      <c r="AA38" s="113">
        <v>2150</v>
      </c>
      <c r="AB38" s="111">
        <v>0.161</v>
      </c>
      <c r="AC38" s="112">
        <v>350</v>
      </c>
      <c r="AD38" s="112">
        <v>2175</v>
      </c>
      <c r="AE38" s="113">
        <v>2175</v>
      </c>
      <c r="AF38" s="296">
        <v>0.16200000000000001</v>
      </c>
      <c r="AG38" s="297">
        <v>445</v>
      </c>
      <c r="AH38" s="297">
        <v>2750</v>
      </c>
      <c r="AI38" s="298">
        <v>2745</v>
      </c>
      <c r="AJ38" s="296">
        <v>0.192</v>
      </c>
      <c r="AK38" s="297">
        <v>255</v>
      </c>
      <c r="AL38" s="297">
        <v>1340</v>
      </c>
      <c r="AM38" s="298">
        <v>1335</v>
      </c>
      <c r="AN38" s="111">
        <v>0.152</v>
      </c>
      <c r="AO38" s="297">
        <v>255</v>
      </c>
      <c r="AP38" s="297">
        <v>1675</v>
      </c>
      <c r="AQ38" s="298">
        <v>1675</v>
      </c>
      <c r="AR38" s="111">
        <v>0.13800000000000001</v>
      </c>
      <c r="AS38" s="297">
        <v>260</v>
      </c>
      <c r="AT38" s="297">
        <v>1885</v>
      </c>
      <c r="AU38" s="298">
        <v>1880</v>
      </c>
      <c r="AV38"/>
      <c r="AW38"/>
      <c r="AX38"/>
      <c r="AY38"/>
    </row>
    <row r="39" spans="2:51" ht="15.6" thickTop="1" thickBot="1" x14ac:dyDescent="0.35">
      <c r="B39" s="1017"/>
      <c r="C39" s="114" t="s">
        <v>601</v>
      </c>
      <c r="D39" s="115">
        <v>0.224</v>
      </c>
      <c r="E39" s="116">
        <v>8060</v>
      </c>
      <c r="F39" s="116">
        <v>36660</v>
      </c>
      <c r="G39" s="117">
        <v>35945</v>
      </c>
      <c r="H39" s="115">
        <v>0.22900000000000001</v>
      </c>
      <c r="I39" s="116">
        <v>8160</v>
      </c>
      <c r="J39" s="116">
        <v>36065</v>
      </c>
      <c r="K39" s="117">
        <v>35595</v>
      </c>
      <c r="L39" s="115">
        <v>0.22900000000000001</v>
      </c>
      <c r="M39" s="116">
        <v>8380</v>
      </c>
      <c r="N39" s="116">
        <v>37025</v>
      </c>
      <c r="O39" s="117">
        <v>36630</v>
      </c>
      <c r="P39" s="115">
        <v>0.23200000000000001</v>
      </c>
      <c r="Q39" s="116">
        <v>8565</v>
      </c>
      <c r="R39" s="116">
        <v>37665</v>
      </c>
      <c r="S39" s="117">
        <v>36920</v>
      </c>
      <c r="T39" s="118">
        <v>0.24299999999999999</v>
      </c>
      <c r="U39" s="119">
        <v>8780</v>
      </c>
      <c r="V39" s="119">
        <v>36680</v>
      </c>
      <c r="W39" s="120">
        <v>36145</v>
      </c>
      <c r="X39" s="118">
        <v>0.248</v>
      </c>
      <c r="Y39" s="119">
        <v>8960</v>
      </c>
      <c r="Z39" s="119">
        <v>36195</v>
      </c>
      <c r="AA39" s="120">
        <v>36165</v>
      </c>
      <c r="AB39" s="118">
        <v>0.253</v>
      </c>
      <c r="AC39" s="119">
        <v>8680</v>
      </c>
      <c r="AD39" s="119">
        <v>34440</v>
      </c>
      <c r="AE39" s="120">
        <v>34305</v>
      </c>
      <c r="AF39" s="118">
        <v>0.253</v>
      </c>
      <c r="AG39" s="119">
        <v>9295</v>
      </c>
      <c r="AH39" s="119">
        <v>36820</v>
      </c>
      <c r="AI39" s="120">
        <v>36700</v>
      </c>
      <c r="AJ39" s="118">
        <v>0.24299999999999999</v>
      </c>
      <c r="AK39" s="119">
        <v>7890</v>
      </c>
      <c r="AL39" s="119">
        <v>32610</v>
      </c>
      <c r="AM39" s="120">
        <v>32455</v>
      </c>
      <c r="AN39" s="118">
        <v>0.23300000000000001</v>
      </c>
      <c r="AO39" s="119">
        <v>7320</v>
      </c>
      <c r="AP39" s="119">
        <v>31685</v>
      </c>
      <c r="AQ39" s="120">
        <v>31485</v>
      </c>
      <c r="AR39" s="118">
        <v>0.248</v>
      </c>
      <c r="AS39" s="119">
        <v>7380</v>
      </c>
      <c r="AT39" s="119">
        <v>29815</v>
      </c>
      <c r="AU39" s="120">
        <v>29740</v>
      </c>
      <c r="AV39"/>
      <c r="AW39"/>
      <c r="AX39"/>
    </row>
    <row r="40" spans="2:51" ht="12.6" customHeight="1" thickTop="1" x14ac:dyDescent="0.3">
      <c r="B40" s="121"/>
      <c r="D40" s="108"/>
      <c r="E40" s="109"/>
      <c r="F40" s="109"/>
      <c r="G40" s="110"/>
      <c r="H40" s="108"/>
      <c r="I40" s="109"/>
      <c r="J40" s="109"/>
      <c r="K40" s="110"/>
      <c r="L40" s="108"/>
      <c r="M40" s="109"/>
      <c r="N40" s="109"/>
      <c r="O40" s="110"/>
      <c r="P40" s="108"/>
      <c r="Q40" s="109"/>
      <c r="R40" s="109"/>
      <c r="S40" s="110"/>
      <c r="T40" s="108"/>
      <c r="U40" s="109"/>
      <c r="V40" s="109"/>
      <c r="W40" s="110"/>
      <c r="X40" s="108"/>
      <c r="Y40" s="109"/>
      <c r="Z40" s="109"/>
      <c r="AA40" s="110"/>
      <c r="AB40" s="108"/>
      <c r="AC40" s="109"/>
      <c r="AD40" s="109"/>
      <c r="AE40" s="110"/>
      <c r="AF40" s="108"/>
      <c r="AG40" s="109"/>
      <c r="AH40" s="109"/>
      <c r="AI40" s="110"/>
      <c r="AJ40" s="226"/>
      <c r="AK40" s="134"/>
      <c r="AL40" s="134"/>
      <c r="AM40" s="136"/>
      <c r="AN40" s="226"/>
      <c r="AO40" s="134"/>
      <c r="AP40" s="134"/>
      <c r="AQ40" s="136"/>
      <c r="AR40" s="226"/>
      <c r="AS40" s="134"/>
      <c r="AT40" s="134"/>
      <c r="AU40" s="136"/>
    </row>
    <row r="41" spans="2:51" ht="15" customHeight="1" x14ac:dyDescent="0.3">
      <c r="B41" s="1016" t="s">
        <v>577</v>
      </c>
      <c r="C41" s="90" t="s">
        <v>94</v>
      </c>
      <c r="D41" s="108">
        <v>5.0999999999999997E-2</v>
      </c>
      <c r="E41" s="109">
        <v>70</v>
      </c>
      <c r="F41" s="109">
        <v>1405</v>
      </c>
      <c r="G41" s="110">
        <v>1400</v>
      </c>
      <c r="H41" s="108">
        <v>5.5E-2</v>
      </c>
      <c r="I41" s="109">
        <v>100</v>
      </c>
      <c r="J41" s="109">
        <v>1790</v>
      </c>
      <c r="K41" s="110">
        <v>1785</v>
      </c>
      <c r="L41" s="108">
        <v>4.8000000000000001E-2</v>
      </c>
      <c r="M41" s="109">
        <v>80</v>
      </c>
      <c r="N41" s="109">
        <v>1645</v>
      </c>
      <c r="O41" s="110">
        <v>1635</v>
      </c>
      <c r="P41" s="108">
        <v>5.1000000000000004E-2</v>
      </c>
      <c r="Q41" s="109">
        <v>90</v>
      </c>
      <c r="R41" s="109">
        <v>1785</v>
      </c>
      <c r="S41" s="110">
        <v>1775</v>
      </c>
      <c r="T41" s="108">
        <v>5.9000000000000004E-2</v>
      </c>
      <c r="U41" s="109">
        <v>85</v>
      </c>
      <c r="V41" s="109">
        <v>1435</v>
      </c>
      <c r="W41" s="110">
        <v>1435</v>
      </c>
      <c r="X41" s="108">
        <v>4.7E-2</v>
      </c>
      <c r="Y41" s="109">
        <v>75</v>
      </c>
      <c r="Z41" s="109">
        <v>1600</v>
      </c>
      <c r="AA41" s="110">
        <v>1600</v>
      </c>
      <c r="AB41" s="108">
        <v>0.09</v>
      </c>
      <c r="AC41" s="109">
        <v>165</v>
      </c>
      <c r="AD41" s="109">
        <v>1810</v>
      </c>
      <c r="AE41" s="110">
        <v>1805</v>
      </c>
      <c r="AF41" s="108">
        <v>7.8E-2</v>
      </c>
      <c r="AG41" s="109">
        <v>145</v>
      </c>
      <c r="AH41" s="109">
        <v>1865</v>
      </c>
      <c r="AI41" s="110">
        <v>1860</v>
      </c>
      <c r="AJ41" s="108">
        <v>7.9000000000000001E-2</v>
      </c>
      <c r="AK41" s="109">
        <v>185</v>
      </c>
      <c r="AL41" s="109">
        <v>2375</v>
      </c>
      <c r="AM41" s="110">
        <v>2375</v>
      </c>
      <c r="AN41" s="108">
        <v>7.8E-2</v>
      </c>
      <c r="AO41" s="109">
        <v>165</v>
      </c>
      <c r="AP41" s="109">
        <v>2115</v>
      </c>
      <c r="AQ41" s="110">
        <v>2100</v>
      </c>
      <c r="AR41" s="108">
        <v>7.3999999999999996E-2</v>
      </c>
      <c r="AS41" s="109">
        <v>155</v>
      </c>
      <c r="AT41" s="109">
        <v>2095</v>
      </c>
      <c r="AU41" s="110">
        <v>2095</v>
      </c>
    </row>
    <row r="42" spans="2:51" x14ac:dyDescent="0.3">
      <c r="B42" s="1016"/>
      <c r="C42" s="90" t="s">
        <v>515</v>
      </c>
      <c r="D42" s="108">
        <v>0.153</v>
      </c>
      <c r="E42" s="109">
        <v>165</v>
      </c>
      <c r="F42" s="109">
        <v>1100</v>
      </c>
      <c r="G42" s="110">
        <v>1090</v>
      </c>
      <c r="H42" s="108">
        <v>0.154</v>
      </c>
      <c r="I42" s="109">
        <v>150</v>
      </c>
      <c r="J42" s="109">
        <v>965</v>
      </c>
      <c r="K42" s="110">
        <v>960</v>
      </c>
      <c r="L42" s="108">
        <v>0.17</v>
      </c>
      <c r="M42" s="109">
        <v>185</v>
      </c>
      <c r="N42" s="109">
        <v>1105</v>
      </c>
      <c r="O42" s="110">
        <v>1095</v>
      </c>
      <c r="P42" s="108">
        <v>0.16300000000000001</v>
      </c>
      <c r="Q42" s="109">
        <v>165</v>
      </c>
      <c r="R42" s="109">
        <v>1015</v>
      </c>
      <c r="S42" s="110">
        <v>1010</v>
      </c>
      <c r="T42" s="108">
        <v>0.193</v>
      </c>
      <c r="U42" s="109">
        <v>230</v>
      </c>
      <c r="V42" s="109">
        <v>1180</v>
      </c>
      <c r="W42" s="110">
        <v>1180</v>
      </c>
      <c r="X42" s="108">
        <v>0.156</v>
      </c>
      <c r="Y42" s="109">
        <v>205</v>
      </c>
      <c r="Z42" s="109">
        <v>1320</v>
      </c>
      <c r="AA42" s="110">
        <v>1320</v>
      </c>
      <c r="AB42" s="108">
        <v>0.16700000000000001</v>
      </c>
      <c r="AC42" s="109">
        <v>185</v>
      </c>
      <c r="AD42" s="109">
        <v>1110</v>
      </c>
      <c r="AE42" s="110">
        <v>1110</v>
      </c>
      <c r="AF42" s="108">
        <v>0.17200000000000001</v>
      </c>
      <c r="AG42" s="109">
        <v>210</v>
      </c>
      <c r="AH42" s="109">
        <v>1210</v>
      </c>
      <c r="AI42" s="110">
        <v>1210</v>
      </c>
      <c r="AJ42" s="108">
        <v>0.19900000000000001</v>
      </c>
      <c r="AK42" s="109">
        <v>295</v>
      </c>
      <c r="AL42" s="109">
        <v>1475</v>
      </c>
      <c r="AM42" s="110">
        <v>1475</v>
      </c>
      <c r="AN42" s="108">
        <v>0.20100000000000001</v>
      </c>
      <c r="AO42" s="109">
        <v>305</v>
      </c>
      <c r="AP42" s="109">
        <v>1510</v>
      </c>
      <c r="AQ42" s="110">
        <v>1510</v>
      </c>
      <c r="AR42" s="108">
        <v>0.188</v>
      </c>
      <c r="AS42" s="109">
        <v>290</v>
      </c>
      <c r="AT42" s="109">
        <v>1540</v>
      </c>
      <c r="AU42" s="110">
        <v>1540</v>
      </c>
    </row>
    <row r="43" spans="2:51" x14ac:dyDescent="0.3">
      <c r="B43" s="1016"/>
      <c r="C43" s="90" t="s">
        <v>95</v>
      </c>
      <c r="D43" s="108">
        <v>0.14499999999999999</v>
      </c>
      <c r="E43" s="109">
        <v>370</v>
      </c>
      <c r="F43" s="109">
        <v>2560</v>
      </c>
      <c r="G43" s="110">
        <v>2560</v>
      </c>
      <c r="H43" s="108">
        <v>0.14399999999999999</v>
      </c>
      <c r="I43" s="109">
        <v>370</v>
      </c>
      <c r="J43" s="109">
        <v>2585</v>
      </c>
      <c r="K43" s="110">
        <v>2580</v>
      </c>
      <c r="L43" s="108">
        <v>0.14099999999999999</v>
      </c>
      <c r="M43" s="109">
        <v>360</v>
      </c>
      <c r="N43" s="109">
        <v>2560</v>
      </c>
      <c r="O43" s="110">
        <v>2560</v>
      </c>
      <c r="P43" s="108">
        <v>0.14799999999999999</v>
      </c>
      <c r="Q43" s="109">
        <v>405</v>
      </c>
      <c r="R43" s="109">
        <v>2745</v>
      </c>
      <c r="S43" s="110">
        <v>2740</v>
      </c>
      <c r="T43" s="108">
        <v>0.151</v>
      </c>
      <c r="U43" s="109">
        <v>425</v>
      </c>
      <c r="V43" s="109">
        <v>2815</v>
      </c>
      <c r="W43" s="110">
        <v>2815</v>
      </c>
      <c r="X43" s="108">
        <v>0.158</v>
      </c>
      <c r="Y43" s="109">
        <v>455</v>
      </c>
      <c r="Z43" s="109">
        <v>2885</v>
      </c>
      <c r="AA43" s="110">
        <v>2880</v>
      </c>
      <c r="AB43" s="108">
        <v>0.159</v>
      </c>
      <c r="AC43" s="109">
        <v>425</v>
      </c>
      <c r="AD43" s="109">
        <v>2680</v>
      </c>
      <c r="AE43" s="110">
        <v>2675</v>
      </c>
      <c r="AF43" s="108">
        <v>0.158</v>
      </c>
      <c r="AG43" s="109">
        <v>420</v>
      </c>
      <c r="AH43" s="109">
        <v>2675</v>
      </c>
      <c r="AI43" s="110">
        <v>2670</v>
      </c>
      <c r="AJ43" s="108">
        <v>0.16</v>
      </c>
      <c r="AK43" s="109">
        <v>390</v>
      </c>
      <c r="AL43" s="109">
        <v>2440</v>
      </c>
      <c r="AM43" s="110">
        <v>2440</v>
      </c>
      <c r="AN43" s="108">
        <v>0.16800000000000001</v>
      </c>
      <c r="AO43" s="109">
        <v>450</v>
      </c>
      <c r="AP43" s="109">
        <v>2670</v>
      </c>
      <c r="AQ43" s="110">
        <v>2670</v>
      </c>
      <c r="AR43" s="108">
        <v>0.17</v>
      </c>
      <c r="AS43" s="109">
        <v>390</v>
      </c>
      <c r="AT43" s="109">
        <v>2275</v>
      </c>
      <c r="AU43" s="110">
        <v>2275</v>
      </c>
    </row>
    <row r="44" spans="2:51" x14ac:dyDescent="0.3">
      <c r="B44" s="1016"/>
      <c r="C44" s="90" t="s">
        <v>79</v>
      </c>
      <c r="D44" s="108">
        <v>0.105</v>
      </c>
      <c r="E44" s="109">
        <v>270</v>
      </c>
      <c r="F44" s="109">
        <v>2580</v>
      </c>
      <c r="G44" s="110">
        <v>2570</v>
      </c>
      <c r="H44" s="108">
        <v>9.5000000000000001E-2</v>
      </c>
      <c r="I44" s="109">
        <v>295</v>
      </c>
      <c r="J44" s="109">
        <v>3150</v>
      </c>
      <c r="K44" s="110">
        <v>3125</v>
      </c>
      <c r="L44" s="108">
        <v>0.104</v>
      </c>
      <c r="M44" s="109">
        <v>295</v>
      </c>
      <c r="N44" s="109">
        <v>2900</v>
      </c>
      <c r="O44" s="110">
        <v>2840</v>
      </c>
      <c r="P44" s="108">
        <v>0.10200000000000001</v>
      </c>
      <c r="Q44" s="109">
        <v>305</v>
      </c>
      <c r="R44" s="109">
        <v>2985</v>
      </c>
      <c r="S44" s="110">
        <v>2970</v>
      </c>
      <c r="T44" s="108">
        <v>0.106</v>
      </c>
      <c r="U44" s="109">
        <v>285</v>
      </c>
      <c r="V44" s="109">
        <v>2690</v>
      </c>
      <c r="W44" s="110">
        <v>2685</v>
      </c>
      <c r="X44" s="108">
        <v>0.11900000000000001</v>
      </c>
      <c r="Y44" s="109">
        <v>355</v>
      </c>
      <c r="Z44" s="109">
        <v>3030</v>
      </c>
      <c r="AA44" s="110">
        <v>3000</v>
      </c>
      <c r="AB44" s="108">
        <v>0.14699999999999999</v>
      </c>
      <c r="AC44" s="109">
        <v>425</v>
      </c>
      <c r="AD44" s="109">
        <v>3090</v>
      </c>
      <c r="AE44" s="110">
        <v>2900</v>
      </c>
      <c r="AF44" s="108">
        <v>0.121</v>
      </c>
      <c r="AG44" s="109">
        <v>405</v>
      </c>
      <c r="AH44" s="109">
        <v>3355</v>
      </c>
      <c r="AI44" s="110">
        <v>3350</v>
      </c>
      <c r="AJ44" s="108">
        <v>0.13100000000000001</v>
      </c>
      <c r="AK44" s="109">
        <v>430</v>
      </c>
      <c r="AL44" s="109">
        <v>3280</v>
      </c>
      <c r="AM44" s="110">
        <v>3275</v>
      </c>
      <c r="AN44" s="108">
        <v>0.129</v>
      </c>
      <c r="AO44" s="109">
        <v>390</v>
      </c>
      <c r="AP44" s="109">
        <v>3025</v>
      </c>
      <c r="AQ44" s="110">
        <v>3025</v>
      </c>
      <c r="AR44" s="108">
        <v>0.11700000000000001</v>
      </c>
      <c r="AS44" s="109">
        <v>300</v>
      </c>
      <c r="AT44" s="109">
        <v>2665</v>
      </c>
      <c r="AU44" s="110">
        <v>2545</v>
      </c>
    </row>
    <row r="45" spans="2:51" ht="15" customHeight="1" x14ac:dyDescent="0.3">
      <c r="B45" s="1016"/>
      <c r="C45" s="90" t="s">
        <v>96</v>
      </c>
      <c r="D45" s="108">
        <v>6.2E-2</v>
      </c>
      <c r="E45" s="109">
        <v>155</v>
      </c>
      <c r="F45" s="109">
        <v>2525</v>
      </c>
      <c r="G45" s="110">
        <v>2505</v>
      </c>
      <c r="H45" s="108">
        <v>5.8999999999999997E-2</v>
      </c>
      <c r="I45" s="109">
        <v>140</v>
      </c>
      <c r="J45" s="109">
        <v>2385</v>
      </c>
      <c r="K45" s="110">
        <v>2350</v>
      </c>
      <c r="L45" s="108">
        <v>5.6000000000000001E-2</v>
      </c>
      <c r="M45" s="109">
        <v>140</v>
      </c>
      <c r="N45" s="109">
        <v>2505</v>
      </c>
      <c r="O45" s="110">
        <v>2490</v>
      </c>
      <c r="P45" s="108">
        <v>6.3E-2</v>
      </c>
      <c r="Q45" s="109">
        <v>165</v>
      </c>
      <c r="R45" s="109">
        <v>2585</v>
      </c>
      <c r="S45" s="110">
        <v>2570</v>
      </c>
      <c r="T45" s="108">
        <v>7.5999999999999998E-2</v>
      </c>
      <c r="U45" s="109">
        <v>175</v>
      </c>
      <c r="V45" s="109">
        <v>2300</v>
      </c>
      <c r="W45" s="110">
        <v>2300</v>
      </c>
      <c r="X45" s="108">
        <v>9.8000000000000004E-2</v>
      </c>
      <c r="Y45" s="109">
        <v>210</v>
      </c>
      <c r="Z45" s="109">
        <v>2140</v>
      </c>
      <c r="AA45" s="110">
        <v>2135</v>
      </c>
      <c r="AB45" s="108">
        <v>0.10200000000000001</v>
      </c>
      <c r="AC45" s="109">
        <v>205</v>
      </c>
      <c r="AD45" s="109">
        <v>2000</v>
      </c>
      <c r="AE45" s="110">
        <v>2000</v>
      </c>
      <c r="AF45" s="108">
        <v>8.7000000000000008E-2</v>
      </c>
      <c r="AG45" s="109">
        <v>205</v>
      </c>
      <c r="AH45" s="109">
        <v>2345</v>
      </c>
      <c r="AI45" s="110">
        <v>2345</v>
      </c>
      <c r="AJ45" s="108">
        <v>9.8000000000000004E-2</v>
      </c>
      <c r="AK45" s="109">
        <v>270</v>
      </c>
      <c r="AL45" s="109">
        <v>2745</v>
      </c>
      <c r="AM45" s="110">
        <v>2745</v>
      </c>
      <c r="AN45" s="108">
        <v>0.123</v>
      </c>
      <c r="AO45" s="109">
        <v>325</v>
      </c>
      <c r="AP45" s="109">
        <v>2705</v>
      </c>
      <c r="AQ45" s="110">
        <v>2645</v>
      </c>
      <c r="AR45" s="108">
        <v>0.10100000000000001</v>
      </c>
      <c r="AS45" s="109">
        <v>280</v>
      </c>
      <c r="AT45" s="109">
        <v>2790</v>
      </c>
      <c r="AU45" s="110">
        <v>2790</v>
      </c>
    </row>
    <row r="46" spans="2:51" x14ac:dyDescent="0.3">
      <c r="B46" s="1016"/>
      <c r="C46" s="90" t="s">
        <v>80</v>
      </c>
      <c r="D46" s="108">
        <v>0.216</v>
      </c>
      <c r="E46" s="109">
        <v>1060</v>
      </c>
      <c r="F46" s="109">
        <v>4915</v>
      </c>
      <c r="G46" s="110">
        <v>4905</v>
      </c>
      <c r="H46" s="108">
        <v>0.192</v>
      </c>
      <c r="I46" s="109">
        <v>900</v>
      </c>
      <c r="J46" s="109">
        <v>4685</v>
      </c>
      <c r="K46" s="110">
        <v>4675</v>
      </c>
      <c r="L46" s="108">
        <v>0.21199999999999999</v>
      </c>
      <c r="M46" s="109">
        <v>935</v>
      </c>
      <c r="N46" s="109">
        <v>4405</v>
      </c>
      <c r="O46" s="110">
        <v>4405</v>
      </c>
      <c r="P46" s="108">
        <v>0.2</v>
      </c>
      <c r="Q46" s="109">
        <v>880</v>
      </c>
      <c r="R46" s="109">
        <v>4415</v>
      </c>
      <c r="S46" s="110">
        <v>4410</v>
      </c>
      <c r="T46" s="108">
        <v>0.216</v>
      </c>
      <c r="U46" s="109">
        <v>1020</v>
      </c>
      <c r="V46" s="109">
        <v>4710</v>
      </c>
      <c r="W46" s="110">
        <v>4710</v>
      </c>
      <c r="X46" s="108">
        <v>0.22</v>
      </c>
      <c r="Y46" s="109">
        <v>1055</v>
      </c>
      <c r="Z46" s="109">
        <v>4780</v>
      </c>
      <c r="AA46" s="110">
        <v>4775</v>
      </c>
      <c r="AB46" s="108">
        <v>0.217</v>
      </c>
      <c r="AC46" s="109">
        <v>1015</v>
      </c>
      <c r="AD46" s="109">
        <v>4690</v>
      </c>
      <c r="AE46" s="110">
        <v>4690</v>
      </c>
      <c r="AF46" s="108">
        <v>0.222</v>
      </c>
      <c r="AG46" s="109">
        <v>1090</v>
      </c>
      <c r="AH46" s="109">
        <v>4920</v>
      </c>
      <c r="AI46" s="110">
        <v>4920</v>
      </c>
      <c r="AJ46" s="108">
        <v>0.214</v>
      </c>
      <c r="AK46" s="109">
        <v>1015</v>
      </c>
      <c r="AL46" s="109">
        <v>4740</v>
      </c>
      <c r="AM46" s="110">
        <v>4740</v>
      </c>
      <c r="AN46" s="108">
        <v>0.219</v>
      </c>
      <c r="AO46" s="109">
        <v>1020</v>
      </c>
      <c r="AP46" s="109">
        <v>4670</v>
      </c>
      <c r="AQ46" s="110">
        <v>4670</v>
      </c>
      <c r="AR46" s="108">
        <v>0.224</v>
      </c>
      <c r="AS46" s="109">
        <v>1275</v>
      </c>
      <c r="AT46" s="109">
        <v>5685</v>
      </c>
      <c r="AU46" s="110">
        <v>5685</v>
      </c>
    </row>
    <row r="47" spans="2:51" x14ac:dyDescent="0.3">
      <c r="B47" s="1016"/>
      <c r="C47" s="90" t="s">
        <v>81</v>
      </c>
      <c r="D47" s="108">
        <v>0.14699999999999999</v>
      </c>
      <c r="E47" s="109">
        <v>25</v>
      </c>
      <c r="F47" s="109">
        <v>180</v>
      </c>
      <c r="G47" s="110">
        <v>175</v>
      </c>
      <c r="H47" s="108">
        <v>0.20300000000000001</v>
      </c>
      <c r="I47" s="109">
        <v>45</v>
      </c>
      <c r="J47" s="109">
        <v>210</v>
      </c>
      <c r="K47" s="110">
        <v>210</v>
      </c>
      <c r="L47" s="108">
        <v>0.13600000000000001</v>
      </c>
      <c r="M47" s="109">
        <v>30</v>
      </c>
      <c r="N47" s="109">
        <v>215</v>
      </c>
      <c r="O47" s="110">
        <v>215</v>
      </c>
      <c r="P47" s="108">
        <v>0.17100000000000001</v>
      </c>
      <c r="Q47" s="109">
        <v>35</v>
      </c>
      <c r="R47" s="109">
        <v>215</v>
      </c>
      <c r="S47" s="110">
        <v>215</v>
      </c>
      <c r="T47" s="108">
        <v>0.126</v>
      </c>
      <c r="U47" s="109">
        <v>30</v>
      </c>
      <c r="V47" s="109">
        <v>230</v>
      </c>
      <c r="W47" s="110">
        <v>230</v>
      </c>
      <c r="X47" s="108">
        <v>0.18</v>
      </c>
      <c r="Y47" s="109">
        <v>45</v>
      </c>
      <c r="Z47" s="109">
        <v>255</v>
      </c>
      <c r="AA47" s="110">
        <v>255</v>
      </c>
      <c r="AB47" s="108">
        <v>0.21099999999999999</v>
      </c>
      <c r="AC47" s="109">
        <v>60</v>
      </c>
      <c r="AD47" s="109">
        <v>275</v>
      </c>
      <c r="AE47" s="110">
        <v>275</v>
      </c>
      <c r="AF47" s="108">
        <v>0.24199999999999999</v>
      </c>
      <c r="AG47" s="109">
        <v>55</v>
      </c>
      <c r="AH47" s="109">
        <v>235</v>
      </c>
      <c r="AI47" s="110">
        <v>235</v>
      </c>
      <c r="AJ47" s="108">
        <v>0.23100000000000001</v>
      </c>
      <c r="AK47" s="109">
        <v>75</v>
      </c>
      <c r="AL47" s="109">
        <v>325</v>
      </c>
      <c r="AM47" s="110">
        <v>325</v>
      </c>
      <c r="AN47" s="108">
        <v>0.20600000000000002</v>
      </c>
      <c r="AO47" s="109">
        <v>70</v>
      </c>
      <c r="AP47" s="109">
        <v>340</v>
      </c>
      <c r="AQ47" s="110">
        <v>340</v>
      </c>
      <c r="AR47" s="108">
        <v>0.216</v>
      </c>
      <c r="AS47" s="109">
        <v>70</v>
      </c>
      <c r="AT47" s="109">
        <v>320</v>
      </c>
      <c r="AU47" s="110">
        <v>320</v>
      </c>
    </row>
    <row r="48" spans="2:51" x14ac:dyDescent="0.3">
      <c r="B48" s="1016"/>
      <c r="C48" s="90" t="s">
        <v>97</v>
      </c>
      <c r="D48" s="108">
        <v>0.123</v>
      </c>
      <c r="E48" s="109">
        <v>680</v>
      </c>
      <c r="F48" s="109">
        <v>5570</v>
      </c>
      <c r="G48" s="110">
        <v>5500</v>
      </c>
      <c r="H48" s="108">
        <v>0.13200000000000001</v>
      </c>
      <c r="I48" s="109">
        <v>580</v>
      </c>
      <c r="J48" s="109">
        <v>4430</v>
      </c>
      <c r="K48" s="110">
        <v>4390</v>
      </c>
      <c r="L48" s="108">
        <v>0.123</v>
      </c>
      <c r="M48" s="109">
        <v>520</v>
      </c>
      <c r="N48" s="109">
        <v>4265</v>
      </c>
      <c r="O48" s="110">
        <v>4230</v>
      </c>
      <c r="P48" s="108">
        <v>0.126</v>
      </c>
      <c r="Q48" s="109">
        <v>595</v>
      </c>
      <c r="R48" s="109">
        <v>4870</v>
      </c>
      <c r="S48" s="110">
        <v>4725</v>
      </c>
      <c r="T48" s="108">
        <v>0.13900000000000001</v>
      </c>
      <c r="U48" s="109">
        <v>710</v>
      </c>
      <c r="V48" s="109">
        <v>5155</v>
      </c>
      <c r="W48" s="110">
        <v>5100</v>
      </c>
      <c r="X48" s="108">
        <v>0.13700000000000001</v>
      </c>
      <c r="Y48" s="109">
        <v>705</v>
      </c>
      <c r="Z48" s="109">
        <v>5140</v>
      </c>
      <c r="AA48" s="110">
        <v>5115</v>
      </c>
      <c r="AB48" s="108">
        <v>0.14300000000000002</v>
      </c>
      <c r="AC48" s="109">
        <v>705</v>
      </c>
      <c r="AD48" s="109">
        <v>4935</v>
      </c>
      <c r="AE48" s="110">
        <v>4910</v>
      </c>
      <c r="AF48" s="108">
        <v>0.15</v>
      </c>
      <c r="AG48" s="109">
        <v>730</v>
      </c>
      <c r="AH48" s="109">
        <v>4865</v>
      </c>
      <c r="AI48" s="110">
        <v>4865</v>
      </c>
      <c r="AJ48" s="108">
        <v>0.16500000000000001</v>
      </c>
      <c r="AK48" s="109">
        <v>920</v>
      </c>
      <c r="AL48" s="109">
        <v>5600</v>
      </c>
      <c r="AM48" s="110">
        <v>5575</v>
      </c>
      <c r="AN48" s="108">
        <v>0.16</v>
      </c>
      <c r="AO48" s="109">
        <v>925</v>
      </c>
      <c r="AP48" s="109">
        <v>5765</v>
      </c>
      <c r="AQ48" s="110">
        <v>5765</v>
      </c>
      <c r="AR48" s="108">
        <v>0.17</v>
      </c>
      <c r="AS48" s="109">
        <v>985</v>
      </c>
      <c r="AT48" s="109">
        <v>5780</v>
      </c>
      <c r="AU48" s="110">
        <v>5780</v>
      </c>
    </row>
    <row r="49" spans="2:51" x14ac:dyDescent="0.3">
      <c r="B49" s="1016"/>
      <c r="C49" s="90" t="s">
        <v>82</v>
      </c>
      <c r="D49" s="108">
        <v>8.3000000000000004E-2</v>
      </c>
      <c r="E49" s="109">
        <v>115</v>
      </c>
      <c r="F49" s="109">
        <v>1395</v>
      </c>
      <c r="G49" s="110">
        <v>1395</v>
      </c>
      <c r="H49" s="108">
        <v>0.108</v>
      </c>
      <c r="I49" s="109">
        <v>125</v>
      </c>
      <c r="J49" s="109">
        <v>1170</v>
      </c>
      <c r="K49" s="110">
        <v>1165</v>
      </c>
      <c r="L49" s="108">
        <v>9.9000000000000005E-2</v>
      </c>
      <c r="M49" s="109">
        <v>120</v>
      </c>
      <c r="N49" s="109">
        <v>1215</v>
      </c>
      <c r="O49" s="110">
        <v>1215</v>
      </c>
      <c r="P49" s="108">
        <v>8.5000000000000006E-2</v>
      </c>
      <c r="Q49" s="109">
        <v>115</v>
      </c>
      <c r="R49" s="109">
        <v>1370</v>
      </c>
      <c r="S49" s="110">
        <v>1355</v>
      </c>
      <c r="T49" s="108">
        <v>0.111</v>
      </c>
      <c r="U49" s="109">
        <v>155</v>
      </c>
      <c r="V49" s="109">
        <v>1425</v>
      </c>
      <c r="W49" s="110">
        <v>1375</v>
      </c>
      <c r="X49" s="108">
        <v>0.109</v>
      </c>
      <c r="Y49" s="109">
        <v>155</v>
      </c>
      <c r="Z49" s="109">
        <v>1430</v>
      </c>
      <c r="AA49" s="110">
        <v>1425</v>
      </c>
      <c r="AB49" s="108">
        <v>0.11</v>
      </c>
      <c r="AC49" s="109">
        <v>165</v>
      </c>
      <c r="AD49" s="109">
        <v>1550</v>
      </c>
      <c r="AE49" s="110">
        <v>1505</v>
      </c>
      <c r="AF49" s="108">
        <v>0.13300000000000001</v>
      </c>
      <c r="AG49" s="109">
        <v>165</v>
      </c>
      <c r="AH49" s="109">
        <v>1305</v>
      </c>
      <c r="AI49" s="110">
        <v>1255</v>
      </c>
      <c r="AJ49" s="108">
        <v>0.115</v>
      </c>
      <c r="AK49" s="109">
        <v>170</v>
      </c>
      <c r="AL49" s="109">
        <v>1475</v>
      </c>
      <c r="AM49" s="110">
        <v>1470</v>
      </c>
      <c r="AN49" s="108">
        <v>9.6000000000000002E-2</v>
      </c>
      <c r="AO49" s="109">
        <v>130</v>
      </c>
      <c r="AP49" s="109">
        <v>1350</v>
      </c>
      <c r="AQ49" s="110">
        <v>1330</v>
      </c>
      <c r="AR49" s="108">
        <v>0.10100000000000001</v>
      </c>
      <c r="AS49" s="109">
        <v>155</v>
      </c>
      <c r="AT49" s="109">
        <v>1520</v>
      </c>
      <c r="AU49" s="110">
        <v>1520</v>
      </c>
    </row>
    <row r="50" spans="2:51" x14ac:dyDescent="0.3">
      <c r="B50" s="1016"/>
      <c r="C50" s="90" t="s">
        <v>103</v>
      </c>
      <c r="D50" s="108">
        <v>0.09</v>
      </c>
      <c r="E50" s="109">
        <v>315</v>
      </c>
      <c r="F50" s="109">
        <v>3525</v>
      </c>
      <c r="G50" s="110">
        <v>3515</v>
      </c>
      <c r="H50" s="108">
        <v>8.5000000000000006E-2</v>
      </c>
      <c r="I50" s="109">
        <v>300</v>
      </c>
      <c r="J50" s="109">
        <v>3550</v>
      </c>
      <c r="K50" s="110">
        <v>3545</v>
      </c>
      <c r="L50" s="108">
        <v>7.8E-2</v>
      </c>
      <c r="M50" s="109">
        <v>285</v>
      </c>
      <c r="N50" s="109">
        <v>3675</v>
      </c>
      <c r="O50" s="110">
        <v>3670</v>
      </c>
      <c r="P50" s="108">
        <v>8.1000000000000003E-2</v>
      </c>
      <c r="Q50" s="109">
        <v>295</v>
      </c>
      <c r="R50" s="109">
        <v>3660</v>
      </c>
      <c r="S50" s="110">
        <v>3645</v>
      </c>
      <c r="T50" s="108">
        <v>7.8E-2</v>
      </c>
      <c r="U50" s="109">
        <v>305</v>
      </c>
      <c r="V50" s="109">
        <v>3880</v>
      </c>
      <c r="W50" s="110">
        <v>3875</v>
      </c>
      <c r="X50" s="108">
        <v>8.1000000000000003E-2</v>
      </c>
      <c r="Y50" s="109">
        <v>295</v>
      </c>
      <c r="Z50" s="109">
        <v>3635</v>
      </c>
      <c r="AA50" s="110">
        <v>3635</v>
      </c>
      <c r="AB50" s="108">
        <v>8.3000000000000004E-2</v>
      </c>
      <c r="AC50" s="109">
        <v>295</v>
      </c>
      <c r="AD50" s="109">
        <v>3560</v>
      </c>
      <c r="AE50" s="110">
        <v>3560</v>
      </c>
      <c r="AF50" s="108">
        <v>7.4999999999999997E-2</v>
      </c>
      <c r="AG50" s="109">
        <v>290</v>
      </c>
      <c r="AH50" s="109">
        <v>3835</v>
      </c>
      <c r="AI50" s="110">
        <v>3835</v>
      </c>
      <c r="AJ50" s="108">
        <v>9.4E-2</v>
      </c>
      <c r="AK50" s="109">
        <v>330</v>
      </c>
      <c r="AL50" s="109">
        <v>3490</v>
      </c>
      <c r="AM50" s="110">
        <v>3485</v>
      </c>
      <c r="AN50" s="108">
        <v>0.1</v>
      </c>
      <c r="AO50" s="109">
        <v>320</v>
      </c>
      <c r="AP50" s="109">
        <v>3290</v>
      </c>
      <c r="AQ50" s="110">
        <v>3205</v>
      </c>
      <c r="AR50" s="108">
        <v>9.7000000000000003E-2</v>
      </c>
      <c r="AS50" s="109">
        <v>375</v>
      </c>
      <c r="AT50" s="109">
        <v>3840</v>
      </c>
      <c r="AU50" s="110">
        <v>3840</v>
      </c>
    </row>
    <row r="51" spans="2:51" x14ac:dyDescent="0.3">
      <c r="B51" s="1016"/>
      <c r="C51" s="90" t="s">
        <v>516</v>
      </c>
      <c r="D51" s="108">
        <v>0.15</v>
      </c>
      <c r="E51" s="109">
        <v>1030</v>
      </c>
      <c r="F51" s="109">
        <v>6855</v>
      </c>
      <c r="G51" s="110">
        <v>6850</v>
      </c>
      <c r="H51" s="108">
        <v>0.14099999999999999</v>
      </c>
      <c r="I51" s="109">
        <v>850</v>
      </c>
      <c r="J51" s="109">
        <v>6040</v>
      </c>
      <c r="K51" s="110">
        <v>6035</v>
      </c>
      <c r="L51" s="108">
        <v>0.14099999999999999</v>
      </c>
      <c r="M51" s="109">
        <v>875</v>
      </c>
      <c r="N51" s="109">
        <v>6215</v>
      </c>
      <c r="O51" s="110">
        <v>6205</v>
      </c>
      <c r="P51" s="108">
        <v>0.14699999999999999</v>
      </c>
      <c r="Q51" s="109">
        <v>960</v>
      </c>
      <c r="R51" s="109">
        <v>6540</v>
      </c>
      <c r="S51" s="110">
        <v>6520</v>
      </c>
      <c r="T51" s="108">
        <v>0.156</v>
      </c>
      <c r="U51" s="109">
        <v>1095</v>
      </c>
      <c r="V51" s="109">
        <v>7025</v>
      </c>
      <c r="W51" s="110">
        <v>7025</v>
      </c>
      <c r="X51" s="108">
        <v>0.17599999999999999</v>
      </c>
      <c r="Y51" s="109">
        <v>1205</v>
      </c>
      <c r="Z51" s="109">
        <v>6860</v>
      </c>
      <c r="AA51" s="110">
        <v>6855</v>
      </c>
      <c r="AB51" s="108">
        <v>0.16900000000000001</v>
      </c>
      <c r="AC51" s="109">
        <v>1300</v>
      </c>
      <c r="AD51" s="109">
        <v>7680</v>
      </c>
      <c r="AE51" s="110">
        <v>7680</v>
      </c>
      <c r="AF51" s="108">
        <v>0.17200000000000001</v>
      </c>
      <c r="AG51" s="109">
        <v>1595</v>
      </c>
      <c r="AH51" s="109">
        <v>9255</v>
      </c>
      <c r="AI51" s="110">
        <v>9255</v>
      </c>
      <c r="AJ51" s="108">
        <v>0.17</v>
      </c>
      <c r="AK51" s="109">
        <v>1370</v>
      </c>
      <c r="AL51" s="109">
        <v>8055</v>
      </c>
      <c r="AM51" s="110">
        <v>8050</v>
      </c>
      <c r="AN51" s="108">
        <v>0.185</v>
      </c>
      <c r="AO51" s="109">
        <v>1740</v>
      </c>
      <c r="AP51" s="109">
        <v>9395</v>
      </c>
      <c r="AQ51" s="110">
        <v>9395</v>
      </c>
      <c r="AR51" s="108">
        <v>0.17899999999999999</v>
      </c>
      <c r="AS51" s="109">
        <v>1520</v>
      </c>
      <c r="AT51" s="109">
        <v>8485</v>
      </c>
      <c r="AU51" s="110">
        <v>8485</v>
      </c>
    </row>
    <row r="52" spans="2:51" x14ac:dyDescent="0.3">
      <c r="B52" s="1016"/>
      <c r="C52" s="90" t="s">
        <v>83</v>
      </c>
      <c r="D52" s="108">
        <v>9.1999999999999998E-2</v>
      </c>
      <c r="E52" s="109">
        <v>85</v>
      </c>
      <c r="F52" s="109">
        <v>930</v>
      </c>
      <c r="G52" s="110">
        <v>920</v>
      </c>
      <c r="H52" s="108">
        <v>0.11</v>
      </c>
      <c r="I52" s="109">
        <v>105</v>
      </c>
      <c r="J52" s="109">
        <v>945</v>
      </c>
      <c r="K52" s="110">
        <v>940</v>
      </c>
      <c r="L52" s="108">
        <v>8.8999999999999996E-2</v>
      </c>
      <c r="M52" s="109">
        <v>90</v>
      </c>
      <c r="N52" s="109">
        <v>1010</v>
      </c>
      <c r="O52" s="110">
        <v>990</v>
      </c>
      <c r="P52" s="108">
        <v>9.2999999999999999E-2</v>
      </c>
      <c r="Q52" s="109">
        <v>85</v>
      </c>
      <c r="R52" s="109">
        <v>940</v>
      </c>
      <c r="S52" s="110">
        <v>925</v>
      </c>
      <c r="T52" s="108">
        <v>9.0999999999999998E-2</v>
      </c>
      <c r="U52" s="109">
        <v>80</v>
      </c>
      <c r="V52" s="109">
        <v>895</v>
      </c>
      <c r="W52" s="110">
        <v>885</v>
      </c>
      <c r="X52" s="108">
        <v>0.113</v>
      </c>
      <c r="Y52" s="109">
        <v>110</v>
      </c>
      <c r="Z52" s="109">
        <v>970</v>
      </c>
      <c r="AA52" s="110">
        <v>965</v>
      </c>
      <c r="AB52" s="108">
        <v>0.13400000000000001</v>
      </c>
      <c r="AC52" s="109">
        <v>140</v>
      </c>
      <c r="AD52" s="109">
        <v>1055</v>
      </c>
      <c r="AE52" s="110">
        <v>1045</v>
      </c>
      <c r="AF52" s="108">
        <v>0.122</v>
      </c>
      <c r="AG52" s="109">
        <v>145</v>
      </c>
      <c r="AH52" s="109">
        <v>1195</v>
      </c>
      <c r="AI52" s="110">
        <v>1190</v>
      </c>
      <c r="AJ52" s="108">
        <v>0.129</v>
      </c>
      <c r="AK52" s="109">
        <v>145</v>
      </c>
      <c r="AL52" s="109">
        <v>1115</v>
      </c>
      <c r="AM52" s="110">
        <v>1110</v>
      </c>
      <c r="AN52" s="108">
        <v>0.111</v>
      </c>
      <c r="AO52" s="109">
        <v>160</v>
      </c>
      <c r="AP52" s="109">
        <v>1435</v>
      </c>
      <c r="AQ52" s="110">
        <v>1430</v>
      </c>
      <c r="AR52" s="108">
        <v>0.13400000000000001</v>
      </c>
      <c r="AS52" s="109">
        <v>160</v>
      </c>
      <c r="AT52" s="109">
        <v>1210</v>
      </c>
      <c r="AU52" s="110">
        <v>1205</v>
      </c>
    </row>
    <row r="53" spans="2:51" x14ac:dyDescent="0.3">
      <c r="B53" s="1016"/>
      <c r="C53" s="90" t="s">
        <v>98</v>
      </c>
      <c r="D53" s="108">
        <v>5.8000000000000003E-2</v>
      </c>
      <c r="E53" s="109">
        <v>155</v>
      </c>
      <c r="F53" s="109">
        <v>2650</v>
      </c>
      <c r="G53" s="110">
        <v>2635</v>
      </c>
      <c r="H53" s="108">
        <v>6.8000000000000005E-2</v>
      </c>
      <c r="I53" s="109">
        <v>165</v>
      </c>
      <c r="J53" s="109">
        <v>2440</v>
      </c>
      <c r="K53" s="110">
        <v>2440</v>
      </c>
      <c r="L53" s="108">
        <v>6.7000000000000004E-2</v>
      </c>
      <c r="M53" s="109">
        <v>160</v>
      </c>
      <c r="N53" s="109">
        <v>2410</v>
      </c>
      <c r="O53" s="110">
        <v>2405</v>
      </c>
      <c r="P53" s="108">
        <v>6.0999999999999999E-2</v>
      </c>
      <c r="Q53" s="109">
        <v>155</v>
      </c>
      <c r="R53" s="109">
        <v>2550</v>
      </c>
      <c r="S53" s="110">
        <v>2535</v>
      </c>
      <c r="T53" s="108">
        <v>6.6000000000000003E-2</v>
      </c>
      <c r="U53" s="109">
        <v>175</v>
      </c>
      <c r="V53" s="109">
        <v>2615</v>
      </c>
      <c r="W53" s="110">
        <v>2610</v>
      </c>
      <c r="X53" s="108">
        <v>6.6000000000000003E-2</v>
      </c>
      <c r="Y53" s="109">
        <v>165</v>
      </c>
      <c r="Z53" s="109">
        <v>2530</v>
      </c>
      <c r="AA53" s="110">
        <v>2505</v>
      </c>
      <c r="AB53" s="108">
        <v>5.2000000000000005E-2</v>
      </c>
      <c r="AC53" s="109">
        <v>130</v>
      </c>
      <c r="AD53" s="109">
        <v>2535</v>
      </c>
      <c r="AE53" s="110">
        <v>2535</v>
      </c>
      <c r="AF53" s="108">
        <v>5.8000000000000003E-2</v>
      </c>
      <c r="AG53" s="109">
        <v>195</v>
      </c>
      <c r="AH53" s="109">
        <v>3400</v>
      </c>
      <c r="AI53" s="110">
        <v>3395</v>
      </c>
      <c r="AJ53" s="108">
        <v>6.3E-2</v>
      </c>
      <c r="AK53" s="109">
        <v>185</v>
      </c>
      <c r="AL53" s="109">
        <v>2940</v>
      </c>
      <c r="AM53" s="110">
        <v>2940</v>
      </c>
      <c r="AN53" s="108">
        <v>6.5000000000000002E-2</v>
      </c>
      <c r="AO53" s="109">
        <v>175</v>
      </c>
      <c r="AP53" s="109">
        <v>2735</v>
      </c>
      <c r="AQ53" s="110">
        <v>2705</v>
      </c>
      <c r="AR53" s="108">
        <v>7.5999999999999998E-2</v>
      </c>
      <c r="AS53" s="109">
        <v>260</v>
      </c>
      <c r="AT53" s="109">
        <v>3445</v>
      </c>
      <c r="AU53" s="110">
        <v>3400</v>
      </c>
    </row>
    <row r="54" spans="2:51" x14ac:dyDescent="0.3">
      <c r="B54" s="1016"/>
      <c r="C54" s="90" t="s">
        <v>99</v>
      </c>
      <c r="D54" s="108">
        <v>8.2000000000000003E-2</v>
      </c>
      <c r="E54" s="109">
        <v>10</v>
      </c>
      <c r="F54" s="109">
        <v>125</v>
      </c>
      <c r="G54" s="110">
        <v>120</v>
      </c>
      <c r="H54" s="108">
        <v>7.3999999999999996E-2</v>
      </c>
      <c r="I54" s="109">
        <v>10</v>
      </c>
      <c r="J54" s="109">
        <v>150</v>
      </c>
      <c r="K54" s="110">
        <v>150</v>
      </c>
      <c r="L54" s="108">
        <v>0.13100000000000001</v>
      </c>
      <c r="M54" s="109">
        <v>20</v>
      </c>
      <c r="N54" s="109">
        <v>145</v>
      </c>
      <c r="O54" s="110">
        <v>145</v>
      </c>
      <c r="P54" s="108">
        <v>0.13300000000000001</v>
      </c>
      <c r="Q54" s="109">
        <v>20</v>
      </c>
      <c r="R54" s="109">
        <v>150</v>
      </c>
      <c r="S54" s="110">
        <v>150</v>
      </c>
      <c r="T54" s="108">
        <v>0.13200000000000001</v>
      </c>
      <c r="U54" s="109">
        <v>20</v>
      </c>
      <c r="V54" s="109">
        <v>135</v>
      </c>
      <c r="W54" s="110">
        <v>135</v>
      </c>
      <c r="X54" s="108">
        <v>0.15</v>
      </c>
      <c r="Y54" s="109">
        <v>20</v>
      </c>
      <c r="Z54" s="109">
        <v>135</v>
      </c>
      <c r="AA54" s="110">
        <v>135</v>
      </c>
      <c r="AB54" s="108">
        <v>0.19400000000000001</v>
      </c>
      <c r="AC54" s="109">
        <v>25</v>
      </c>
      <c r="AD54" s="109">
        <v>130</v>
      </c>
      <c r="AE54" s="110">
        <v>130</v>
      </c>
      <c r="AF54" s="108">
        <v>0.216</v>
      </c>
      <c r="AG54" s="109">
        <v>25</v>
      </c>
      <c r="AH54" s="109">
        <v>125</v>
      </c>
      <c r="AI54" s="110">
        <v>125</v>
      </c>
      <c r="AJ54" s="108">
        <v>0.16300000000000001</v>
      </c>
      <c r="AK54" s="109">
        <v>25</v>
      </c>
      <c r="AL54" s="109">
        <v>155</v>
      </c>
      <c r="AM54" s="110">
        <v>155</v>
      </c>
      <c r="AN54" s="108">
        <v>0.115</v>
      </c>
      <c r="AO54" s="109">
        <v>20</v>
      </c>
      <c r="AP54" s="109">
        <v>155</v>
      </c>
      <c r="AQ54" s="110">
        <v>155</v>
      </c>
      <c r="AR54" s="108">
        <v>0.16500000000000001</v>
      </c>
      <c r="AS54" s="109">
        <v>25</v>
      </c>
      <c r="AT54" s="109">
        <v>165</v>
      </c>
      <c r="AU54" s="110">
        <v>165</v>
      </c>
    </row>
    <row r="55" spans="2:51" x14ac:dyDescent="0.3">
      <c r="B55" s="1016"/>
      <c r="C55" s="90" t="s">
        <v>122</v>
      </c>
      <c r="D55" s="108">
        <v>0.1</v>
      </c>
      <c r="E55" s="109">
        <v>90</v>
      </c>
      <c r="F55" s="109">
        <v>880</v>
      </c>
      <c r="G55" s="110">
        <v>875</v>
      </c>
      <c r="H55" s="108">
        <v>0.111</v>
      </c>
      <c r="I55" s="109">
        <v>100</v>
      </c>
      <c r="J55" s="109">
        <v>890</v>
      </c>
      <c r="K55" s="110">
        <v>890</v>
      </c>
      <c r="L55" s="108">
        <v>0.113</v>
      </c>
      <c r="M55" s="109">
        <v>95</v>
      </c>
      <c r="N55" s="109">
        <v>860</v>
      </c>
      <c r="O55" s="110">
        <v>855</v>
      </c>
      <c r="P55" s="108">
        <v>0.114</v>
      </c>
      <c r="Q55" s="109">
        <v>100</v>
      </c>
      <c r="R55" s="109">
        <v>865</v>
      </c>
      <c r="S55" s="110">
        <v>860</v>
      </c>
      <c r="T55" s="108">
        <v>0.126</v>
      </c>
      <c r="U55" s="109">
        <v>115</v>
      </c>
      <c r="V55" s="109">
        <v>920</v>
      </c>
      <c r="W55" s="110">
        <v>920</v>
      </c>
      <c r="X55" s="108">
        <v>0.108</v>
      </c>
      <c r="Y55" s="109">
        <v>100</v>
      </c>
      <c r="Z55" s="109">
        <v>945</v>
      </c>
      <c r="AA55" s="110">
        <v>940</v>
      </c>
      <c r="AB55" s="108">
        <v>0.122</v>
      </c>
      <c r="AC55" s="109">
        <v>100</v>
      </c>
      <c r="AD55" s="109">
        <v>805</v>
      </c>
      <c r="AE55" s="110">
        <v>805</v>
      </c>
      <c r="AF55" s="108">
        <v>0.13900000000000001</v>
      </c>
      <c r="AG55" s="109">
        <v>140</v>
      </c>
      <c r="AH55" s="109">
        <v>1015</v>
      </c>
      <c r="AI55" s="110">
        <v>1010</v>
      </c>
      <c r="AJ55" s="108">
        <v>0.11</v>
      </c>
      <c r="AK55" s="109">
        <v>105</v>
      </c>
      <c r="AL55" s="109">
        <v>960</v>
      </c>
      <c r="AM55" s="110">
        <v>960</v>
      </c>
      <c r="AN55" s="108">
        <v>0.11</v>
      </c>
      <c r="AO55" s="109">
        <v>105</v>
      </c>
      <c r="AP55" s="109">
        <v>975</v>
      </c>
      <c r="AQ55" s="110">
        <v>975</v>
      </c>
      <c r="AR55" s="108">
        <v>0.11900000000000001</v>
      </c>
      <c r="AS55" s="109">
        <v>120</v>
      </c>
      <c r="AT55" s="109">
        <v>995</v>
      </c>
      <c r="AU55" s="110">
        <v>995</v>
      </c>
    </row>
    <row r="56" spans="2:51" x14ac:dyDescent="0.3">
      <c r="B56" s="1016"/>
      <c r="C56" s="90" t="s">
        <v>100</v>
      </c>
      <c r="D56" s="108">
        <v>4.2000000000000003E-2</v>
      </c>
      <c r="E56" s="109">
        <v>35</v>
      </c>
      <c r="F56" s="109">
        <v>780</v>
      </c>
      <c r="G56" s="110">
        <v>780</v>
      </c>
      <c r="H56" s="108">
        <v>4.5999999999999999E-2</v>
      </c>
      <c r="I56" s="109">
        <v>45</v>
      </c>
      <c r="J56" s="109">
        <v>970</v>
      </c>
      <c r="K56" s="110">
        <v>950</v>
      </c>
      <c r="L56" s="108">
        <v>4.4999999999999998E-2</v>
      </c>
      <c r="M56" s="109">
        <v>35</v>
      </c>
      <c r="N56" s="109">
        <v>735</v>
      </c>
      <c r="O56" s="110">
        <v>730</v>
      </c>
      <c r="P56" s="108">
        <v>4.5999999999999999E-2</v>
      </c>
      <c r="Q56" s="109">
        <v>35</v>
      </c>
      <c r="R56" s="109">
        <v>770</v>
      </c>
      <c r="S56" s="110">
        <v>765</v>
      </c>
      <c r="T56" s="108">
        <v>6.0999999999999999E-2</v>
      </c>
      <c r="U56" s="109">
        <v>50</v>
      </c>
      <c r="V56" s="109">
        <v>820</v>
      </c>
      <c r="W56" s="110">
        <v>790</v>
      </c>
      <c r="X56" s="108">
        <v>9.0999999999999998E-2</v>
      </c>
      <c r="Y56" s="109">
        <v>90</v>
      </c>
      <c r="Z56" s="109">
        <v>965</v>
      </c>
      <c r="AA56" s="110">
        <v>965</v>
      </c>
      <c r="AB56" s="108">
        <v>9.6000000000000002E-2</v>
      </c>
      <c r="AC56" s="109">
        <v>90</v>
      </c>
      <c r="AD56" s="109">
        <v>935</v>
      </c>
      <c r="AE56" s="110">
        <v>935</v>
      </c>
      <c r="AF56" s="108">
        <v>9.2999999999999999E-2</v>
      </c>
      <c r="AG56" s="109">
        <v>80</v>
      </c>
      <c r="AH56" s="109">
        <v>840</v>
      </c>
      <c r="AI56" s="110">
        <v>840</v>
      </c>
      <c r="AJ56" s="108">
        <v>0.128</v>
      </c>
      <c r="AK56" s="109">
        <v>100</v>
      </c>
      <c r="AL56" s="109">
        <v>785</v>
      </c>
      <c r="AM56" s="110">
        <v>785</v>
      </c>
      <c r="AN56" s="108">
        <v>0.122</v>
      </c>
      <c r="AO56" s="109">
        <v>105</v>
      </c>
      <c r="AP56" s="109">
        <v>845</v>
      </c>
      <c r="AQ56" s="110">
        <v>845</v>
      </c>
      <c r="AR56" s="108">
        <v>0.11</v>
      </c>
      <c r="AS56" s="109">
        <v>95</v>
      </c>
      <c r="AT56" s="109">
        <v>870</v>
      </c>
      <c r="AU56" s="110">
        <v>870</v>
      </c>
    </row>
    <row r="57" spans="2:51" x14ac:dyDescent="0.3">
      <c r="B57" s="1016"/>
      <c r="C57" s="90" t="s">
        <v>101</v>
      </c>
      <c r="D57" s="108">
        <v>0.111</v>
      </c>
      <c r="E57" s="109">
        <v>255</v>
      </c>
      <c r="F57" s="109">
        <v>2295</v>
      </c>
      <c r="G57" s="110">
        <v>2290</v>
      </c>
      <c r="H57" s="108">
        <v>0.129</v>
      </c>
      <c r="I57" s="109">
        <v>295</v>
      </c>
      <c r="J57" s="109">
        <v>2285</v>
      </c>
      <c r="K57" s="110">
        <v>2280</v>
      </c>
      <c r="L57" s="108">
        <v>0.11700000000000001</v>
      </c>
      <c r="M57" s="109">
        <v>240</v>
      </c>
      <c r="N57" s="109">
        <v>2050</v>
      </c>
      <c r="O57" s="110">
        <v>2040</v>
      </c>
      <c r="P57" s="108">
        <v>0.12</v>
      </c>
      <c r="Q57" s="109">
        <v>210</v>
      </c>
      <c r="R57" s="109">
        <v>1750</v>
      </c>
      <c r="S57" s="110">
        <v>1745</v>
      </c>
      <c r="T57" s="108">
        <v>0.151</v>
      </c>
      <c r="U57" s="109">
        <v>325</v>
      </c>
      <c r="V57" s="109">
        <v>2160</v>
      </c>
      <c r="W57" s="110">
        <v>2160</v>
      </c>
      <c r="X57" s="108">
        <v>0.14300000000000002</v>
      </c>
      <c r="Y57" s="109">
        <v>280</v>
      </c>
      <c r="Z57" s="109">
        <v>2005</v>
      </c>
      <c r="AA57" s="110">
        <v>1970</v>
      </c>
      <c r="AB57" s="108">
        <v>0.13200000000000001</v>
      </c>
      <c r="AC57" s="109">
        <v>245</v>
      </c>
      <c r="AD57" s="109">
        <v>1855</v>
      </c>
      <c r="AE57" s="110">
        <v>1855</v>
      </c>
      <c r="AF57" s="108">
        <v>0.13800000000000001</v>
      </c>
      <c r="AG57" s="109">
        <v>270</v>
      </c>
      <c r="AH57" s="109">
        <v>1950</v>
      </c>
      <c r="AI57" s="110">
        <v>1950</v>
      </c>
      <c r="AJ57" s="108">
        <v>0.13200000000000001</v>
      </c>
      <c r="AK57" s="109">
        <v>260</v>
      </c>
      <c r="AL57" s="109">
        <v>1980</v>
      </c>
      <c r="AM57" s="110">
        <v>1975</v>
      </c>
      <c r="AN57" s="108">
        <v>0.11700000000000001</v>
      </c>
      <c r="AO57" s="109">
        <v>235</v>
      </c>
      <c r="AP57" s="109">
        <v>2015</v>
      </c>
      <c r="AQ57" s="110">
        <v>2015</v>
      </c>
      <c r="AR57" s="108">
        <v>0.11900000000000001</v>
      </c>
      <c r="AS57" s="109">
        <v>255</v>
      </c>
      <c r="AT57" s="109">
        <v>2140</v>
      </c>
      <c r="AU57" s="110">
        <v>2140</v>
      </c>
    </row>
    <row r="58" spans="2:51" x14ac:dyDescent="0.3">
      <c r="B58" s="1016"/>
      <c r="C58" s="90" t="s">
        <v>102</v>
      </c>
      <c r="D58" s="108">
        <v>0.124</v>
      </c>
      <c r="E58" s="109">
        <v>480</v>
      </c>
      <c r="F58" s="109">
        <v>3885</v>
      </c>
      <c r="G58" s="110">
        <v>3870</v>
      </c>
      <c r="H58" s="108">
        <v>0.126</v>
      </c>
      <c r="I58" s="109">
        <v>390</v>
      </c>
      <c r="J58" s="109">
        <v>4185</v>
      </c>
      <c r="K58" s="110">
        <v>3100</v>
      </c>
      <c r="L58" s="108">
        <v>0.14000000000000001</v>
      </c>
      <c r="M58" s="109">
        <v>455</v>
      </c>
      <c r="N58" s="109">
        <v>3950</v>
      </c>
      <c r="O58" s="110">
        <v>3245</v>
      </c>
      <c r="P58" s="108">
        <v>0.14599999999999999</v>
      </c>
      <c r="Q58" s="109">
        <v>460</v>
      </c>
      <c r="R58" s="109">
        <v>4140</v>
      </c>
      <c r="S58" s="110">
        <v>3150</v>
      </c>
      <c r="T58" s="108">
        <v>0.16800000000000001</v>
      </c>
      <c r="U58" s="109">
        <v>530</v>
      </c>
      <c r="V58" s="109">
        <v>3490</v>
      </c>
      <c r="W58" s="110">
        <v>3150</v>
      </c>
      <c r="X58" s="108">
        <v>0.18</v>
      </c>
      <c r="Y58" s="109">
        <v>590</v>
      </c>
      <c r="Z58" s="109">
        <v>3700</v>
      </c>
      <c r="AA58" s="110">
        <v>3275</v>
      </c>
      <c r="AB58" s="108">
        <v>0.183</v>
      </c>
      <c r="AC58" s="109">
        <v>755</v>
      </c>
      <c r="AD58" s="109">
        <v>4470</v>
      </c>
      <c r="AE58" s="110">
        <v>4115</v>
      </c>
      <c r="AF58" s="108">
        <v>0.20899999999999999</v>
      </c>
      <c r="AG58" s="109">
        <v>810</v>
      </c>
      <c r="AH58" s="109">
        <v>3975</v>
      </c>
      <c r="AI58" s="110">
        <v>3880</v>
      </c>
      <c r="AJ58" s="108">
        <v>0.16900000000000001</v>
      </c>
      <c r="AK58" s="109">
        <v>735</v>
      </c>
      <c r="AL58" s="109">
        <v>4335</v>
      </c>
      <c r="AM58" s="110">
        <v>4330</v>
      </c>
      <c r="AN58" s="108">
        <v>0.17599999999999999</v>
      </c>
      <c r="AO58" s="109">
        <v>720</v>
      </c>
      <c r="AP58" s="109">
        <v>4130</v>
      </c>
      <c r="AQ58" s="110">
        <v>4085</v>
      </c>
      <c r="AR58" s="108">
        <v>0.19600000000000001</v>
      </c>
      <c r="AS58" s="109">
        <v>805</v>
      </c>
      <c r="AT58" s="109">
        <v>4105</v>
      </c>
      <c r="AU58" s="110">
        <v>4105</v>
      </c>
    </row>
    <row r="59" spans="2:51" ht="15" thickBot="1" x14ac:dyDescent="0.35">
      <c r="B59" s="1016"/>
      <c r="C59" s="90" t="s">
        <v>104</v>
      </c>
      <c r="D59" s="108">
        <v>0.22800000000000001</v>
      </c>
      <c r="E59" s="109">
        <v>1305</v>
      </c>
      <c r="F59" s="109">
        <v>5840</v>
      </c>
      <c r="G59" s="110">
        <v>5745</v>
      </c>
      <c r="H59" s="108">
        <v>0.251</v>
      </c>
      <c r="I59" s="109">
        <v>1320</v>
      </c>
      <c r="J59" s="109">
        <v>5285</v>
      </c>
      <c r="K59" s="110">
        <v>5245</v>
      </c>
      <c r="L59" s="108">
        <v>0.254</v>
      </c>
      <c r="M59" s="109">
        <v>1435</v>
      </c>
      <c r="N59" s="109">
        <v>5720</v>
      </c>
      <c r="O59" s="110">
        <v>5655</v>
      </c>
      <c r="P59" s="108">
        <v>0.24299999999999999</v>
      </c>
      <c r="Q59" s="109">
        <v>1290</v>
      </c>
      <c r="R59" s="109">
        <v>5350</v>
      </c>
      <c r="S59" s="110">
        <v>5300</v>
      </c>
      <c r="T59" s="108">
        <v>0.27300000000000002</v>
      </c>
      <c r="U59" s="109">
        <v>1415</v>
      </c>
      <c r="V59" s="109">
        <v>5430</v>
      </c>
      <c r="W59" s="110">
        <v>5195</v>
      </c>
      <c r="X59" s="108">
        <v>0.26700000000000002</v>
      </c>
      <c r="Y59" s="109">
        <v>1430</v>
      </c>
      <c r="Z59" s="109">
        <v>5685</v>
      </c>
      <c r="AA59" s="110">
        <v>5360</v>
      </c>
      <c r="AB59" s="108">
        <v>0.27700000000000002</v>
      </c>
      <c r="AC59" s="109">
        <v>1310</v>
      </c>
      <c r="AD59" s="109">
        <v>5005</v>
      </c>
      <c r="AE59" s="110">
        <v>4725</v>
      </c>
      <c r="AF59" s="108">
        <v>0.28300000000000003</v>
      </c>
      <c r="AG59" s="109">
        <v>1470</v>
      </c>
      <c r="AH59" s="109">
        <v>5405</v>
      </c>
      <c r="AI59" s="110">
        <v>5190</v>
      </c>
      <c r="AJ59" s="108">
        <v>0.28700000000000003</v>
      </c>
      <c r="AK59" s="109">
        <v>1420</v>
      </c>
      <c r="AL59" s="109">
        <v>4960</v>
      </c>
      <c r="AM59" s="110">
        <v>4950</v>
      </c>
      <c r="AN59" s="108">
        <v>0.27100000000000002</v>
      </c>
      <c r="AO59" s="109">
        <v>1270</v>
      </c>
      <c r="AP59" s="109">
        <v>4700</v>
      </c>
      <c r="AQ59" s="110">
        <v>4695</v>
      </c>
      <c r="AR59" s="108">
        <v>0.27800000000000002</v>
      </c>
      <c r="AS59" s="109">
        <v>1230</v>
      </c>
      <c r="AT59" s="109">
        <v>4420</v>
      </c>
      <c r="AU59" s="110">
        <v>4420</v>
      </c>
    </row>
    <row r="60" spans="2:51" ht="15.6" thickTop="1" thickBot="1" x14ac:dyDescent="0.35">
      <c r="B60" s="1017"/>
      <c r="C60" s="114" t="s">
        <v>84</v>
      </c>
      <c r="D60" s="115">
        <v>0.13400000000000001</v>
      </c>
      <c r="E60" s="116">
        <v>6670</v>
      </c>
      <c r="F60" s="116">
        <v>49990</v>
      </c>
      <c r="G60" s="117">
        <v>49710</v>
      </c>
      <c r="H60" s="115">
        <v>0.13400000000000001</v>
      </c>
      <c r="I60" s="116">
        <v>6275</v>
      </c>
      <c r="J60" s="116">
        <v>48110</v>
      </c>
      <c r="K60" s="117">
        <v>46820</v>
      </c>
      <c r="L60" s="115">
        <v>0.13600000000000001</v>
      </c>
      <c r="M60" s="116">
        <v>6355</v>
      </c>
      <c r="N60" s="116">
        <v>47575</v>
      </c>
      <c r="O60" s="117">
        <v>46625</v>
      </c>
      <c r="P60" s="115">
        <v>0.13400000000000001</v>
      </c>
      <c r="Q60" s="116">
        <v>6360</v>
      </c>
      <c r="R60" s="116">
        <v>48695</v>
      </c>
      <c r="S60" s="117">
        <v>47375</v>
      </c>
      <c r="T60" s="115">
        <v>0.14799999999999999</v>
      </c>
      <c r="U60" s="116">
        <v>7215</v>
      </c>
      <c r="V60" s="116">
        <v>49320</v>
      </c>
      <c r="W60" s="117">
        <v>48580</v>
      </c>
      <c r="X60" s="115">
        <v>0.154</v>
      </c>
      <c r="Y60" s="122">
        <v>7545</v>
      </c>
      <c r="Z60" s="116">
        <v>50010</v>
      </c>
      <c r="AA60" s="117">
        <v>49100</v>
      </c>
      <c r="AB60" s="115">
        <v>0.157</v>
      </c>
      <c r="AC60" s="122">
        <v>7730</v>
      </c>
      <c r="AD60" s="116">
        <v>50170</v>
      </c>
      <c r="AE60" s="117">
        <v>49255</v>
      </c>
      <c r="AF60" s="115">
        <v>0.158</v>
      </c>
      <c r="AG60" s="122">
        <v>8445</v>
      </c>
      <c r="AH60" s="116">
        <v>53775</v>
      </c>
      <c r="AI60" s="117">
        <v>53390</v>
      </c>
      <c r="AJ60" s="115">
        <v>0.158</v>
      </c>
      <c r="AK60" s="116">
        <v>8415</v>
      </c>
      <c r="AL60" s="116">
        <v>53230</v>
      </c>
      <c r="AM60" s="117">
        <v>53145</v>
      </c>
      <c r="AN60" s="115">
        <v>0.161</v>
      </c>
      <c r="AO60" s="116">
        <v>8625</v>
      </c>
      <c r="AP60" s="116">
        <v>53830</v>
      </c>
      <c r="AQ60" s="117">
        <v>53555</v>
      </c>
      <c r="AR60" s="115">
        <v>0.161</v>
      </c>
      <c r="AS60" s="116">
        <v>8735</v>
      </c>
      <c r="AT60" s="116">
        <v>54340</v>
      </c>
      <c r="AU60" s="117">
        <v>54170</v>
      </c>
      <c r="AY60" s="342"/>
    </row>
    <row r="61" spans="2:51" ht="23.1" customHeight="1" thickTop="1" thickBot="1" x14ac:dyDescent="0.35">
      <c r="B61" s="121"/>
      <c r="D61" s="123"/>
      <c r="G61" s="124"/>
      <c r="H61" s="123"/>
      <c r="K61" s="124"/>
      <c r="L61" s="123"/>
      <c r="O61" s="124"/>
      <c r="P61" s="123"/>
      <c r="S61" s="124"/>
      <c r="T61" s="123"/>
      <c r="W61" s="124"/>
      <c r="X61" s="123"/>
      <c r="AA61" s="124"/>
      <c r="AB61" s="123"/>
      <c r="AE61" s="124"/>
      <c r="AF61" s="123"/>
      <c r="AI61" s="124"/>
      <c r="AJ61" s="123"/>
      <c r="AM61" s="124"/>
      <c r="AN61" s="123"/>
      <c r="AP61" s="90"/>
      <c r="AQ61" s="124"/>
      <c r="AR61" s="123"/>
      <c r="AS61" s="90"/>
      <c r="AT61" s="90"/>
      <c r="AU61" s="124"/>
      <c r="AW61" s="83"/>
      <c r="AX61" s="83"/>
      <c r="AY61" s="83"/>
    </row>
    <row r="62" spans="2:51" ht="27" customHeight="1" thickTop="1" thickBot="1" x14ac:dyDescent="0.35">
      <c r="B62" s="125"/>
      <c r="C62" s="126" t="s">
        <v>85</v>
      </c>
      <c r="D62" s="127">
        <v>0.17196894518708775</v>
      </c>
      <c r="E62" s="128">
        <v>14730</v>
      </c>
      <c r="F62" s="128">
        <v>86650</v>
      </c>
      <c r="G62" s="128">
        <v>85655</v>
      </c>
      <c r="H62" s="127">
        <v>0.17515015470484741</v>
      </c>
      <c r="I62" s="128">
        <v>14435</v>
      </c>
      <c r="J62" s="128">
        <v>84175</v>
      </c>
      <c r="K62" s="128">
        <v>82415</v>
      </c>
      <c r="L62" s="127">
        <v>0.17698636718515404</v>
      </c>
      <c r="M62" s="128">
        <v>14735</v>
      </c>
      <c r="N62" s="128">
        <v>84600</v>
      </c>
      <c r="O62" s="129">
        <v>83255</v>
      </c>
      <c r="P62" s="127">
        <v>0.17699999999999999</v>
      </c>
      <c r="Q62" s="128">
        <v>14925</v>
      </c>
      <c r="R62" s="128">
        <v>86360</v>
      </c>
      <c r="S62" s="129">
        <v>84295</v>
      </c>
      <c r="T62" s="127">
        <v>0.189</v>
      </c>
      <c r="U62" s="128">
        <v>15995</v>
      </c>
      <c r="V62" s="128">
        <v>86000</v>
      </c>
      <c r="W62" s="129">
        <v>84725</v>
      </c>
      <c r="X62" s="127">
        <v>0.19400000000000001</v>
      </c>
      <c r="Y62" s="128">
        <v>16500</v>
      </c>
      <c r="Z62" s="128">
        <v>86205</v>
      </c>
      <c r="AA62" s="129">
        <v>85265</v>
      </c>
      <c r="AB62" s="127">
        <v>0.19600000000000001</v>
      </c>
      <c r="AC62" s="128">
        <v>16410</v>
      </c>
      <c r="AD62" s="128">
        <v>84610</v>
      </c>
      <c r="AE62" s="129">
        <v>83560</v>
      </c>
      <c r="AF62" s="127">
        <v>0.19700000000000001</v>
      </c>
      <c r="AG62" s="128">
        <v>17735</v>
      </c>
      <c r="AH62" s="128">
        <v>90595</v>
      </c>
      <c r="AI62" s="129">
        <v>90085</v>
      </c>
      <c r="AJ62" s="127">
        <v>0.191</v>
      </c>
      <c r="AK62" s="128">
        <v>16305</v>
      </c>
      <c r="AL62" s="128">
        <v>85840</v>
      </c>
      <c r="AM62" s="129">
        <v>85600</v>
      </c>
      <c r="AN62" s="127">
        <v>0.187</v>
      </c>
      <c r="AO62" s="128">
        <v>15945</v>
      </c>
      <c r="AP62" s="128">
        <v>85515</v>
      </c>
      <c r="AQ62" s="129">
        <v>85040</v>
      </c>
      <c r="AR62" s="127">
        <v>0.192</v>
      </c>
      <c r="AS62" s="128">
        <v>16115</v>
      </c>
      <c r="AT62" s="128">
        <v>84160</v>
      </c>
      <c r="AU62" s="129">
        <v>83910</v>
      </c>
    </row>
    <row r="63" spans="2:51" ht="15" thickTop="1" x14ac:dyDescent="0.3">
      <c r="B63" s="101" t="s">
        <v>936</v>
      </c>
      <c r="AP63" s="90"/>
      <c r="AQ63" s="90"/>
    </row>
    <row r="64" spans="2:51" x14ac:dyDescent="0.3">
      <c r="B64" s="130" t="s">
        <v>532</v>
      </c>
      <c r="AP64" s="90"/>
      <c r="AQ64" s="90"/>
    </row>
    <row r="65" spans="2:47" x14ac:dyDescent="0.3">
      <c r="B65" s="101" t="s">
        <v>959</v>
      </c>
    </row>
    <row r="66" spans="2:47" x14ac:dyDescent="0.3">
      <c r="B66" s="101" t="s">
        <v>857</v>
      </c>
    </row>
    <row r="67" spans="2:47" x14ac:dyDescent="0.3">
      <c r="B67" s="101" t="s">
        <v>885</v>
      </c>
    </row>
    <row r="68" spans="2:47" x14ac:dyDescent="0.3"/>
    <row r="69" spans="2:47" ht="18" thickBot="1" x14ac:dyDescent="0.4">
      <c r="B69" s="624" t="s">
        <v>650</v>
      </c>
      <c r="AP69" s="90"/>
      <c r="AQ69" s="90"/>
    </row>
    <row r="70" spans="2:47" ht="15.6" thickTop="1" thickBot="1" x14ac:dyDescent="0.35">
      <c r="B70" s="102"/>
      <c r="D70" s="1008" t="s">
        <v>41</v>
      </c>
      <c r="E70" s="1008"/>
      <c r="F70" s="1008"/>
      <c r="G70" s="1019"/>
      <c r="H70" s="1008" t="s">
        <v>42</v>
      </c>
      <c r="I70" s="1008"/>
      <c r="J70" s="1008"/>
      <c r="K70" s="1008"/>
      <c r="L70" s="1008" t="s">
        <v>43</v>
      </c>
      <c r="M70" s="1008"/>
      <c r="N70" s="1008"/>
      <c r="O70" s="1008"/>
      <c r="P70" s="1014" t="s">
        <v>44</v>
      </c>
      <c r="Q70" s="1014"/>
      <c r="R70" s="1014"/>
      <c r="S70" s="1014"/>
      <c r="T70" s="1013" t="s">
        <v>45</v>
      </c>
      <c r="U70" s="1008"/>
      <c r="V70" s="1008"/>
      <c r="W70" s="1008"/>
      <c r="X70" s="1008" t="s">
        <v>46</v>
      </c>
      <c r="Y70" s="1008"/>
      <c r="Z70" s="1008"/>
      <c r="AA70" s="1008"/>
      <c r="AB70" s="1008" t="s">
        <v>47</v>
      </c>
      <c r="AC70" s="1008"/>
      <c r="AD70" s="1008"/>
      <c r="AE70" s="1008"/>
      <c r="AF70" s="1008" t="s">
        <v>48</v>
      </c>
      <c r="AG70" s="1008"/>
      <c r="AH70" s="1008"/>
      <c r="AI70" s="1008"/>
      <c r="AJ70" s="1008" t="s">
        <v>49</v>
      </c>
      <c r="AK70" s="1008"/>
      <c r="AL70" s="1008"/>
      <c r="AM70" s="1008"/>
      <c r="AN70" s="1008" t="s">
        <v>483</v>
      </c>
      <c r="AO70" s="1008"/>
      <c r="AP70" s="1008"/>
      <c r="AQ70" s="1008"/>
      <c r="AR70" s="1008" t="s">
        <v>646</v>
      </c>
      <c r="AS70" s="1008"/>
      <c r="AT70" s="1008"/>
      <c r="AU70" s="1008"/>
    </row>
    <row r="71" spans="2:47" ht="44.4" thickTop="1" thickBot="1" x14ac:dyDescent="0.35">
      <c r="B71" s="131"/>
      <c r="C71" s="132"/>
      <c r="D71" s="105" t="s">
        <v>56</v>
      </c>
      <c r="E71" s="106" t="s">
        <v>57</v>
      </c>
      <c r="F71" s="106" t="s">
        <v>58</v>
      </c>
      <c r="G71" s="106" t="s">
        <v>59</v>
      </c>
      <c r="H71" s="105" t="s">
        <v>56</v>
      </c>
      <c r="I71" s="106" t="s">
        <v>57</v>
      </c>
      <c r="J71" s="106" t="s">
        <v>58</v>
      </c>
      <c r="K71" s="107" t="s">
        <v>59</v>
      </c>
      <c r="L71" s="105" t="s">
        <v>56</v>
      </c>
      <c r="M71" s="106" t="s">
        <v>57</v>
      </c>
      <c r="N71" s="106" t="s">
        <v>58</v>
      </c>
      <c r="O71" s="107" t="s">
        <v>59</v>
      </c>
      <c r="P71" s="105" t="s">
        <v>56</v>
      </c>
      <c r="Q71" s="106" t="s">
        <v>57</v>
      </c>
      <c r="R71" s="106" t="s">
        <v>58</v>
      </c>
      <c r="S71" s="107" t="s">
        <v>59</v>
      </c>
      <c r="T71" s="106" t="s">
        <v>56</v>
      </c>
      <c r="U71" s="106" t="s">
        <v>57</v>
      </c>
      <c r="V71" s="106" t="s">
        <v>58</v>
      </c>
      <c r="W71" s="107" t="s">
        <v>59</v>
      </c>
      <c r="X71" s="105" t="s">
        <v>56</v>
      </c>
      <c r="Y71" s="106" t="s">
        <v>57</v>
      </c>
      <c r="Z71" s="106" t="s">
        <v>58</v>
      </c>
      <c r="AA71" s="107" t="s">
        <v>59</v>
      </c>
      <c r="AB71" s="105" t="s">
        <v>56</v>
      </c>
      <c r="AC71" s="106" t="s">
        <v>57</v>
      </c>
      <c r="AD71" s="106" t="s">
        <v>58</v>
      </c>
      <c r="AE71" s="107" t="s">
        <v>59</v>
      </c>
      <c r="AF71" s="105" t="s">
        <v>56</v>
      </c>
      <c r="AG71" s="106" t="s">
        <v>57</v>
      </c>
      <c r="AH71" s="106" t="s">
        <v>58</v>
      </c>
      <c r="AI71" s="107" t="s">
        <v>59</v>
      </c>
      <c r="AJ71" s="105" t="s">
        <v>56</v>
      </c>
      <c r="AK71" s="106" t="s">
        <v>57</v>
      </c>
      <c r="AL71" s="106" t="s">
        <v>58</v>
      </c>
      <c r="AM71" s="107" t="s">
        <v>59</v>
      </c>
      <c r="AN71" s="105" t="s">
        <v>56</v>
      </c>
      <c r="AO71" s="106" t="s">
        <v>57</v>
      </c>
      <c r="AP71" s="106" t="s">
        <v>58</v>
      </c>
      <c r="AQ71" s="107" t="s">
        <v>59</v>
      </c>
      <c r="AR71" s="105" t="s">
        <v>56</v>
      </c>
      <c r="AS71" s="106" t="s">
        <v>57</v>
      </c>
      <c r="AT71" s="106" t="s">
        <v>58</v>
      </c>
      <c r="AU71" s="107" t="s">
        <v>59</v>
      </c>
    </row>
    <row r="72" spans="2:47" ht="15" customHeight="1" thickTop="1" x14ac:dyDescent="0.3">
      <c r="B72" s="1015" t="s">
        <v>578</v>
      </c>
      <c r="C72" s="133" t="s">
        <v>94</v>
      </c>
      <c r="D72" s="108">
        <v>4.2000000000000003E-2</v>
      </c>
      <c r="E72" s="134">
        <v>45</v>
      </c>
      <c r="F72" s="109">
        <v>1075</v>
      </c>
      <c r="G72" s="109">
        <v>1070</v>
      </c>
      <c r="H72" s="108">
        <v>5.2999999999999999E-2</v>
      </c>
      <c r="I72" s="134">
        <v>75</v>
      </c>
      <c r="J72" s="109">
        <v>1455</v>
      </c>
      <c r="K72" s="110">
        <v>1455</v>
      </c>
      <c r="L72" s="108">
        <v>4.2999999999999997E-2</v>
      </c>
      <c r="M72" s="134">
        <v>55</v>
      </c>
      <c r="N72" s="109">
        <v>1350</v>
      </c>
      <c r="O72" s="110">
        <v>1340</v>
      </c>
      <c r="P72" s="108">
        <v>5.1000000000000004E-2</v>
      </c>
      <c r="Q72" s="134">
        <v>80</v>
      </c>
      <c r="R72" s="109">
        <v>1585</v>
      </c>
      <c r="S72" s="110">
        <v>1575</v>
      </c>
      <c r="T72" s="135">
        <v>0.06</v>
      </c>
      <c r="U72" s="109">
        <v>70</v>
      </c>
      <c r="V72" s="134">
        <v>1200</v>
      </c>
      <c r="W72" s="136">
        <v>1200</v>
      </c>
      <c r="X72" s="135">
        <v>4.3999999999999997E-2</v>
      </c>
      <c r="Y72" s="109">
        <v>60</v>
      </c>
      <c r="Z72" s="134">
        <v>1370</v>
      </c>
      <c r="AA72" s="136">
        <v>1365</v>
      </c>
      <c r="AB72" s="226">
        <v>8.6000000000000007E-2</v>
      </c>
      <c r="AC72" s="134">
        <v>125</v>
      </c>
      <c r="AD72" s="134">
        <v>1445</v>
      </c>
      <c r="AE72" s="136">
        <v>1445</v>
      </c>
      <c r="AF72" s="226">
        <v>7.9000000000000001E-2</v>
      </c>
      <c r="AG72" s="134">
        <v>115</v>
      </c>
      <c r="AH72" s="134">
        <v>1460</v>
      </c>
      <c r="AI72" s="136">
        <v>1460</v>
      </c>
      <c r="AJ72" s="226">
        <v>7.9000000000000001E-2</v>
      </c>
      <c r="AK72" s="134">
        <v>150</v>
      </c>
      <c r="AL72" s="134">
        <v>1915</v>
      </c>
      <c r="AM72" s="136">
        <v>1915</v>
      </c>
      <c r="AN72" s="226">
        <v>6.9000000000000006E-2</v>
      </c>
      <c r="AO72" s="134">
        <v>125</v>
      </c>
      <c r="AP72" s="134">
        <v>1790</v>
      </c>
      <c r="AQ72" s="136">
        <v>1785</v>
      </c>
      <c r="AR72" s="226">
        <v>6.5000000000000002E-2</v>
      </c>
      <c r="AS72" s="134">
        <v>110</v>
      </c>
      <c r="AT72" s="134">
        <v>1700</v>
      </c>
      <c r="AU72" s="136">
        <v>1700</v>
      </c>
    </row>
    <row r="73" spans="2:47" x14ac:dyDescent="0.3">
      <c r="B73" s="1016"/>
      <c r="C73" s="90" t="s">
        <v>515</v>
      </c>
      <c r="D73" s="108">
        <v>0.155</v>
      </c>
      <c r="E73" s="109">
        <v>145</v>
      </c>
      <c r="F73" s="109">
        <v>955</v>
      </c>
      <c r="G73" s="109">
        <v>950</v>
      </c>
      <c r="H73" s="108">
        <v>0.156</v>
      </c>
      <c r="I73" s="109">
        <v>135</v>
      </c>
      <c r="J73" s="109">
        <v>880</v>
      </c>
      <c r="K73" s="110">
        <v>880</v>
      </c>
      <c r="L73" s="108">
        <v>0.16700000000000001</v>
      </c>
      <c r="M73" s="109">
        <v>170</v>
      </c>
      <c r="N73" s="109">
        <v>1010</v>
      </c>
      <c r="O73" s="110">
        <v>1005</v>
      </c>
      <c r="P73" s="108">
        <v>0.151</v>
      </c>
      <c r="Q73" s="109">
        <v>145</v>
      </c>
      <c r="R73" s="109">
        <v>960</v>
      </c>
      <c r="S73" s="110">
        <v>960</v>
      </c>
      <c r="T73" s="137">
        <v>0.191</v>
      </c>
      <c r="U73" s="109">
        <v>215</v>
      </c>
      <c r="V73" s="109">
        <v>1140</v>
      </c>
      <c r="W73" s="110">
        <v>1140</v>
      </c>
      <c r="X73" s="137">
        <v>0.151</v>
      </c>
      <c r="Y73" s="109">
        <v>190</v>
      </c>
      <c r="Z73" s="109">
        <v>1255</v>
      </c>
      <c r="AA73" s="110">
        <v>1255</v>
      </c>
      <c r="AB73" s="108">
        <v>0.16300000000000001</v>
      </c>
      <c r="AC73" s="109">
        <v>175</v>
      </c>
      <c r="AD73" s="109">
        <v>1065</v>
      </c>
      <c r="AE73" s="110">
        <v>1065</v>
      </c>
      <c r="AF73" s="108">
        <v>0.16800000000000001</v>
      </c>
      <c r="AG73" s="109">
        <v>195</v>
      </c>
      <c r="AH73" s="109">
        <v>1170</v>
      </c>
      <c r="AI73" s="110">
        <v>1170</v>
      </c>
      <c r="AJ73" s="108">
        <v>0.187</v>
      </c>
      <c r="AK73" s="109">
        <v>215</v>
      </c>
      <c r="AL73" s="109">
        <v>1160</v>
      </c>
      <c r="AM73" s="110">
        <v>1160</v>
      </c>
      <c r="AN73" s="108">
        <v>0.20100000000000001</v>
      </c>
      <c r="AO73" s="109">
        <v>205</v>
      </c>
      <c r="AP73" s="109">
        <v>1025</v>
      </c>
      <c r="AQ73" s="110">
        <v>1025</v>
      </c>
      <c r="AR73" s="108">
        <v>0.19800000000000001</v>
      </c>
      <c r="AS73" s="109">
        <v>200</v>
      </c>
      <c r="AT73" s="109">
        <v>1000</v>
      </c>
      <c r="AU73" s="110">
        <v>1000</v>
      </c>
    </row>
    <row r="74" spans="2:47" x14ac:dyDescent="0.3">
      <c r="B74" s="1016"/>
      <c r="C74" s="121" t="s">
        <v>95</v>
      </c>
      <c r="D74" s="108">
        <v>0.14899999999999999</v>
      </c>
      <c r="E74" s="109">
        <v>260</v>
      </c>
      <c r="F74" s="109">
        <v>1755</v>
      </c>
      <c r="G74" s="109">
        <v>1755</v>
      </c>
      <c r="H74" s="108">
        <v>0.15</v>
      </c>
      <c r="I74" s="109">
        <v>275</v>
      </c>
      <c r="J74" s="109">
        <v>1835</v>
      </c>
      <c r="K74" s="110">
        <v>1830</v>
      </c>
      <c r="L74" s="108">
        <v>0.14299999999999999</v>
      </c>
      <c r="M74" s="109">
        <v>270</v>
      </c>
      <c r="N74" s="109">
        <v>1890</v>
      </c>
      <c r="O74" s="110">
        <v>1890</v>
      </c>
      <c r="P74" s="108">
        <v>0.155</v>
      </c>
      <c r="Q74" s="109">
        <v>305</v>
      </c>
      <c r="R74" s="109">
        <v>1960</v>
      </c>
      <c r="S74" s="110">
        <v>1960</v>
      </c>
      <c r="T74" s="137">
        <v>0.158</v>
      </c>
      <c r="U74" s="109">
        <v>325</v>
      </c>
      <c r="V74" s="109">
        <v>2065</v>
      </c>
      <c r="W74" s="110">
        <v>2065</v>
      </c>
      <c r="X74" s="137">
        <v>0.16200000000000001</v>
      </c>
      <c r="Y74" s="109">
        <v>325</v>
      </c>
      <c r="Z74" s="138">
        <v>2020</v>
      </c>
      <c r="AA74" s="110">
        <v>2020</v>
      </c>
      <c r="AB74" s="108">
        <v>0.16200000000000001</v>
      </c>
      <c r="AC74" s="109">
        <v>335</v>
      </c>
      <c r="AD74" s="109">
        <v>2070</v>
      </c>
      <c r="AE74" s="110">
        <v>2070</v>
      </c>
      <c r="AF74" s="108">
        <v>0.16400000000000001</v>
      </c>
      <c r="AG74" s="109">
        <v>355</v>
      </c>
      <c r="AH74" s="109">
        <v>2160</v>
      </c>
      <c r="AI74" s="110">
        <v>2160</v>
      </c>
      <c r="AJ74" s="108">
        <v>0.16</v>
      </c>
      <c r="AK74" s="109">
        <v>335</v>
      </c>
      <c r="AL74" s="109">
        <v>2080</v>
      </c>
      <c r="AM74" s="110">
        <v>2080</v>
      </c>
      <c r="AN74" s="108">
        <v>0.16900000000000001</v>
      </c>
      <c r="AO74" s="109">
        <v>365</v>
      </c>
      <c r="AP74" s="109">
        <v>2160</v>
      </c>
      <c r="AQ74" s="110">
        <v>2160</v>
      </c>
      <c r="AR74" s="108">
        <v>0.17599999999999999</v>
      </c>
      <c r="AS74" s="109">
        <v>350</v>
      </c>
      <c r="AT74" s="109">
        <v>2000</v>
      </c>
      <c r="AU74" s="110">
        <v>2000</v>
      </c>
    </row>
    <row r="75" spans="2:47" x14ac:dyDescent="0.3">
      <c r="B75" s="1016"/>
      <c r="C75" s="121" t="s">
        <v>79</v>
      </c>
      <c r="D75" s="108">
        <v>0.113</v>
      </c>
      <c r="E75" s="109">
        <v>230</v>
      </c>
      <c r="F75" s="109">
        <v>2055</v>
      </c>
      <c r="G75" s="109">
        <v>2050</v>
      </c>
      <c r="H75" s="108">
        <v>0.1</v>
      </c>
      <c r="I75" s="109">
        <v>255</v>
      </c>
      <c r="J75" s="109">
        <v>2600</v>
      </c>
      <c r="K75" s="110">
        <v>2580</v>
      </c>
      <c r="L75" s="108">
        <v>0.107</v>
      </c>
      <c r="M75" s="109">
        <v>255</v>
      </c>
      <c r="N75" s="109">
        <v>2460</v>
      </c>
      <c r="O75" s="110">
        <v>2400</v>
      </c>
      <c r="P75" s="108">
        <v>0.107</v>
      </c>
      <c r="Q75" s="109">
        <v>265</v>
      </c>
      <c r="R75" s="109">
        <v>2510</v>
      </c>
      <c r="S75" s="110">
        <v>2495</v>
      </c>
      <c r="T75" s="137">
        <v>0.109</v>
      </c>
      <c r="U75" s="109">
        <v>245</v>
      </c>
      <c r="V75" s="109">
        <v>2265</v>
      </c>
      <c r="W75" s="110">
        <v>2260</v>
      </c>
      <c r="X75" s="137">
        <v>0.124</v>
      </c>
      <c r="Y75" s="109">
        <v>315</v>
      </c>
      <c r="Z75" s="109">
        <v>2565</v>
      </c>
      <c r="AA75" s="110">
        <v>2550</v>
      </c>
      <c r="AB75" s="108">
        <v>0.151</v>
      </c>
      <c r="AC75" s="109">
        <v>375</v>
      </c>
      <c r="AD75" s="109">
        <v>2665</v>
      </c>
      <c r="AE75" s="110">
        <v>2485</v>
      </c>
      <c r="AF75" s="108">
        <v>0.125</v>
      </c>
      <c r="AG75" s="109">
        <v>365</v>
      </c>
      <c r="AH75" s="109">
        <v>2920</v>
      </c>
      <c r="AI75" s="110">
        <v>2915</v>
      </c>
      <c r="AJ75" s="108">
        <v>0.13400000000000001</v>
      </c>
      <c r="AK75" s="109">
        <v>410</v>
      </c>
      <c r="AL75" s="109">
        <v>3060</v>
      </c>
      <c r="AM75" s="110">
        <v>3055</v>
      </c>
      <c r="AN75" s="108">
        <v>0.13100000000000001</v>
      </c>
      <c r="AO75" s="109">
        <v>380</v>
      </c>
      <c r="AP75" s="109">
        <v>2905</v>
      </c>
      <c r="AQ75" s="110">
        <v>2905</v>
      </c>
      <c r="AR75" s="108">
        <v>0.11900000000000001</v>
      </c>
      <c r="AS75" s="109">
        <v>295</v>
      </c>
      <c r="AT75" s="109">
        <v>2585</v>
      </c>
      <c r="AU75" s="110">
        <v>2470</v>
      </c>
    </row>
    <row r="76" spans="2:47" x14ac:dyDescent="0.3">
      <c r="B76" s="1016"/>
      <c r="C76" s="121" t="s">
        <v>96</v>
      </c>
      <c r="D76" s="108">
        <v>6.0999999999999999E-2</v>
      </c>
      <c r="E76" s="109">
        <v>135</v>
      </c>
      <c r="F76" s="109">
        <v>2240</v>
      </c>
      <c r="G76" s="109">
        <v>2230</v>
      </c>
      <c r="H76" s="108">
        <v>0.06</v>
      </c>
      <c r="I76" s="109">
        <v>120</v>
      </c>
      <c r="J76" s="109">
        <v>2015</v>
      </c>
      <c r="K76" s="110">
        <v>2015</v>
      </c>
      <c r="L76" s="108">
        <v>5.6000000000000001E-2</v>
      </c>
      <c r="M76" s="109">
        <v>120</v>
      </c>
      <c r="N76" s="109">
        <v>2125</v>
      </c>
      <c r="O76" s="110">
        <v>2120</v>
      </c>
      <c r="P76" s="108">
        <v>6.4000000000000001E-2</v>
      </c>
      <c r="Q76" s="109">
        <v>125</v>
      </c>
      <c r="R76" s="109">
        <v>1985</v>
      </c>
      <c r="S76" s="110">
        <v>1980</v>
      </c>
      <c r="T76" s="137">
        <v>8.1000000000000003E-2</v>
      </c>
      <c r="U76" s="109">
        <v>160</v>
      </c>
      <c r="V76" s="109">
        <v>1990</v>
      </c>
      <c r="W76" s="110">
        <v>1985</v>
      </c>
      <c r="X76" s="137">
        <v>0.108</v>
      </c>
      <c r="Y76" s="109">
        <v>190</v>
      </c>
      <c r="Z76" s="109">
        <v>1750</v>
      </c>
      <c r="AA76" s="110">
        <v>1750</v>
      </c>
      <c r="AB76" s="108">
        <v>0.108</v>
      </c>
      <c r="AC76" s="109">
        <v>190</v>
      </c>
      <c r="AD76" s="109">
        <v>1760</v>
      </c>
      <c r="AE76" s="110">
        <v>1760</v>
      </c>
      <c r="AF76" s="108">
        <v>9.0999999999999998E-2</v>
      </c>
      <c r="AG76" s="109">
        <v>185</v>
      </c>
      <c r="AH76" s="109">
        <v>2050</v>
      </c>
      <c r="AI76" s="110">
        <v>2050</v>
      </c>
      <c r="AJ76" s="108">
        <v>0.10200000000000001</v>
      </c>
      <c r="AK76" s="109">
        <v>245</v>
      </c>
      <c r="AL76" s="109">
        <v>2415</v>
      </c>
      <c r="AM76" s="110">
        <v>2415</v>
      </c>
      <c r="AN76" s="108">
        <v>0.13100000000000001</v>
      </c>
      <c r="AO76" s="109">
        <v>290</v>
      </c>
      <c r="AP76" s="109">
        <v>2250</v>
      </c>
      <c r="AQ76" s="110">
        <v>2205</v>
      </c>
      <c r="AR76" s="108">
        <v>0.106</v>
      </c>
      <c r="AS76" s="109">
        <v>240</v>
      </c>
      <c r="AT76" s="109">
        <v>2280</v>
      </c>
      <c r="AU76" s="110">
        <v>2280</v>
      </c>
    </row>
    <row r="77" spans="2:47" x14ac:dyDescent="0.3">
      <c r="B77" s="1016"/>
      <c r="C77" s="121" t="s">
        <v>80</v>
      </c>
      <c r="D77" s="108">
        <v>0.22700000000000001</v>
      </c>
      <c r="E77" s="109">
        <v>780</v>
      </c>
      <c r="F77" s="109">
        <v>3445</v>
      </c>
      <c r="G77" s="109">
        <v>3440</v>
      </c>
      <c r="H77" s="108">
        <v>0.20899999999999999</v>
      </c>
      <c r="I77" s="109">
        <v>725</v>
      </c>
      <c r="J77" s="109">
        <v>3480</v>
      </c>
      <c r="K77" s="110">
        <v>3475</v>
      </c>
      <c r="L77" s="108">
        <v>0.22600000000000001</v>
      </c>
      <c r="M77" s="109">
        <v>685</v>
      </c>
      <c r="N77" s="109">
        <v>3040</v>
      </c>
      <c r="O77" s="110">
        <v>3035</v>
      </c>
      <c r="P77" s="108">
        <v>0.20899999999999999</v>
      </c>
      <c r="Q77" s="109">
        <v>665</v>
      </c>
      <c r="R77" s="109">
        <v>3175</v>
      </c>
      <c r="S77" s="110">
        <v>3175</v>
      </c>
      <c r="T77" s="137">
        <v>0.23500000000000001</v>
      </c>
      <c r="U77" s="109">
        <v>825</v>
      </c>
      <c r="V77" s="109">
        <v>3505</v>
      </c>
      <c r="W77" s="110">
        <v>3505</v>
      </c>
      <c r="X77" s="137">
        <v>0.22600000000000001</v>
      </c>
      <c r="Y77" s="109">
        <v>860</v>
      </c>
      <c r="Z77" s="109">
        <v>3810</v>
      </c>
      <c r="AA77" s="110">
        <v>3810</v>
      </c>
      <c r="AB77" s="108">
        <v>0.22500000000000001</v>
      </c>
      <c r="AC77" s="109">
        <v>860</v>
      </c>
      <c r="AD77" s="109">
        <v>3825</v>
      </c>
      <c r="AE77" s="110">
        <v>3825</v>
      </c>
      <c r="AF77" s="108">
        <v>0.23</v>
      </c>
      <c r="AG77" s="109">
        <v>950</v>
      </c>
      <c r="AH77" s="109">
        <v>4130</v>
      </c>
      <c r="AI77" s="110">
        <v>4130</v>
      </c>
      <c r="AJ77" s="108">
        <v>0.221</v>
      </c>
      <c r="AK77" s="109">
        <v>855</v>
      </c>
      <c r="AL77" s="109">
        <v>3875</v>
      </c>
      <c r="AM77" s="110">
        <v>3875</v>
      </c>
      <c r="AN77" s="108">
        <v>0.222</v>
      </c>
      <c r="AO77" s="109">
        <v>900</v>
      </c>
      <c r="AP77" s="109">
        <v>4055</v>
      </c>
      <c r="AQ77" s="110">
        <v>4055</v>
      </c>
      <c r="AR77" s="108">
        <v>0.22800000000000001</v>
      </c>
      <c r="AS77" s="109">
        <v>1160</v>
      </c>
      <c r="AT77" s="109">
        <v>5095</v>
      </c>
      <c r="AU77" s="110">
        <v>5095</v>
      </c>
    </row>
    <row r="78" spans="2:47" x14ac:dyDescent="0.3">
      <c r="B78" s="1016"/>
      <c r="C78" s="121" t="s">
        <v>81</v>
      </c>
      <c r="D78" s="108">
        <v>0.14399999999999999</v>
      </c>
      <c r="E78" s="109">
        <v>20</v>
      </c>
      <c r="F78" s="109">
        <v>155</v>
      </c>
      <c r="G78" s="109">
        <v>155</v>
      </c>
      <c r="H78" s="108">
        <v>0.221</v>
      </c>
      <c r="I78" s="109">
        <v>40</v>
      </c>
      <c r="J78" s="109">
        <v>180</v>
      </c>
      <c r="K78" s="110">
        <v>180</v>
      </c>
      <c r="L78" s="108">
        <v>0.14599999999999999</v>
      </c>
      <c r="M78" s="109">
        <v>25</v>
      </c>
      <c r="N78" s="109">
        <v>185</v>
      </c>
      <c r="O78" s="110">
        <v>185</v>
      </c>
      <c r="P78" s="108">
        <v>0.21099999999999999</v>
      </c>
      <c r="Q78" s="109">
        <v>35</v>
      </c>
      <c r="R78" s="109">
        <v>175</v>
      </c>
      <c r="S78" s="110">
        <v>175</v>
      </c>
      <c r="T78" s="137">
        <v>0.13900000000000001</v>
      </c>
      <c r="U78" s="109">
        <v>30</v>
      </c>
      <c r="V78" s="109">
        <v>200</v>
      </c>
      <c r="W78" s="110">
        <v>200</v>
      </c>
      <c r="X78" s="137">
        <v>0.188</v>
      </c>
      <c r="Y78" s="109">
        <v>40</v>
      </c>
      <c r="Z78" s="109">
        <v>225</v>
      </c>
      <c r="AA78" s="110">
        <v>225</v>
      </c>
      <c r="AB78" s="108">
        <v>0.21099999999999999</v>
      </c>
      <c r="AC78" s="109">
        <v>50</v>
      </c>
      <c r="AD78" s="109">
        <v>245</v>
      </c>
      <c r="AE78" s="110">
        <v>245</v>
      </c>
      <c r="AF78" s="108">
        <v>0.25800000000000001</v>
      </c>
      <c r="AG78" s="109">
        <v>55</v>
      </c>
      <c r="AH78" s="109">
        <v>215</v>
      </c>
      <c r="AI78" s="110">
        <v>215</v>
      </c>
      <c r="AJ78" s="108">
        <v>0.23900000000000002</v>
      </c>
      <c r="AK78" s="109">
        <v>75</v>
      </c>
      <c r="AL78" s="109">
        <v>310</v>
      </c>
      <c r="AM78" s="110">
        <v>310</v>
      </c>
      <c r="AN78" s="108">
        <v>0.217</v>
      </c>
      <c r="AO78" s="109">
        <v>70</v>
      </c>
      <c r="AP78" s="109">
        <v>315</v>
      </c>
      <c r="AQ78" s="110">
        <v>315</v>
      </c>
      <c r="AR78" s="108">
        <v>0.22600000000000001</v>
      </c>
      <c r="AS78" s="109">
        <v>70</v>
      </c>
      <c r="AT78" s="109">
        <v>300</v>
      </c>
      <c r="AU78" s="110">
        <v>300</v>
      </c>
    </row>
    <row r="79" spans="2:47" x14ac:dyDescent="0.3">
      <c r="B79" s="1016"/>
      <c r="C79" s="121" t="s">
        <v>97</v>
      </c>
      <c r="D79" s="108">
        <v>0.13300000000000001</v>
      </c>
      <c r="E79" s="109">
        <v>390</v>
      </c>
      <c r="F79" s="109">
        <v>2950</v>
      </c>
      <c r="G79" s="109">
        <v>2915</v>
      </c>
      <c r="H79" s="108">
        <v>0.127</v>
      </c>
      <c r="I79" s="109">
        <v>335</v>
      </c>
      <c r="J79" s="109">
        <v>2675</v>
      </c>
      <c r="K79" s="110">
        <v>2645</v>
      </c>
      <c r="L79" s="108">
        <v>0.121</v>
      </c>
      <c r="M79" s="109">
        <v>345</v>
      </c>
      <c r="N79" s="109">
        <v>2855</v>
      </c>
      <c r="O79" s="110">
        <v>2830</v>
      </c>
      <c r="P79" s="108">
        <v>0.123</v>
      </c>
      <c r="Q79" s="109">
        <v>365</v>
      </c>
      <c r="R79" s="109">
        <v>2990</v>
      </c>
      <c r="S79" s="110">
        <v>2965</v>
      </c>
      <c r="T79" s="137">
        <v>0.123</v>
      </c>
      <c r="U79" s="109">
        <v>370</v>
      </c>
      <c r="V79" s="109">
        <v>3040</v>
      </c>
      <c r="W79" s="110">
        <v>3020</v>
      </c>
      <c r="X79" s="137">
        <v>0.13300000000000001</v>
      </c>
      <c r="Y79" s="109">
        <v>400</v>
      </c>
      <c r="Z79" s="109">
        <v>3010</v>
      </c>
      <c r="AA79" s="110">
        <v>3000</v>
      </c>
      <c r="AB79" s="108">
        <v>0.13500000000000001</v>
      </c>
      <c r="AC79" s="109">
        <v>395</v>
      </c>
      <c r="AD79" s="109">
        <v>2930</v>
      </c>
      <c r="AE79" s="110">
        <v>2920</v>
      </c>
      <c r="AF79" s="108">
        <v>0.14799999999999999</v>
      </c>
      <c r="AG79" s="109">
        <v>505</v>
      </c>
      <c r="AH79" s="109">
        <v>3435</v>
      </c>
      <c r="AI79" s="110">
        <v>3435</v>
      </c>
      <c r="AJ79" s="108">
        <v>0.16700000000000001</v>
      </c>
      <c r="AK79" s="109">
        <v>605</v>
      </c>
      <c r="AL79" s="109">
        <v>3645</v>
      </c>
      <c r="AM79" s="110">
        <v>3635</v>
      </c>
      <c r="AN79" s="108">
        <v>0.15</v>
      </c>
      <c r="AO79" s="109">
        <v>545</v>
      </c>
      <c r="AP79" s="109">
        <v>3630</v>
      </c>
      <c r="AQ79" s="110">
        <v>3630</v>
      </c>
      <c r="AR79" s="108">
        <v>0.161</v>
      </c>
      <c r="AS79" s="109">
        <v>570</v>
      </c>
      <c r="AT79" s="109">
        <v>3550</v>
      </c>
      <c r="AU79" s="110">
        <v>3550</v>
      </c>
    </row>
    <row r="80" spans="2:47" x14ac:dyDescent="0.3">
      <c r="B80" s="1016"/>
      <c r="C80" s="121" t="s">
        <v>82</v>
      </c>
      <c r="D80" s="108">
        <v>8.2000000000000003E-2</v>
      </c>
      <c r="E80" s="109">
        <v>115</v>
      </c>
      <c r="F80" s="109">
        <v>1390</v>
      </c>
      <c r="G80" s="109">
        <v>1390</v>
      </c>
      <c r="H80" s="108">
        <v>0.108</v>
      </c>
      <c r="I80" s="109">
        <v>125</v>
      </c>
      <c r="J80" s="109">
        <v>1155</v>
      </c>
      <c r="K80" s="110">
        <v>1155</v>
      </c>
      <c r="L80" s="108">
        <v>9.8000000000000004E-2</v>
      </c>
      <c r="M80" s="109">
        <v>120</v>
      </c>
      <c r="N80" s="109">
        <v>1210</v>
      </c>
      <c r="O80" s="110">
        <v>1210</v>
      </c>
      <c r="P80" s="108">
        <v>8.5000000000000006E-2</v>
      </c>
      <c r="Q80" s="109">
        <v>115</v>
      </c>
      <c r="R80" s="109">
        <v>1360</v>
      </c>
      <c r="S80" s="110">
        <v>1350</v>
      </c>
      <c r="T80" s="137">
        <v>0.112</v>
      </c>
      <c r="U80" s="109">
        <v>155</v>
      </c>
      <c r="V80" s="109">
        <v>1420</v>
      </c>
      <c r="W80" s="110">
        <v>1370</v>
      </c>
      <c r="X80" s="137">
        <v>0.109</v>
      </c>
      <c r="Y80" s="109">
        <v>155</v>
      </c>
      <c r="Z80" s="109">
        <v>1420</v>
      </c>
      <c r="AA80" s="110">
        <v>1415</v>
      </c>
      <c r="AB80" s="108">
        <v>0.11</v>
      </c>
      <c r="AC80" s="109">
        <v>165</v>
      </c>
      <c r="AD80" s="109">
        <v>1540</v>
      </c>
      <c r="AE80" s="110">
        <v>1495</v>
      </c>
      <c r="AF80" s="108">
        <v>0.13400000000000001</v>
      </c>
      <c r="AG80" s="109">
        <v>165</v>
      </c>
      <c r="AH80" s="109">
        <v>1290</v>
      </c>
      <c r="AI80" s="110">
        <v>1245</v>
      </c>
      <c r="AJ80" s="108">
        <v>0.115</v>
      </c>
      <c r="AK80" s="109">
        <v>170</v>
      </c>
      <c r="AL80" s="109">
        <v>1460</v>
      </c>
      <c r="AM80" s="110">
        <v>1455</v>
      </c>
      <c r="AN80" s="108">
        <v>9.5000000000000001E-2</v>
      </c>
      <c r="AO80" s="109">
        <v>125</v>
      </c>
      <c r="AP80" s="109">
        <v>1335</v>
      </c>
      <c r="AQ80" s="110">
        <v>1315</v>
      </c>
      <c r="AR80" s="108">
        <v>9.9000000000000005E-2</v>
      </c>
      <c r="AS80" s="109">
        <v>145</v>
      </c>
      <c r="AT80" s="109">
        <v>1475</v>
      </c>
      <c r="AU80" s="110">
        <v>1475</v>
      </c>
    </row>
    <row r="81" spans="2:51" x14ac:dyDescent="0.3">
      <c r="B81" s="1016"/>
      <c r="C81" s="121" t="s">
        <v>103</v>
      </c>
      <c r="D81" s="108">
        <v>0.12</v>
      </c>
      <c r="E81" s="109">
        <v>65</v>
      </c>
      <c r="F81" s="109">
        <v>560</v>
      </c>
      <c r="G81" s="109">
        <v>560</v>
      </c>
      <c r="H81" s="108">
        <v>0.11</v>
      </c>
      <c r="I81" s="109">
        <v>55</v>
      </c>
      <c r="J81" s="109">
        <v>520</v>
      </c>
      <c r="K81" s="110">
        <v>520</v>
      </c>
      <c r="L81" s="108">
        <v>0.08</v>
      </c>
      <c r="M81" s="109">
        <v>45</v>
      </c>
      <c r="N81" s="109">
        <v>580</v>
      </c>
      <c r="O81" s="110">
        <v>580</v>
      </c>
      <c r="P81" s="108">
        <v>7.2999999999999995E-2</v>
      </c>
      <c r="Q81" s="109">
        <v>45</v>
      </c>
      <c r="R81" s="109">
        <v>595</v>
      </c>
      <c r="S81" s="110">
        <v>590</v>
      </c>
      <c r="T81" s="137">
        <v>8.3000000000000004E-2</v>
      </c>
      <c r="U81" s="109">
        <v>60</v>
      </c>
      <c r="V81" s="109">
        <v>705</v>
      </c>
      <c r="W81" s="110">
        <v>705</v>
      </c>
      <c r="X81" s="137">
        <v>0.1</v>
      </c>
      <c r="Y81" s="109">
        <v>75</v>
      </c>
      <c r="Z81" s="109">
        <v>740</v>
      </c>
      <c r="AA81" s="110">
        <v>740</v>
      </c>
      <c r="AB81" s="108">
        <v>0.105</v>
      </c>
      <c r="AC81" s="109">
        <v>70</v>
      </c>
      <c r="AD81" s="109">
        <v>665</v>
      </c>
      <c r="AE81" s="110">
        <v>665</v>
      </c>
      <c r="AF81" s="108">
        <v>8.6000000000000007E-2</v>
      </c>
      <c r="AG81" s="109">
        <v>60</v>
      </c>
      <c r="AH81" s="109">
        <v>715</v>
      </c>
      <c r="AI81" s="110">
        <v>715</v>
      </c>
      <c r="AJ81" s="108">
        <v>0.121</v>
      </c>
      <c r="AK81" s="109">
        <v>85</v>
      </c>
      <c r="AL81" s="109">
        <v>720</v>
      </c>
      <c r="AM81" s="110">
        <v>715</v>
      </c>
      <c r="AN81" s="108">
        <v>0.122</v>
      </c>
      <c r="AO81" s="109">
        <v>75</v>
      </c>
      <c r="AP81" s="109">
        <v>620</v>
      </c>
      <c r="AQ81" s="110">
        <v>615</v>
      </c>
      <c r="AR81" s="108">
        <v>0.14300000000000002</v>
      </c>
      <c r="AS81" s="109">
        <v>90</v>
      </c>
      <c r="AT81" s="109">
        <v>630</v>
      </c>
      <c r="AU81" s="110">
        <v>630</v>
      </c>
    </row>
    <row r="82" spans="2:51" x14ac:dyDescent="0.3">
      <c r="B82" s="1016"/>
      <c r="C82" s="121" t="s">
        <v>83</v>
      </c>
      <c r="D82" s="108">
        <v>0.107</v>
      </c>
      <c r="E82" s="109">
        <v>70</v>
      </c>
      <c r="F82" s="109">
        <v>675</v>
      </c>
      <c r="G82" s="109">
        <v>675</v>
      </c>
      <c r="H82" s="108">
        <v>0.11</v>
      </c>
      <c r="I82" s="109">
        <v>80</v>
      </c>
      <c r="J82" s="109">
        <v>725</v>
      </c>
      <c r="K82" s="110">
        <v>725</v>
      </c>
      <c r="L82" s="108">
        <v>9.0999999999999998E-2</v>
      </c>
      <c r="M82" s="109">
        <v>65</v>
      </c>
      <c r="N82" s="109">
        <v>690</v>
      </c>
      <c r="O82" s="110">
        <v>690</v>
      </c>
      <c r="P82" s="108">
        <v>9.0999999999999998E-2</v>
      </c>
      <c r="Q82" s="109">
        <v>65</v>
      </c>
      <c r="R82" s="109">
        <v>740</v>
      </c>
      <c r="S82" s="110">
        <v>740</v>
      </c>
      <c r="T82" s="137">
        <v>9.9000000000000005E-2</v>
      </c>
      <c r="U82" s="109">
        <v>65</v>
      </c>
      <c r="V82" s="109">
        <v>660</v>
      </c>
      <c r="W82" s="110">
        <v>655</v>
      </c>
      <c r="X82" s="137">
        <v>0.11700000000000001</v>
      </c>
      <c r="Y82" s="109">
        <v>90</v>
      </c>
      <c r="Z82" s="109">
        <v>755</v>
      </c>
      <c r="AA82" s="110">
        <v>755</v>
      </c>
      <c r="AB82" s="108">
        <v>0.13800000000000001</v>
      </c>
      <c r="AC82" s="109">
        <v>110</v>
      </c>
      <c r="AD82" s="109">
        <v>790</v>
      </c>
      <c r="AE82" s="110">
        <v>790</v>
      </c>
      <c r="AF82" s="108">
        <v>0.13100000000000001</v>
      </c>
      <c r="AG82" s="109">
        <v>120</v>
      </c>
      <c r="AH82" s="109">
        <v>925</v>
      </c>
      <c r="AI82" s="110">
        <v>920</v>
      </c>
      <c r="AJ82" s="108">
        <v>0.13800000000000001</v>
      </c>
      <c r="AK82" s="109">
        <v>120</v>
      </c>
      <c r="AL82" s="109">
        <v>865</v>
      </c>
      <c r="AM82" s="110">
        <v>860</v>
      </c>
      <c r="AN82" s="108">
        <v>0.13100000000000001</v>
      </c>
      <c r="AO82" s="109">
        <v>110</v>
      </c>
      <c r="AP82" s="109">
        <v>840</v>
      </c>
      <c r="AQ82" s="110">
        <v>835</v>
      </c>
      <c r="AR82" s="108">
        <v>0.13800000000000001</v>
      </c>
      <c r="AS82" s="109">
        <v>110</v>
      </c>
      <c r="AT82" s="109">
        <v>810</v>
      </c>
      <c r="AU82" s="110">
        <v>810</v>
      </c>
    </row>
    <row r="83" spans="2:51" x14ac:dyDescent="0.3">
      <c r="B83" s="1016"/>
      <c r="C83" s="121" t="s">
        <v>98</v>
      </c>
      <c r="D83" s="108">
        <v>6.4000000000000001E-2</v>
      </c>
      <c r="E83" s="109">
        <v>125</v>
      </c>
      <c r="F83" s="109">
        <v>1995</v>
      </c>
      <c r="G83" s="109">
        <v>1985</v>
      </c>
      <c r="H83" s="108">
        <v>7.0000000000000007E-2</v>
      </c>
      <c r="I83" s="109">
        <v>135</v>
      </c>
      <c r="J83" s="109">
        <v>1945</v>
      </c>
      <c r="K83" s="110">
        <v>1945</v>
      </c>
      <c r="L83" s="108">
        <v>6.7000000000000004E-2</v>
      </c>
      <c r="M83" s="109">
        <v>130</v>
      </c>
      <c r="N83" s="109">
        <v>1965</v>
      </c>
      <c r="O83" s="110">
        <v>1965</v>
      </c>
      <c r="P83" s="108">
        <v>6.4000000000000001E-2</v>
      </c>
      <c r="Q83" s="109">
        <v>135</v>
      </c>
      <c r="R83" s="109">
        <v>2130</v>
      </c>
      <c r="S83" s="110">
        <v>2120</v>
      </c>
      <c r="T83" s="137">
        <v>6.5000000000000002E-2</v>
      </c>
      <c r="U83" s="109">
        <v>140</v>
      </c>
      <c r="V83" s="109">
        <v>2185</v>
      </c>
      <c r="W83" s="110">
        <v>2185</v>
      </c>
      <c r="X83" s="137">
        <v>6.7000000000000004E-2</v>
      </c>
      <c r="Y83" s="109">
        <v>145</v>
      </c>
      <c r="Z83" s="109">
        <v>2200</v>
      </c>
      <c r="AA83" s="110">
        <v>2175</v>
      </c>
      <c r="AB83" s="108">
        <v>5.2000000000000005E-2</v>
      </c>
      <c r="AC83" s="109">
        <v>115</v>
      </c>
      <c r="AD83" s="109">
        <v>2255</v>
      </c>
      <c r="AE83" s="110">
        <v>2255</v>
      </c>
      <c r="AF83" s="108">
        <v>6.0999999999999999E-2</v>
      </c>
      <c r="AG83" s="109">
        <v>160</v>
      </c>
      <c r="AH83" s="109">
        <v>2610</v>
      </c>
      <c r="AI83" s="110">
        <v>2610</v>
      </c>
      <c r="AJ83" s="108">
        <v>6.2E-2</v>
      </c>
      <c r="AK83" s="109">
        <v>135</v>
      </c>
      <c r="AL83" s="109">
        <v>2170</v>
      </c>
      <c r="AM83" s="110">
        <v>2170</v>
      </c>
      <c r="AN83" s="108">
        <v>7.1000000000000008E-2</v>
      </c>
      <c r="AO83" s="109">
        <v>150</v>
      </c>
      <c r="AP83" s="109">
        <v>2135</v>
      </c>
      <c r="AQ83" s="110">
        <v>2105</v>
      </c>
      <c r="AR83" s="108">
        <v>7.2000000000000008E-2</v>
      </c>
      <c r="AS83" s="109">
        <v>165</v>
      </c>
      <c r="AT83" s="109">
        <v>2315</v>
      </c>
      <c r="AU83" s="110">
        <v>2280</v>
      </c>
    </row>
    <row r="84" spans="2:51" x14ac:dyDescent="0.3">
      <c r="B84" s="1016"/>
      <c r="C84" s="121" t="s">
        <v>99</v>
      </c>
      <c r="D84" s="108">
        <v>8.2000000000000003E-2</v>
      </c>
      <c r="E84" s="109">
        <v>10</v>
      </c>
      <c r="F84" s="109">
        <v>125</v>
      </c>
      <c r="G84" s="109">
        <v>120</v>
      </c>
      <c r="H84" s="108">
        <v>7.3999999999999996E-2</v>
      </c>
      <c r="I84" s="109">
        <v>10</v>
      </c>
      <c r="J84" s="109">
        <v>150</v>
      </c>
      <c r="K84" s="110">
        <v>150</v>
      </c>
      <c r="L84" s="108">
        <v>0.13100000000000001</v>
      </c>
      <c r="M84" s="109">
        <v>20</v>
      </c>
      <c r="N84" s="109">
        <v>145</v>
      </c>
      <c r="O84" s="110">
        <v>145</v>
      </c>
      <c r="P84" s="108">
        <v>0.13300000000000001</v>
      </c>
      <c r="Q84" s="109">
        <v>20</v>
      </c>
      <c r="R84" s="109">
        <v>150</v>
      </c>
      <c r="S84" s="110">
        <v>150</v>
      </c>
      <c r="T84" s="137">
        <v>0.13200000000000001</v>
      </c>
      <c r="U84" s="109">
        <v>20</v>
      </c>
      <c r="V84" s="109">
        <v>135</v>
      </c>
      <c r="W84" s="110">
        <v>135</v>
      </c>
      <c r="X84" s="137">
        <v>0.15</v>
      </c>
      <c r="Y84" s="109">
        <v>20</v>
      </c>
      <c r="Z84" s="109">
        <v>135</v>
      </c>
      <c r="AA84" s="110">
        <v>135</v>
      </c>
      <c r="AB84" s="108">
        <v>0.19400000000000001</v>
      </c>
      <c r="AC84" s="109">
        <v>25</v>
      </c>
      <c r="AD84" s="109">
        <v>130</v>
      </c>
      <c r="AE84" s="110">
        <v>130</v>
      </c>
      <c r="AF84" s="108">
        <v>0.216</v>
      </c>
      <c r="AG84" s="109">
        <v>25</v>
      </c>
      <c r="AH84" s="109">
        <v>125</v>
      </c>
      <c r="AI84" s="110">
        <v>125</v>
      </c>
      <c r="AJ84" s="108">
        <v>0.16700000000000001</v>
      </c>
      <c r="AK84" s="109">
        <v>25</v>
      </c>
      <c r="AL84" s="109">
        <v>150</v>
      </c>
      <c r="AM84" s="110">
        <v>150</v>
      </c>
      <c r="AN84" s="108">
        <v>0.11700000000000001</v>
      </c>
      <c r="AO84" s="109">
        <v>20</v>
      </c>
      <c r="AP84" s="109">
        <v>155</v>
      </c>
      <c r="AQ84" s="110">
        <v>155</v>
      </c>
      <c r="AR84" s="108">
        <v>0.16500000000000001</v>
      </c>
      <c r="AS84" s="109">
        <v>25</v>
      </c>
      <c r="AT84" s="109">
        <v>165</v>
      </c>
      <c r="AU84" s="110">
        <v>165</v>
      </c>
    </row>
    <row r="85" spans="2:51" x14ac:dyDescent="0.3">
      <c r="B85" s="1016"/>
      <c r="C85" s="90" t="s">
        <v>122</v>
      </c>
      <c r="D85" s="108">
        <v>5.5E-2</v>
      </c>
      <c r="E85" s="109">
        <v>10</v>
      </c>
      <c r="F85" s="109">
        <v>220</v>
      </c>
      <c r="G85" s="109">
        <v>220</v>
      </c>
      <c r="H85" s="108">
        <v>0.105</v>
      </c>
      <c r="I85" s="109">
        <v>25</v>
      </c>
      <c r="J85" s="109">
        <v>230</v>
      </c>
      <c r="K85" s="110">
        <v>230</v>
      </c>
      <c r="L85" s="108">
        <v>8.3000000000000004E-2</v>
      </c>
      <c r="M85" s="109">
        <v>20</v>
      </c>
      <c r="N85" s="109">
        <v>270</v>
      </c>
      <c r="O85" s="110">
        <v>265</v>
      </c>
      <c r="P85" s="108">
        <v>7.4999999999999997E-2</v>
      </c>
      <c r="Q85" s="109">
        <v>15</v>
      </c>
      <c r="R85" s="109">
        <v>200</v>
      </c>
      <c r="S85" s="110">
        <v>200</v>
      </c>
      <c r="T85" s="137">
        <v>0.10400000000000001</v>
      </c>
      <c r="U85" s="109">
        <v>20</v>
      </c>
      <c r="V85" s="109">
        <v>200</v>
      </c>
      <c r="W85" s="110">
        <v>200</v>
      </c>
      <c r="X85" s="137">
        <v>0.105</v>
      </c>
      <c r="Y85" s="109">
        <v>20</v>
      </c>
      <c r="Z85" s="109">
        <v>195</v>
      </c>
      <c r="AA85" s="110">
        <v>190</v>
      </c>
      <c r="AB85" s="108">
        <v>0.10100000000000001</v>
      </c>
      <c r="AC85" s="109">
        <v>15</v>
      </c>
      <c r="AD85" s="109">
        <v>150</v>
      </c>
      <c r="AE85" s="110">
        <v>150</v>
      </c>
      <c r="AF85" s="108">
        <v>0.13500000000000001</v>
      </c>
      <c r="AG85" s="109">
        <v>30</v>
      </c>
      <c r="AH85" s="109">
        <v>230</v>
      </c>
      <c r="AI85" s="110">
        <v>230</v>
      </c>
      <c r="AJ85" s="108">
        <v>5.1000000000000004E-2</v>
      </c>
      <c r="AK85" s="109">
        <v>15</v>
      </c>
      <c r="AL85" s="109">
        <v>280</v>
      </c>
      <c r="AM85" s="110">
        <v>275</v>
      </c>
      <c r="AN85" s="108">
        <v>0.11800000000000001</v>
      </c>
      <c r="AO85" s="109">
        <v>30</v>
      </c>
      <c r="AP85" s="109">
        <v>265</v>
      </c>
      <c r="AQ85" s="110">
        <v>265</v>
      </c>
      <c r="AR85" s="108">
        <v>0.113</v>
      </c>
      <c r="AS85" s="109">
        <v>25</v>
      </c>
      <c r="AT85" s="109">
        <v>205</v>
      </c>
      <c r="AU85" s="110">
        <v>205</v>
      </c>
    </row>
    <row r="86" spans="2:51" x14ac:dyDescent="0.3">
      <c r="B86" s="1016"/>
      <c r="C86" s="121" t="s">
        <v>100</v>
      </c>
      <c r="D86" s="108">
        <v>5.1999999999999998E-2</v>
      </c>
      <c r="E86" s="109">
        <v>25</v>
      </c>
      <c r="F86" s="109">
        <v>520</v>
      </c>
      <c r="G86" s="109">
        <v>520</v>
      </c>
      <c r="H86" s="108">
        <v>0.05</v>
      </c>
      <c r="I86" s="109">
        <v>35</v>
      </c>
      <c r="J86" s="109">
        <v>705</v>
      </c>
      <c r="K86" s="110">
        <v>705</v>
      </c>
      <c r="L86" s="108">
        <v>5.0999999999999997E-2</v>
      </c>
      <c r="M86" s="109">
        <v>25</v>
      </c>
      <c r="N86" s="109">
        <v>495</v>
      </c>
      <c r="O86" s="110">
        <v>495</v>
      </c>
      <c r="P86" s="108">
        <v>5.5E-2</v>
      </c>
      <c r="Q86" s="109">
        <v>30</v>
      </c>
      <c r="R86" s="109">
        <v>540</v>
      </c>
      <c r="S86" s="110">
        <v>540</v>
      </c>
      <c r="T86" s="137">
        <v>7.4999999999999997E-2</v>
      </c>
      <c r="U86" s="109">
        <v>40</v>
      </c>
      <c r="V86" s="109">
        <v>560</v>
      </c>
      <c r="W86" s="110">
        <v>560</v>
      </c>
      <c r="X86" s="137">
        <v>0.106</v>
      </c>
      <c r="Y86" s="109">
        <v>75</v>
      </c>
      <c r="Z86" s="109">
        <v>715</v>
      </c>
      <c r="AA86" s="110">
        <v>715</v>
      </c>
      <c r="AB86" s="108">
        <v>0.11</v>
      </c>
      <c r="AC86" s="109">
        <v>75</v>
      </c>
      <c r="AD86" s="109">
        <v>665</v>
      </c>
      <c r="AE86" s="110">
        <v>665</v>
      </c>
      <c r="AF86" s="108">
        <v>0.10200000000000001</v>
      </c>
      <c r="AG86" s="109">
        <v>65</v>
      </c>
      <c r="AH86" s="109">
        <v>630</v>
      </c>
      <c r="AI86" s="110">
        <v>630</v>
      </c>
      <c r="AJ86" s="108">
        <v>0.14899999999999999</v>
      </c>
      <c r="AK86" s="109">
        <v>90</v>
      </c>
      <c r="AL86" s="109">
        <v>595</v>
      </c>
      <c r="AM86" s="110">
        <v>595</v>
      </c>
      <c r="AN86" s="108">
        <v>0.129</v>
      </c>
      <c r="AO86" s="109">
        <v>90</v>
      </c>
      <c r="AP86" s="109">
        <v>680</v>
      </c>
      <c r="AQ86" s="110">
        <v>680</v>
      </c>
      <c r="AR86" s="108">
        <v>0.125</v>
      </c>
      <c r="AS86" s="109">
        <v>85</v>
      </c>
      <c r="AT86" s="109">
        <v>695</v>
      </c>
      <c r="AU86" s="110">
        <v>695</v>
      </c>
    </row>
    <row r="87" spans="2:51" x14ac:dyDescent="0.3">
      <c r="B87" s="1016"/>
      <c r="C87" s="121" t="s">
        <v>101</v>
      </c>
      <c r="D87" s="108">
        <v>0.11700000000000001</v>
      </c>
      <c r="E87" s="109">
        <v>200</v>
      </c>
      <c r="F87" s="109">
        <v>1735</v>
      </c>
      <c r="G87" s="109">
        <v>1730</v>
      </c>
      <c r="H87" s="108">
        <v>0.14099999999999999</v>
      </c>
      <c r="I87" s="109">
        <v>245</v>
      </c>
      <c r="J87" s="109">
        <v>1750</v>
      </c>
      <c r="K87" s="110">
        <v>1750</v>
      </c>
      <c r="L87" s="108">
        <v>0.123</v>
      </c>
      <c r="M87" s="109">
        <v>190</v>
      </c>
      <c r="N87" s="109">
        <v>1550</v>
      </c>
      <c r="O87" s="110">
        <v>1550</v>
      </c>
      <c r="P87" s="108">
        <v>0.12</v>
      </c>
      <c r="Q87" s="109">
        <v>150</v>
      </c>
      <c r="R87" s="109">
        <v>1270</v>
      </c>
      <c r="S87" s="110">
        <v>1270</v>
      </c>
      <c r="T87" s="137">
        <v>0.159</v>
      </c>
      <c r="U87" s="109">
        <v>270</v>
      </c>
      <c r="V87" s="109">
        <v>1680</v>
      </c>
      <c r="W87" s="110">
        <v>1680</v>
      </c>
      <c r="X87" s="137">
        <v>0.14400000000000002</v>
      </c>
      <c r="Y87" s="109">
        <v>235</v>
      </c>
      <c r="Z87" s="109">
        <v>1625</v>
      </c>
      <c r="AA87" s="110">
        <v>1615</v>
      </c>
      <c r="AB87" s="108">
        <v>0.13100000000000001</v>
      </c>
      <c r="AC87" s="109">
        <v>200</v>
      </c>
      <c r="AD87" s="109">
        <v>1520</v>
      </c>
      <c r="AE87" s="110">
        <v>1515</v>
      </c>
      <c r="AF87" s="108">
        <v>0.13400000000000001</v>
      </c>
      <c r="AG87" s="109">
        <v>220</v>
      </c>
      <c r="AH87" s="109">
        <v>1655</v>
      </c>
      <c r="AI87" s="110">
        <v>1655</v>
      </c>
      <c r="AJ87" s="108">
        <v>0.129</v>
      </c>
      <c r="AK87" s="109">
        <v>230</v>
      </c>
      <c r="AL87" s="109">
        <v>1790</v>
      </c>
      <c r="AM87" s="110">
        <v>1790</v>
      </c>
      <c r="AN87" s="108">
        <v>0.11600000000000001</v>
      </c>
      <c r="AO87" s="109">
        <v>215</v>
      </c>
      <c r="AP87" s="109">
        <v>1855</v>
      </c>
      <c r="AQ87" s="110">
        <v>1855</v>
      </c>
      <c r="AR87" s="108">
        <v>0.11700000000000001</v>
      </c>
      <c r="AS87" s="109">
        <v>230</v>
      </c>
      <c r="AT87" s="109">
        <v>1970</v>
      </c>
      <c r="AU87" s="110">
        <v>1970</v>
      </c>
    </row>
    <row r="88" spans="2:51" ht="15" customHeight="1" x14ac:dyDescent="0.3">
      <c r="B88" s="1016"/>
      <c r="C88" s="121" t="s">
        <v>102</v>
      </c>
      <c r="D88" s="108">
        <v>0.11799999999999999</v>
      </c>
      <c r="E88" s="109">
        <v>330</v>
      </c>
      <c r="F88" s="109">
        <v>2810</v>
      </c>
      <c r="G88" s="109">
        <v>2805</v>
      </c>
      <c r="H88" s="108">
        <v>0.123</v>
      </c>
      <c r="I88" s="109">
        <v>370</v>
      </c>
      <c r="J88" s="109">
        <v>3030</v>
      </c>
      <c r="K88" s="110">
        <v>2990</v>
      </c>
      <c r="L88" s="108">
        <v>0.13700000000000001</v>
      </c>
      <c r="M88" s="109">
        <v>425</v>
      </c>
      <c r="N88" s="109">
        <v>3115</v>
      </c>
      <c r="O88" s="110">
        <v>3095</v>
      </c>
      <c r="P88" s="108">
        <v>0.14499999999999999</v>
      </c>
      <c r="Q88" s="109">
        <v>435</v>
      </c>
      <c r="R88" s="109">
        <v>3025</v>
      </c>
      <c r="S88" s="110">
        <v>3000</v>
      </c>
      <c r="T88" s="137">
        <v>0.16600000000000001</v>
      </c>
      <c r="U88" s="109">
        <v>490</v>
      </c>
      <c r="V88" s="109">
        <v>2975</v>
      </c>
      <c r="W88" s="110">
        <v>2935</v>
      </c>
      <c r="X88" s="137">
        <v>0.17400000000000002</v>
      </c>
      <c r="Y88" s="109">
        <v>510</v>
      </c>
      <c r="Z88" s="109">
        <v>2995</v>
      </c>
      <c r="AA88" s="110">
        <v>2940</v>
      </c>
      <c r="AB88" s="108">
        <v>0.19600000000000001</v>
      </c>
      <c r="AC88" s="109">
        <v>610</v>
      </c>
      <c r="AD88" s="109">
        <v>3125</v>
      </c>
      <c r="AE88" s="110">
        <v>3110</v>
      </c>
      <c r="AF88" s="108">
        <v>0.216</v>
      </c>
      <c r="AG88" s="109">
        <v>690</v>
      </c>
      <c r="AH88" s="109">
        <v>3200</v>
      </c>
      <c r="AI88" s="110">
        <v>3190</v>
      </c>
      <c r="AJ88" s="108">
        <v>0.17699999999999999</v>
      </c>
      <c r="AK88" s="109">
        <v>595</v>
      </c>
      <c r="AL88" s="109">
        <v>3360</v>
      </c>
      <c r="AM88" s="110">
        <v>3360</v>
      </c>
      <c r="AN88" s="108">
        <v>0.188</v>
      </c>
      <c r="AO88" s="109">
        <v>605</v>
      </c>
      <c r="AP88" s="109">
        <v>3235</v>
      </c>
      <c r="AQ88" s="110">
        <v>3215</v>
      </c>
      <c r="AR88" s="108">
        <v>0.20500000000000002</v>
      </c>
      <c r="AS88" s="109">
        <v>610</v>
      </c>
      <c r="AT88" s="109">
        <v>2980</v>
      </c>
      <c r="AU88" s="110">
        <v>2980</v>
      </c>
    </row>
    <row r="89" spans="2:51" ht="15" thickBot="1" x14ac:dyDescent="0.35">
      <c r="B89" s="1016"/>
      <c r="C89" s="121" t="s">
        <v>104</v>
      </c>
      <c r="D89" s="108">
        <v>0.24299999999999999</v>
      </c>
      <c r="E89" s="109">
        <v>875</v>
      </c>
      <c r="F89" s="109">
        <v>3625</v>
      </c>
      <c r="G89" s="109">
        <v>3610</v>
      </c>
      <c r="H89" s="108">
        <v>0.27700000000000002</v>
      </c>
      <c r="I89" s="109">
        <v>910</v>
      </c>
      <c r="J89" s="109">
        <v>3305</v>
      </c>
      <c r="K89" s="110">
        <v>3290</v>
      </c>
      <c r="L89" s="108">
        <v>0.27500000000000002</v>
      </c>
      <c r="M89" s="109">
        <v>1045</v>
      </c>
      <c r="N89" s="109">
        <v>3840</v>
      </c>
      <c r="O89" s="110">
        <v>3800</v>
      </c>
      <c r="P89" s="108">
        <v>0.27500000000000002</v>
      </c>
      <c r="Q89" s="109">
        <v>965</v>
      </c>
      <c r="R89" s="109">
        <v>3530</v>
      </c>
      <c r="S89" s="110">
        <v>3500</v>
      </c>
      <c r="T89" s="137">
        <v>0.29399999999999998</v>
      </c>
      <c r="U89" s="109">
        <v>1150</v>
      </c>
      <c r="V89" s="109">
        <v>3965</v>
      </c>
      <c r="W89" s="110">
        <v>3915</v>
      </c>
      <c r="X89" s="137">
        <v>0.28200000000000003</v>
      </c>
      <c r="Y89" s="109">
        <v>1190</v>
      </c>
      <c r="Z89" s="109">
        <v>4290</v>
      </c>
      <c r="AA89" s="110">
        <v>4230</v>
      </c>
      <c r="AB89" s="108">
        <v>0.29599999999999999</v>
      </c>
      <c r="AC89" s="109">
        <v>1080</v>
      </c>
      <c r="AD89" s="109">
        <v>3770</v>
      </c>
      <c r="AE89" s="110">
        <v>3655</v>
      </c>
      <c r="AF89" s="108">
        <v>0.29899999999999999</v>
      </c>
      <c r="AG89" s="109">
        <v>1240</v>
      </c>
      <c r="AH89" s="109">
        <v>4370</v>
      </c>
      <c r="AI89" s="110">
        <v>4160</v>
      </c>
      <c r="AJ89" s="108">
        <v>0.307</v>
      </c>
      <c r="AK89" s="109">
        <v>1240</v>
      </c>
      <c r="AL89" s="109">
        <v>4040</v>
      </c>
      <c r="AM89" s="110">
        <v>4035</v>
      </c>
      <c r="AN89" s="108">
        <v>0.28999999999999998</v>
      </c>
      <c r="AO89" s="109">
        <v>1020</v>
      </c>
      <c r="AP89" s="109">
        <v>3515</v>
      </c>
      <c r="AQ89" s="110">
        <v>3510</v>
      </c>
      <c r="AR89" s="108">
        <v>0.314</v>
      </c>
      <c r="AS89" s="109">
        <v>960</v>
      </c>
      <c r="AT89" s="109">
        <v>3060</v>
      </c>
      <c r="AU89" s="110">
        <v>3060</v>
      </c>
    </row>
    <row r="90" spans="2:51" ht="19.5" customHeight="1" thickTop="1" thickBot="1" x14ac:dyDescent="0.35">
      <c r="B90" s="1017"/>
      <c r="C90" s="139" t="s">
        <v>86</v>
      </c>
      <c r="D90" s="140">
        <v>0.13700000000000001</v>
      </c>
      <c r="E90" s="141">
        <v>3850</v>
      </c>
      <c r="F90" s="141">
        <v>28285</v>
      </c>
      <c r="G90" s="141">
        <v>28180</v>
      </c>
      <c r="H90" s="140">
        <v>0.13900000000000001</v>
      </c>
      <c r="I90" s="141">
        <v>3965</v>
      </c>
      <c r="J90" s="141">
        <v>28640</v>
      </c>
      <c r="K90" s="142">
        <v>28510</v>
      </c>
      <c r="L90" s="140">
        <v>0.14000000000000001</v>
      </c>
      <c r="M90" s="141">
        <v>4015</v>
      </c>
      <c r="N90" s="141">
        <v>28770</v>
      </c>
      <c r="O90" s="142">
        <v>28595</v>
      </c>
      <c r="P90" s="115">
        <v>0.13800000000000001</v>
      </c>
      <c r="Q90" s="116">
        <v>3965</v>
      </c>
      <c r="R90" s="116">
        <v>28885</v>
      </c>
      <c r="S90" s="117">
        <v>28740</v>
      </c>
      <c r="T90" s="584">
        <v>0.156</v>
      </c>
      <c r="U90" s="116">
        <v>4650</v>
      </c>
      <c r="V90" s="116">
        <v>29880</v>
      </c>
      <c r="W90" s="583">
        <v>29720</v>
      </c>
      <c r="X90" s="582">
        <v>0.159</v>
      </c>
      <c r="Y90" s="116">
        <v>4900</v>
      </c>
      <c r="Z90" s="116">
        <v>31065</v>
      </c>
      <c r="AA90" s="585">
        <v>30885</v>
      </c>
      <c r="AB90" s="582">
        <v>0.16400000000000001</v>
      </c>
      <c r="AC90" s="116">
        <v>4970</v>
      </c>
      <c r="AD90" s="116">
        <v>30620</v>
      </c>
      <c r="AE90" s="585">
        <v>30245</v>
      </c>
      <c r="AF90" s="115">
        <v>0.16700000000000001</v>
      </c>
      <c r="AG90" s="116">
        <v>5515</v>
      </c>
      <c r="AH90" s="116">
        <v>33290</v>
      </c>
      <c r="AI90" s="116">
        <v>33010</v>
      </c>
      <c r="AJ90" s="115">
        <v>0.16500000000000001</v>
      </c>
      <c r="AK90" s="116">
        <v>5595</v>
      </c>
      <c r="AL90" s="116">
        <v>33885</v>
      </c>
      <c r="AM90" s="117">
        <v>33850</v>
      </c>
      <c r="AN90" s="115">
        <v>0.16300000000000001</v>
      </c>
      <c r="AO90" s="116">
        <v>5310</v>
      </c>
      <c r="AP90" s="116">
        <v>32760</v>
      </c>
      <c r="AQ90" s="117">
        <v>32635</v>
      </c>
      <c r="AR90" s="115">
        <v>0.16700000000000001</v>
      </c>
      <c r="AS90" s="116">
        <v>5445</v>
      </c>
      <c r="AT90" s="116">
        <v>32810</v>
      </c>
      <c r="AU90" s="117">
        <v>32660</v>
      </c>
      <c r="AY90" s="342"/>
    </row>
    <row r="91" spans="2:51" ht="15" thickTop="1" x14ac:dyDescent="0.3">
      <c r="B91" s="101" t="s">
        <v>936</v>
      </c>
    </row>
    <row r="92" spans="2:51" x14ac:dyDescent="0.3">
      <c r="B92" s="130"/>
    </row>
    <row r="93" spans="2:51" x14ac:dyDescent="0.3">
      <c r="B93" s="130"/>
    </row>
    <row r="94" spans="2:51" x14ac:dyDescent="0.3">
      <c r="B94" s="130"/>
      <c r="D94" s="130"/>
      <c r="E94" s="130"/>
      <c r="F94" s="130"/>
      <c r="G94" s="130"/>
      <c r="H94" s="130"/>
      <c r="I94" s="130"/>
      <c r="J94" s="130"/>
    </row>
    <row r="95" spans="2:51" x14ac:dyDescent="0.3">
      <c r="B95" s="130"/>
      <c r="D95" s="130"/>
      <c r="E95" s="130"/>
      <c r="F95" s="130"/>
      <c r="G95" s="130"/>
      <c r="H95" s="130"/>
      <c r="I95" s="130"/>
      <c r="J95" s="130"/>
    </row>
    <row r="96" spans="2:51" x14ac:dyDescent="0.3">
      <c r="B96" s="130"/>
      <c r="D96" s="130"/>
      <c r="E96" s="130"/>
      <c r="F96" s="130"/>
      <c r="G96" s="130"/>
      <c r="H96" s="130"/>
      <c r="I96" s="130"/>
      <c r="J96" s="130"/>
    </row>
    <row r="97" spans="2:44" x14ac:dyDescent="0.3">
      <c r="B97" s="130"/>
      <c r="D97" s="130"/>
      <c r="E97" s="130"/>
      <c r="F97" s="130"/>
      <c r="G97" s="130"/>
      <c r="H97" s="130"/>
      <c r="I97" s="130"/>
      <c r="J97" s="130"/>
    </row>
    <row r="98" spans="2:44" x14ac:dyDescent="0.3"/>
    <row r="99" spans="2:44" x14ac:dyDescent="0.3"/>
    <row r="101" spans="2:44" hidden="1" x14ac:dyDescent="0.3">
      <c r="D101" s="100"/>
      <c r="H101" s="100"/>
      <c r="L101" s="100"/>
      <c r="P101" s="100"/>
      <c r="T101" s="100"/>
      <c r="X101" s="100"/>
      <c r="AB101" s="100"/>
      <c r="AF101" s="100"/>
      <c r="AJ101" s="100"/>
      <c r="AN101" s="100"/>
      <c r="AR101" s="100"/>
    </row>
    <row r="102" spans="2:44" hidden="1" x14ac:dyDescent="0.3">
      <c r="D102" s="100"/>
      <c r="H102" s="100"/>
      <c r="L102" s="100"/>
      <c r="P102" s="100"/>
      <c r="T102" s="100"/>
      <c r="X102" s="100"/>
      <c r="AB102" s="100"/>
      <c r="AF102" s="100"/>
      <c r="AJ102" s="100"/>
      <c r="AN102" s="100"/>
      <c r="AR102" s="100"/>
    </row>
    <row r="103" spans="2:44" hidden="1" x14ac:dyDescent="0.3">
      <c r="D103" s="100"/>
      <c r="H103" s="100"/>
      <c r="L103" s="100"/>
      <c r="P103" s="100"/>
      <c r="T103" s="100"/>
      <c r="X103" s="100"/>
      <c r="AB103" s="100"/>
      <c r="AF103" s="100"/>
      <c r="AJ103" s="100"/>
      <c r="AN103" s="100"/>
      <c r="AR103" s="100"/>
    </row>
    <row r="104" spans="2:44" hidden="1" x14ac:dyDescent="0.3">
      <c r="D104" s="100"/>
      <c r="H104" s="100"/>
      <c r="L104" s="100"/>
      <c r="P104" s="100"/>
      <c r="T104" s="100"/>
      <c r="X104" s="100"/>
      <c r="AB104" s="100"/>
      <c r="AF104" s="100"/>
      <c r="AJ104" s="100"/>
      <c r="AN104" s="100"/>
      <c r="AR104" s="100"/>
    </row>
    <row r="105" spans="2:44" hidden="1" x14ac:dyDescent="0.3">
      <c r="D105" s="100"/>
      <c r="H105" s="100"/>
      <c r="L105" s="100"/>
      <c r="P105" s="100"/>
      <c r="T105" s="100"/>
      <c r="X105" s="100"/>
      <c r="AB105" s="100"/>
      <c r="AF105" s="100"/>
      <c r="AJ105" s="100"/>
      <c r="AN105" s="100"/>
      <c r="AR105" s="100"/>
    </row>
    <row r="106" spans="2:44" hidden="1" x14ac:dyDescent="0.3">
      <c r="D106" s="100"/>
      <c r="H106" s="100"/>
      <c r="L106" s="100"/>
      <c r="P106" s="100"/>
      <c r="T106" s="100"/>
      <c r="X106" s="100"/>
      <c r="AB106" s="100"/>
      <c r="AF106" s="100"/>
      <c r="AJ106" s="100"/>
      <c r="AN106" s="100"/>
      <c r="AR106" s="100"/>
    </row>
    <row r="107" spans="2:44" hidden="1" x14ac:dyDescent="0.3">
      <c r="D107" s="100"/>
      <c r="H107" s="100"/>
      <c r="L107" s="100"/>
      <c r="P107" s="100"/>
      <c r="T107" s="100"/>
      <c r="X107" s="100"/>
      <c r="AB107" s="100"/>
      <c r="AF107" s="100"/>
      <c r="AJ107" s="100"/>
      <c r="AN107" s="100"/>
      <c r="AR107" s="100"/>
    </row>
    <row r="108" spans="2:44" hidden="1" x14ac:dyDescent="0.3">
      <c r="D108" s="100"/>
      <c r="H108" s="100"/>
      <c r="L108" s="100"/>
      <c r="P108" s="100"/>
      <c r="T108" s="100"/>
      <c r="X108" s="100"/>
      <c r="AB108" s="100"/>
      <c r="AF108" s="100"/>
      <c r="AJ108" s="100"/>
      <c r="AN108" s="100"/>
      <c r="AR108" s="100"/>
    </row>
    <row r="109" spans="2:44" hidden="1" x14ac:dyDescent="0.3">
      <c r="D109" s="100"/>
      <c r="H109" s="100"/>
      <c r="L109" s="100"/>
      <c r="P109" s="100"/>
      <c r="T109" s="100"/>
      <c r="X109" s="100"/>
      <c r="AB109" s="100"/>
      <c r="AF109" s="100"/>
      <c r="AJ109" s="100"/>
      <c r="AN109" s="100"/>
      <c r="AR109" s="100"/>
    </row>
    <row r="110" spans="2:44" hidden="1" x14ac:dyDescent="0.3">
      <c r="D110" s="100"/>
      <c r="H110" s="100"/>
      <c r="L110" s="100"/>
      <c r="P110" s="100"/>
      <c r="T110" s="100"/>
      <c r="X110" s="100"/>
      <c r="AB110" s="100"/>
      <c r="AF110" s="100"/>
      <c r="AJ110" s="100"/>
      <c r="AN110" s="100"/>
      <c r="AR110" s="100"/>
    </row>
    <row r="111" spans="2:44" hidden="1" x14ac:dyDescent="0.3">
      <c r="D111" s="100"/>
      <c r="H111" s="100"/>
      <c r="L111" s="100"/>
      <c r="P111" s="100"/>
      <c r="T111" s="100"/>
      <c r="X111" s="100"/>
      <c r="AB111" s="100"/>
      <c r="AF111" s="100"/>
      <c r="AJ111" s="100"/>
      <c r="AN111" s="100"/>
      <c r="AR111" s="100"/>
    </row>
    <row r="112" spans="2:44" hidden="1" x14ac:dyDescent="0.3">
      <c r="D112" s="100"/>
      <c r="H112" s="100"/>
      <c r="L112" s="100"/>
      <c r="P112" s="100"/>
      <c r="T112" s="100"/>
      <c r="X112" s="100"/>
      <c r="AB112" s="100"/>
      <c r="AF112" s="100"/>
      <c r="AJ112" s="100"/>
      <c r="AN112" s="100"/>
      <c r="AR112" s="100"/>
    </row>
    <row r="113" spans="4:44" hidden="1" x14ac:dyDescent="0.3">
      <c r="D113" s="100"/>
      <c r="H113" s="100"/>
      <c r="L113" s="100"/>
      <c r="P113" s="100"/>
      <c r="T113" s="100"/>
      <c r="X113" s="100"/>
      <c r="AB113" s="100"/>
      <c r="AF113" s="100"/>
      <c r="AJ113" s="100"/>
      <c r="AN113" s="100"/>
      <c r="AR113" s="100"/>
    </row>
    <row r="114" spans="4:44" hidden="1" x14ac:dyDescent="0.3">
      <c r="D114" s="100"/>
      <c r="H114" s="100"/>
      <c r="L114" s="100"/>
      <c r="P114" s="100"/>
      <c r="T114" s="100"/>
      <c r="X114" s="100"/>
      <c r="AB114" s="100"/>
      <c r="AF114" s="100"/>
      <c r="AJ114" s="100"/>
      <c r="AN114" s="100"/>
      <c r="AR114" s="100"/>
    </row>
    <row r="115" spans="4:44" hidden="1" x14ac:dyDescent="0.3">
      <c r="D115" s="100"/>
      <c r="H115" s="100"/>
      <c r="L115" s="100"/>
      <c r="P115" s="100"/>
      <c r="T115" s="100"/>
      <c r="X115" s="100"/>
      <c r="AB115" s="100"/>
      <c r="AF115" s="100"/>
      <c r="AJ115" s="100"/>
      <c r="AN115" s="100"/>
      <c r="AR115" s="100"/>
    </row>
    <row r="116" spans="4:44" hidden="1" x14ac:dyDescent="0.3">
      <c r="D116" s="100"/>
      <c r="H116" s="100"/>
      <c r="L116" s="100"/>
      <c r="P116" s="100"/>
      <c r="T116" s="100"/>
      <c r="X116" s="100"/>
      <c r="AB116" s="100"/>
      <c r="AF116" s="100"/>
      <c r="AJ116" s="100"/>
      <c r="AN116" s="100"/>
      <c r="AR116" s="100"/>
    </row>
    <row r="117" spans="4:44" hidden="1" x14ac:dyDescent="0.3">
      <c r="D117" s="100"/>
      <c r="H117" s="100"/>
      <c r="L117" s="100"/>
      <c r="P117" s="100"/>
      <c r="T117" s="100"/>
      <c r="X117" s="100"/>
      <c r="AB117" s="100"/>
      <c r="AF117" s="100"/>
      <c r="AJ117" s="100"/>
      <c r="AN117" s="100"/>
      <c r="AR117" s="100"/>
    </row>
    <row r="118" spans="4:44" hidden="1" x14ac:dyDescent="0.3">
      <c r="D118" s="100"/>
      <c r="H118" s="100"/>
      <c r="L118" s="100"/>
      <c r="P118" s="100"/>
      <c r="T118" s="100"/>
      <c r="X118" s="100"/>
      <c r="AB118" s="100"/>
      <c r="AF118" s="100"/>
      <c r="AJ118" s="100"/>
      <c r="AN118" s="100"/>
      <c r="AR118" s="100"/>
    </row>
    <row r="119" spans="4:44" hidden="1" x14ac:dyDescent="0.3">
      <c r="D119" s="100"/>
      <c r="H119" s="100"/>
      <c r="L119" s="100"/>
      <c r="P119" s="100"/>
      <c r="T119" s="100"/>
      <c r="X119" s="100"/>
      <c r="AB119" s="100"/>
      <c r="AF119" s="100"/>
      <c r="AJ119" s="100"/>
      <c r="AN119" s="100"/>
      <c r="AR119" s="100"/>
    </row>
    <row r="120" spans="4:44" hidden="1" x14ac:dyDescent="0.3">
      <c r="D120" s="100"/>
      <c r="H120" s="100"/>
      <c r="L120" s="100"/>
      <c r="P120" s="100"/>
      <c r="T120" s="100"/>
      <c r="X120" s="100"/>
      <c r="AB120" s="100"/>
      <c r="AF120" s="100"/>
      <c r="AJ120" s="100"/>
      <c r="AN120" s="100"/>
      <c r="AR120" s="100"/>
    </row>
    <row r="121" spans="4:44" hidden="1" x14ac:dyDescent="0.3">
      <c r="D121" s="100"/>
      <c r="H121" s="100"/>
      <c r="L121" s="100"/>
      <c r="P121" s="100"/>
      <c r="T121" s="100"/>
      <c r="X121" s="100"/>
      <c r="AB121" s="100"/>
      <c r="AF121" s="100"/>
      <c r="AJ121" s="100"/>
      <c r="AN121" s="100"/>
      <c r="AR121" s="100"/>
    </row>
    <row r="122" spans="4:44" hidden="1" x14ac:dyDescent="0.3">
      <c r="AR122" s="90"/>
    </row>
    <row r="123" spans="4:44" hidden="1" x14ac:dyDescent="0.3">
      <c r="D123" s="100"/>
      <c r="H123" s="100"/>
      <c r="L123" s="100"/>
      <c r="P123" s="100"/>
      <c r="T123" s="100"/>
      <c r="X123" s="100"/>
      <c r="AB123" s="100"/>
      <c r="AF123" s="100"/>
      <c r="AJ123" s="100"/>
      <c r="AN123" s="100"/>
      <c r="AR123" s="100"/>
    </row>
    <row r="124" spans="4:44" hidden="1" x14ac:dyDescent="0.3">
      <c r="D124" s="100"/>
      <c r="H124" s="100"/>
      <c r="L124" s="100"/>
      <c r="P124" s="100"/>
      <c r="T124" s="100"/>
      <c r="X124" s="100"/>
      <c r="AB124" s="100"/>
      <c r="AF124" s="100"/>
      <c r="AJ124" s="100"/>
      <c r="AN124" s="100"/>
      <c r="AR124" s="100"/>
    </row>
    <row r="125" spans="4:44" hidden="1" x14ac:dyDescent="0.3">
      <c r="D125" s="100"/>
      <c r="H125" s="100"/>
      <c r="L125" s="100"/>
      <c r="P125" s="100"/>
      <c r="T125" s="100"/>
      <c r="X125" s="100"/>
      <c r="AB125" s="100"/>
      <c r="AF125" s="100"/>
      <c r="AJ125" s="100"/>
      <c r="AN125" s="100"/>
      <c r="AR125" s="100"/>
    </row>
    <row r="126" spans="4:44" hidden="1" x14ac:dyDescent="0.3">
      <c r="D126" s="100"/>
      <c r="H126" s="100"/>
      <c r="L126" s="100"/>
      <c r="P126" s="100"/>
      <c r="T126" s="100"/>
      <c r="X126" s="100"/>
      <c r="AB126" s="100"/>
      <c r="AF126" s="100"/>
      <c r="AJ126" s="100"/>
      <c r="AN126" s="100"/>
      <c r="AR126" s="100"/>
    </row>
    <row r="127" spans="4:44" hidden="1" x14ac:dyDescent="0.3">
      <c r="D127" s="100"/>
      <c r="H127" s="100"/>
      <c r="L127" s="100"/>
      <c r="P127" s="100"/>
      <c r="T127" s="100"/>
      <c r="X127" s="100"/>
      <c r="AB127" s="100"/>
      <c r="AF127" s="100"/>
      <c r="AJ127" s="100"/>
      <c r="AN127" s="100"/>
      <c r="AR127" s="100"/>
    </row>
    <row r="128" spans="4:44" hidden="1" x14ac:dyDescent="0.3">
      <c r="D128" s="100"/>
      <c r="H128" s="100"/>
      <c r="L128" s="100"/>
      <c r="P128" s="100"/>
      <c r="T128" s="100"/>
      <c r="X128" s="100"/>
      <c r="AB128" s="100"/>
      <c r="AF128" s="100"/>
      <c r="AJ128" s="100"/>
      <c r="AN128" s="100"/>
      <c r="AR128" s="100"/>
    </row>
    <row r="129" spans="4:44" hidden="1" x14ac:dyDescent="0.3">
      <c r="D129" s="100"/>
      <c r="H129" s="100"/>
      <c r="L129" s="100"/>
      <c r="P129" s="100"/>
      <c r="T129" s="100"/>
      <c r="X129" s="100"/>
      <c r="AB129" s="100"/>
      <c r="AF129" s="100"/>
      <c r="AJ129" s="100"/>
      <c r="AN129" s="100"/>
      <c r="AR129" s="100"/>
    </row>
    <row r="130" spans="4:44" hidden="1" x14ac:dyDescent="0.3">
      <c r="D130" s="100"/>
      <c r="H130" s="100"/>
      <c r="L130" s="100"/>
      <c r="P130" s="100"/>
      <c r="T130" s="100"/>
      <c r="X130" s="100"/>
      <c r="AB130" s="100"/>
      <c r="AF130" s="100"/>
      <c r="AJ130" s="100"/>
      <c r="AN130" s="100"/>
      <c r="AR130" s="100"/>
    </row>
    <row r="131" spans="4:44" hidden="1" x14ac:dyDescent="0.3">
      <c r="D131" s="100"/>
      <c r="H131" s="100"/>
      <c r="L131" s="100"/>
      <c r="P131" s="100"/>
      <c r="T131" s="100"/>
      <c r="X131" s="100"/>
      <c r="AB131" s="100"/>
      <c r="AF131" s="100"/>
      <c r="AJ131" s="100"/>
      <c r="AN131" s="100"/>
      <c r="AR131" s="100"/>
    </row>
    <row r="132" spans="4:44" hidden="1" x14ac:dyDescent="0.3">
      <c r="D132" s="100"/>
      <c r="H132" s="100"/>
      <c r="L132" s="100"/>
      <c r="P132" s="100"/>
      <c r="T132" s="100"/>
      <c r="X132" s="100"/>
      <c r="AB132" s="100"/>
      <c r="AF132" s="100"/>
      <c r="AJ132" s="100"/>
      <c r="AN132" s="100"/>
      <c r="AR132" s="100"/>
    </row>
    <row r="133" spans="4:44" hidden="1" x14ac:dyDescent="0.3">
      <c r="D133" s="100"/>
      <c r="H133" s="100"/>
      <c r="L133" s="100"/>
      <c r="P133" s="100"/>
      <c r="T133" s="100"/>
      <c r="X133" s="100"/>
      <c r="AB133" s="100"/>
      <c r="AF133" s="100"/>
      <c r="AJ133" s="100"/>
      <c r="AN133" s="100"/>
      <c r="AR133" s="100"/>
    </row>
    <row r="134" spans="4:44" hidden="1" x14ac:dyDescent="0.3">
      <c r="D134" s="100"/>
      <c r="H134" s="100"/>
      <c r="L134" s="100"/>
      <c r="P134" s="100"/>
      <c r="T134" s="100"/>
      <c r="X134" s="100"/>
      <c r="AB134" s="100"/>
      <c r="AF134" s="100"/>
      <c r="AJ134" s="100"/>
      <c r="AN134" s="100"/>
      <c r="AR134" s="100"/>
    </row>
    <row r="135" spans="4:44" hidden="1" x14ac:dyDescent="0.3">
      <c r="D135" s="100"/>
      <c r="H135" s="100"/>
      <c r="L135" s="100"/>
      <c r="P135" s="100"/>
      <c r="T135" s="100"/>
      <c r="X135" s="100"/>
      <c r="AB135" s="100"/>
      <c r="AF135" s="100"/>
      <c r="AJ135" s="100"/>
      <c r="AN135" s="100"/>
      <c r="AR135" s="100"/>
    </row>
    <row r="136" spans="4:44" hidden="1" x14ac:dyDescent="0.3">
      <c r="D136" s="100"/>
      <c r="H136" s="100"/>
      <c r="L136" s="100"/>
      <c r="P136" s="100"/>
      <c r="T136" s="100"/>
      <c r="X136" s="100"/>
      <c r="AB136" s="100"/>
      <c r="AF136" s="100"/>
      <c r="AJ136" s="100"/>
      <c r="AN136" s="100"/>
      <c r="AR136" s="100"/>
    </row>
    <row r="137" spans="4:44" hidden="1" x14ac:dyDescent="0.3">
      <c r="D137" s="100"/>
      <c r="H137" s="100"/>
      <c r="L137" s="100"/>
      <c r="P137" s="100"/>
      <c r="T137" s="100"/>
      <c r="X137" s="100"/>
      <c r="AB137" s="100"/>
      <c r="AF137" s="100"/>
      <c r="AJ137" s="100"/>
      <c r="AN137" s="100"/>
      <c r="AR137" s="100"/>
    </row>
    <row r="138" spans="4:44" hidden="1" x14ac:dyDescent="0.3">
      <c r="D138" s="100"/>
      <c r="H138" s="100"/>
      <c r="L138" s="100"/>
      <c r="P138" s="100"/>
      <c r="T138" s="100"/>
      <c r="X138" s="100"/>
      <c r="AB138" s="100"/>
      <c r="AF138" s="100"/>
      <c r="AJ138" s="100"/>
      <c r="AN138" s="100"/>
      <c r="AR138" s="100"/>
    </row>
    <row r="139" spans="4:44" hidden="1" x14ac:dyDescent="0.3">
      <c r="D139" s="100"/>
      <c r="H139" s="100"/>
      <c r="L139" s="100"/>
      <c r="P139" s="100"/>
      <c r="T139" s="100"/>
      <c r="X139" s="100"/>
      <c r="AB139" s="100"/>
      <c r="AF139" s="100"/>
      <c r="AJ139" s="100"/>
      <c r="AN139" s="100"/>
      <c r="AR139" s="100"/>
    </row>
    <row r="140" spans="4:44" hidden="1" x14ac:dyDescent="0.3">
      <c r="D140" s="100"/>
      <c r="H140" s="100"/>
      <c r="L140" s="100"/>
      <c r="P140" s="100"/>
      <c r="T140" s="100"/>
      <c r="X140" s="100"/>
      <c r="AB140" s="100"/>
      <c r="AF140" s="100"/>
      <c r="AJ140" s="100"/>
      <c r="AN140" s="100"/>
      <c r="AR140" s="100"/>
    </row>
    <row r="141" spans="4:44" hidden="1" x14ac:dyDescent="0.3">
      <c r="D141" s="100"/>
      <c r="H141" s="100"/>
      <c r="L141" s="100"/>
      <c r="P141" s="100"/>
      <c r="T141" s="100"/>
      <c r="X141" s="100"/>
      <c r="AB141" s="100"/>
      <c r="AF141" s="100"/>
      <c r="AJ141" s="100"/>
      <c r="AN141" s="100"/>
      <c r="AR141" s="100"/>
    </row>
    <row r="142" spans="4:44" hidden="1" x14ac:dyDescent="0.3">
      <c r="D142" s="100"/>
      <c r="H142" s="100"/>
      <c r="L142" s="100"/>
      <c r="P142" s="100"/>
      <c r="T142" s="100"/>
      <c r="X142" s="100"/>
      <c r="AB142" s="100"/>
      <c r="AF142" s="100"/>
      <c r="AJ142" s="100"/>
      <c r="AN142" s="100"/>
      <c r="AR142" s="100"/>
    </row>
    <row r="143" spans="4:44" hidden="1" x14ac:dyDescent="0.3">
      <c r="AR143" s="90"/>
    </row>
    <row r="144" spans="4:44" hidden="1" x14ac:dyDescent="0.3">
      <c r="D144" s="100"/>
      <c r="H144" s="100"/>
      <c r="L144" s="100"/>
      <c r="P144" s="100"/>
      <c r="T144" s="100"/>
      <c r="X144" s="100"/>
      <c r="AB144" s="100"/>
      <c r="AF144" s="100"/>
      <c r="AJ144" s="100"/>
      <c r="AN144" s="100"/>
      <c r="AR144" s="100"/>
    </row>
    <row r="145" spans="16:44" hidden="1" x14ac:dyDescent="0.3">
      <c r="AR145" s="90"/>
    </row>
    <row r="146" spans="16:44" hidden="1" x14ac:dyDescent="0.3">
      <c r="AR146" s="90"/>
    </row>
    <row r="147" spans="16:44" hidden="1" x14ac:dyDescent="0.3">
      <c r="AR147" s="90"/>
    </row>
    <row r="148" spans="16:44" hidden="1" x14ac:dyDescent="0.3">
      <c r="AR148" s="90"/>
    </row>
    <row r="149" spans="16:44" hidden="1" x14ac:dyDescent="0.3">
      <c r="AR149" s="90"/>
    </row>
    <row r="150" spans="16:44" hidden="1" x14ac:dyDescent="0.3">
      <c r="AR150" s="90"/>
    </row>
    <row r="151" spans="16:44" hidden="1" x14ac:dyDescent="0.3">
      <c r="P151" s="100"/>
      <c r="T151" s="100"/>
      <c r="X151" s="100"/>
      <c r="AB151" s="100"/>
      <c r="AF151" s="100"/>
      <c r="AJ151" s="100"/>
      <c r="AN151" s="100"/>
      <c r="AR151" s="100"/>
    </row>
    <row r="152" spans="16:44" hidden="1" x14ac:dyDescent="0.3">
      <c r="P152" s="100"/>
      <c r="T152" s="100"/>
      <c r="X152" s="100"/>
      <c r="AB152" s="100"/>
      <c r="AF152" s="100"/>
      <c r="AJ152" s="100"/>
      <c r="AN152" s="100"/>
      <c r="AR152" s="100"/>
    </row>
    <row r="153" spans="16:44" hidden="1" x14ac:dyDescent="0.3">
      <c r="P153" s="100"/>
      <c r="T153" s="100"/>
      <c r="X153" s="100"/>
      <c r="AB153" s="100"/>
      <c r="AF153" s="100"/>
      <c r="AJ153" s="100"/>
      <c r="AN153" s="100"/>
      <c r="AR153" s="100"/>
    </row>
    <row r="154" spans="16:44" hidden="1" x14ac:dyDescent="0.3">
      <c r="P154" s="100"/>
      <c r="T154" s="100"/>
      <c r="X154" s="100"/>
      <c r="AB154" s="100"/>
      <c r="AF154" s="100"/>
      <c r="AJ154" s="100"/>
      <c r="AN154" s="100"/>
      <c r="AR154" s="100"/>
    </row>
    <row r="155" spans="16:44" hidden="1" x14ac:dyDescent="0.3">
      <c r="P155" s="100"/>
      <c r="T155" s="100"/>
      <c r="X155" s="100"/>
      <c r="AB155" s="100"/>
      <c r="AF155" s="100"/>
      <c r="AJ155" s="100"/>
      <c r="AN155" s="100"/>
      <c r="AR155" s="100"/>
    </row>
    <row r="156" spans="16:44" hidden="1" x14ac:dyDescent="0.3">
      <c r="P156" s="100"/>
      <c r="T156" s="100"/>
      <c r="X156" s="100"/>
      <c r="AB156" s="100"/>
      <c r="AF156" s="100"/>
      <c r="AJ156" s="100"/>
      <c r="AN156" s="100"/>
      <c r="AR156" s="100"/>
    </row>
    <row r="157" spans="16:44" hidden="1" x14ac:dyDescent="0.3">
      <c r="P157" s="100"/>
      <c r="T157" s="100"/>
      <c r="X157" s="100"/>
      <c r="AB157" s="100"/>
      <c r="AF157" s="100"/>
      <c r="AJ157" s="100"/>
      <c r="AN157" s="100"/>
      <c r="AR157" s="100"/>
    </row>
    <row r="158" spans="16:44" hidden="1" x14ac:dyDescent="0.3">
      <c r="P158" s="100"/>
      <c r="T158" s="100"/>
      <c r="X158" s="100"/>
      <c r="AB158" s="100"/>
      <c r="AF158" s="100"/>
      <c r="AJ158" s="100"/>
      <c r="AN158" s="100"/>
      <c r="AR158" s="100"/>
    </row>
    <row r="159" spans="16:44" hidden="1" x14ac:dyDescent="0.3">
      <c r="P159" s="100"/>
      <c r="T159" s="100"/>
      <c r="X159" s="100"/>
      <c r="AB159" s="100"/>
      <c r="AF159" s="100"/>
      <c r="AJ159" s="100"/>
      <c r="AN159" s="100"/>
      <c r="AR159" s="100"/>
    </row>
    <row r="160" spans="16:44" hidden="1" x14ac:dyDescent="0.3">
      <c r="P160" s="100"/>
      <c r="T160" s="100"/>
      <c r="X160" s="100"/>
      <c r="AB160" s="100"/>
      <c r="AF160" s="100"/>
      <c r="AJ160" s="100"/>
      <c r="AN160" s="100"/>
      <c r="AR160" s="100"/>
    </row>
    <row r="161" spans="16:44" hidden="1" x14ac:dyDescent="0.3">
      <c r="P161" s="100"/>
      <c r="T161" s="100"/>
      <c r="X161" s="100"/>
      <c r="AB161" s="100"/>
      <c r="AF161" s="100"/>
      <c r="AJ161" s="100"/>
      <c r="AN161" s="100"/>
      <c r="AR161" s="100"/>
    </row>
    <row r="162" spans="16:44" hidden="1" x14ac:dyDescent="0.3">
      <c r="P162" s="100"/>
      <c r="T162" s="100"/>
      <c r="X162" s="100"/>
      <c r="AB162" s="100"/>
      <c r="AF162" s="100"/>
      <c r="AJ162" s="100"/>
      <c r="AN162" s="100"/>
      <c r="AR162" s="100"/>
    </row>
    <row r="163" spans="16:44" hidden="1" x14ac:dyDescent="0.3">
      <c r="P163" s="100"/>
      <c r="T163" s="100"/>
      <c r="X163" s="100"/>
      <c r="AB163" s="100"/>
      <c r="AF163" s="100"/>
      <c r="AJ163" s="100"/>
      <c r="AN163" s="100"/>
      <c r="AR163" s="100"/>
    </row>
    <row r="164" spans="16:44" hidden="1" x14ac:dyDescent="0.3">
      <c r="P164" s="100"/>
      <c r="T164" s="100"/>
      <c r="X164" s="100"/>
      <c r="AB164" s="100"/>
      <c r="AF164" s="100"/>
      <c r="AJ164" s="100"/>
      <c r="AN164" s="100"/>
      <c r="AR164" s="100"/>
    </row>
    <row r="165" spans="16:44" hidden="1" x14ac:dyDescent="0.3">
      <c r="P165" s="100"/>
      <c r="T165" s="100"/>
      <c r="X165" s="100"/>
      <c r="AB165" s="100"/>
      <c r="AF165" s="100"/>
      <c r="AJ165" s="100"/>
      <c r="AN165" s="100"/>
      <c r="AR165" s="100"/>
    </row>
    <row r="166" spans="16:44" hidden="1" x14ac:dyDescent="0.3">
      <c r="P166" s="100"/>
      <c r="T166" s="100"/>
      <c r="X166" s="100"/>
      <c r="AB166" s="100"/>
      <c r="AF166" s="100"/>
      <c r="AJ166" s="100"/>
      <c r="AN166" s="100"/>
      <c r="AR166" s="100"/>
    </row>
    <row r="167" spans="16:44" hidden="1" x14ac:dyDescent="0.3">
      <c r="P167" s="100"/>
      <c r="T167" s="100"/>
      <c r="X167" s="100"/>
      <c r="AB167" s="100"/>
      <c r="AF167" s="100"/>
      <c r="AJ167" s="100"/>
      <c r="AN167" s="100"/>
      <c r="AR167" s="100"/>
    </row>
    <row r="168" spans="16:44" hidden="1" x14ac:dyDescent="0.3">
      <c r="P168" s="100"/>
      <c r="T168" s="100"/>
      <c r="X168" s="100"/>
      <c r="AB168" s="100"/>
      <c r="AF168" s="100"/>
      <c r="AJ168" s="100"/>
      <c r="AN168" s="100"/>
      <c r="AR168" s="100"/>
    </row>
    <row r="169" spans="16:44" hidden="1" x14ac:dyDescent="0.3">
      <c r="P169" s="100"/>
      <c r="T169" s="100"/>
      <c r="X169" s="100"/>
      <c r="AB169" s="100"/>
      <c r="AF169" s="100"/>
      <c r="AJ169" s="100"/>
      <c r="AN169" s="100"/>
      <c r="AR169" s="100"/>
    </row>
  </sheetData>
  <sheetProtection algorithmName="SHA-512" hashValue="5vFD/oNz2Xj+ptN5JAJCiolVDll2ylVBsP7WyJ1l0qtNgJ54yo/RqCXlgJhGZ5Dn3uZDC4GFh23BwYyj0KHA8w==" saltValue="7n5a2lC57lmtBUw4PkPgBA==" spinCount="100000" sheet="1" objects="1" scenarios="1"/>
  <sortState xmlns:xlrd2="http://schemas.microsoft.com/office/spreadsheetml/2017/richdata2" ref="B99:K117">
    <sortCondition ref="B99"/>
  </sortState>
  <mergeCells count="42">
    <mergeCell ref="B72:B90"/>
    <mergeCell ref="D3:E3"/>
    <mergeCell ref="F3:G3"/>
    <mergeCell ref="H3:I3"/>
    <mergeCell ref="D70:G70"/>
    <mergeCell ref="H70:K70"/>
    <mergeCell ref="B9:C9"/>
    <mergeCell ref="B19:B39"/>
    <mergeCell ref="B41:B60"/>
    <mergeCell ref="J3:K3"/>
    <mergeCell ref="D17:G17"/>
    <mergeCell ref="H17:K17"/>
    <mergeCell ref="B3:C4"/>
    <mergeCell ref="B5:C5"/>
    <mergeCell ref="B6:C6"/>
    <mergeCell ref="B7:C7"/>
    <mergeCell ref="X17:AA17"/>
    <mergeCell ref="X70:AA70"/>
    <mergeCell ref="X3:Y3"/>
    <mergeCell ref="B8:C8"/>
    <mergeCell ref="T70:W70"/>
    <mergeCell ref="T17:W17"/>
    <mergeCell ref="L3:M3"/>
    <mergeCell ref="P17:S17"/>
    <mergeCell ref="P70:S70"/>
    <mergeCell ref="L70:O70"/>
    <mergeCell ref="L17:O17"/>
    <mergeCell ref="N3:O3"/>
    <mergeCell ref="P3:Q3"/>
    <mergeCell ref="R3:S3"/>
    <mergeCell ref="T3:U3"/>
    <mergeCell ref="V3:W3"/>
    <mergeCell ref="AR17:AU17"/>
    <mergeCell ref="AR70:AU70"/>
    <mergeCell ref="AJ17:AM17"/>
    <mergeCell ref="AJ70:AM70"/>
    <mergeCell ref="AB17:AE17"/>
    <mergeCell ref="AB70:AE70"/>
    <mergeCell ref="AN17:AQ17"/>
    <mergeCell ref="AN70:AQ70"/>
    <mergeCell ref="AF17:AI17"/>
    <mergeCell ref="AF70:AI70"/>
  </mergeCells>
  <hyperlinks>
    <hyperlink ref="Z1" location="Contents!A1" display="Return to Contents" xr:uid="{5176FEDC-EF13-4481-A81E-C82E487BFA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11F0-DD27-40A7-908F-720195071C9C}">
  <dimension ref="A1:AQ89"/>
  <sheetViews>
    <sheetView showGridLines="0" zoomScaleNormal="100" workbookViewId="0"/>
  </sheetViews>
  <sheetFormatPr defaultColWidth="8.88671875" defaultRowHeight="14.4" zeroHeight="1" x14ac:dyDescent="0.3"/>
  <cols>
    <col min="1" max="1" width="2.5546875" style="1" customWidth="1"/>
    <col min="2" max="2" width="31.5546875" style="1" customWidth="1"/>
    <col min="3" max="8" width="13.109375" style="1" customWidth="1"/>
    <col min="9" max="14" width="13" style="1" customWidth="1"/>
    <col min="15" max="16" width="12.88671875" style="1" customWidth="1"/>
    <col min="17" max="17" width="13.109375" style="1" customWidth="1"/>
    <col min="18" max="19" width="12.88671875" style="1" customWidth="1"/>
    <col min="20" max="20" width="11" style="1" customWidth="1"/>
    <col min="21" max="21" width="12.88671875" style="1" customWidth="1"/>
    <col min="22" max="22" width="11.44140625" style="1" customWidth="1"/>
    <col min="23" max="23" width="13.109375" style="1" customWidth="1"/>
    <col min="24" max="24" width="11.44140625" style="1" customWidth="1"/>
    <col min="25" max="25" width="12.88671875" style="1" customWidth="1"/>
    <col min="26" max="26" width="8.44140625" style="1" customWidth="1"/>
    <col min="27" max="27" width="11.88671875" style="1" customWidth="1"/>
    <col min="28" max="28" width="10.6640625" style="1" customWidth="1"/>
    <col min="29" max="29" width="12.5546875" style="1" customWidth="1"/>
    <col min="30" max="30" width="4.6640625" style="1" customWidth="1"/>
    <col min="31" max="31" width="11.88671875" style="1" customWidth="1"/>
    <col min="32" max="33" width="10.6640625" style="42" customWidth="1"/>
    <col min="34" max="35" width="12" style="42" customWidth="1"/>
    <col min="36" max="36" width="12" style="1" customWidth="1"/>
    <col min="37" max="39" width="8.44140625" style="1" customWidth="1"/>
    <col min="40" max="16384" width="8.88671875" style="1"/>
  </cols>
  <sheetData>
    <row r="1" spans="2:41" ht="17.399999999999999" x14ac:dyDescent="0.3">
      <c r="B1" s="877" t="s">
        <v>87</v>
      </c>
      <c r="S1" s="674" t="s">
        <v>570</v>
      </c>
      <c r="AF1" s="1"/>
      <c r="AG1" s="1"/>
      <c r="AJ1" s="42"/>
      <c r="AK1" s="42"/>
    </row>
    <row r="2" spans="2:41" ht="15" thickBot="1" x14ac:dyDescent="0.35">
      <c r="B2" s="50" t="s">
        <v>652</v>
      </c>
      <c r="J2" s="34"/>
      <c r="AF2" s="1"/>
      <c r="AG2" s="1"/>
      <c r="AJ2" s="42"/>
      <c r="AK2" s="42"/>
    </row>
    <row r="3" spans="2:41" ht="15" customHeight="1" thickTop="1" x14ac:dyDescent="0.3">
      <c r="B3" s="1035" t="s">
        <v>607</v>
      </c>
      <c r="C3" s="1033" t="s">
        <v>608</v>
      </c>
      <c r="D3" s="1033" t="s">
        <v>88</v>
      </c>
      <c r="E3" s="1033" t="s">
        <v>89</v>
      </c>
      <c r="F3" s="1033" t="s">
        <v>90</v>
      </c>
      <c r="G3" s="1033" t="s">
        <v>91</v>
      </c>
      <c r="H3" s="1033" t="s">
        <v>92</v>
      </c>
      <c r="I3" s="1033" t="s">
        <v>93</v>
      </c>
      <c r="J3" s="1033" t="s">
        <v>609</v>
      </c>
      <c r="K3" s="1033" t="s">
        <v>610</v>
      </c>
      <c r="L3" s="1041"/>
      <c r="M3" s="1033" t="s">
        <v>611</v>
      </c>
      <c r="N3" s="1043" t="s">
        <v>651</v>
      </c>
      <c r="AF3" s="1"/>
      <c r="AJ3" s="42"/>
    </row>
    <row r="4" spans="2:41" ht="29.25" customHeight="1" thickBot="1" x14ac:dyDescent="0.35">
      <c r="B4" s="1036"/>
      <c r="C4" s="1034"/>
      <c r="D4" s="1034"/>
      <c r="E4" s="1034"/>
      <c r="F4" s="1034"/>
      <c r="G4" s="1034"/>
      <c r="H4" s="1034"/>
      <c r="I4" s="1034"/>
      <c r="J4" s="1034"/>
      <c r="K4" s="1034"/>
      <c r="L4" s="1042"/>
      <c r="M4" s="1034"/>
      <c r="N4" s="1044"/>
      <c r="AF4" s="1"/>
      <c r="AJ4" s="42"/>
    </row>
    <row r="5" spans="2:41" ht="16.2" thickBot="1" x14ac:dyDescent="0.35">
      <c r="B5" s="805" t="s">
        <v>612</v>
      </c>
      <c r="C5" s="806">
        <v>0.91700000000000004</v>
      </c>
      <c r="D5" s="806">
        <v>0.91400000000000003</v>
      </c>
      <c r="E5" s="807">
        <v>0.91300000000000003</v>
      </c>
      <c r="F5" s="807">
        <v>0.91800000000000004</v>
      </c>
      <c r="G5" s="807">
        <v>0.92500000000000004</v>
      </c>
      <c r="H5" s="807">
        <v>0.91100000000000003</v>
      </c>
      <c r="I5" s="807">
        <v>0.90900000000000003</v>
      </c>
      <c r="J5" s="807">
        <v>0.93500000000000005</v>
      </c>
      <c r="K5" s="807">
        <v>0.91500000000000004</v>
      </c>
      <c r="L5" s="878"/>
      <c r="M5" s="807">
        <v>0.88</v>
      </c>
      <c r="N5" s="888">
        <v>0.89500000000000002</v>
      </c>
      <c r="O5" s="34"/>
      <c r="P5" s="34"/>
      <c r="Q5" s="34"/>
      <c r="R5" s="34"/>
      <c r="S5" s="34"/>
      <c r="T5" s="34"/>
      <c r="U5" s="34"/>
      <c r="V5" s="34"/>
      <c r="W5" s="34"/>
      <c r="X5" s="34"/>
      <c r="Y5" s="34"/>
      <c r="Z5" s="34"/>
      <c r="AA5" s="34"/>
      <c r="AB5" s="34"/>
      <c r="AF5" s="1"/>
      <c r="AJ5" s="42"/>
    </row>
    <row r="6" spans="2:41" ht="15.6" x14ac:dyDescent="0.3">
      <c r="B6" s="805" t="s">
        <v>613</v>
      </c>
      <c r="C6" s="808">
        <v>0.878</v>
      </c>
      <c r="D6" s="808">
        <v>0.88200000000000001</v>
      </c>
      <c r="E6" s="809">
        <v>0.871</v>
      </c>
      <c r="F6" s="809">
        <v>0.874</v>
      </c>
      <c r="G6" s="810">
        <v>0.89400000000000002</v>
      </c>
      <c r="H6" s="810">
        <v>0.86799999999999999</v>
      </c>
      <c r="I6" s="810">
        <v>0.875</v>
      </c>
      <c r="J6" s="810">
        <v>0.90200000000000002</v>
      </c>
      <c r="K6" s="810">
        <v>0.88600000000000001</v>
      </c>
      <c r="L6" s="879"/>
      <c r="M6" s="810">
        <v>0.83100000000000007</v>
      </c>
      <c r="N6" s="889">
        <v>0.86099999999999999</v>
      </c>
      <c r="O6" s="34"/>
      <c r="P6" s="34"/>
      <c r="Q6" s="34"/>
      <c r="R6" s="34"/>
      <c r="S6" s="34"/>
      <c r="T6" s="34"/>
      <c r="U6" s="34"/>
      <c r="V6" s="34"/>
      <c r="W6" s="34"/>
      <c r="X6" s="34"/>
      <c r="Y6" s="34"/>
      <c r="Z6" s="34"/>
      <c r="AF6" s="1"/>
      <c r="AJ6" s="42"/>
    </row>
    <row r="7" spans="2:41" ht="16.2" thickBot="1" x14ac:dyDescent="0.35">
      <c r="B7" s="811" t="s">
        <v>614</v>
      </c>
      <c r="C7" s="812">
        <v>3455</v>
      </c>
      <c r="D7" s="813">
        <v>3785</v>
      </c>
      <c r="E7" s="814">
        <v>3900</v>
      </c>
      <c r="F7" s="814">
        <v>3945</v>
      </c>
      <c r="G7" s="815">
        <v>3975</v>
      </c>
      <c r="H7" s="814">
        <v>4615</v>
      </c>
      <c r="I7" s="814">
        <v>4860</v>
      </c>
      <c r="J7" s="814">
        <v>4925</v>
      </c>
      <c r="K7" s="814">
        <v>5480</v>
      </c>
      <c r="L7" s="880"/>
      <c r="M7" s="814">
        <v>5540</v>
      </c>
      <c r="N7" s="890">
        <v>5255</v>
      </c>
      <c r="AF7" s="1"/>
      <c r="AJ7" s="42"/>
    </row>
    <row r="8" spans="2:41" ht="15.6" x14ac:dyDescent="0.3">
      <c r="B8" s="805" t="s">
        <v>615</v>
      </c>
      <c r="C8" s="816" t="s">
        <v>70</v>
      </c>
      <c r="D8" s="817">
        <v>0.85499999999999998</v>
      </c>
      <c r="E8" s="818">
        <v>0.85199999999999998</v>
      </c>
      <c r="F8" s="818">
        <v>0.87</v>
      </c>
      <c r="G8" s="809">
        <v>0.872</v>
      </c>
      <c r="H8" s="809">
        <v>0.92800000000000005</v>
      </c>
      <c r="I8" s="809">
        <v>0.87</v>
      </c>
      <c r="J8" s="809">
        <v>0.91</v>
      </c>
      <c r="K8" s="810">
        <v>0.9</v>
      </c>
      <c r="L8" s="879"/>
      <c r="M8" s="893">
        <v>0.83599999999999997</v>
      </c>
      <c r="N8" s="891">
        <v>0.84899999999999998</v>
      </c>
      <c r="O8" s="34"/>
      <c r="P8" s="34"/>
      <c r="Q8" s="34"/>
      <c r="R8" s="34"/>
      <c r="S8" s="34"/>
      <c r="T8" s="34"/>
      <c r="U8" s="34"/>
      <c r="V8" s="34"/>
      <c r="W8" s="34"/>
      <c r="X8" s="34"/>
      <c r="Y8" s="34"/>
      <c r="Z8" s="34"/>
      <c r="AF8" s="1"/>
      <c r="AJ8" s="42"/>
    </row>
    <row r="9" spans="2:41" ht="16.2" thickBot="1" x14ac:dyDescent="0.35">
      <c r="B9" s="819" t="s">
        <v>616</v>
      </c>
      <c r="C9" s="820" t="s">
        <v>70</v>
      </c>
      <c r="D9" s="820">
        <v>140</v>
      </c>
      <c r="E9" s="821">
        <v>170</v>
      </c>
      <c r="F9" s="821">
        <v>155</v>
      </c>
      <c r="G9" s="821">
        <v>165</v>
      </c>
      <c r="H9" s="821">
        <v>250</v>
      </c>
      <c r="I9" s="821">
        <v>320</v>
      </c>
      <c r="J9" s="821">
        <v>365</v>
      </c>
      <c r="K9" s="822">
        <v>510</v>
      </c>
      <c r="L9" s="881"/>
      <c r="M9" s="822">
        <v>545</v>
      </c>
      <c r="N9" s="892">
        <v>580</v>
      </c>
      <c r="AF9" s="1"/>
      <c r="AJ9" s="42"/>
    </row>
    <row r="10" spans="2:41" ht="15" thickTop="1" x14ac:dyDescent="0.3">
      <c r="B10" s="101" t="s">
        <v>936</v>
      </c>
      <c r="AF10" s="1"/>
      <c r="AJ10" s="42"/>
    </row>
    <row r="11" spans="2:41" x14ac:dyDescent="0.3">
      <c r="B11" s="101" t="s">
        <v>645</v>
      </c>
      <c r="AF11" s="1"/>
      <c r="AJ11" s="42"/>
    </row>
    <row r="12" spans="2:41" x14ac:dyDescent="0.3"/>
    <row r="13" spans="2:41" ht="18" thickBot="1" x14ac:dyDescent="0.4">
      <c r="B13" s="625" t="s">
        <v>653</v>
      </c>
    </row>
    <row r="14" spans="2:41" ht="15.6" thickTop="1" thickBot="1" x14ac:dyDescent="0.35">
      <c r="B14" s="1037"/>
      <c r="C14" s="1030" t="s">
        <v>41</v>
      </c>
      <c r="D14" s="1039"/>
      <c r="E14" s="1040"/>
      <c r="F14" s="1030" t="s">
        <v>42</v>
      </c>
      <c r="G14" s="1039"/>
      <c r="H14" s="1040"/>
      <c r="I14" s="1030" t="s">
        <v>43</v>
      </c>
      <c r="J14" s="1039"/>
      <c r="K14" s="1040"/>
      <c r="L14" s="1030" t="s">
        <v>44</v>
      </c>
      <c r="M14" s="1039"/>
      <c r="N14" s="1040"/>
      <c r="O14" s="1030" t="s">
        <v>45</v>
      </c>
      <c r="P14" s="1039"/>
      <c r="Q14" s="1040"/>
      <c r="R14" s="1030" t="s">
        <v>46</v>
      </c>
      <c r="S14" s="1039"/>
      <c r="T14" s="1040"/>
      <c r="U14" s="1030" t="s">
        <v>47</v>
      </c>
      <c r="V14" s="1031"/>
      <c r="W14" s="1032"/>
      <c r="X14" s="1030" t="s">
        <v>48</v>
      </c>
      <c r="Y14" s="1031"/>
      <c r="Z14" s="1031"/>
      <c r="AA14" s="1030" t="s">
        <v>49</v>
      </c>
      <c r="AB14" s="1031"/>
      <c r="AC14" s="1032"/>
      <c r="AD14" s="882"/>
      <c r="AE14" s="1030" t="s">
        <v>483</v>
      </c>
      <c r="AF14" s="1031"/>
      <c r="AG14" s="1032"/>
      <c r="AH14" s="1030" t="s">
        <v>646</v>
      </c>
      <c r="AI14" s="1031"/>
      <c r="AJ14" s="1032"/>
      <c r="AK14" s="823"/>
      <c r="AL14" s="823"/>
    </row>
    <row r="15" spans="2:41" ht="45.75" customHeight="1" thickBot="1" x14ac:dyDescent="0.35">
      <c r="B15" s="1038"/>
      <c r="C15" s="824" t="s">
        <v>617</v>
      </c>
      <c r="D15" s="825" t="s">
        <v>613</v>
      </c>
      <c r="E15" s="826" t="s">
        <v>618</v>
      </c>
      <c r="F15" s="825" t="s">
        <v>617</v>
      </c>
      <c r="G15" s="825" t="s">
        <v>613</v>
      </c>
      <c r="H15" s="825" t="s">
        <v>619</v>
      </c>
      <c r="I15" s="824" t="s">
        <v>617</v>
      </c>
      <c r="J15" s="825" t="s">
        <v>613</v>
      </c>
      <c r="K15" s="826" t="s">
        <v>619</v>
      </c>
      <c r="L15" s="824" t="s">
        <v>617</v>
      </c>
      <c r="M15" s="825" t="s">
        <v>613</v>
      </c>
      <c r="N15" s="826" t="s">
        <v>619</v>
      </c>
      <c r="O15" s="824" t="s">
        <v>617</v>
      </c>
      <c r="P15" s="825" t="s">
        <v>613</v>
      </c>
      <c r="Q15" s="826" t="s">
        <v>619</v>
      </c>
      <c r="R15" s="824" t="s">
        <v>617</v>
      </c>
      <c r="S15" s="825" t="s">
        <v>613</v>
      </c>
      <c r="T15" s="826" t="s">
        <v>619</v>
      </c>
      <c r="U15" s="824" t="s">
        <v>617</v>
      </c>
      <c r="V15" s="825" t="s">
        <v>613</v>
      </c>
      <c r="W15" s="826" t="s">
        <v>619</v>
      </c>
      <c r="X15" s="824" t="s">
        <v>617</v>
      </c>
      <c r="Y15" s="825" t="s">
        <v>613</v>
      </c>
      <c r="Z15" s="826" t="s">
        <v>619</v>
      </c>
      <c r="AA15" s="824" t="s">
        <v>617</v>
      </c>
      <c r="AB15" s="825" t="s">
        <v>613</v>
      </c>
      <c r="AC15" s="826" t="s">
        <v>619</v>
      </c>
      <c r="AD15" s="883"/>
      <c r="AE15" s="824" t="s">
        <v>617</v>
      </c>
      <c r="AF15" s="825" t="s">
        <v>613</v>
      </c>
      <c r="AG15" s="826" t="s">
        <v>619</v>
      </c>
      <c r="AH15" s="824" t="s">
        <v>617</v>
      </c>
      <c r="AI15" s="825" t="s">
        <v>613</v>
      </c>
      <c r="AJ15" s="826" t="s">
        <v>619</v>
      </c>
      <c r="AK15"/>
      <c r="AL15"/>
      <c r="AM15"/>
      <c r="AO15" s="936"/>
    </row>
    <row r="16" spans="2:41" x14ac:dyDescent="0.3">
      <c r="B16" s="827" t="s">
        <v>94</v>
      </c>
      <c r="C16" s="828">
        <v>0.94700000000000006</v>
      </c>
      <c r="D16" s="829">
        <v>0.92</v>
      </c>
      <c r="E16" s="830">
        <v>85</v>
      </c>
      <c r="F16" s="829">
        <v>0.93100000000000005</v>
      </c>
      <c r="G16" s="829">
        <v>0.88400000000000001</v>
      </c>
      <c r="H16" s="831">
        <v>45</v>
      </c>
      <c r="I16" s="828">
        <v>0.93700000000000006</v>
      </c>
      <c r="J16" s="829">
        <v>0.86499999999999999</v>
      </c>
      <c r="K16" s="830">
        <v>75</v>
      </c>
      <c r="L16" s="828">
        <v>0.94800000000000006</v>
      </c>
      <c r="M16" s="829">
        <v>0.94600000000000006</v>
      </c>
      <c r="N16" s="830">
        <v>55</v>
      </c>
      <c r="O16" s="828">
        <v>0.95100000000000007</v>
      </c>
      <c r="P16" s="829">
        <v>0.89500000000000002</v>
      </c>
      <c r="Q16" s="832">
        <v>75</v>
      </c>
      <c r="R16" s="828">
        <v>0.95700000000000007</v>
      </c>
      <c r="S16" s="829">
        <v>0.97099999999999997</v>
      </c>
      <c r="T16" s="830">
        <v>70</v>
      </c>
      <c r="U16" s="828">
        <v>0.94200000000000006</v>
      </c>
      <c r="V16" s="829">
        <v>0.93500000000000005</v>
      </c>
      <c r="W16" s="830">
        <v>60</v>
      </c>
      <c r="X16" s="828">
        <v>0.97399999999999998</v>
      </c>
      <c r="Y16" s="829">
        <v>0.95200000000000007</v>
      </c>
      <c r="Z16" s="830">
        <v>125</v>
      </c>
      <c r="AA16" s="828">
        <v>0.96199999999999997</v>
      </c>
      <c r="AB16" s="829">
        <v>0.94800000000000006</v>
      </c>
      <c r="AC16" s="830">
        <v>115</v>
      </c>
      <c r="AD16" s="884"/>
      <c r="AE16" s="828">
        <v>0.90300000000000002</v>
      </c>
      <c r="AF16" s="829">
        <v>0.86099999999999999</v>
      </c>
      <c r="AG16" s="830">
        <v>150</v>
      </c>
      <c r="AH16" s="828">
        <v>0.94500000000000006</v>
      </c>
      <c r="AI16" s="829">
        <v>0.91100000000000003</v>
      </c>
      <c r="AJ16" s="830">
        <v>125</v>
      </c>
      <c r="AK16"/>
      <c r="AL16"/>
      <c r="AM16"/>
      <c r="AO16" s="936"/>
    </row>
    <row r="17" spans="2:41" x14ac:dyDescent="0.3">
      <c r="B17" s="833" t="s">
        <v>515</v>
      </c>
      <c r="C17" s="828">
        <v>0.94900000000000007</v>
      </c>
      <c r="D17" s="829">
        <v>0.96299999999999997</v>
      </c>
      <c r="E17" s="830">
        <v>160</v>
      </c>
      <c r="F17" s="829">
        <v>0.90400000000000003</v>
      </c>
      <c r="G17" s="829">
        <v>0.88400000000000001</v>
      </c>
      <c r="H17" s="831">
        <v>145</v>
      </c>
      <c r="I17" s="828">
        <v>0.89100000000000001</v>
      </c>
      <c r="J17" s="829">
        <v>0.84699999999999998</v>
      </c>
      <c r="K17" s="830">
        <v>135</v>
      </c>
      <c r="L17" s="828">
        <v>0.86</v>
      </c>
      <c r="M17" s="829">
        <v>0.73499999999999999</v>
      </c>
      <c r="N17" s="830">
        <v>165</v>
      </c>
      <c r="O17" s="828">
        <v>0.879</v>
      </c>
      <c r="P17" s="829">
        <v>0.86499999999999999</v>
      </c>
      <c r="Q17" s="832">
        <v>150</v>
      </c>
      <c r="R17" s="828">
        <v>0.872</v>
      </c>
      <c r="S17" s="829">
        <v>0.81500000000000006</v>
      </c>
      <c r="T17" s="830">
        <v>215</v>
      </c>
      <c r="U17" s="828">
        <v>0.85199999999999998</v>
      </c>
      <c r="V17" s="829">
        <v>0.79500000000000004</v>
      </c>
      <c r="W17" s="830">
        <v>190</v>
      </c>
      <c r="X17" s="828">
        <v>0.89700000000000002</v>
      </c>
      <c r="Y17" s="829">
        <v>0.80900000000000005</v>
      </c>
      <c r="Z17" s="830">
        <v>175</v>
      </c>
      <c r="AA17" s="828">
        <v>0.85799999999999998</v>
      </c>
      <c r="AB17" s="829">
        <v>0.77600000000000002</v>
      </c>
      <c r="AC17" s="830">
        <v>195</v>
      </c>
      <c r="AD17" s="884"/>
      <c r="AE17" s="828">
        <v>0.84199999999999997</v>
      </c>
      <c r="AF17" s="829">
        <v>0.78800000000000003</v>
      </c>
      <c r="AG17" s="830">
        <v>210</v>
      </c>
      <c r="AH17" s="828">
        <v>0.86</v>
      </c>
      <c r="AI17" s="829">
        <v>0.79700000000000004</v>
      </c>
      <c r="AJ17" s="830">
        <v>200</v>
      </c>
      <c r="AK17"/>
      <c r="AL17"/>
      <c r="AM17"/>
      <c r="AO17" s="936"/>
    </row>
    <row r="18" spans="2:41" x14ac:dyDescent="0.3">
      <c r="B18" s="827" t="s">
        <v>95</v>
      </c>
      <c r="C18" s="828">
        <v>0.93500000000000005</v>
      </c>
      <c r="D18" s="829">
        <v>0.90100000000000002</v>
      </c>
      <c r="E18" s="830">
        <v>150</v>
      </c>
      <c r="F18" s="829">
        <v>0.92600000000000005</v>
      </c>
      <c r="G18" s="829">
        <v>0.90300000000000002</v>
      </c>
      <c r="H18" s="831">
        <v>255</v>
      </c>
      <c r="I18" s="828">
        <v>0.94600000000000006</v>
      </c>
      <c r="J18" s="829">
        <v>0.89700000000000002</v>
      </c>
      <c r="K18" s="830">
        <v>270</v>
      </c>
      <c r="L18" s="828">
        <v>0.94200000000000006</v>
      </c>
      <c r="M18" s="829">
        <v>0.89500000000000002</v>
      </c>
      <c r="N18" s="830">
        <v>265</v>
      </c>
      <c r="O18" s="828">
        <v>0.94400000000000006</v>
      </c>
      <c r="P18" s="829">
        <v>0.88800000000000001</v>
      </c>
      <c r="Q18" s="832">
        <v>295</v>
      </c>
      <c r="R18" s="828">
        <v>0.95100000000000007</v>
      </c>
      <c r="S18" s="829">
        <v>0.92600000000000005</v>
      </c>
      <c r="T18" s="830">
        <v>325</v>
      </c>
      <c r="U18" s="828">
        <v>0.94300000000000006</v>
      </c>
      <c r="V18" s="829">
        <v>0.91700000000000004</v>
      </c>
      <c r="W18" s="830">
        <v>325</v>
      </c>
      <c r="X18" s="828">
        <v>0.94800000000000006</v>
      </c>
      <c r="Y18" s="829">
        <v>0.91300000000000003</v>
      </c>
      <c r="Z18" s="830">
        <v>335</v>
      </c>
      <c r="AA18" s="828">
        <v>0.93300000000000005</v>
      </c>
      <c r="AB18" s="829">
        <v>0.92</v>
      </c>
      <c r="AC18" s="830">
        <v>350</v>
      </c>
      <c r="AD18" s="884"/>
      <c r="AE18" s="828">
        <v>0.90700000000000003</v>
      </c>
      <c r="AF18" s="829">
        <v>0.85</v>
      </c>
      <c r="AG18" s="830">
        <v>335</v>
      </c>
      <c r="AH18" s="828">
        <v>0.91900000000000004</v>
      </c>
      <c r="AI18" s="829">
        <v>0.88800000000000001</v>
      </c>
      <c r="AJ18" s="830">
        <v>365</v>
      </c>
      <c r="AK18"/>
      <c r="AL18"/>
      <c r="AM18"/>
      <c r="AO18" s="942"/>
    </row>
    <row r="19" spans="2:41" x14ac:dyDescent="0.3">
      <c r="B19" s="827" t="s">
        <v>79</v>
      </c>
      <c r="C19" s="828">
        <v>0.90800000000000003</v>
      </c>
      <c r="D19" s="829">
        <v>0.90900000000000003</v>
      </c>
      <c r="E19" s="830">
        <v>240</v>
      </c>
      <c r="F19" s="829">
        <v>0.90200000000000002</v>
      </c>
      <c r="G19" s="829">
        <v>0.88600000000000001</v>
      </c>
      <c r="H19" s="831">
        <v>230</v>
      </c>
      <c r="I19" s="828">
        <v>0.89</v>
      </c>
      <c r="J19" s="829">
        <v>0.84</v>
      </c>
      <c r="K19" s="830">
        <v>255</v>
      </c>
      <c r="L19" s="828">
        <v>0.88500000000000001</v>
      </c>
      <c r="M19" s="829">
        <v>0.84899999999999998</v>
      </c>
      <c r="N19" s="830">
        <v>250</v>
      </c>
      <c r="O19" s="828">
        <v>0.90300000000000002</v>
      </c>
      <c r="P19" s="829">
        <v>0.84799999999999998</v>
      </c>
      <c r="Q19" s="832">
        <v>275</v>
      </c>
      <c r="R19" s="828">
        <v>0.88300000000000001</v>
      </c>
      <c r="S19" s="829">
        <v>0.87</v>
      </c>
      <c r="T19" s="830">
        <v>245</v>
      </c>
      <c r="U19" s="828">
        <v>0.88700000000000001</v>
      </c>
      <c r="V19" s="829">
        <v>0.88600000000000001</v>
      </c>
      <c r="W19" s="830">
        <v>315</v>
      </c>
      <c r="X19" s="828">
        <v>0.91500000000000004</v>
      </c>
      <c r="Y19" s="829">
        <v>0.86099999999999999</v>
      </c>
      <c r="Z19" s="830">
        <v>375</v>
      </c>
      <c r="AA19" s="828">
        <v>0.90800000000000003</v>
      </c>
      <c r="AB19" s="829">
        <v>0.876</v>
      </c>
      <c r="AC19" s="830">
        <v>365</v>
      </c>
      <c r="AD19" s="884"/>
      <c r="AE19" s="828">
        <v>0.85099999999999998</v>
      </c>
      <c r="AF19" s="829">
        <v>0.79400000000000004</v>
      </c>
      <c r="AG19" s="830">
        <v>410</v>
      </c>
      <c r="AH19" s="828">
        <v>0.86799999999999999</v>
      </c>
      <c r="AI19" s="829">
        <v>0.83499999999999996</v>
      </c>
      <c r="AJ19" s="830">
        <v>375</v>
      </c>
      <c r="AK19"/>
      <c r="AL19"/>
      <c r="AM19"/>
      <c r="AO19" s="936"/>
    </row>
    <row r="20" spans="2:41" x14ac:dyDescent="0.3">
      <c r="B20" s="827" t="s">
        <v>96</v>
      </c>
      <c r="C20" s="828">
        <v>0.93600000000000005</v>
      </c>
      <c r="D20" s="829">
        <v>0.85499999999999998</v>
      </c>
      <c r="E20" s="830">
        <v>110</v>
      </c>
      <c r="F20" s="829">
        <v>0.93700000000000006</v>
      </c>
      <c r="G20" s="829">
        <v>0.91</v>
      </c>
      <c r="H20" s="831">
        <v>135</v>
      </c>
      <c r="I20" s="828">
        <v>0.93700000000000006</v>
      </c>
      <c r="J20" s="829">
        <v>0.91300000000000003</v>
      </c>
      <c r="K20" s="830">
        <v>115</v>
      </c>
      <c r="L20" s="828">
        <v>0.94300000000000006</v>
      </c>
      <c r="M20" s="829">
        <v>0.88100000000000001</v>
      </c>
      <c r="N20" s="830">
        <v>120</v>
      </c>
      <c r="O20" s="828">
        <v>0.96</v>
      </c>
      <c r="P20" s="829">
        <v>0.94400000000000006</v>
      </c>
      <c r="Q20" s="832">
        <v>125</v>
      </c>
      <c r="R20" s="828">
        <v>0.95400000000000007</v>
      </c>
      <c r="S20" s="829">
        <v>0.90600000000000003</v>
      </c>
      <c r="T20" s="830">
        <v>160</v>
      </c>
      <c r="U20" s="828">
        <v>0.94400000000000006</v>
      </c>
      <c r="V20" s="829">
        <v>0.88100000000000001</v>
      </c>
      <c r="W20" s="830">
        <v>185</v>
      </c>
      <c r="X20" s="828">
        <v>0.96599999999999997</v>
      </c>
      <c r="Y20" s="829">
        <v>0.94200000000000006</v>
      </c>
      <c r="Z20" s="830">
        <v>190</v>
      </c>
      <c r="AA20" s="828">
        <v>0.96699999999999997</v>
      </c>
      <c r="AB20" s="829">
        <v>0.92900000000000005</v>
      </c>
      <c r="AC20" s="830">
        <v>180</v>
      </c>
      <c r="AD20" s="884"/>
      <c r="AE20" s="828">
        <v>0.93</v>
      </c>
      <c r="AF20" s="829">
        <v>0.878</v>
      </c>
      <c r="AG20" s="830">
        <v>245</v>
      </c>
      <c r="AH20" s="828">
        <v>0.92800000000000005</v>
      </c>
      <c r="AI20" s="829">
        <v>0.89600000000000002</v>
      </c>
      <c r="AJ20" s="830">
        <v>290</v>
      </c>
      <c r="AK20"/>
      <c r="AL20"/>
      <c r="AM20"/>
      <c r="AO20" s="936"/>
    </row>
    <row r="21" spans="2:41" x14ac:dyDescent="0.3">
      <c r="B21" s="827" t="s">
        <v>80</v>
      </c>
      <c r="C21" s="828">
        <v>0.92700000000000005</v>
      </c>
      <c r="D21" s="829">
        <v>0.90300000000000002</v>
      </c>
      <c r="E21" s="830">
        <v>705</v>
      </c>
      <c r="F21" s="829">
        <v>0.91300000000000003</v>
      </c>
      <c r="G21" s="829">
        <v>0.90600000000000003</v>
      </c>
      <c r="H21" s="831">
        <v>770</v>
      </c>
      <c r="I21" s="828">
        <v>0.91</v>
      </c>
      <c r="J21" s="829">
        <v>0.88400000000000001</v>
      </c>
      <c r="K21" s="830">
        <v>715</v>
      </c>
      <c r="L21" s="828">
        <v>0.93300000000000005</v>
      </c>
      <c r="M21" s="829">
        <v>0.92500000000000004</v>
      </c>
      <c r="N21" s="830">
        <v>675</v>
      </c>
      <c r="O21" s="828">
        <v>0.91600000000000004</v>
      </c>
      <c r="P21" s="829">
        <v>0.90500000000000003</v>
      </c>
      <c r="Q21" s="832">
        <v>675</v>
      </c>
      <c r="R21" s="828">
        <v>0.91700000000000004</v>
      </c>
      <c r="S21" s="829">
        <v>0.89600000000000002</v>
      </c>
      <c r="T21" s="830">
        <v>815</v>
      </c>
      <c r="U21" s="828">
        <v>0.91600000000000004</v>
      </c>
      <c r="V21" s="829">
        <v>0.88700000000000001</v>
      </c>
      <c r="W21" s="830">
        <v>845</v>
      </c>
      <c r="X21" s="828">
        <v>0.94000000000000006</v>
      </c>
      <c r="Y21" s="829">
        <v>0.92800000000000005</v>
      </c>
      <c r="Z21" s="830">
        <v>855</v>
      </c>
      <c r="AA21" s="828">
        <v>0.91700000000000004</v>
      </c>
      <c r="AB21" s="829">
        <v>0.89400000000000002</v>
      </c>
      <c r="AC21" s="830">
        <v>945</v>
      </c>
      <c r="AD21" s="884"/>
      <c r="AE21" s="828">
        <v>0.88600000000000001</v>
      </c>
      <c r="AF21" s="829">
        <v>0.86799999999999999</v>
      </c>
      <c r="AG21" s="830">
        <v>845</v>
      </c>
      <c r="AH21" s="828">
        <v>0.90100000000000002</v>
      </c>
      <c r="AI21" s="829">
        <v>0.89300000000000002</v>
      </c>
      <c r="AJ21" s="830">
        <v>885</v>
      </c>
      <c r="AK21"/>
      <c r="AL21"/>
      <c r="AM21"/>
      <c r="AO21" s="942"/>
    </row>
    <row r="22" spans="2:41" x14ac:dyDescent="0.3">
      <c r="B22" s="827" t="s">
        <v>81</v>
      </c>
      <c r="C22" s="828">
        <v>0.95600000000000007</v>
      </c>
      <c r="D22" s="829" t="s">
        <v>72</v>
      </c>
      <c r="E22" s="830">
        <v>10</v>
      </c>
      <c r="F22" s="829">
        <v>0.97399999999999998</v>
      </c>
      <c r="G22" s="829" t="s">
        <v>72</v>
      </c>
      <c r="H22" s="831">
        <v>20</v>
      </c>
      <c r="I22" s="828">
        <v>0.96099999999999997</v>
      </c>
      <c r="J22" s="829">
        <v>0.97499999999999998</v>
      </c>
      <c r="K22" s="830">
        <v>40</v>
      </c>
      <c r="L22" s="828">
        <v>0.96799999999999997</v>
      </c>
      <c r="M22" s="829">
        <v>0.92600000000000005</v>
      </c>
      <c r="N22" s="830">
        <v>25</v>
      </c>
      <c r="O22" s="828">
        <v>0.97099999999999997</v>
      </c>
      <c r="P22" s="829">
        <v>0.97599999999999998</v>
      </c>
      <c r="Q22" s="832">
        <v>40</v>
      </c>
      <c r="R22" s="828">
        <v>0.97499999999999998</v>
      </c>
      <c r="S22" s="829">
        <v>0.92900000000000005</v>
      </c>
      <c r="T22" s="830">
        <v>30</v>
      </c>
      <c r="U22" s="828">
        <v>0.95000000000000007</v>
      </c>
      <c r="V22" s="829">
        <v>0.95100000000000007</v>
      </c>
      <c r="W22" s="830">
        <v>40</v>
      </c>
      <c r="X22" s="828">
        <v>0.98</v>
      </c>
      <c r="Y22" s="829">
        <v>0.94200000000000006</v>
      </c>
      <c r="Z22" s="830">
        <v>50</v>
      </c>
      <c r="AA22" s="828">
        <v>0.96699999999999997</v>
      </c>
      <c r="AB22" s="829">
        <v>0.96399999999999997</v>
      </c>
      <c r="AC22" s="830">
        <v>55</v>
      </c>
      <c r="AD22" s="884"/>
      <c r="AE22" s="828">
        <v>0.92900000000000005</v>
      </c>
      <c r="AF22" s="829">
        <v>0.89200000000000002</v>
      </c>
      <c r="AG22" s="830">
        <v>75</v>
      </c>
      <c r="AH22" s="828">
        <v>0.95500000000000007</v>
      </c>
      <c r="AI22" s="829">
        <v>0.94000000000000006</v>
      </c>
      <c r="AJ22" s="830">
        <v>65</v>
      </c>
      <c r="AK22"/>
      <c r="AL22"/>
      <c r="AM22"/>
      <c r="AO22" s="936"/>
    </row>
    <row r="23" spans="2:41" x14ac:dyDescent="0.3">
      <c r="B23" s="827" t="s">
        <v>97</v>
      </c>
      <c r="C23" s="828">
        <v>0.93500000000000005</v>
      </c>
      <c r="D23" s="829">
        <v>0.92900000000000005</v>
      </c>
      <c r="E23" s="830">
        <v>350</v>
      </c>
      <c r="F23" s="829">
        <v>0.94400000000000006</v>
      </c>
      <c r="G23" s="829">
        <v>0.90800000000000003</v>
      </c>
      <c r="H23" s="831">
        <v>380</v>
      </c>
      <c r="I23" s="828">
        <v>0.94100000000000006</v>
      </c>
      <c r="J23" s="829">
        <v>0.88700000000000001</v>
      </c>
      <c r="K23" s="830">
        <v>325</v>
      </c>
      <c r="L23" s="828">
        <v>0.94200000000000006</v>
      </c>
      <c r="M23" s="829">
        <v>0.90200000000000002</v>
      </c>
      <c r="N23" s="830">
        <v>325</v>
      </c>
      <c r="O23" s="828">
        <v>0.94600000000000006</v>
      </c>
      <c r="P23" s="829">
        <v>0.91</v>
      </c>
      <c r="Q23" s="832">
        <v>345</v>
      </c>
      <c r="R23" s="828">
        <v>0.92600000000000005</v>
      </c>
      <c r="S23" s="829">
        <v>0.84099999999999997</v>
      </c>
      <c r="T23" s="830">
        <v>370</v>
      </c>
      <c r="U23" s="828">
        <v>0.94600000000000006</v>
      </c>
      <c r="V23" s="829">
        <v>0.89700000000000002</v>
      </c>
      <c r="W23" s="830">
        <v>400</v>
      </c>
      <c r="X23" s="828">
        <v>0.96399999999999997</v>
      </c>
      <c r="Y23" s="829">
        <v>0.92600000000000005</v>
      </c>
      <c r="Z23" s="830">
        <v>395</v>
      </c>
      <c r="AA23" s="828">
        <v>0.95700000000000007</v>
      </c>
      <c r="AB23" s="829">
        <v>0.94500000000000006</v>
      </c>
      <c r="AC23" s="830">
        <v>505</v>
      </c>
      <c r="AD23" s="884"/>
      <c r="AE23" s="828">
        <v>0.91500000000000004</v>
      </c>
      <c r="AF23" s="829">
        <v>0.86399999999999999</v>
      </c>
      <c r="AG23" s="830">
        <v>605</v>
      </c>
      <c r="AH23" s="828">
        <v>0.93300000000000005</v>
      </c>
      <c r="AI23" s="829">
        <v>0.88600000000000001</v>
      </c>
      <c r="AJ23" s="830">
        <v>545</v>
      </c>
      <c r="AK23"/>
      <c r="AL23"/>
      <c r="AM23"/>
      <c r="AO23" s="936"/>
    </row>
    <row r="24" spans="2:41" x14ac:dyDescent="0.3">
      <c r="B24" s="827" t="s">
        <v>82</v>
      </c>
      <c r="C24" s="828">
        <v>0.93300000000000005</v>
      </c>
      <c r="D24" s="829">
        <v>0.92300000000000004</v>
      </c>
      <c r="E24" s="830">
        <v>90</v>
      </c>
      <c r="F24" s="829">
        <v>0.91500000000000004</v>
      </c>
      <c r="G24" s="829">
        <v>0.875</v>
      </c>
      <c r="H24" s="831">
        <v>110</v>
      </c>
      <c r="I24" s="828">
        <v>0.90900000000000003</v>
      </c>
      <c r="J24" s="829">
        <v>0.85199999999999998</v>
      </c>
      <c r="K24" s="830">
        <v>120</v>
      </c>
      <c r="L24" s="828">
        <v>0.89800000000000002</v>
      </c>
      <c r="M24" s="829">
        <v>0.86399999999999999</v>
      </c>
      <c r="N24" s="830">
        <v>120</v>
      </c>
      <c r="O24" s="828">
        <v>0.92200000000000004</v>
      </c>
      <c r="P24" s="829">
        <v>0.85299999999999998</v>
      </c>
      <c r="Q24" s="832">
        <v>110</v>
      </c>
      <c r="R24" s="828">
        <v>0.9</v>
      </c>
      <c r="S24" s="829">
        <v>0.84799999999999998</v>
      </c>
      <c r="T24" s="830">
        <v>150</v>
      </c>
      <c r="U24" s="828">
        <v>0.9</v>
      </c>
      <c r="V24" s="829">
        <v>0.84299999999999997</v>
      </c>
      <c r="W24" s="830">
        <v>155</v>
      </c>
      <c r="X24" s="828">
        <v>0.92400000000000004</v>
      </c>
      <c r="Y24" s="829">
        <v>0.87</v>
      </c>
      <c r="Z24" s="830">
        <v>160</v>
      </c>
      <c r="AA24" s="828">
        <v>0.90800000000000003</v>
      </c>
      <c r="AB24" s="829">
        <v>0.90400000000000003</v>
      </c>
      <c r="AC24" s="830">
        <v>165</v>
      </c>
      <c r="AD24" s="884"/>
      <c r="AE24" s="828">
        <v>0.85799999999999998</v>
      </c>
      <c r="AF24" s="829">
        <v>0.86</v>
      </c>
      <c r="AG24" s="830">
        <v>165</v>
      </c>
      <c r="AH24" s="828">
        <v>0.88100000000000001</v>
      </c>
      <c r="AI24" s="829">
        <v>0.83899999999999997</v>
      </c>
      <c r="AJ24" s="830">
        <v>125</v>
      </c>
      <c r="AK24"/>
      <c r="AL24"/>
      <c r="AM24"/>
      <c r="AO24" s="942"/>
    </row>
    <row r="25" spans="2:41" x14ac:dyDescent="0.3">
      <c r="B25" s="827" t="s">
        <v>83</v>
      </c>
      <c r="C25" s="828">
        <v>0.88900000000000001</v>
      </c>
      <c r="D25" s="829">
        <v>0.86</v>
      </c>
      <c r="E25" s="830">
        <v>95</v>
      </c>
      <c r="F25" s="829">
        <v>0.875</v>
      </c>
      <c r="G25" s="829">
        <v>0.875</v>
      </c>
      <c r="H25" s="831">
        <v>70</v>
      </c>
      <c r="I25" s="828">
        <v>0.85899999999999999</v>
      </c>
      <c r="J25" s="829">
        <v>0.76200000000000001</v>
      </c>
      <c r="K25" s="830">
        <v>80</v>
      </c>
      <c r="L25" s="828">
        <v>0.89600000000000002</v>
      </c>
      <c r="M25" s="829">
        <v>0.90300000000000002</v>
      </c>
      <c r="N25" s="830">
        <v>60</v>
      </c>
      <c r="O25" s="828">
        <v>0.90100000000000002</v>
      </c>
      <c r="P25" s="829">
        <v>0.84399999999999997</v>
      </c>
      <c r="Q25" s="832">
        <v>75</v>
      </c>
      <c r="R25" s="828">
        <v>0.873</v>
      </c>
      <c r="S25" s="829">
        <v>0.86199999999999999</v>
      </c>
      <c r="T25" s="830">
        <v>65</v>
      </c>
      <c r="U25" s="828">
        <v>0.89300000000000002</v>
      </c>
      <c r="V25" s="829">
        <v>0.93200000000000005</v>
      </c>
      <c r="W25" s="830">
        <v>90</v>
      </c>
      <c r="X25" s="828">
        <v>0.92900000000000005</v>
      </c>
      <c r="Y25" s="829">
        <v>0.87</v>
      </c>
      <c r="Z25" s="830">
        <v>110</v>
      </c>
      <c r="AA25" s="828">
        <v>0.92100000000000004</v>
      </c>
      <c r="AB25" s="829">
        <v>0.9</v>
      </c>
      <c r="AC25" s="830">
        <v>120</v>
      </c>
      <c r="AD25" s="884"/>
      <c r="AE25" s="828">
        <v>0.89300000000000002</v>
      </c>
      <c r="AF25" s="829">
        <v>0.83599999999999997</v>
      </c>
      <c r="AG25" s="830">
        <v>115</v>
      </c>
      <c r="AH25" s="828">
        <v>0.90600000000000003</v>
      </c>
      <c r="AI25" s="829">
        <v>0.89</v>
      </c>
      <c r="AJ25" s="830">
        <v>110</v>
      </c>
      <c r="AK25"/>
      <c r="AL25"/>
      <c r="AM25"/>
    </row>
    <row r="26" spans="2:41" x14ac:dyDescent="0.3">
      <c r="B26" s="827" t="s">
        <v>98</v>
      </c>
      <c r="C26" s="828">
        <v>0.93800000000000006</v>
      </c>
      <c r="D26" s="829">
        <v>0.90400000000000003</v>
      </c>
      <c r="E26" s="830">
        <v>125</v>
      </c>
      <c r="F26" s="829">
        <v>0.92600000000000005</v>
      </c>
      <c r="G26" s="829">
        <v>0.91100000000000003</v>
      </c>
      <c r="H26" s="831">
        <v>125</v>
      </c>
      <c r="I26" s="828">
        <v>0.92800000000000005</v>
      </c>
      <c r="J26" s="829">
        <v>0.88800000000000001</v>
      </c>
      <c r="K26" s="830">
        <v>135</v>
      </c>
      <c r="L26" s="828">
        <v>0.93200000000000005</v>
      </c>
      <c r="M26" s="829">
        <v>0.9</v>
      </c>
      <c r="N26" s="830">
        <v>130</v>
      </c>
      <c r="O26" s="828">
        <v>0.93500000000000005</v>
      </c>
      <c r="P26" s="829">
        <v>0.90700000000000003</v>
      </c>
      <c r="Q26" s="832">
        <v>130</v>
      </c>
      <c r="R26" s="828">
        <v>0.92400000000000004</v>
      </c>
      <c r="S26" s="829">
        <v>0.89200000000000002</v>
      </c>
      <c r="T26" s="830">
        <v>140</v>
      </c>
      <c r="U26" s="828">
        <v>0.91300000000000003</v>
      </c>
      <c r="V26" s="829">
        <v>0.88300000000000001</v>
      </c>
      <c r="W26" s="830">
        <v>145</v>
      </c>
      <c r="X26" s="828">
        <v>0.92200000000000004</v>
      </c>
      <c r="Y26" s="829">
        <v>0.84499999999999997</v>
      </c>
      <c r="Z26" s="830">
        <v>115</v>
      </c>
      <c r="AA26" s="828">
        <v>0.90700000000000003</v>
      </c>
      <c r="AB26" s="829">
        <v>0.873</v>
      </c>
      <c r="AC26" s="830">
        <v>155</v>
      </c>
      <c r="AD26" s="884"/>
      <c r="AE26" s="828">
        <v>0.88500000000000001</v>
      </c>
      <c r="AF26" s="829">
        <v>0.82700000000000007</v>
      </c>
      <c r="AG26" s="830">
        <v>135</v>
      </c>
      <c r="AH26" s="828">
        <v>0.89700000000000002</v>
      </c>
      <c r="AI26" s="829">
        <v>0.90400000000000003</v>
      </c>
      <c r="AJ26" s="830">
        <v>145</v>
      </c>
      <c r="AK26"/>
      <c r="AL26"/>
      <c r="AM26"/>
    </row>
    <row r="27" spans="2:41" x14ac:dyDescent="0.3">
      <c r="B27" s="827" t="s">
        <v>99</v>
      </c>
      <c r="C27" s="828">
        <v>0.95800000000000007</v>
      </c>
      <c r="D27" s="829">
        <v>1</v>
      </c>
      <c r="E27" s="830">
        <v>10</v>
      </c>
      <c r="F27" s="829">
        <v>0.99199999999999999</v>
      </c>
      <c r="G27" s="829" t="s">
        <v>72</v>
      </c>
      <c r="H27" s="831">
        <v>10</v>
      </c>
      <c r="I27" s="828">
        <v>0.93200000000000005</v>
      </c>
      <c r="J27" s="829" t="s">
        <v>72</v>
      </c>
      <c r="K27" s="830">
        <v>10</v>
      </c>
      <c r="L27" s="828">
        <v>0.97199999999999998</v>
      </c>
      <c r="M27" s="829" t="s">
        <v>72</v>
      </c>
      <c r="N27" s="830">
        <v>20</v>
      </c>
      <c r="O27" s="828">
        <v>0.96</v>
      </c>
      <c r="P27" s="829">
        <v>1</v>
      </c>
      <c r="Q27" s="832">
        <v>25</v>
      </c>
      <c r="R27" s="828">
        <v>0.93400000000000005</v>
      </c>
      <c r="S27" s="829" t="s">
        <v>72</v>
      </c>
      <c r="T27" s="830">
        <v>20</v>
      </c>
      <c r="U27" s="828">
        <v>0.92500000000000004</v>
      </c>
      <c r="V27" s="829" t="s">
        <v>72</v>
      </c>
      <c r="W27" s="830">
        <v>20</v>
      </c>
      <c r="X27" s="828">
        <v>0.96899999999999997</v>
      </c>
      <c r="Y27" s="829">
        <v>0.92</v>
      </c>
      <c r="Z27" s="830">
        <v>25</v>
      </c>
      <c r="AA27" s="828">
        <v>0.97599999999999998</v>
      </c>
      <c r="AB27" s="829">
        <v>0.96299999999999997</v>
      </c>
      <c r="AC27" s="830">
        <v>25</v>
      </c>
      <c r="AD27" s="884"/>
      <c r="AE27" s="828">
        <v>0.98</v>
      </c>
      <c r="AF27" s="829">
        <v>0.96</v>
      </c>
      <c r="AG27" s="830">
        <v>25</v>
      </c>
      <c r="AH27" s="828">
        <v>0.94100000000000006</v>
      </c>
      <c r="AI27" s="829" t="s">
        <v>72</v>
      </c>
      <c r="AJ27" s="830">
        <v>20</v>
      </c>
      <c r="AK27"/>
      <c r="AL27"/>
      <c r="AM27"/>
    </row>
    <row r="28" spans="2:41" x14ac:dyDescent="0.3">
      <c r="B28" s="827" t="s">
        <v>100</v>
      </c>
      <c r="C28" s="828">
        <v>0.97099999999999997</v>
      </c>
      <c r="D28" s="829">
        <v>0.94400000000000006</v>
      </c>
      <c r="E28" s="830">
        <v>20</v>
      </c>
      <c r="F28" s="829">
        <v>0.97299999999999998</v>
      </c>
      <c r="G28" s="829">
        <v>1</v>
      </c>
      <c r="H28" s="831">
        <v>25</v>
      </c>
      <c r="I28" s="828">
        <v>0.96599999999999997</v>
      </c>
      <c r="J28" s="829">
        <v>0.91400000000000003</v>
      </c>
      <c r="K28" s="830">
        <v>35</v>
      </c>
      <c r="L28" s="828">
        <v>0.96199999999999997</v>
      </c>
      <c r="M28" s="829">
        <v>1</v>
      </c>
      <c r="N28" s="830">
        <v>25</v>
      </c>
      <c r="O28" s="828">
        <v>0.96699999999999997</v>
      </c>
      <c r="P28" s="829">
        <v>1</v>
      </c>
      <c r="Q28" s="832">
        <v>30</v>
      </c>
      <c r="R28" s="828">
        <v>0.96599999999999997</v>
      </c>
      <c r="S28" s="829">
        <v>0.97599999999999998</v>
      </c>
      <c r="T28" s="830">
        <v>40</v>
      </c>
      <c r="U28" s="828">
        <v>0.96199999999999997</v>
      </c>
      <c r="V28" s="829">
        <v>0.97299999999999998</v>
      </c>
      <c r="W28" s="830">
        <v>75</v>
      </c>
      <c r="X28" s="828">
        <v>0.98299999999999998</v>
      </c>
      <c r="Y28" s="829">
        <v>0.95900000000000007</v>
      </c>
      <c r="Z28" s="830">
        <v>75</v>
      </c>
      <c r="AA28" s="828">
        <v>0.96799999999999997</v>
      </c>
      <c r="AB28" s="829">
        <v>0.95300000000000007</v>
      </c>
      <c r="AC28" s="830">
        <v>65</v>
      </c>
      <c r="AD28" s="884"/>
      <c r="AE28" s="828">
        <v>0.96799999999999997</v>
      </c>
      <c r="AF28" s="829">
        <v>0.94400000000000006</v>
      </c>
      <c r="AG28" s="830">
        <v>90</v>
      </c>
      <c r="AH28" s="828">
        <v>0.96299999999999997</v>
      </c>
      <c r="AI28" s="829">
        <v>0.94300000000000006</v>
      </c>
      <c r="AJ28" s="830">
        <v>90</v>
      </c>
      <c r="AK28"/>
      <c r="AL28"/>
      <c r="AM28"/>
    </row>
    <row r="29" spans="2:41" x14ac:dyDescent="0.3">
      <c r="B29" s="827" t="s">
        <v>101</v>
      </c>
      <c r="C29" s="828">
        <v>0.93900000000000006</v>
      </c>
      <c r="D29" s="829">
        <v>0.88500000000000001</v>
      </c>
      <c r="E29" s="830">
        <v>130</v>
      </c>
      <c r="F29" s="829">
        <v>0.94300000000000006</v>
      </c>
      <c r="G29" s="829">
        <v>0.93500000000000005</v>
      </c>
      <c r="H29" s="831">
        <v>200</v>
      </c>
      <c r="I29" s="828">
        <v>0.93500000000000005</v>
      </c>
      <c r="J29" s="829">
        <v>0.93400000000000005</v>
      </c>
      <c r="K29" s="830">
        <v>240</v>
      </c>
      <c r="L29" s="828">
        <v>0.92400000000000004</v>
      </c>
      <c r="M29" s="829">
        <v>0.88700000000000001</v>
      </c>
      <c r="N29" s="830">
        <v>185</v>
      </c>
      <c r="O29" s="828">
        <v>0.93800000000000006</v>
      </c>
      <c r="P29" s="829">
        <v>0.91600000000000004</v>
      </c>
      <c r="Q29" s="832">
        <v>155</v>
      </c>
      <c r="R29" s="828">
        <v>0.89900000000000002</v>
      </c>
      <c r="S29" s="829">
        <v>0.83299999999999996</v>
      </c>
      <c r="T29" s="830">
        <v>265</v>
      </c>
      <c r="U29" s="828">
        <v>0.90700000000000003</v>
      </c>
      <c r="V29" s="829">
        <v>0.87</v>
      </c>
      <c r="W29" s="830">
        <v>230</v>
      </c>
      <c r="X29" s="828">
        <v>0.94700000000000006</v>
      </c>
      <c r="Y29" s="829">
        <v>0.91800000000000004</v>
      </c>
      <c r="Z29" s="830">
        <v>195</v>
      </c>
      <c r="AA29" s="828">
        <v>0.92700000000000005</v>
      </c>
      <c r="AB29" s="829">
        <v>0.88700000000000001</v>
      </c>
      <c r="AC29" s="830">
        <v>220</v>
      </c>
      <c r="AD29" s="884"/>
      <c r="AE29" s="828">
        <v>0.90200000000000002</v>
      </c>
      <c r="AF29" s="829">
        <v>0.84299999999999997</v>
      </c>
      <c r="AG29" s="830">
        <v>230</v>
      </c>
      <c r="AH29" s="828">
        <v>0.90100000000000002</v>
      </c>
      <c r="AI29" s="829">
        <v>0.873</v>
      </c>
      <c r="AJ29" s="830">
        <v>210</v>
      </c>
      <c r="AK29"/>
      <c r="AL29"/>
      <c r="AM29"/>
    </row>
    <row r="30" spans="2:41" x14ac:dyDescent="0.3">
      <c r="B30" s="827" t="s">
        <v>102</v>
      </c>
      <c r="C30" s="828">
        <v>0.93</v>
      </c>
      <c r="D30" s="829">
        <v>0.91</v>
      </c>
      <c r="E30" s="830">
        <v>345</v>
      </c>
      <c r="F30" s="829">
        <v>0.93400000000000005</v>
      </c>
      <c r="G30" s="829">
        <v>0.89100000000000001</v>
      </c>
      <c r="H30" s="831">
        <v>330</v>
      </c>
      <c r="I30" s="828">
        <v>0.92400000000000004</v>
      </c>
      <c r="J30" s="829">
        <v>0.89400000000000002</v>
      </c>
      <c r="K30" s="830">
        <v>365</v>
      </c>
      <c r="L30" s="828">
        <v>0.92300000000000004</v>
      </c>
      <c r="M30" s="829">
        <v>0.84899999999999998</v>
      </c>
      <c r="N30" s="830">
        <v>420</v>
      </c>
      <c r="O30" s="828">
        <v>0.93300000000000005</v>
      </c>
      <c r="P30" s="829">
        <v>0.91100000000000003</v>
      </c>
      <c r="Q30" s="832">
        <v>440</v>
      </c>
      <c r="R30" s="828">
        <v>0.91900000000000004</v>
      </c>
      <c r="S30" s="829">
        <v>0.86599999999999999</v>
      </c>
      <c r="T30" s="830">
        <v>485</v>
      </c>
      <c r="U30" s="828">
        <v>0.92600000000000005</v>
      </c>
      <c r="V30" s="829">
        <v>0.89300000000000002</v>
      </c>
      <c r="W30" s="830">
        <v>505</v>
      </c>
      <c r="X30" s="828">
        <v>0.95000000000000007</v>
      </c>
      <c r="Y30" s="829">
        <v>0.91100000000000003</v>
      </c>
      <c r="Z30" s="830">
        <v>600</v>
      </c>
      <c r="AA30" s="828">
        <v>0.94100000000000006</v>
      </c>
      <c r="AB30" s="829">
        <v>0.90200000000000002</v>
      </c>
      <c r="AC30" s="830">
        <v>685</v>
      </c>
      <c r="AD30" s="884"/>
      <c r="AE30" s="828">
        <v>0.9</v>
      </c>
      <c r="AF30" s="829">
        <v>0.85499999999999998</v>
      </c>
      <c r="AG30" s="830">
        <v>585</v>
      </c>
      <c r="AH30" s="828">
        <v>0.89500000000000002</v>
      </c>
      <c r="AI30" s="829">
        <v>0.85499999999999998</v>
      </c>
      <c r="AJ30" s="830">
        <v>600</v>
      </c>
      <c r="AK30"/>
      <c r="AL30"/>
      <c r="AM30"/>
    </row>
    <row r="31" spans="2:41" x14ac:dyDescent="0.3">
      <c r="B31" s="827" t="s">
        <v>122</v>
      </c>
      <c r="C31" s="828">
        <v>0.88100000000000001</v>
      </c>
      <c r="D31" s="829" t="s">
        <v>72</v>
      </c>
      <c r="E31" s="830">
        <v>15</v>
      </c>
      <c r="F31" s="829">
        <v>0.93600000000000005</v>
      </c>
      <c r="G31" s="829" t="s">
        <v>72</v>
      </c>
      <c r="H31" s="831">
        <v>10</v>
      </c>
      <c r="I31" s="828">
        <v>0.85</v>
      </c>
      <c r="J31" s="829">
        <v>0.875</v>
      </c>
      <c r="K31" s="830">
        <v>25</v>
      </c>
      <c r="L31" s="828">
        <v>0.89800000000000002</v>
      </c>
      <c r="M31" s="829" t="s">
        <v>72</v>
      </c>
      <c r="N31" s="830">
        <v>20</v>
      </c>
      <c r="O31" s="828">
        <v>0.89</v>
      </c>
      <c r="P31" s="829" t="s">
        <v>72</v>
      </c>
      <c r="Q31" s="832">
        <v>15</v>
      </c>
      <c r="R31" s="828">
        <v>0.90500000000000003</v>
      </c>
      <c r="S31" s="829" t="s">
        <v>72</v>
      </c>
      <c r="T31" s="830">
        <v>20</v>
      </c>
      <c r="U31" s="828">
        <v>0.91700000000000004</v>
      </c>
      <c r="V31" s="829" t="s">
        <v>72</v>
      </c>
      <c r="W31" s="830">
        <v>20</v>
      </c>
      <c r="X31" s="828">
        <v>0.92600000000000005</v>
      </c>
      <c r="Y31" s="829" t="s">
        <v>72</v>
      </c>
      <c r="Z31" s="830">
        <v>15</v>
      </c>
      <c r="AA31" s="828">
        <v>0.88300000000000001</v>
      </c>
      <c r="AB31" s="829">
        <v>0.77400000000000002</v>
      </c>
      <c r="AC31" s="830">
        <v>30</v>
      </c>
      <c r="AD31" s="884"/>
      <c r="AE31" s="828">
        <v>0.875</v>
      </c>
      <c r="AF31" s="829" t="s">
        <v>72</v>
      </c>
      <c r="AG31" s="830">
        <v>15</v>
      </c>
      <c r="AH31" s="828">
        <v>0.85399999999999998</v>
      </c>
      <c r="AI31" s="829">
        <v>0.80600000000000005</v>
      </c>
      <c r="AJ31" s="830">
        <v>30</v>
      </c>
      <c r="AK31"/>
      <c r="AL31"/>
      <c r="AM31"/>
    </row>
    <row r="32" spans="2:41" x14ac:dyDescent="0.3">
      <c r="B32" s="827" t="s">
        <v>103</v>
      </c>
      <c r="C32" s="828">
        <v>0.88300000000000001</v>
      </c>
      <c r="D32" s="829">
        <v>0.879</v>
      </c>
      <c r="E32" s="830">
        <v>35</v>
      </c>
      <c r="F32" s="829">
        <v>0.81900000000000006</v>
      </c>
      <c r="G32" s="829">
        <v>0.78700000000000003</v>
      </c>
      <c r="H32" s="831">
        <v>60</v>
      </c>
      <c r="I32" s="828">
        <v>0.91400000000000003</v>
      </c>
      <c r="J32" s="829">
        <v>0.873</v>
      </c>
      <c r="K32" s="830">
        <v>55</v>
      </c>
      <c r="L32" s="828">
        <v>0.89200000000000002</v>
      </c>
      <c r="M32" s="829">
        <v>0.88100000000000001</v>
      </c>
      <c r="N32" s="830">
        <v>40</v>
      </c>
      <c r="O32" s="828">
        <v>0.85599999999999998</v>
      </c>
      <c r="P32" s="829">
        <v>0.83699999999999997</v>
      </c>
      <c r="Q32" s="832">
        <v>50</v>
      </c>
      <c r="R32" s="828">
        <v>0.872</v>
      </c>
      <c r="S32" s="829">
        <v>0.86</v>
      </c>
      <c r="T32" s="830">
        <v>50</v>
      </c>
      <c r="U32" s="828">
        <v>0.86599999999999999</v>
      </c>
      <c r="V32" s="829">
        <v>0.80300000000000005</v>
      </c>
      <c r="W32" s="830">
        <v>70</v>
      </c>
      <c r="X32" s="828">
        <v>0.878</v>
      </c>
      <c r="Y32" s="829">
        <v>0.80300000000000005</v>
      </c>
      <c r="Z32" s="830">
        <v>65</v>
      </c>
      <c r="AA32" s="828">
        <v>0.83100000000000007</v>
      </c>
      <c r="AB32" s="829">
        <v>0.83299999999999996</v>
      </c>
      <c r="AC32" s="830">
        <v>60</v>
      </c>
      <c r="AD32" s="884"/>
      <c r="AE32" s="828">
        <v>0.78300000000000003</v>
      </c>
      <c r="AF32" s="829">
        <v>0.76500000000000001</v>
      </c>
      <c r="AG32" s="830">
        <v>85</v>
      </c>
      <c r="AH32" s="828">
        <v>0.75800000000000001</v>
      </c>
      <c r="AI32" s="829">
        <v>0.69900000000000007</v>
      </c>
      <c r="AJ32" s="830">
        <v>75</v>
      </c>
      <c r="AK32"/>
      <c r="AL32"/>
      <c r="AM32"/>
    </row>
    <row r="33" spans="1:43" ht="15" thickBot="1" x14ac:dyDescent="0.35">
      <c r="B33" s="834" t="s">
        <v>104</v>
      </c>
      <c r="C33" s="835">
        <v>0.82400000000000007</v>
      </c>
      <c r="D33" s="836">
        <v>0.79</v>
      </c>
      <c r="E33" s="837">
        <v>945</v>
      </c>
      <c r="F33" s="836">
        <v>0.84599999999999997</v>
      </c>
      <c r="G33" s="836">
        <v>0.81900000000000006</v>
      </c>
      <c r="H33" s="838">
        <v>860</v>
      </c>
      <c r="I33" s="835">
        <v>0.84799999999999998</v>
      </c>
      <c r="J33" s="836">
        <v>0.83100000000000007</v>
      </c>
      <c r="K33" s="837">
        <v>895</v>
      </c>
      <c r="L33" s="835">
        <v>0.88100000000000001</v>
      </c>
      <c r="M33" s="836">
        <v>0.84799999999999998</v>
      </c>
      <c r="N33" s="837">
        <v>1035</v>
      </c>
      <c r="O33" s="835">
        <v>0.89300000000000002</v>
      </c>
      <c r="P33" s="836">
        <v>0.88500000000000001</v>
      </c>
      <c r="Q33" s="839">
        <v>970</v>
      </c>
      <c r="R33" s="835" t="s">
        <v>105</v>
      </c>
      <c r="S33" s="836" t="s">
        <v>105</v>
      </c>
      <c r="T33" s="837">
        <v>1150</v>
      </c>
      <c r="U33" s="835">
        <v>0.85099999999999998</v>
      </c>
      <c r="V33" s="836">
        <v>0.84099999999999997</v>
      </c>
      <c r="W33" s="837">
        <v>1185</v>
      </c>
      <c r="X33" s="835">
        <v>0.88600000000000001</v>
      </c>
      <c r="Y33" s="836">
        <v>0.89100000000000001</v>
      </c>
      <c r="Z33" s="837">
        <v>1075</v>
      </c>
      <c r="AA33" s="835">
        <v>0.83799999999999997</v>
      </c>
      <c r="AB33" s="836">
        <v>0.83799999999999997</v>
      </c>
      <c r="AC33" s="837">
        <v>1235</v>
      </c>
      <c r="AD33" s="885"/>
      <c r="AE33" s="835">
        <v>0.79200000000000004</v>
      </c>
      <c r="AF33" s="836">
        <v>0.76500000000000001</v>
      </c>
      <c r="AG33" s="837">
        <v>1230</v>
      </c>
      <c r="AH33" s="835">
        <v>0.82400000000000007</v>
      </c>
      <c r="AI33" s="836">
        <v>0.81100000000000005</v>
      </c>
      <c r="AJ33" s="837">
        <v>1005</v>
      </c>
      <c r="AK33"/>
      <c r="AL33"/>
      <c r="AM33"/>
    </row>
    <row r="34" spans="1:43" s="299" customFormat="1" ht="15" customHeight="1" thickTop="1" x14ac:dyDescent="0.3">
      <c r="A34" s="1"/>
      <c r="B34" s="101" t="s">
        <v>936</v>
      </c>
      <c r="C34" s="1"/>
      <c r="D34" s="1"/>
      <c r="E34"/>
      <c r="F34" s="1"/>
      <c r="G34" s="1"/>
      <c r="H34" s="1"/>
      <c r="I34" s="1"/>
      <c r="J34" s="1"/>
      <c r="K34" s="1"/>
      <c r="L34" s="1"/>
      <c r="M34" s="1"/>
      <c r="N34" s="1"/>
      <c r="O34" s="1"/>
      <c r="P34" s="1"/>
      <c r="Q34" s="1"/>
      <c r="R34" s="1"/>
      <c r="S34" s="36"/>
      <c r="T34" s="840"/>
      <c r="U34" s="840"/>
      <c r="V34" s="840"/>
      <c r="W34" s="840"/>
      <c r="X34" s="840"/>
      <c r="Y34" s="840"/>
      <c r="Z34" s="840"/>
      <c r="AA34" s="840"/>
      <c r="AB34" s="840"/>
      <c r="AC34" s="840"/>
      <c r="AD34" s="840"/>
      <c r="AE34" s="36"/>
      <c r="AF34" s="42"/>
      <c r="AG34" s="42"/>
      <c r="AH34" s="42"/>
      <c r="AI34" s="42"/>
      <c r="AJ34" s="42"/>
      <c r="AK34" s="937"/>
      <c r="AL34" s="937"/>
      <c r="AM34" s="936"/>
      <c r="AN34" s="936"/>
      <c r="AO34" s="936"/>
      <c r="AP34" s="1"/>
      <c r="AQ34" s="1"/>
    </row>
    <row r="35" spans="1:43" s="42" customFormat="1" x14ac:dyDescent="0.3">
      <c r="A35" s="1"/>
      <c r="B35" s="979" t="s">
        <v>106</v>
      </c>
      <c r="C35" s="1"/>
      <c r="D35" s="1"/>
      <c r="E35" s="1"/>
      <c r="F35" s="1"/>
      <c r="G35" s="1"/>
      <c r="H35" s="1"/>
      <c r="I35" s="1"/>
      <c r="J35" s="1"/>
      <c r="K35" s="1"/>
      <c r="L35" s="1"/>
      <c r="M35" s="1"/>
      <c r="N35" s="1"/>
      <c r="O35" s="1"/>
      <c r="P35" s="1"/>
      <c r="Q35" s="1"/>
      <c r="R35" s="1"/>
      <c r="S35" s="36"/>
      <c r="T35" s="36"/>
      <c r="U35" s="36"/>
      <c r="V35" s="36"/>
      <c r="W35" s="36"/>
      <c r="X35" s="36"/>
      <c r="Y35" s="36"/>
      <c r="Z35" s="36"/>
      <c r="AA35" s="36"/>
      <c r="AB35" s="36"/>
      <c r="AC35" s="36"/>
      <c r="AD35" s="36"/>
      <c r="AE35" s="36"/>
      <c r="AK35" s="937"/>
      <c r="AL35" s="937"/>
      <c r="AM35" s="936"/>
      <c r="AN35" s="936"/>
      <c r="AO35" s="936"/>
      <c r="AP35" s="1"/>
      <c r="AQ35" s="1"/>
    </row>
    <row r="36" spans="1:43" s="42" customFormat="1" x14ac:dyDescent="0.3">
      <c r="A36" s="1"/>
      <c r="B36" s="101" t="s">
        <v>645</v>
      </c>
      <c r="C36" s="1"/>
      <c r="D36" s="1"/>
      <c r="E36" s="1"/>
      <c r="F36" s="1"/>
      <c r="G36" s="1"/>
      <c r="H36" s="1"/>
      <c r="I36" s="1"/>
      <c r="J36" s="1"/>
      <c r="K36" s="1"/>
      <c r="L36" s="1"/>
      <c r="M36" s="1"/>
      <c r="N36" s="1"/>
      <c r="O36" s="1"/>
      <c r="P36" s="1"/>
      <c r="Q36" s="1"/>
      <c r="R36" s="1"/>
      <c r="S36" s="36"/>
      <c r="T36" s="36"/>
      <c r="U36" s="36"/>
      <c r="V36" s="36"/>
      <c r="W36" s="36"/>
      <c r="X36" s="36"/>
      <c r="Y36" s="36"/>
      <c r="Z36" s="36"/>
      <c r="AA36" s="36"/>
      <c r="AB36" s="36"/>
      <c r="AC36" s="36"/>
      <c r="AD36" s="36"/>
      <c r="AE36" s="36"/>
      <c r="AJ36" s="36"/>
      <c r="AK36" s="937"/>
      <c r="AL36" s="937"/>
      <c r="AM36" s="936"/>
      <c r="AN36" s="936"/>
      <c r="AO36" s="936"/>
      <c r="AP36" s="1"/>
      <c r="AQ36" s="1"/>
    </row>
    <row r="37" spans="1:43" s="42" customFormat="1" x14ac:dyDescent="0.3">
      <c r="A37" s="1"/>
      <c r="B37" s="153"/>
      <c r="C37" s="1"/>
      <c r="D37" s="1"/>
      <c r="E37" s="1"/>
      <c r="F37" s="1"/>
      <c r="G37" s="1"/>
      <c r="H37" s="1"/>
      <c r="I37" s="1"/>
      <c r="J37" s="1"/>
      <c r="K37" s="1"/>
      <c r="L37" s="1"/>
      <c r="M37" s="1"/>
      <c r="N37" s="1"/>
      <c r="O37" s="1"/>
      <c r="P37" s="1"/>
      <c r="Q37" s="1"/>
      <c r="R37" s="1"/>
      <c r="S37" s="36"/>
      <c r="T37" s="36"/>
      <c r="U37" s="36"/>
      <c r="V37" s="36"/>
      <c r="W37" s="36"/>
      <c r="X37" s="36"/>
      <c r="Y37" s="36"/>
      <c r="Z37" s="36"/>
      <c r="AA37" s="36"/>
      <c r="AB37" s="36"/>
      <c r="AC37" s="36"/>
      <c r="AD37" s="36"/>
      <c r="AE37" s="36"/>
      <c r="AJ37" s="36"/>
      <c r="AK37" s="938"/>
      <c r="AL37" s="939"/>
      <c r="AM37" s="936"/>
      <c r="AN37" s="936"/>
      <c r="AO37" s="936"/>
      <c r="AP37" s="1"/>
      <c r="AQ37" s="1"/>
    </row>
    <row r="38" spans="1:43" x14ac:dyDescent="0.3">
      <c r="B38" s="130"/>
      <c r="S38" s="36"/>
      <c r="T38" s="36"/>
      <c r="U38" s="36"/>
      <c r="V38" s="36"/>
      <c r="W38" s="36"/>
      <c r="X38" s="36"/>
      <c r="Y38" s="36"/>
      <c r="Z38" s="36"/>
      <c r="AA38" s="36"/>
      <c r="AB38" s="36"/>
      <c r="AC38" s="36"/>
      <c r="AD38" s="36"/>
      <c r="AE38" s="36"/>
      <c r="AJ38" s="36"/>
      <c r="AK38" s="936"/>
      <c r="AL38" s="937"/>
      <c r="AM38" s="940"/>
      <c r="AN38" s="940"/>
      <c r="AO38" s="940"/>
      <c r="AP38" s="299"/>
      <c r="AQ38" s="299"/>
    </row>
    <row r="39" spans="1:43" hidden="1" x14ac:dyDescent="0.3">
      <c r="B39" s="130"/>
      <c r="S39" s="36"/>
      <c r="T39" s="36"/>
      <c r="U39" s="36"/>
      <c r="V39" s="36"/>
      <c r="W39" s="36"/>
      <c r="X39" s="36"/>
      <c r="Y39" s="36"/>
      <c r="Z39" s="36"/>
      <c r="AA39" s="36"/>
      <c r="AB39" s="36"/>
      <c r="AC39" s="36"/>
      <c r="AD39" s="36"/>
      <c r="AE39" s="36"/>
      <c r="AJ39" s="36"/>
      <c r="AK39" s="937"/>
      <c r="AL39" s="937"/>
      <c r="AM39" s="937"/>
      <c r="AN39" s="937"/>
      <c r="AO39" s="937"/>
      <c r="AP39" s="42"/>
      <c r="AQ39" s="42"/>
    </row>
    <row r="40" spans="1:43" hidden="1" x14ac:dyDescent="0.3">
      <c r="B40" s="130"/>
      <c r="S40" s="36"/>
      <c r="T40" s="36"/>
      <c r="U40" s="36"/>
      <c r="V40" s="36"/>
      <c r="W40" s="36"/>
      <c r="X40" s="36"/>
      <c r="Y40" s="36"/>
      <c r="Z40" s="36"/>
      <c r="AA40" s="36"/>
      <c r="AB40" s="36"/>
      <c r="AC40" s="36"/>
      <c r="AD40" s="36"/>
      <c r="AE40" s="36"/>
      <c r="AJ40" s="36"/>
      <c r="AK40" s="941"/>
      <c r="AL40" s="941"/>
      <c r="AM40" s="937"/>
      <c r="AN40" s="937"/>
      <c r="AO40" s="937"/>
      <c r="AP40" s="42"/>
      <c r="AQ40" s="42"/>
    </row>
    <row r="41" spans="1:43" hidden="1" x14ac:dyDescent="0.3">
      <c r="B41" s="130"/>
      <c r="S41" s="36"/>
      <c r="T41" s="36"/>
      <c r="U41" s="36"/>
      <c r="V41" s="36"/>
      <c r="W41" s="36"/>
      <c r="X41" s="36"/>
      <c r="Y41" s="36"/>
      <c r="Z41" s="36"/>
      <c r="AA41" s="36"/>
      <c r="AB41" s="36"/>
      <c r="AC41" s="36"/>
      <c r="AD41" s="36"/>
      <c r="AE41" s="36"/>
      <c r="AJ41" s="36"/>
      <c r="AK41" s="941"/>
      <c r="AL41" s="941"/>
      <c r="AM41" s="937"/>
      <c r="AN41" s="937"/>
      <c r="AO41" s="937"/>
      <c r="AP41" s="42"/>
      <c r="AQ41" s="42"/>
    </row>
    <row r="42" spans="1:43" hidden="1" x14ac:dyDescent="0.3">
      <c r="B42" s="51"/>
      <c r="S42" s="36"/>
      <c r="T42" s="36"/>
      <c r="U42" s="36"/>
      <c r="V42" s="36"/>
      <c r="W42" s="36"/>
      <c r="X42" s="36"/>
      <c r="Y42" s="36"/>
      <c r="Z42" s="36"/>
      <c r="AA42" s="36"/>
      <c r="AB42" s="36"/>
      <c r="AC42" s="36"/>
      <c r="AD42" s="36"/>
      <c r="AE42" s="36"/>
      <c r="AJ42" s="36"/>
      <c r="AK42" s="941"/>
      <c r="AL42" s="941"/>
      <c r="AM42" s="936"/>
      <c r="AN42" s="936"/>
      <c r="AO42" s="936"/>
    </row>
    <row r="43" spans="1:43" hidden="1" x14ac:dyDescent="0.3">
      <c r="B43" s="51"/>
      <c r="S43" s="36"/>
      <c r="T43" s="36"/>
      <c r="U43" s="36"/>
      <c r="V43" s="36"/>
      <c r="W43" s="36"/>
      <c r="X43" s="36"/>
      <c r="Y43" s="36"/>
      <c r="Z43" s="36"/>
      <c r="AA43" s="36"/>
      <c r="AB43" s="36"/>
      <c r="AC43" s="36"/>
      <c r="AD43" s="36"/>
      <c r="AE43" s="36"/>
      <c r="AJ43" s="36"/>
      <c r="AK43" s="941"/>
      <c r="AL43" s="941"/>
      <c r="AM43" s="936"/>
      <c r="AN43" s="936"/>
      <c r="AO43" s="936"/>
    </row>
    <row r="44" spans="1:43" ht="14.4" hidden="1" customHeight="1" x14ac:dyDescent="0.3">
      <c r="B44" s="51"/>
      <c r="S44" s="36"/>
      <c r="T44" s="36"/>
      <c r="U44" s="36"/>
      <c r="V44" s="36"/>
      <c r="W44" s="36"/>
      <c r="X44" s="36"/>
      <c r="Y44" s="36"/>
      <c r="Z44" s="36"/>
      <c r="AA44" s="36"/>
      <c r="AB44" s="36"/>
      <c r="AC44" s="36"/>
      <c r="AD44" s="36"/>
      <c r="AE44" s="36"/>
      <c r="AJ44" s="36"/>
      <c r="AK44" s="941" t="s">
        <v>99</v>
      </c>
      <c r="AL44" s="941" t="s">
        <v>800</v>
      </c>
      <c r="AM44" s="936">
        <v>1</v>
      </c>
      <c r="AN44" s="936">
        <v>2</v>
      </c>
      <c r="AO44" s="936">
        <v>3</v>
      </c>
    </row>
    <row r="45" spans="1:43" ht="14.4" hidden="1" customHeight="1" x14ac:dyDescent="0.3">
      <c r="B45" s="51"/>
      <c r="S45" s="36"/>
      <c r="T45" s="36"/>
      <c r="U45" s="36"/>
      <c r="V45" s="36"/>
      <c r="W45" s="36"/>
      <c r="X45" s="36"/>
      <c r="Y45" s="36"/>
      <c r="Z45" s="36"/>
      <c r="AA45" s="36"/>
      <c r="AB45" s="36"/>
      <c r="AC45" s="36"/>
      <c r="AD45" s="36"/>
      <c r="AE45" s="36"/>
      <c r="AJ45" s="36"/>
      <c r="AK45" s="941" t="s">
        <v>99</v>
      </c>
      <c r="AL45" s="941" t="s">
        <v>799</v>
      </c>
      <c r="AM45" s="936">
        <v>24</v>
      </c>
      <c r="AN45" s="936">
        <v>112</v>
      </c>
      <c r="AO45" s="936">
        <v>147</v>
      </c>
    </row>
    <row r="46" spans="1:43" ht="14.4" hidden="1" customHeight="1" x14ac:dyDescent="0.3">
      <c r="S46" s="36"/>
      <c r="T46" s="36"/>
      <c r="U46" s="36"/>
      <c r="V46" s="36"/>
      <c r="W46" s="36"/>
      <c r="X46" s="36"/>
      <c r="Y46" s="36"/>
      <c r="Z46" s="36"/>
      <c r="AA46" s="36"/>
      <c r="AB46" s="36"/>
      <c r="AC46" s="36"/>
      <c r="AD46" s="36"/>
      <c r="AJ46" s="36"/>
      <c r="AK46" s="941" t="s">
        <v>122</v>
      </c>
      <c r="AL46" s="941" t="s">
        <v>800</v>
      </c>
      <c r="AM46" s="936">
        <v>2</v>
      </c>
      <c r="AN46" s="936">
        <v>24</v>
      </c>
      <c r="AO46" s="936">
        <v>34</v>
      </c>
    </row>
    <row r="47" spans="1:43" ht="14.4" hidden="1" customHeight="1" x14ac:dyDescent="0.3">
      <c r="AJ47" s="36"/>
      <c r="AK47" s="941" t="s">
        <v>122</v>
      </c>
      <c r="AL47" s="941" t="s">
        <v>799</v>
      </c>
      <c r="AM47" s="936">
        <v>11</v>
      </c>
      <c r="AN47" s="936">
        <v>166</v>
      </c>
      <c r="AO47" s="936">
        <v>239</v>
      </c>
    </row>
    <row r="48" spans="1:43" ht="14.4" hidden="1" customHeight="1" x14ac:dyDescent="0.3">
      <c r="AJ48" s="36"/>
      <c r="AK48" s="941" t="s">
        <v>100</v>
      </c>
      <c r="AL48" s="941" t="s">
        <v>800</v>
      </c>
      <c r="AM48" s="936">
        <v>5</v>
      </c>
      <c r="AN48" s="936">
        <v>15</v>
      </c>
      <c r="AO48" s="936">
        <v>19</v>
      </c>
    </row>
    <row r="49" spans="36:41" ht="14.4" hidden="1" customHeight="1" x14ac:dyDescent="0.3">
      <c r="AJ49" s="36"/>
      <c r="AK49" s="941" t="s">
        <v>100</v>
      </c>
      <c r="AL49" s="941" t="s">
        <v>799</v>
      </c>
      <c r="AM49" s="936">
        <v>84</v>
      </c>
      <c r="AN49" s="936">
        <v>461</v>
      </c>
      <c r="AO49" s="936">
        <v>576</v>
      </c>
    </row>
    <row r="50" spans="36:41" ht="14.4" hidden="1" customHeight="1" x14ac:dyDescent="0.3">
      <c r="AJ50" s="36"/>
      <c r="AK50" s="936" t="s">
        <v>101</v>
      </c>
      <c r="AL50" s="936" t="s">
        <v>800</v>
      </c>
      <c r="AM50" s="936">
        <v>36</v>
      </c>
      <c r="AN50" s="936">
        <v>138</v>
      </c>
      <c r="AO50" s="936">
        <v>175</v>
      </c>
    </row>
    <row r="51" spans="36:41" ht="14.4" hidden="1" customHeight="1" x14ac:dyDescent="0.3">
      <c r="AJ51" s="36"/>
      <c r="AK51" s="936" t="s">
        <v>101</v>
      </c>
      <c r="AL51" s="936" t="s">
        <v>799</v>
      </c>
      <c r="AM51" s="936">
        <v>193</v>
      </c>
      <c r="AN51" s="936">
        <v>1218</v>
      </c>
      <c r="AO51" s="936">
        <v>1607</v>
      </c>
    </row>
    <row r="52" spans="36:41" hidden="1" x14ac:dyDescent="0.3">
      <c r="AJ52" s="36"/>
      <c r="AK52" s="936" t="s">
        <v>102</v>
      </c>
      <c r="AL52" s="936" t="s">
        <v>800</v>
      </c>
      <c r="AM52" s="936">
        <v>85</v>
      </c>
      <c r="AN52" s="936">
        <v>263</v>
      </c>
      <c r="AO52" s="936">
        <v>332</v>
      </c>
    </row>
    <row r="53" spans="36:41" hidden="1" x14ac:dyDescent="0.3">
      <c r="AJ53" s="36"/>
      <c r="AK53" s="936" t="s">
        <v>102</v>
      </c>
      <c r="AL53" s="936" t="s">
        <v>799</v>
      </c>
      <c r="AM53" s="936">
        <v>500</v>
      </c>
      <c r="AN53" s="936">
        <v>2393</v>
      </c>
      <c r="AO53" s="936">
        <v>2993</v>
      </c>
    </row>
    <row r="54" spans="36:41" hidden="1" x14ac:dyDescent="0.3">
      <c r="AJ54" s="36"/>
      <c r="AK54" s="936" t="s">
        <v>104</v>
      </c>
      <c r="AL54" s="936" t="s">
        <v>800</v>
      </c>
      <c r="AM54" s="936">
        <v>289</v>
      </c>
      <c r="AN54" s="936">
        <v>715</v>
      </c>
      <c r="AO54" s="936">
        <v>836</v>
      </c>
    </row>
    <row r="55" spans="36:41" hidden="1" x14ac:dyDescent="0.3">
      <c r="AJ55" s="36"/>
      <c r="AK55" s="936" t="s">
        <v>104</v>
      </c>
      <c r="AL55" s="936" t="s">
        <v>799</v>
      </c>
      <c r="AM55" s="936">
        <v>940</v>
      </c>
      <c r="AN55" s="936">
        <v>2689</v>
      </c>
      <c r="AO55" s="936">
        <v>3180</v>
      </c>
    </row>
    <row r="56" spans="36:41" hidden="1" x14ac:dyDescent="0.3">
      <c r="AJ56" s="36"/>
    </row>
    <row r="57" spans="36:41" hidden="1" x14ac:dyDescent="0.3">
      <c r="AJ57" s="36"/>
    </row>
    <row r="58" spans="36:41" hidden="1" x14ac:dyDescent="0.3">
      <c r="AJ58" s="36"/>
    </row>
    <row r="65" spans="3:36" hidden="1" x14ac:dyDescent="0.3">
      <c r="C65" s="34"/>
      <c r="D65" s="34"/>
      <c r="E65" s="43"/>
      <c r="F65" s="34"/>
      <c r="G65" s="34"/>
      <c r="H65" s="43"/>
      <c r="I65" s="34"/>
      <c r="J65" s="34"/>
      <c r="K65" s="43"/>
      <c r="L65" s="34"/>
      <c r="M65" s="34"/>
      <c r="N65" s="43"/>
      <c r="O65" s="34"/>
      <c r="P65" s="34"/>
      <c r="Q65" s="43"/>
      <c r="R65" s="34"/>
      <c r="S65" s="34"/>
      <c r="T65" s="43"/>
      <c r="U65" s="34"/>
      <c r="V65" s="34"/>
      <c r="W65" s="43"/>
      <c r="X65" s="34"/>
      <c r="Y65" s="34"/>
      <c r="Z65" s="43"/>
      <c r="AA65" s="34"/>
      <c r="AB65" s="34"/>
      <c r="AC65" s="43"/>
      <c r="AE65" s="34"/>
      <c r="AF65" s="34"/>
      <c r="AG65" s="43"/>
      <c r="AH65" s="34"/>
      <c r="AI65" s="34"/>
      <c r="AJ65" s="43"/>
    </row>
    <row r="66" spans="3:36" hidden="1" x14ac:dyDescent="0.3">
      <c r="C66" s="34"/>
      <c r="D66" s="34"/>
      <c r="E66" s="43"/>
      <c r="F66" s="34"/>
      <c r="G66" s="34"/>
      <c r="H66" s="43"/>
      <c r="I66" s="34"/>
      <c r="J66" s="34"/>
      <c r="K66" s="43"/>
      <c r="L66" s="34"/>
      <c r="M66" s="34"/>
      <c r="N66" s="43"/>
      <c r="O66" s="34"/>
      <c r="P66" s="34"/>
      <c r="Q66" s="43"/>
      <c r="R66" s="34"/>
      <c r="S66" s="34"/>
      <c r="T66" s="43"/>
      <c r="U66" s="34"/>
      <c r="V66" s="34"/>
      <c r="W66" s="43"/>
      <c r="X66" s="34"/>
      <c r="Y66" s="34"/>
      <c r="Z66" s="43"/>
      <c r="AA66" s="34"/>
      <c r="AB66" s="34"/>
      <c r="AC66" s="43"/>
      <c r="AE66" s="34"/>
      <c r="AF66" s="34"/>
      <c r="AG66" s="43"/>
      <c r="AH66" s="34"/>
      <c r="AI66" s="34"/>
      <c r="AJ66" s="43"/>
    </row>
    <row r="67" spans="3:36" hidden="1" x14ac:dyDescent="0.3">
      <c r="C67" s="34"/>
      <c r="D67" s="34"/>
      <c r="E67" s="43"/>
      <c r="F67" s="34"/>
      <c r="G67" s="34"/>
      <c r="H67" s="43"/>
      <c r="I67" s="34"/>
      <c r="J67" s="34"/>
      <c r="K67" s="43"/>
      <c r="L67" s="34"/>
      <c r="M67" s="34"/>
      <c r="N67" s="43"/>
      <c r="O67" s="34"/>
      <c r="P67" s="34"/>
      <c r="Q67" s="43"/>
      <c r="R67" s="34"/>
      <c r="S67" s="34"/>
      <c r="T67" s="43"/>
      <c r="U67" s="34"/>
      <c r="V67" s="34"/>
      <c r="W67" s="43"/>
      <c r="X67" s="34"/>
      <c r="Y67" s="34"/>
      <c r="Z67" s="43"/>
      <c r="AA67" s="34"/>
      <c r="AB67" s="34"/>
      <c r="AC67" s="43"/>
      <c r="AE67" s="34"/>
      <c r="AF67" s="34"/>
      <c r="AG67" s="43"/>
      <c r="AH67" s="34"/>
      <c r="AI67" s="34"/>
      <c r="AJ67" s="43"/>
    </row>
    <row r="68" spans="3:36" hidden="1" x14ac:dyDescent="0.3">
      <c r="C68" s="34"/>
      <c r="D68" s="34"/>
      <c r="E68" s="43"/>
      <c r="F68" s="34"/>
      <c r="G68" s="34"/>
      <c r="H68" s="43"/>
      <c r="I68" s="34"/>
      <c r="J68" s="34"/>
      <c r="K68" s="43"/>
      <c r="L68" s="34"/>
      <c r="M68" s="34"/>
      <c r="N68" s="43"/>
      <c r="O68" s="34"/>
      <c r="P68" s="34"/>
      <c r="Q68" s="43"/>
      <c r="R68" s="34"/>
      <c r="S68" s="34"/>
      <c r="T68" s="43"/>
      <c r="U68" s="34"/>
      <c r="V68" s="34"/>
      <c r="W68" s="43"/>
      <c r="X68" s="34"/>
      <c r="Y68" s="34"/>
      <c r="Z68" s="43"/>
      <c r="AA68" s="34"/>
      <c r="AB68" s="34"/>
      <c r="AC68" s="43"/>
      <c r="AE68" s="34"/>
      <c r="AF68" s="34"/>
      <c r="AG68" s="43"/>
      <c r="AH68" s="34"/>
      <c r="AI68" s="34"/>
      <c r="AJ68" s="43"/>
    </row>
    <row r="69" spans="3:36" hidden="1" x14ac:dyDescent="0.3">
      <c r="C69" s="34"/>
      <c r="D69" s="34"/>
      <c r="E69" s="43"/>
      <c r="F69" s="34"/>
      <c r="G69" s="34"/>
      <c r="H69" s="43"/>
      <c r="I69" s="34"/>
      <c r="J69" s="34"/>
      <c r="K69" s="43"/>
      <c r="L69" s="34"/>
      <c r="M69" s="34"/>
      <c r="N69" s="43"/>
      <c r="O69" s="34"/>
      <c r="P69" s="34"/>
      <c r="Q69" s="43"/>
      <c r="R69" s="34"/>
      <c r="S69" s="34"/>
      <c r="T69" s="43"/>
      <c r="U69" s="34"/>
      <c r="V69" s="34"/>
      <c r="W69" s="43"/>
      <c r="X69" s="34"/>
      <c r="Y69" s="34"/>
      <c r="Z69" s="43"/>
      <c r="AA69" s="34"/>
      <c r="AB69" s="34"/>
      <c r="AC69" s="43"/>
      <c r="AE69" s="34"/>
      <c r="AF69" s="34"/>
      <c r="AG69" s="43"/>
      <c r="AH69" s="34"/>
      <c r="AI69" s="34"/>
      <c r="AJ69" s="43"/>
    </row>
    <row r="70" spans="3:36" hidden="1" x14ac:dyDescent="0.3">
      <c r="C70" s="34"/>
      <c r="D70" s="34"/>
      <c r="E70" s="43"/>
      <c r="F70" s="34"/>
      <c r="G70" s="34"/>
      <c r="H70" s="43"/>
      <c r="I70" s="34"/>
      <c r="J70" s="34"/>
      <c r="K70" s="43"/>
      <c r="L70" s="34"/>
      <c r="M70" s="34"/>
      <c r="N70" s="43"/>
      <c r="O70" s="34"/>
      <c r="P70" s="34"/>
      <c r="Q70" s="43"/>
      <c r="R70" s="34"/>
      <c r="S70" s="34"/>
      <c r="T70" s="43"/>
      <c r="U70" s="34"/>
      <c r="V70" s="34"/>
      <c r="W70" s="43"/>
      <c r="X70" s="34"/>
      <c r="Y70" s="34"/>
      <c r="Z70" s="43"/>
      <c r="AA70" s="34"/>
      <c r="AB70" s="34"/>
      <c r="AC70" s="43"/>
      <c r="AE70" s="34"/>
      <c r="AF70" s="34"/>
      <c r="AG70" s="43"/>
      <c r="AH70" s="34"/>
      <c r="AI70" s="34"/>
      <c r="AJ70" s="43"/>
    </row>
    <row r="71" spans="3:36" hidden="1" x14ac:dyDescent="0.3">
      <c r="C71" s="34"/>
      <c r="D71" s="34"/>
      <c r="E71" s="43"/>
      <c r="F71" s="34"/>
      <c r="G71" s="34"/>
      <c r="H71" s="43"/>
      <c r="I71" s="34"/>
      <c r="J71" s="34"/>
      <c r="K71" s="43"/>
      <c r="L71" s="34"/>
      <c r="M71" s="34"/>
      <c r="N71" s="43"/>
      <c r="O71" s="34"/>
      <c r="P71" s="34"/>
      <c r="Q71" s="43"/>
      <c r="R71" s="34"/>
      <c r="S71" s="34"/>
      <c r="T71" s="43"/>
      <c r="U71" s="34"/>
      <c r="V71" s="34"/>
      <c r="W71" s="43"/>
      <c r="X71" s="34"/>
      <c r="Y71" s="34"/>
      <c r="Z71" s="43"/>
      <c r="AA71" s="34"/>
      <c r="AB71" s="34"/>
      <c r="AC71" s="43"/>
      <c r="AE71" s="34"/>
      <c r="AF71" s="34"/>
      <c r="AG71" s="43"/>
      <c r="AH71" s="34"/>
      <c r="AI71" s="34"/>
      <c r="AJ71" s="43"/>
    </row>
    <row r="72" spans="3:36" hidden="1" x14ac:dyDescent="0.3">
      <c r="C72" s="34"/>
      <c r="D72" s="34"/>
      <c r="E72" s="43"/>
      <c r="F72" s="34"/>
      <c r="G72" s="34"/>
      <c r="H72" s="43"/>
      <c r="I72" s="34"/>
      <c r="J72" s="34"/>
      <c r="K72" s="43"/>
      <c r="L72" s="34"/>
      <c r="M72" s="34"/>
      <c r="N72" s="43"/>
      <c r="O72" s="34"/>
      <c r="P72" s="34"/>
      <c r="Q72" s="43"/>
      <c r="R72" s="34"/>
      <c r="S72" s="34"/>
      <c r="T72" s="43"/>
      <c r="U72" s="34"/>
      <c r="V72" s="34"/>
      <c r="W72" s="43"/>
      <c r="X72" s="34"/>
      <c r="Y72" s="34"/>
      <c r="Z72" s="43"/>
      <c r="AA72" s="34"/>
      <c r="AB72" s="34"/>
      <c r="AC72" s="43"/>
      <c r="AE72" s="34"/>
      <c r="AF72" s="34"/>
      <c r="AG72" s="43"/>
      <c r="AH72" s="34"/>
      <c r="AI72" s="34"/>
      <c r="AJ72" s="43"/>
    </row>
    <row r="73" spans="3:36" hidden="1" x14ac:dyDescent="0.3">
      <c r="C73" s="34"/>
      <c r="D73" s="34"/>
      <c r="E73" s="43"/>
      <c r="F73" s="34"/>
      <c r="G73" s="34"/>
      <c r="H73" s="43"/>
      <c r="I73" s="34"/>
      <c r="J73" s="34"/>
      <c r="K73" s="43"/>
      <c r="L73" s="34"/>
      <c r="M73" s="34"/>
      <c r="N73" s="43"/>
      <c r="O73" s="34"/>
      <c r="P73" s="34"/>
      <c r="Q73" s="43"/>
      <c r="R73" s="34"/>
      <c r="S73" s="34"/>
      <c r="T73" s="43"/>
      <c r="U73" s="34"/>
      <c r="V73" s="34"/>
      <c r="W73" s="43"/>
      <c r="X73" s="34"/>
      <c r="Y73" s="34"/>
      <c r="Z73" s="43"/>
      <c r="AA73" s="34"/>
      <c r="AB73" s="34"/>
      <c r="AC73" s="43"/>
      <c r="AE73" s="34"/>
      <c r="AF73" s="34"/>
      <c r="AG73" s="43"/>
      <c r="AH73" s="34"/>
      <c r="AI73" s="34"/>
      <c r="AJ73" s="43"/>
    </row>
    <row r="74" spans="3:36" hidden="1" x14ac:dyDescent="0.3">
      <c r="C74" s="34"/>
      <c r="D74" s="34"/>
      <c r="E74" s="43"/>
      <c r="F74" s="34"/>
      <c r="G74" s="34"/>
      <c r="H74" s="43"/>
      <c r="I74" s="34"/>
      <c r="J74" s="34"/>
      <c r="K74" s="43"/>
      <c r="L74" s="34"/>
      <c r="M74" s="34"/>
      <c r="N74" s="43"/>
      <c r="O74" s="34"/>
      <c r="P74" s="34"/>
      <c r="Q74" s="43"/>
      <c r="R74" s="34"/>
      <c r="S74" s="34"/>
      <c r="T74" s="43"/>
      <c r="U74" s="34"/>
      <c r="V74" s="34"/>
      <c r="W74" s="43"/>
      <c r="X74" s="34"/>
      <c r="Y74" s="34"/>
      <c r="Z74" s="43"/>
      <c r="AA74" s="34"/>
      <c r="AB74" s="34"/>
      <c r="AC74" s="43"/>
      <c r="AE74" s="34"/>
      <c r="AF74" s="34"/>
      <c r="AG74" s="43"/>
      <c r="AH74" s="34"/>
      <c r="AI74" s="34"/>
      <c r="AJ74" s="43"/>
    </row>
    <row r="75" spans="3:36" hidden="1" x14ac:dyDescent="0.3">
      <c r="C75" s="34"/>
      <c r="D75" s="34"/>
      <c r="E75" s="43"/>
      <c r="F75" s="34"/>
      <c r="G75" s="34"/>
      <c r="H75" s="43"/>
      <c r="I75" s="34"/>
      <c r="J75" s="34"/>
      <c r="K75" s="43"/>
      <c r="L75" s="34"/>
      <c r="M75" s="34"/>
      <c r="N75" s="43"/>
      <c r="O75" s="34"/>
      <c r="P75" s="34"/>
      <c r="Q75" s="43"/>
      <c r="R75" s="34"/>
      <c r="S75" s="34"/>
      <c r="T75" s="43"/>
      <c r="U75" s="34"/>
      <c r="V75" s="34"/>
      <c r="W75" s="43"/>
      <c r="X75" s="34"/>
      <c r="Y75" s="34"/>
      <c r="Z75" s="43"/>
      <c r="AA75" s="34"/>
      <c r="AB75" s="34"/>
      <c r="AC75" s="43"/>
      <c r="AE75" s="34"/>
      <c r="AF75" s="34"/>
      <c r="AG75" s="43"/>
      <c r="AH75" s="34"/>
      <c r="AI75" s="34"/>
      <c r="AJ75" s="43"/>
    </row>
    <row r="76" spans="3:36" hidden="1" x14ac:dyDescent="0.3">
      <c r="C76" s="34"/>
      <c r="D76" s="34"/>
      <c r="E76" s="43"/>
      <c r="F76" s="34"/>
      <c r="G76" s="34"/>
      <c r="H76" s="43"/>
      <c r="I76" s="34"/>
      <c r="J76" s="34"/>
      <c r="K76" s="43"/>
      <c r="L76" s="34"/>
      <c r="M76" s="34"/>
      <c r="N76" s="43"/>
      <c r="O76" s="34"/>
      <c r="P76" s="34"/>
      <c r="Q76" s="43"/>
      <c r="R76" s="34"/>
      <c r="S76" s="34"/>
      <c r="T76" s="43"/>
      <c r="U76" s="34"/>
      <c r="V76" s="34"/>
      <c r="W76" s="43"/>
      <c r="X76" s="34"/>
      <c r="Y76" s="34"/>
      <c r="Z76" s="43"/>
      <c r="AA76" s="34"/>
      <c r="AB76" s="34"/>
      <c r="AC76" s="43"/>
      <c r="AE76" s="34"/>
      <c r="AF76" s="34"/>
      <c r="AG76" s="43"/>
      <c r="AH76" s="34"/>
      <c r="AI76" s="34"/>
      <c r="AJ76" s="43"/>
    </row>
    <row r="77" spans="3:36" hidden="1" x14ac:dyDescent="0.3">
      <c r="C77" s="34"/>
      <c r="D77" s="34"/>
      <c r="E77" s="43"/>
      <c r="F77" s="34"/>
      <c r="G77" s="34"/>
      <c r="H77" s="43"/>
      <c r="I77" s="34"/>
      <c r="J77" s="34"/>
      <c r="K77" s="43"/>
      <c r="L77" s="34"/>
      <c r="M77" s="34"/>
      <c r="N77" s="43"/>
      <c r="O77" s="34"/>
      <c r="P77" s="34"/>
      <c r="Q77" s="43"/>
      <c r="R77" s="34"/>
      <c r="S77" s="34"/>
      <c r="T77" s="43"/>
      <c r="U77" s="34"/>
      <c r="V77" s="34"/>
      <c r="W77" s="43"/>
      <c r="X77" s="34"/>
      <c r="Y77" s="34"/>
      <c r="Z77" s="43"/>
      <c r="AA77" s="34"/>
      <c r="AB77" s="34"/>
      <c r="AC77" s="43"/>
      <c r="AE77" s="34"/>
      <c r="AF77" s="34"/>
      <c r="AG77" s="43"/>
      <c r="AH77" s="34"/>
      <c r="AI77" s="34"/>
      <c r="AJ77" s="43"/>
    </row>
    <row r="78" spans="3:36" hidden="1" x14ac:dyDescent="0.3">
      <c r="C78" s="34"/>
      <c r="D78" s="34"/>
      <c r="E78" s="43"/>
      <c r="F78" s="34"/>
      <c r="G78" s="34"/>
      <c r="H78" s="43"/>
      <c r="I78" s="34"/>
      <c r="J78" s="34"/>
      <c r="K78" s="43"/>
      <c r="L78" s="34"/>
      <c r="M78" s="34"/>
      <c r="N78" s="43"/>
      <c r="O78" s="34"/>
      <c r="P78" s="34"/>
      <c r="Q78" s="43"/>
      <c r="R78" s="34"/>
      <c r="S78" s="34"/>
      <c r="T78" s="43"/>
      <c r="U78" s="34"/>
      <c r="V78" s="34"/>
      <c r="W78" s="43"/>
      <c r="X78" s="34"/>
      <c r="Y78" s="34"/>
      <c r="Z78" s="43"/>
      <c r="AA78" s="34"/>
      <c r="AB78" s="34"/>
      <c r="AC78" s="43"/>
      <c r="AE78" s="34"/>
      <c r="AF78" s="34"/>
      <c r="AG78" s="43"/>
      <c r="AH78" s="34"/>
      <c r="AI78" s="34"/>
      <c r="AJ78" s="43"/>
    </row>
    <row r="79" spans="3:36" hidden="1" x14ac:dyDescent="0.3">
      <c r="C79" s="34"/>
      <c r="D79" s="34"/>
      <c r="E79" s="43"/>
      <c r="F79" s="34"/>
      <c r="G79" s="34"/>
      <c r="H79" s="43"/>
      <c r="I79" s="34"/>
      <c r="J79" s="34"/>
      <c r="K79" s="43"/>
      <c r="L79" s="34"/>
      <c r="M79" s="34"/>
      <c r="N79" s="43"/>
      <c r="O79" s="34"/>
      <c r="P79" s="34"/>
      <c r="Q79" s="43"/>
      <c r="R79" s="34"/>
      <c r="S79" s="34"/>
      <c r="T79" s="43"/>
      <c r="U79" s="34"/>
      <c r="V79" s="34"/>
      <c r="W79" s="43"/>
      <c r="X79" s="34"/>
      <c r="Y79" s="34"/>
      <c r="Z79" s="43"/>
      <c r="AA79" s="34"/>
      <c r="AB79" s="34"/>
      <c r="AC79" s="43"/>
      <c r="AE79" s="34"/>
      <c r="AF79" s="34"/>
      <c r="AG79" s="43"/>
      <c r="AH79" s="34"/>
      <c r="AI79" s="34"/>
      <c r="AJ79" s="43"/>
    </row>
    <row r="80" spans="3:36" hidden="1" x14ac:dyDescent="0.3">
      <c r="C80" s="34"/>
      <c r="D80" s="34"/>
      <c r="E80" s="43"/>
      <c r="F80" s="34"/>
      <c r="G80" s="34"/>
      <c r="H80" s="43"/>
      <c r="I80" s="34"/>
      <c r="J80" s="34"/>
      <c r="K80" s="43"/>
      <c r="L80" s="34"/>
      <c r="M80" s="34"/>
      <c r="N80" s="43"/>
      <c r="O80" s="34"/>
      <c r="P80" s="34"/>
      <c r="Q80" s="43"/>
      <c r="R80" s="34"/>
      <c r="S80" s="34"/>
      <c r="T80" s="43"/>
      <c r="U80" s="34"/>
      <c r="V80" s="34"/>
      <c r="W80" s="43"/>
      <c r="X80" s="34"/>
      <c r="Y80" s="34"/>
      <c r="Z80" s="43"/>
      <c r="AA80" s="34"/>
      <c r="AB80" s="34"/>
      <c r="AC80" s="43"/>
      <c r="AE80" s="34"/>
      <c r="AF80" s="34"/>
      <c r="AG80" s="43"/>
      <c r="AH80" s="34"/>
      <c r="AI80" s="34"/>
      <c r="AJ80" s="43"/>
    </row>
    <row r="81" spans="3:36" hidden="1" x14ac:dyDescent="0.3">
      <c r="C81" s="34"/>
      <c r="D81" s="34"/>
      <c r="E81" s="43"/>
      <c r="F81" s="34"/>
      <c r="G81" s="34"/>
      <c r="H81" s="43"/>
      <c r="I81" s="34"/>
      <c r="J81" s="34"/>
      <c r="K81" s="43"/>
      <c r="L81" s="34"/>
      <c r="M81" s="34"/>
      <c r="N81" s="43"/>
      <c r="O81" s="34"/>
      <c r="P81" s="34"/>
      <c r="Q81" s="43"/>
      <c r="R81" s="34"/>
      <c r="S81" s="34"/>
      <c r="T81" s="43"/>
      <c r="U81" s="34"/>
      <c r="V81" s="34"/>
      <c r="W81" s="43"/>
      <c r="X81" s="34"/>
      <c r="Y81" s="34"/>
      <c r="Z81" s="43"/>
      <c r="AA81" s="34"/>
      <c r="AB81" s="34"/>
      <c r="AC81" s="43"/>
      <c r="AE81" s="34"/>
      <c r="AF81" s="34"/>
      <c r="AG81" s="43"/>
      <c r="AH81" s="34"/>
      <c r="AI81" s="34"/>
      <c r="AJ81" s="43"/>
    </row>
    <row r="82" spans="3:36" hidden="1" x14ac:dyDescent="0.3">
      <c r="C82" s="34"/>
      <c r="D82" s="34"/>
      <c r="E82" s="43"/>
      <c r="F82" s="34"/>
      <c r="G82" s="34"/>
      <c r="H82" s="43"/>
      <c r="I82" s="34"/>
      <c r="J82" s="34"/>
      <c r="K82" s="43"/>
      <c r="L82" s="34"/>
      <c r="M82" s="34"/>
      <c r="N82" s="43"/>
      <c r="O82" s="34"/>
      <c r="P82" s="34"/>
      <c r="Q82" s="43"/>
      <c r="R82" s="34"/>
      <c r="S82" s="34"/>
      <c r="T82" s="43"/>
      <c r="U82" s="34"/>
      <c r="V82" s="34"/>
      <c r="W82" s="43"/>
      <c r="X82" s="34"/>
      <c r="Y82" s="34"/>
      <c r="Z82" s="43"/>
      <c r="AA82" s="34"/>
      <c r="AB82" s="34"/>
      <c r="AC82" s="43"/>
      <c r="AE82" s="34"/>
      <c r="AF82" s="34"/>
      <c r="AG82" s="43"/>
      <c r="AH82" s="34"/>
      <c r="AI82" s="34"/>
      <c r="AJ82" s="43"/>
    </row>
    <row r="83" spans="3:36" hidden="1" x14ac:dyDescent="0.3">
      <c r="C83" s="34"/>
      <c r="F83" s="17"/>
    </row>
    <row r="84" spans="3:36" hidden="1" x14ac:dyDescent="0.3">
      <c r="C84" s="34"/>
      <c r="F84" s="17"/>
    </row>
    <row r="85" spans="3:36" hidden="1" x14ac:dyDescent="0.3">
      <c r="C85" s="34"/>
      <c r="F85" s="17"/>
    </row>
    <row r="86" spans="3:36" hidden="1" x14ac:dyDescent="0.3">
      <c r="F86" s="17"/>
    </row>
    <row r="87" spans="3:36" hidden="1" x14ac:dyDescent="0.3">
      <c r="F87" s="17"/>
    </row>
    <row r="88" spans="3:36" hidden="1" x14ac:dyDescent="0.3">
      <c r="F88" s="17"/>
    </row>
    <row r="89" spans="3:36" hidden="1" x14ac:dyDescent="0.3">
      <c r="F89" s="17"/>
    </row>
  </sheetData>
  <sheetProtection algorithmName="SHA-512" hashValue="7nfOOke/orJGScjCT0qKLimv/yJn4wvNyINqSzBHnkaLJ/eZKu88HbtaXX9PmdtI3SjL+6SDSAAPl8zdlkUxgA==" saltValue="ZEi8qr7DULI48ypIzz/gAQ==" spinCount="100000" sheet="1" objects="1" scenarios="1"/>
  <mergeCells count="25">
    <mergeCell ref="X14:Z14"/>
    <mergeCell ref="AA14:AC14"/>
    <mergeCell ref="L3:L4"/>
    <mergeCell ref="N3:N4"/>
    <mergeCell ref="K3:K4"/>
    <mergeCell ref="M3:M4"/>
    <mergeCell ref="O14:Q14"/>
    <mergeCell ref="R14:T14"/>
    <mergeCell ref="U14:W14"/>
    <mergeCell ref="AH14:AJ14"/>
    <mergeCell ref="G3:G4"/>
    <mergeCell ref="B3:B4"/>
    <mergeCell ref="C3:C4"/>
    <mergeCell ref="D3:D4"/>
    <mergeCell ref="E3:E4"/>
    <mergeCell ref="F3:F4"/>
    <mergeCell ref="B14:B15"/>
    <mergeCell ref="C14:E14"/>
    <mergeCell ref="F14:H14"/>
    <mergeCell ref="I14:K14"/>
    <mergeCell ref="L14:N14"/>
    <mergeCell ref="AE14:AG14"/>
    <mergeCell ref="H3:H4"/>
    <mergeCell ref="I3:I4"/>
    <mergeCell ref="J3:J4"/>
  </mergeCells>
  <hyperlinks>
    <hyperlink ref="S1" location="Contents!A1" display="Return to Contents" xr:uid="{BF634CC1-ADF8-4795-838C-E575140FC073}"/>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Y174"/>
  <sheetViews>
    <sheetView showGridLines="0" zoomScaleNormal="100" workbookViewId="0">
      <selection activeCell="F6" sqref="F6"/>
    </sheetView>
  </sheetViews>
  <sheetFormatPr defaultColWidth="0" defaultRowHeight="14.4" zeroHeight="1" x14ac:dyDescent="0.3"/>
  <cols>
    <col min="1" max="1" width="4.88671875" style="1" customWidth="1"/>
    <col min="2" max="2" width="17.33203125" style="1" customWidth="1"/>
    <col min="3" max="3" width="38.88671875" style="1" customWidth="1"/>
    <col min="4" max="12" width="10.88671875" style="1" customWidth="1"/>
    <col min="13" max="15" width="11.5546875" style="1" customWidth="1"/>
    <col min="16" max="16" width="11.109375" style="1" customWidth="1"/>
    <col min="17" max="24" width="10.109375" style="1" customWidth="1"/>
    <col min="25" max="25" width="9.109375" style="1" customWidth="1"/>
    <col min="26" max="26" width="9.88671875" style="1" customWidth="1"/>
    <col min="27" max="28" width="9.109375" style="1" customWidth="1"/>
    <col min="29" max="29" width="10.33203125" style="1" customWidth="1"/>
    <col min="30" max="30" width="9.109375" style="1" customWidth="1"/>
    <col min="31" max="31" width="10.6640625" style="1" customWidth="1"/>
    <col min="32" max="34" width="9.109375" style="1" customWidth="1"/>
    <col min="35" max="35" width="10.5546875" style="1" customWidth="1"/>
    <col min="36" max="40" width="9.109375" style="1" customWidth="1"/>
    <col min="41" max="41" width="1.77734375" style="1" customWidth="1"/>
    <col min="42" max="45" width="12.44140625" style="1" customWidth="1"/>
    <col min="46" max="46" width="1.77734375" style="1" customWidth="1"/>
    <col min="47" max="47" width="10.44140625" style="1" customWidth="1"/>
    <col min="48" max="49" width="8.6640625" style="1" customWidth="1"/>
    <col min="50" max="50" width="18.109375" style="1" customWidth="1"/>
    <col min="51" max="52" width="8.6640625" style="1" customWidth="1"/>
    <col min="53" max="65" width="8.6640625" style="1" hidden="1" customWidth="1"/>
    <col min="66" max="66" width="35.109375" style="1" hidden="1" customWidth="1"/>
    <col min="67" max="16384" width="8.6640625" style="1" hidden="1"/>
  </cols>
  <sheetData>
    <row r="1" spans="2:50" x14ac:dyDescent="0.3">
      <c r="AD1" s="674" t="s">
        <v>570</v>
      </c>
    </row>
    <row r="2" spans="2:50" ht="15.6" x14ac:dyDescent="0.3">
      <c r="B2" s="1004" t="s">
        <v>107</v>
      </c>
    </row>
    <row r="3" spans="2:50" ht="15.6" x14ac:dyDescent="0.3">
      <c r="B3" s="886" t="s">
        <v>956</v>
      </c>
      <c r="AK3"/>
      <c r="AL3"/>
      <c r="AM3"/>
      <c r="AN3"/>
    </row>
    <row r="4" spans="2:50" ht="15.6" x14ac:dyDescent="0.3">
      <c r="B4" s="886" t="s">
        <v>958</v>
      </c>
      <c r="AK4"/>
      <c r="AL4"/>
      <c r="AM4"/>
      <c r="AN4"/>
    </row>
    <row r="5" spans="2:50" ht="15.6" x14ac:dyDescent="0.3">
      <c r="B5" s="662"/>
      <c r="AK5"/>
      <c r="AL5"/>
      <c r="AM5"/>
      <c r="AN5"/>
    </row>
    <row r="6" spans="2:50" ht="17.399999999999999" x14ac:dyDescent="0.35">
      <c r="C6" s="625" t="s">
        <v>108</v>
      </c>
      <c r="AK6"/>
      <c r="AL6" s="1051"/>
      <c r="AM6" s="1050"/>
      <c r="AN6" s="1050"/>
    </row>
    <row r="7" spans="2:50" ht="16.2" thickBot="1" x14ac:dyDescent="0.35">
      <c r="C7" s="51" t="s">
        <v>654</v>
      </c>
      <c r="AK7"/>
      <c r="AL7" s="1051"/>
      <c r="AM7" s="389"/>
      <c r="AN7" s="389"/>
    </row>
    <row r="8" spans="2:50" ht="18" customHeight="1" thickBot="1" x14ac:dyDescent="0.35">
      <c r="C8" s="1055" t="s">
        <v>109</v>
      </c>
      <c r="D8" s="1047" t="s">
        <v>41</v>
      </c>
      <c r="E8" s="1057"/>
      <c r="F8" s="1047" t="s">
        <v>42</v>
      </c>
      <c r="G8" s="1057"/>
      <c r="H8" s="1047" t="s">
        <v>43</v>
      </c>
      <c r="I8" s="1048"/>
      <c r="J8" s="1047" t="s">
        <v>44</v>
      </c>
      <c r="K8" s="1048"/>
      <c r="L8" s="1047" t="s">
        <v>45</v>
      </c>
      <c r="M8" s="1048"/>
      <c r="N8" s="1047" t="s">
        <v>46</v>
      </c>
      <c r="O8" s="1048"/>
      <c r="P8" s="236"/>
      <c r="Q8" s="1047" t="s">
        <v>47</v>
      </c>
      <c r="R8" s="1048"/>
      <c r="S8" s="1047" t="s">
        <v>48</v>
      </c>
      <c r="T8" s="1048"/>
      <c r="U8" s="1047" t="s">
        <v>49</v>
      </c>
      <c r="V8" s="1048"/>
      <c r="W8" s="236"/>
      <c r="X8" s="1047" t="s">
        <v>483</v>
      </c>
      <c r="Y8" s="1048"/>
      <c r="Z8" s="236"/>
      <c r="AA8" s="1047" t="s">
        <v>646</v>
      </c>
      <c r="AB8" s="1048"/>
      <c r="AK8"/>
      <c r="AL8" s="390"/>
      <c r="AM8" s="391"/>
    </row>
    <row r="9" spans="2:50" ht="31.8" thickBot="1" x14ac:dyDescent="0.35">
      <c r="C9" s="1056"/>
      <c r="D9" s="28" t="s">
        <v>50</v>
      </c>
      <c r="E9" s="29" t="s">
        <v>51</v>
      </c>
      <c r="F9" s="28" t="s">
        <v>50</v>
      </c>
      <c r="G9" s="29" t="s">
        <v>51</v>
      </c>
      <c r="H9" s="30" t="s">
        <v>50</v>
      </c>
      <c r="I9" s="29" t="s">
        <v>51</v>
      </c>
      <c r="J9" s="30" t="s">
        <v>50</v>
      </c>
      <c r="K9" s="29" t="s">
        <v>51</v>
      </c>
      <c r="L9" s="30" t="s">
        <v>50</v>
      </c>
      <c r="M9" s="29" t="s">
        <v>51</v>
      </c>
      <c r="N9" s="30" t="s">
        <v>50</v>
      </c>
      <c r="O9" s="29" t="s">
        <v>51</v>
      </c>
      <c r="P9" s="237"/>
      <c r="Q9" s="30" t="s">
        <v>50</v>
      </c>
      <c r="R9" s="29" t="s">
        <v>51</v>
      </c>
      <c r="S9" s="30" t="s">
        <v>50</v>
      </c>
      <c r="T9" s="29" t="s">
        <v>51</v>
      </c>
      <c r="U9" s="30" t="s">
        <v>50</v>
      </c>
      <c r="V9" s="29" t="s">
        <v>51</v>
      </c>
      <c r="W9" s="237"/>
      <c r="X9" s="30" t="s">
        <v>50</v>
      </c>
      <c r="Y9" s="29" t="s">
        <v>51</v>
      </c>
      <c r="Z9" s="237"/>
      <c r="AA9" s="30" t="s">
        <v>50</v>
      </c>
      <c r="AB9" s="29" t="s">
        <v>51</v>
      </c>
      <c r="AC9" s="43"/>
      <c r="AD9" s="34"/>
      <c r="AK9"/>
      <c r="AL9" s="390"/>
      <c r="AM9" s="391"/>
    </row>
    <row r="10" spans="2:50" ht="16.2" thickBot="1" x14ac:dyDescent="0.35">
      <c r="C10" s="37" t="s">
        <v>110</v>
      </c>
      <c r="D10" s="3">
        <v>22515</v>
      </c>
      <c r="E10" s="4">
        <v>57935</v>
      </c>
      <c r="F10" s="3">
        <v>22145</v>
      </c>
      <c r="G10" s="4">
        <v>57060</v>
      </c>
      <c r="H10" s="3">
        <v>22970</v>
      </c>
      <c r="I10" s="4">
        <v>58240</v>
      </c>
      <c r="J10" s="3">
        <v>23475</v>
      </c>
      <c r="K10" s="4">
        <v>58925</v>
      </c>
      <c r="L10" s="3">
        <v>23640</v>
      </c>
      <c r="M10" s="4">
        <v>59605</v>
      </c>
      <c r="N10" s="228">
        <v>23570</v>
      </c>
      <c r="O10" s="4">
        <v>59765</v>
      </c>
      <c r="P10" s="579"/>
      <c r="Q10" s="228">
        <v>22565</v>
      </c>
      <c r="R10" s="234">
        <v>55040</v>
      </c>
      <c r="S10" s="228">
        <v>22475</v>
      </c>
      <c r="T10" s="234">
        <v>58475</v>
      </c>
      <c r="U10" s="228">
        <v>23775</v>
      </c>
      <c r="V10" s="4">
        <v>56495</v>
      </c>
      <c r="W10" s="579"/>
      <c r="X10" s="228">
        <v>22265</v>
      </c>
      <c r="Y10" s="4">
        <v>53385</v>
      </c>
      <c r="Z10" s="579"/>
      <c r="AA10" s="228">
        <v>24090</v>
      </c>
      <c r="AB10" s="4">
        <v>53305</v>
      </c>
      <c r="AK10"/>
      <c r="AL10" s="390"/>
      <c r="AM10" s="392"/>
    </row>
    <row r="11" spans="2:50" ht="15.6" x14ac:dyDescent="0.3">
      <c r="C11" s="37" t="s">
        <v>111</v>
      </c>
      <c r="D11" s="3">
        <v>2620</v>
      </c>
      <c r="E11" s="4">
        <v>9325</v>
      </c>
      <c r="F11" s="3">
        <v>2650</v>
      </c>
      <c r="G11" s="4">
        <v>9450</v>
      </c>
      <c r="H11" s="3">
        <v>2820</v>
      </c>
      <c r="I11" s="4">
        <v>9755</v>
      </c>
      <c r="J11" s="3">
        <v>3055</v>
      </c>
      <c r="K11" s="4">
        <v>10170</v>
      </c>
      <c r="L11" s="3">
        <v>3150</v>
      </c>
      <c r="M11" s="803">
        <v>10745</v>
      </c>
      <c r="N11" s="229">
        <v>3270</v>
      </c>
      <c r="O11" s="4">
        <v>11040</v>
      </c>
      <c r="P11" s="238"/>
      <c r="Q11" s="229">
        <v>2930</v>
      </c>
      <c r="R11" s="234">
        <v>10405</v>
      </c>
      <c r="S11" s="229">
        <v>2960</v>
      </c>
      <c r="T11" s="234">
        <v>10830</v>
      </c>
      <c r="U11" s="229">
        <v>3405</v>
      </c>
      <c r="V11" s="4">
        <v>10135</v>
      </c>
      <c r="W11" s="238"/>
      <c r="X11" s="229">
        <v>3010</v>
      </c>
      <c r="Y11" s="4">
        <v>9240</v>
      </c>
      <c r="Z11" s="238"/>
      <c r="AA11" s="229">
        <v>3370</v>
      </c>
      <c r="AB11" s="4">
        <v>9340</v>
      </c>
    </row>
    <row r="12" spans="2:50" ht="16.2" thickBot="1" x14ac:dyDescent="0.35">
      <c r="C12" s="38" t="s">
        <v>112</v>
      </c>
      <c r="D12" s="5">
        <v>0.11700000000000001</v>
      </c>
      <c r="E12" s="6">
        <v>0.161</v>
      </c>
      <c r="F12" s="5">
        <v>0.12</v>
      </c>
      <c r="G12" s="6">
        <v>0.16600000000000001</v>
      </c>
      <c r="H12" s="5">
        <v>0.123</v>
      </c>
      <c r="I12" s="6">
        <v>0.16800000000000001</v>
      </c>
      <c r="J12" s="5">
        <v>0.13100000000000001</v>
      </c>
      <c r="K12" s="6">
        <v>0.17400000000000002</v>
      </c>
      <c r="L12" s="5">
        <v>0.13400000000000001</v>
      </c>
      <c r="M12" s="804">
        <v>0.18</v>
      </c>
      <c r="N12" s="230">
        <v>0.13900000000000001</v>
      </c>
      <c r="O12" s="6">
        <v>0.185</v>
      </c>
      <c r="P12" s="239"/>
      <c r="Q12" s="230">
        <v>0.13</v>
      </c>
      <c r="R12" s="235">
        <v>0.19</v>
      </c>
      <c r="S12" s="230">
        <v>0.13200000000000001</v>
      </c>
      <c r="T12" s="235">
        <v>0.186</v>
      </c>
      <c r="U12" s="230">
        <v>0.14400000000000002</v>
      </c>
      <c r="V12" s="6">
        <v>0.18</v>
      </c>
      <c r="W12" s="239"/>
      <c r="X12" s="230">
        <v>0.13600000000000001</v>
      </c>
      <c r="Y12" s="6">
        <v>0.17400000000000002</v>
      </c>
      <c r="Z12" s="239"/>
      <c r="AA12" s="230">
        <v>0.14000000000000001</v>
      </c>
      <c r="AB12" s="6">
        <v>0.17599999999999999</v>
      </c>
      <c r="AD12" s="34"/>
      <c r="AE12" s="34"/>
      <c r="AF12" s="34"/>
      <c r="AG12" s="34"/>
      <c r="AH12" s="34"/>
      <c r="AI12" s="34"/>
      <c r="AJ12" s="34"/>
      <c r="AK12" s="34"/>
      <c r="AL12" s="34"/>
      <c r="AM12" s="34"/>
      <c r="AN12" s="34"/>
      <c r="AO12" s="34"/>
      <c r="AP12" s="34"/>
      <c r="AQ12" s="34"/>
      <c r="AR12" s="34"/>
      <c r="AS12" s="34"/>
      <c r="AT12" s="34"/>
      <c r="AU12" s="34"/>
      <c r="AV12" s="34"/>
      <c r="AW12" s="34"/>
      <c r="AX12" s="34"/>
    </row>
    <row r="13" spans="2:50" x14ac:dyDescent="0.3">
      <c r="C13" s="101" t="s">
        <v>936</v>
      </c>
    </row>
    <row r="14" spans="2:50" x14ac:dyDescent="0.3">
      <c r="C14" s="101" t="s">
        <v>520</v>
      </c>
    </row>
    <row r="15" spans="2:50" x14ac:dyDescent="0.3">
      <c r="C15" s="130" t="s">
        <v>529</v>
      </c>
    </row>
    <row r="16" spans="2:50" x14ac:dyDescent="0.3">
      <c r="X16" s="17"/>
    </row>
    <row r="17" spans="2:77" ht="18" thickBot="1" x14ac:dyDescent="0.4">
      <c r="B17" s="625" t="s">
        <v>655</v>
      </c>
    </row>
    <row r="18" spans="2:77" ht="15.6" thickTop="1" thickBot="1" x14ac:dyDescent="0.35">
      <c r="B18" s="2"/>
      <c r="D18" s="1045" t="s">
        <v>41</v>
      </c>
      <c r="E18" s="1045"/>
      <c r="F18" s="1045"/>
      <c r="G18" s="1045"/>
      <c r="H18" s="1045" t="s">
        <v>42</v>
      </c>
      <c r="I18" s="1045"/>
      <c r="J18" s="1045"/>
      <c r="K18" s="1045"/>
      <c r="L18" s="1045" t="s">
        <v>43</v>
      </c>
      <c r="M18" s="1045"/>
      <c r="N18" s="1045"/>
      <c r="O18" s="1045"/>
      <c r="P18" s="1045" t="s">
        <v>44</v>
      </c>
      <c r="Q18" s="1045"/>
      <c r="R18" s="1045"/>
      <c r="S18" s="1045"/>
      <c r="T18" s="1045" t="s">
        <v>45</v>
      </c>
      <c r="U18" s="1045"/>
      <c r="V18" s="1045"/>
      <c r="W18" s="1045"/>
      <c r="X18" s="1045" t="s">
        <v>46</v>
      </c>
      <c r="Y18" s="1045"/>
      <c r="Z18" s="1045"/>
      <c r="AA18" s="1045"/>
      <c r="AB18" s="240"/>
      <c r="AC18" s="1045" t="s">
        <v>47</v>
      </c>
      <c r="AD18" s="1045"/>
      <c r="AE18" s="1045"/>
      <c r="AF18" s="1045"/>
      <c r="AG18" s="1045" t="s">
        <v>48</v>
      </c>
      <c r="AH18" s="1045"/>
      <c r="AI18" s="1045"/>
      <c r="AJ18" s="1045"/>
      <c r="AK18" s="1045" t="s">
        <v>49</v>
      </c>
      <c r="AL18" s="1045"/>
      <c r="AM18" s="1045"/>
      <c r="AN18" s="1045"/>
      <c r="AO18" s="240"/>
      <c r="AP18" s="1045" t="s">
        <v>483</v>
      </c>
      <c r="AQ18" s="1045"/>
      <c r="AR18" s="1045"/>
      <c r="AS18" s="1045"/>
      <c r="AT18" s="240"/>
      <c r="AU18" s="1045" t="s">
        <v>646</v>
      </c>
      <c r="AV18" s="1045"/>
      <c r="AW18" s="1045"/>
      <c r="AX18" s="1045"/>
    </row>
    <row r="19" spans="2:77" ht="73.2" thickTop="1" thickBot="1" x14ac:dyDescent="0.35">
      <c r="B19" s="40"/>
      <c r="C19" s="41"/>
      <c r="D19" s="31" t="s">
        <v>56</v>
      </c>
      <c r="E19" s="32" t="s">
        <v>57</v>
      </c>
      <c r="F19" s="32" t="s">
        <v>110</v>
      </c>
      <c r="G19" s="33" t="s">
        <v>59</v>
      </c>
      <c r="H19" s="31" t="s">
        <v>56</v>
      </c>
      <c r="I19" s="32" t="s">
        <v>57</v>
      </c>
      <c r="J19" s="32" t="s">
        <v>110</v>
      </c>
      <c r="K19" s="33" t="s">
        <v>59</v>
      </c>
      <c r="L19" s="31" t="s">
        <v>56</v>
      </c>
      <c r="M19" s="32" t="s">
        <v>57</v>
      </c>
      <c r="N19" s="32" t="s">
        <v>110</v>
      </c>
      <c r="O19" s="33" t="s">
        <v>59</v>
      </c>
      <c r="P19" s="31" t="s">
        <v>56</v>
      </c>
      <c r="Q19" s="32" t="s">
        <v>57</v>
      </c>
      <c r="R19" s="32" t="s">
        <v>110</v>
      </c>
      <c r="S19" s="33" t="s">
        <v>59</v>
      </c>
      <c r="T19" s="31" t="s">
        <v>56</v>
      </c>
      <c r="U19" s="32" t="s">
        <v>57</v>
      </c>
      <c r="V19" s="32" t="s">
        <v>110</v>
      </c>
      <c r="W19" s="33" t="s">
        <v>59</v>
      </c>
      <c r="X19" s="31" t="s">
        <v>56</v>
      </c>
      <c r="Y19" s="32" t="s">
        <v>57</v>
      </c>
      <c r="Z19" s="32" t="s">
        <v>110</v>
      </c>
      <c r="AA19" s="33" t="s">
        <v>59</v>
      </c>
      <c r="AB19" s="241"/>
      <c r="AC19" s="31" t="s">
        <v>56</v>
      </c>
      <c r="AD19" s="32" t="s">
        <v>57</v>
      </c>
      <c r="AE19" s="32" t="s">
        <v>110</v>
      </c>
      <c r="AF19" s="33" t="s">
        <v>59</v>
      </c>
      <c r="AG19" s="31" t="s">
        <v>56</v>
      </c>
      <c r="AH19" s="32" t="s">
        <v>57</v>
      </c>
      <c r="AI19" s="32" t="s">
        <v>110</v>
      </c>
      <c r="AJ19" s="33" t="s">
        <v>59</v>
      </c>
      <c r="AK19" s="31" t="s">
        <v>56</v>
      </c>
      <c r="AL19" s="32" t="s">
        <v>57</v>
      </c>
      <c r="AM19" s="32" t="s">
        <v>110</v>
      </c>
      <c r="AN19" s="33" t="s">
        <v>59</v>
      </c>
      <c r="AO19" s="241"/>
      <c r="AP19" s="31" t="s">
        <v>56</v>
      </c>
      <c r="AQ19" s="32" t="s">
        <v>57</v>
      </c>
      <c r="AR19" s="32" t="s">
        <v>110</v>
      </c>
      <c r="AS19" s="33" t="s">
        <v>59</v>
      </c>
      <c r="AT19" s="241"/>
      <c r="AU19" s="31" t="s">
        <v>56</v>
      </c>
      <c r="AV19" s="32" t="s">
        <v>57</v>
      </c>
      <c r="AW19" s="32" t="s">
        <v>110</v>
      </c>
      <c r="AX19" s="33" t="s">
        <v>59</v>
      </c>
    </row>
    <row r="20" spans="2:77" ht="15" thickTop="1" x14ac:dyDescent="0.3">
      <c r="B20" s="1058" t="s">
        <v>579</v>
      </c>
      <c r="C20" s="1" t="s">
        <v>60</v>
      </c>
      <c r="D20" s="7">
        <v>0.30299999999999999</v>
      </c>
      <c r="E20" s="8">
        <v>550</v>
      </c>
      <c r="F20" s="8">
        <v>1820</v>
      </c>
      <c r="G20" s="9">
        <v>1815</v>
      </c>
      <c r="H20" s="7">
        <v>0.30399999999999999</v>
      </c>
      <c r="I20" s="8">
        <v>555</v>
      </c>
      <c r="J20" s="8">
        <v>1825</v>
      </c>
      <c r="K20" s="9">
        <v>1820</v>
      </c>
      <c r="L20" s="7">
        <v>0.30499999999999999</v>
      </c>
      <c r="M20" s="8">
        <v>595</v>
      </c>
      <c r="N20" s="8">
        <v>1955</v>
      </c>
      <c r="O20" s="9">
        <v>1950</v>
      </c>
      <c r="P20" s="7">
        <v>0.30599999999999999</v>
      </c>
      <c r="Q20" s="8">
        <v>635</v>
      </c>
      <c r="R20" s="8">
        <v>2080</v>
      </c>
      <c r="S20" s="9">
        <v>2075</v>
      </c>
      <c r="T20" s="232">
        <v>0.35100000000000003</v>
      </c>
      <c r="U20" s="227">
        <v>665</v>
      </c>
      <c r="V20" s="227">
        <v>1895</v>
      </c>
      <c r="W20" s="233">
        <v>1895</v>
      </c>
      <c r="X20" s="232">
        <v>0.35799999999999998</v>
      </c>
      <c r="Y20" s="227">
        <v>635</v>
      </c>
      <c r="Z20" s="227">
        <v>1770</v>
      </c>
      <c r="AA20" s="233">
        <v>1770</v>
      </c>
      <c r="AB20" s="242"/>
      <c r="AC20" s="232">
        <v>0.376</v>
      </c>
      <c r="AD20" s="227">
        <v>655</v>
      </c>
      <c r="AE20" s="227">
        <v>1740</v>
      </c>
      <c r="AF20" s="227">
        <v>1740</v>
      </c>
      <c r="AG20" s="347">
        <v>0.34100000000000003</v>
      </c>
      <c r="AH20" s="350">
        <v>610</v>
      </c>
      <c r="AI20" s="350">
        <v>1800</v>
      </c>
      <c r="AJ20" s="351">
        <v>1795</v>
      </c>
      <c r="AK20" s="39">
        <v>0.33100000000000002</v>
      </c>
      <c r="AL20" s="23">
        <v>475</v>
      </c>
      <c r="AM20" s="23">
        <v>1435</v>
      </c>
      <c r="AN20" s="300">
        <v>1430</v>
      </c>
      <c r="AO20" s="242"/>
      <c r="AP20" s="39">
        <v>0.32800000000000001</v>
      </c>
      <c r="AQ20" s="23">
        <v>435</v>
      </c>
      <c r="AR20" s="23">
        <v>1335</v>
      </c>
      <c r="AS20" s="300">
        <v>1330</v>
      </c>
      <c r="AT20" s="242"/>
      <c r="AU20" s="39">
        <v>0.31900000000000001</v>
      </c>
      <c r="AV20" s="23">
        <v>390</v>
      </c>
      <c r="AW20" s="23">
        <v>1215</v>
      </c>
      <c r="AX20" s="300">
        <v>1215</v>
      </c>
    </row>
    <row r="21" spans="2:77" x14ac:dyDescent="0.3">
      <c r="B21" s="1059"/>
      <c r="C21" s="1" t="s">
        <v>61</v>
      </c>
      <c r="D21" s="7">
        <v>4.4999999999999998E-2</v>
      </c>
      <c r="E21" s="8">
        <v>10</v>
      </c>
      <c r="F21" s="8">
        <v>175</v>
      </c>
      <c r="G21" s="9">
        <v>175</v>
      </c>
      <c r="H21" s="7">
        <v>4.3999999999999997E-2</v>
      </c>
      <c r="I21" s="8">
        <v>10</v>
      </c>
      <c r="J21" s="8">
        <v>230</v>
      </c>
      <c r="K21" s="9">
        <v>230</v>
      </c>
      <c r="L21" s="7">
        <v>7.0000000000000007E-2</v>
      </c>
      <c r="M21" s="8">
        <v>15</v>
      </c>
      <c r="N21" s="8">
        <v>200</v>
      </c>
      <c r="O21" s="9">
        <v>200</v>
      </c>
      <c r="P21" s="7">
        <v>7.5999999999999998E-2</v>
      </c>
      <c r="Q21" s="8">
        <v>20</v>
      </c>
      <c r="R21" s="8">
        <v>280</v>
      </c>
      <c r="S21" s="9">
        <v>275</v>
      </c>
      <c r="T21" s="232">
        <v>8.2000000000000003E-2</v>
      </c>
      <c r="U21" s="227">
        <v>20</v>
      </c>
      <c r="V21" s="227">
        <v>255</v>
      </c>
      <c r="W21" s="233">
        <v>255</v>
      </c>
      <c r="X21" s="232">
        <v>6.8000000000000005E-2</v>
      </c>
      <c r="Y21" s="227">
        <v>20</v>
      </c>
      <c r="Z21" s="227">
        <v>285</v>
      </c>
      <c r="AA21" s="233">
        <v>280</v>
      </c>
      <c r="AB21" s="242"/>
      <c r="AC21" s="232">
        <v>7.2999999999999995E-2</v>
      </c>
      <c r="AD21" s="227">
        <v>25</v>
      </c>
      <c r="AE21" s="227">
        <v>315</v>
      </c>
      <c r="AF21" s="227">
        <v>310</v>
      </c>
      <c r="AG21" s="232">
        <v>8.1000000000000003E-2</v>
      </c>
      <c r="AH21" s="227">
        <v>20</v>
      </c>
      <c r="AI21" s="227">
        <v>235</v>
      </c>
      <c r="AJ21" s="233">
        <v>235</v>
      </c>
      <c r="AK21" s="7">
        <v>9.2999999999999999E-2</v>
      </c>
      <c r="AL21" s="8">
        <v>20</v>
      </c>
      <c r="AM21" s="8">
        <v>225</v>
      </c>
      <c r="AN21" s="9">
        <v>225</v>
      </c>
      <c r="AO21" s="242"/>
      <c r="AP21" s="7">
        <v>9.2999999999999999E-2</v>
      </c>
      <c r="AQ21" s="8">
        <v>20</v>
      </c>
      <c r="AR21" s="8">
        <v>215</v>
      </c>
      <c r="AS21" s="9">
        <v>215</v>
      </c>
      <c r="AT21" s="242"/>
      <c r="AU21" s="7">
        <v>9.8000000000000004E-2</v>
      </c>
      <c r="AV21" s="8">
        <v>20</v>
      </c>
      <c r="AW21" s="8">
        <v>225</v>
      </c>
      <c r="AX21" s="9">
        <v>225</v>
      </c>
    </row>
    <row r="22" spans="2:77" x14ac:dyDescent="0.3">
      <c r="B22" s="1059"/>
      <c r="C22" s="1" t="s">
        <v>62</v>
      </c>
      <c r="D22" s="7">
        <v>0.22800000000000001</v>
      </c>
      <c r="E22" s="8">
        <v>990</v>
      </c>
      <c r="F22" s="8">
        <v>4355</v>
      </c>
      <c r="G22" s="9">
        <v>4350</v>
      </c>
      <c r="H22" s="7">
        <v>0.23499999999999999</v>
      </c>
      <c r="I22" s="8">
        <v>1025</v>
      </c>
      <c r="J22" s="8">
        <v>4380</v>
      </c>
      <c r="K22" s="9">
        <v>4370</v>
      </c>
      <c r="L22" s="7">
        <v>0.23800000000000002</v>
      </c>
      <c r="M22" s="8">
        <v>1100</v>
      </c>
      <c r="N22" s="8">
        <v>4635</v>
      </c>
      <c r="O22" s="9">
        <v>4610</v>
      </c>
      <c r="P22" s="7">
        <v>0.26</v>
      </c>
      <c r="Q22" s="8">
        <v>1250</v>
      </c>
      <c r="R22" s="8">
        <v>4830</v>
      </c>
      <c r="S22" s="9">
        <v>4805</v>
      </c>
      <c r="T22" s="232">
        <v>0.28000000000000003</v>
      </c>
      <c r="U22" s="227">
        <v>1420</v>
      </c>
      <c r="V22" s="227">
        <v>5070</v>
      </c>
      <c r="W22" s="233">
        <v>5065</v>
      </c>
      <c r="X22" s="232">
        <v>0.28300000000000003</v>
      </c>
      <c r="Y22" s="227">
        <v>1320</v>
      </c>
      <c r="Z22" s="227">
        <v>4670</v>
      </c>
      <c r="AA22" s="233">
        <v>4670</v>
      </c>
      <c r="AB22" s="242"/>
      <c r="AC22" s="232">
        <v>0.27800000000000002</v>
      </c>
      <c r="AD22" s="227">
        <v>1215</v>
      </c>
      <c r="AE22" s="227">
        <v>4380</v>
      </c>
      <c r="AF22" s="227">
        <v>4370</v>
      </c>
      <c r="AG22" s="232">
        <v>0.28200000000000003</v>
      </c>
      <c r="AH22" s="227">
        <v>1335</v>
      </c>
      <c r="AI22" s="227">
        <v>4750</v>
      </c>
      <c r="AJ22" s="233">
        <v>4730</v>
      </c>
      <c r="AK22" s="7">
        <v>0.25800000000000001</v>
      </c>
      <c r="AL22" s="8">
        <v>1060</v>
      </c>
      <c r="AM22" s="8">
        <v>4190</v>
      </c>
      <c r="AN22" s="9">
        <v>4105</v>
      </c>
      <c r="AO22" s="242"/>
      <c r="AP22" s="7">
        <v>0.25800000000000001</v>
      </c>
      <c r="AQ22" s="8">
        <v>935</v>
      </c>
      <c r="AR22" s="8">
        <v>3655</v>
      </c>
      <c r="AS22" s="9">
        <v>3615</v>
      </c>
      <c r="AT22" s="242"/>
      <c r="AU22" s="7">
        <v>0.28000000000000003</v>
      </c>
      <c r="AV22" s="8">
        <v>940</v>
      </c>
      <c r="AW22" s="8">
        <v>3380</v>
      </c>
      <c r="AX22" s="9">
        <v>3365</v>
      </c>
      <c r="BR22" s="394"/>
      <c r="BS22"/>
      <c r="BT22"/>
      <c r="BU22"/>
      <c r="BV22"/>
      <c r="BW22"/>
      <c r="BX22"/>
      <c r="BY22"/>
    </row>
    <row r="23" spans="2:77" x14ac:dyDescent="0.3">
      <c r="B23" s="1059"/>
      <c r="C23" s="1" t="s">
        <v>63</v>
      </c>
      <c r="D23" s="7">
        <v>0.10300000000000001</v>
      </c>
      <c r="E23" s="8">
        <v>30</v>
      </c>
      <c r="F23" s="8">
        <v>310</v>
      </c>
      <c r="G23" s="9">
        <v>310</v>
      </c>
      <c r="H23" s="7">
        <v>9.9000000000000005E-2</v>
      </c>
      <c r="I23" s="8">
        <v>40</v>
      </c>
      <c r="J23" s="8">
        <v>405</v>
      </c>
      <c r="K23" s="9">
        <v>405</v>
      </c>
      <c r="L23" s="7">
        <v>0.121</v>
      </c>
      <c r="M23" s="8">
        <v>50</v>
      </c>
      <c r="N23" s="8">
        <v>410</v>
      </c>
      <c r="O23" s="9">
        <v>410</v>
      </c>
      <c r="P23" s="7">
        <v>8.5000000000000006E-2</v>
      </c>
      <c r="Q23" s="8">
        <v>40</v>
      </c>
      <c r="R23" s="8">
        <v>495</v>
      </c>
      <c r="S23" s="9">
        <v>495</v>
      </c>
      <c r="T23" s="232">
        <v>0.128</v>
      </c>
      <c r="U23" s="227">
        <v>55</v>
      </c>
      <c r="V23" s="227">
        <v>415</v>
      </c>
      <c r="W23" s="233">
        <v>415</v>
      </c>
      <c r="X23" s="232">
        <v>7.5999999999999998E-2</v>
      </c>
      <c r="Y23" s="227">
        <v>30</v>
      </c>
      <c r="Z23" s="227">
        <v>410</v>
      </c>
      <c r="AA23" s="233">
        <v>410</v>
      </c>
      <c r="AB23" s="242"/>
      <c r="AC23" s="232">
        <v>0.115</v>
      </c>
      <c r="AD23" s="227">
        <v>45</v>
      </c>
      <c r="AE23" s="227">
        <v>395</v>
      </c>
      <c r="AF23" s="227">
        <v>395</v>
      </c>
      <c r="AG23" s="232">
        <v>7.8E-2</v>
      </c>
      <c r="AH23" s="227">
        <v>30</v>
      </c>
      <c r="AI23" s="227">
        <v>395</v>
      </c>
      <c r="AJ23" s="233">
        <v>395</v>
      </c>
      <c r="AK23" s="7">
        <v>9.9000000000000005E-2</v>
      </c>
      <c r="AL23" s="8">
        <v>30</v>
      </c>
      <c r="AM23" s="8">
        <v>315</v>
      </c>
      <c r="AN23" s="9">
        <v>310</v>
      </c>
      <c r="AO23" s="242"/>
      <c r="AP23" s="7">
        <v>0.113</v>
      </c>
      <c r="AQ23" s="8">
        <v>40</v>
      </c>
      <c r="AR23" s="8">
        <v>335</v>
      </c>
      <c r="AS23" s="9">
        <v>335</v>
      </c>
      <c r="AT23" s="242"/>
      <c r="AU23" s="7">
        <v>0.111</v>
      </c>
      <c r="AV23" s="8">
        <v>35</v>
      </c>
      <c r="AW23" s="8">
        <v>305</v>
      </c>
      <c r="AX23" s="9">
        <v>305</v>
      </c>
      <c r="BR23"/>
      <c r="BS23"/>
      <c r="BT23"/>
      <c r="BU23"/>
      <c r="BV23"/>
      <c r="BW23"/>
      <c r="BX23"/>
      <c r="BY23"/>
    </row>
    <row r="24" spans="2:77" x14ac:dyDescent="0.3">
      <c r="B24" s="1059"/>
      <c r="C24" s="1" t="s">
        <v>64</v>
      </c>
      <c r="D24" s="7">
        <v>0.18099999999999999</v>
      </c>
      <c r="E24" s="8">
        <v>290</v>
      </c>
      <c r="F24" s="8">
        <v>1600</v>
      </c>
      <c r="G24" s="9">
        <v>1595</v>
      </c>
      <c r="H24" s="7">
        <v>0.219</v>
      </c>
      <c r="I24" s="8">
        <v>305</v>
      </c>
      <c r="J24" s="8">
        <v>1385</v>
      </c>
      <c r="K24" s="9">
        <v>1380</v>
      </c>
      <c r="L24" s="7">
        <v>0.20899999999999999</v>
      </c>
      <c r="M24" s="8">
        <v>355</v>
      </c>
      <c r="N24" s="8">
        <v>1700</v>
      </c>
      <c r="O24" s="9">
        <v>1695</v>
      </c>
      <c r="P24" s="7">
        <v>0.221</v>
      </c>
      <c r="Q24" s="8">
        <v>365</v>
      </c>
      <c r="R24" s="8">
        <v>1655</v>
      </c>
      <c r="S24" s="9">
        <v>1655</v>
      </c>
      <c r="T24" s="232">
        <v>0.20700000000000002</v>
      </c>
      <c r="U24" s="227">
        <v>370</v>
      </c>
      <c r="V24" s="227">
        <v>1800</v>
      </c>
      <c r="W24" s="233">
        <v>1795</v>
      </c>
      <c r="X24" s="232">
        <v>0.22500000000000001</v>
      </c>
      <c r="Y24" s="227">
        <v>350</v>
      </c>
      <c r="Z24" s="227">
        <v>1555</v>
      </c>
      <c r="AA24" s="233">
        <v>1555</v>
      </c>
      <c r="AB24" s="242"/>
      <c r="AC24" s="232">
        <v>0.22800000000000001</v>
      </c>
      <c r="AD24" s="227">
        <v>365</v>
      </c>
      <c r="AE24" s="227">
        <v>1610</v>
      </c>
      <c r="AF24" s="227">
        <v>1605</v>
      </c>
      <c r="AG24" s="232">
        <v>0.22500000000000001</v>
      </c>
      <c r="AH24" s="227">
        <v>320</v>
      </c>
      <c r="AI24" s="227">
        <v>1415</v>
      </c>
      <c r="AJ24" s="233">
        <v>1415</v>
      </c>
      <c r="AK24" s="7">
        <v>0.20500000000000002</v>
      </c>
      <c r="AL24" s="8">
        <v>285</v>
      </c>
      <c r="AM24" s="8">
        <v>1385</v>
      </c>
      <c r="AN24" s="9">
        <v>1385</v>
      </c>
      <c r="AO24" s="242"/>
      <c r="AP24" s="7">
        <v>0.222</v>
      </c>
      <c r="AQ24" s="8">
        <v>285</v>
      </c>
      <c r="AR24" s="8">
        <v>1295</v>
      </c>
      <c r="AS24" s="9">
        <v>1285</v>
      </c>
      <c r="AT24" s="242"/>
      <c r="AU24" s="7">
        <v>0.21299999999999999</v>
      </c>
      <c r="AV24" s="8">
        <v>255</v>
      </c>
      <c r="AW24" s="8">
        <v>1190</v>
      </c>
      <c r="AX24" s="9">
        <v>1190</v>
      </c>
      <c r="BR24" s="395"/>
      <c r="BS24" s="1049"/>
      <c r="BT24" s="1049"/>
      <c r="BU24" s="1049"/>
      <c r="BV24" s="1049"/>
      <c r="BW24" s="1049"/>
      <c r="BX24" s="1049"/>
      <c r="BY24" s="1049"/>
    </row>
    <row r="25" spans="2:77" x14ac:dyDescent="0.3">
      <c r="B25" s="1059"/>
      <c r="C25" s="1" t="s">
        <v>65</v>
      </c>
      <c r="D25" s="7">
        <v>0.11600000000000001</v>
      </c>
      <c r="E25" s="8">
        <v>285</v>
      </c>
      <c r="F25" s="8">
        <v>2465</v>
      </c>
      <c r="G25" s="9">
        <v>2445</v>
      </c>
      <c r="H25" s="7">
        <v>0.126</v>
      </c>
      <c r="I25" s="8">
        <v>275</v>
      </c>
      <c r="J25" s="8">
        <v>2220</v>
      </c>
      <c r="K25" s="9">
        <v>2205</v>
      </c>
      <c r="L25" s="7">
        <v>0.11</v>
      </c>
      <c r="M25" s="8">
        <v>290</v>
      </c>
      <c r="N25" s="8">
        <v>2650</v>
      </c>
      <c r="O25" s="9">
        <v>2650</v>
      </c>
      <c r="P25" s="7">
        <v>0.122</v>
      </c>
      <c r="Q25" s="8">
        <v>360</v>
      </c>
      <c r="R25" s="8">
        <v>2990</v>
      </c>
      <c r="S25" s="9">
        <v>2980</v>
      </c>
      <c r="T25" s="232">
        <v>0.126</v>
      </c>
      <c r="U25" s="227">
        <v>340</v>
      </c>
      <c r="V25" s="227">
        <v>2735</v>
      </c>
      <c r="W25" s="233">
        <v>2725</v>
      </c>
      <c r="X25" s="232">
        <v>0.14200000000000002</v>
      </c>
      <c r="Y25" s="227">
        <v>385</v>
      </c>
      <c r="Z25" s="227">
        <v>2730</v>
      </c>
      <c r="AA25" s="233">
        <v>2725</v>
      </c>
      <c r="AB25" s="242"/>
      <c r="AC25" s="232">
        <v>0.13700000000000001</v>
      </c>
      <c r="AD25" s="227">
        <v>360</v>
      </c>
      <c r="AE25" s="227">
        <v>2610</v>
      </c>
      <c r="AF25" s="227">
        <v>2590</v>
      </c>
      <c r="AG25" s="232">
        <v>0.13800000000000001</v>
      </c>
      <c r="AH25" s="227">
        <v>385</v>
      </c>
      <c r="AI25" s="227">
        <v>2795</v>
      </c>
      <c r="AJ25" s="233">
        <v>2780</v>
      </c>
      <c r="AK25" s="7">
        <v>0.121</v>
      </c>
      <c r="AL25" s="8">
        <v>330</v>
      </c>
      <c r="AM25" s="8">
        <v>2735</v>
      </c>
      <c r="AN25" s="9">
        <v>2730</v>
      </c>
      <c r="AO25" s="242"/>
      <c r="AP25" s="7">
        <v>0.10100000000000001</v>
      </c>
      <c r="AQ25" s="8">
        <v>335</v>
      </c>
      <c r="AR25" s="8">
        <v>3345</v>
      </c>
      <c r="AS25" s="9">
        <v>3330</v>
      </c>
      <c r="AT25" s="242"/>
      <c r="AU25" s="7">
        <v>0.121</v>
      </c>
      <c r="AV25" s="8">
        <v>295</v>
      </c>
      <c r="AW25" s="8">
        <v>2420</v>
      </c>
      <c r="AX25" s="9">
        <v>2420</v>
      </c>
      <c r="BR25" s="395"/>
      <c r="BS25" s="396"/>
      <c r="BT25" s="396"/>
      <c r="BU25" s="396"/>
      <c r="BV25" s="396"/>
      <c r="BW25" s="396"/>
      <c r="BX25" s="396"/>
      <c r="BY25" s="1049"/>
    </row>
    <row r="26" spans="2:77" x14ac:dyDescent="0.3">
      <c r="B26" s="1059"/>
      <c r="C26" s="1" t="s">
        <v>66</v>
      </c>
      <c r="D26" s="7">
        <v>0.2</v>
      </c>
      <c r="E26" s="8">
        <v>435</v>
      </c>
      <c r="F26" s="8">
        <v>2185</v>
      </c>
      <c r="G26" s="9">
        <v>2175</v>
      </c>
      <c r="H26" s="7">
        <v>0.19</v>
      </c>
      <c r="I26" s="8">
        <v>415</v>
      </c>
      <c r="J26" s="8">
        <v>2180</v>
      </c>
      <c r="K26" s="9">
        <v>2180</v>
      </c>
      <c r="L26" s="7">
        <v>0.214</v>
      </c>
      <c r="M26" s="8">
        <v>445</v>
      </c>
      <c r="N26" s="8">
        <v>2080</v>
      </c>
      <c r="O26" s="9">
        <v>2080</v>
      </c>
      <c r="P26" s="7">
        <v>0.215</v>
      </c>
      <c r="Q26" s="8">
        <v>350</v>
      </c>
      <c r="R26" s="8">
        <v>1640</v>
      </c>
      <c r="S26" s="9">
        <v>1640</v>
      </c>
      <c r="T26" s="232">
        <v>0.23100000000000001</v>
      </c>
      <c r="U26" s="227">
        <v>410</v>
      </c>
      <c r="V26" s="227">
        <v>1780</v>
      </c>
      <c r="W26" s="233">
        <v>1780</v>
      </c>
      <c r="X26" s="232">
        <v>0.22600000000000001</v>
      </c>
      <c r="Y26" s="227">
        <v>490</v>
      </c>
      <c r="Z26" s="227">
        <v>2165</v>
      </c>
      <c r="AA26" s="233">
        <v>2165</v>
      </c>
      <c r="AB26" s="242"/>
      <c r="AC26" s="232">
        <v>0.23500000000000001</v>
      </c>
      <c r="AD26" s="227">
        <v>480</v>
      </c>
      <c r="AE26" s="227">
        <v>2030</v>
      </c>
      <c r="AF26" s="227">
        <v>2030</v>
      </c>
      <c r="AG26" s="232">
        <v>0.23300000000000001</v>
      </c>
      <c r="AH26" s="227">
        <v>430</v>
      </c>
      <c r="AI26" s="227">
        <v>1850</v>
      </c>
      <c r="AJ26" s="233">
        <v>1850</v>
      </c>
      <c r="AK26" s="7">
        <v>0.22700000000000001</v>
      </c>
      <c r="AL26" s="8">
        <v>425</v>
      </c>
      <c r="AM26" s="8">
        <v>1875</v>
      </c>
      <c r="AN26" s="9">
        <v>1875</v>
      </c>
      <c r="AO26" s="242"/>
      <c r="AP26" s="7">
        <v>0.23800000000000002</v>
      </c>
      <c r="AQ26" s="8">
        <v>435</v>
      </c>
      <c r="AR26" s="8">
        <v>1820</v>
      </c>
      <c r="AS26" s="9">
        <v>1820</v>
      </c>
      <c r="AT26" s="242"/>
      <c r="AU26" s="7">
        <v>0.23100000000000001</v>
      </c>
      <c r="AV26" s="8">
        <v>345</v>
      </c>
      <c r="AW26" s="8">
        <v>1505</v>
      </c>
      <c r="AX26" s="9">
        <v>1505</v>
      </c>
      <c r="BR26" s="395"/>
      <c r="BS26" s="396"/>
      <c r="BT26" s="396"/>
      <c r="BU26" s="396"/>
      <c r="BV26" s="396"/>
      <c r="BW26" s="396"/>
      <c r="BX26" s="396"/>
      <c r="BY26" s="396"/>
    </row>
    <row r="27" spans="2:77" x14ac:dyDescent="0.3">
      <c r="B27" s="1059"/>
      <c r="C27" s="1" t="s">
        <v>67</v>
      </c>
      <c r="D27" s="7">
        <v>0.14100000000000001</v>
      </c>
      <c r="E27" s="8">
        <v>130</v>
      </c>
      <c r="F27" s="8">
        <v>915</v>
      </c>
      <c r="G27" s="9">
        <v>915</v>
      </c>
      <c r="H27" s="7">
        <v>0.11899999999999999</v>
      </c>
      <c r="I27" s="8">
        <v>130</v>
      </c>
      <c r="J27" s="8">
        <v>1095</v>
      </c>
      <c r="K27" s="9">
        <v>1090</v>
      </c>
      <c r="L27" s="7">
        <v>0.125</v>
      </c>
      <c r="M27" s="8">
        <v>125</v>
      </c>
      <c r="N27" s="8">
        <v>1015</v>
      </c>
      <c r="O27" s="9">
        <v>1015</v>
      </c>
      <c r="P27" s="7">
        <v>0.12</v>
      </c>
      <c r="Q27" s="8">
        <v>145</v>
      </c>
      <c r="R27" s="8">
        <v>1210</v>
      </c>
      <c r="S27" s="9">
        <v>1210</v>
      </c>
      <c r="T27" s="232">
        <v>0.129</v>
      </c>
      <c r="U27" s="227">
        <v>205</v>
      </c>
      <c r="V27" s="227">
        <v>1585</v>
      </c>
      <c r="W27" s="233">
        <v>1580</v>
      </c>
      <c r="X27" s="232">
        <v>0.125</v>
      </c>
      <c r="Y27" s="227">
        <v>180</v>
      </c>
      <c r="Z27" s="227">
        <v>1445</v>
      </c>
      <c r="AA27" s="233">
        <v>1445</v>
      </c>
      <c r="AB27" s="242"/>
      <c r="AC27" s="232">
        <v>0.156</v>
      </c>
      <c r="AD27" s="227">
        <v>215</v>
      </c>
      <c r="AE27" s="227">
        <v>1375</v>
      </c>
      <c r="AF27" s="227">
        <v>1365</v>
      </c>
      <c r="AG27" s="232">
        <v>0.16200000000000001</v>
      </c>
      <c r="AH27" s="227">
        <v>240</v>
      </c>
      <c r="AI27" s="227">
        <v>1480</v>
      </c>
      <c r="AJ27" s="233">
        <v>1465</v>
      </c>
      <c r="AK27" s="7">
        <v>0.13900000000000001</v>
      </c>
      <c r="AL27" s="8">
        <v>205</v>
      </c>
      <c r="AM27" s="8">
        <v>1470</v>
      </c>
      <c r="AN27" s="9">
        <v>1470</v>
      </c>
      <c r="AO27" s="242"/>
      <c r="AP27" s="7">
        <v>0.14699999999999999</v>
      </c>
      <c r="AQ27" s="8">
        <v>265</v>
      </c>
      <c r="AR27" s="8">
        <v>1880</v>
      </c>
      <c r="AS27" s="9">
        <v>1815</v>
      </c>
      <c r="AT27" s="242"/>
      <c r="AU27" s="7">
        <v>0.13900000000000001</v>
      </c>
      <c r="AV27" s="8">
        <v>240</v>
      </c>
      <c r="AW27" s="8">
        <v>1775</v>
      </c>
      <c r="AX27" s="9">
        <v>1745</v>
      </c>
      <c r="BR27" s="395"/>
    </row>
    <row r="28" spans="2:77" x14ac:dyDescent="0.3">
      <c r="B28" s="1059"/>
      <c r="C28" s="1" t="s">
        <v>68</v>
      </c>
      <c r="D28" s="7">
        <v>0.29199999999999998</v>
      </c>
      <c r="E28" s="8">
        <v>525</v>
      </c>
      <c r="F28" s="8">
        <v>1800</v>
      </c>
      <c r="G28" s="9">
        <v>1795</v>
      </c>
      <c r="H28" s="7">
        <v>0.29099999999999998</v>
      </c>
      <c r="I28" s="8">
        <v>515</v>
      </c>
      <c r="J28" s="8">
        <v>1780</v>
      </c>
      <c r="K28" s="9">
        <v>1775</v>
      </c>
      <c r="L28" s="7">
        <v>0.28300000000000003</v>
      </c>
      <c r="M28" s="8">
        <v>525</v>
      </c>
      <c r="N28" s="8">
        <v>1850</v>
      </c>
      <c r="O28" s="9">
        <v>1850</v>
      </c>
      <c r="P28" s="7">
        <v>0.29799999999999999</v>
      </c>
      <c r="Q28" s="8">
        <v>560</v>
      </c>
      <c r="R28" s="8">
        <v>1885</v>
      </c>
      <c r="S28" s="9">
        <v>1885</v>
      </c>
      <c r="T28" s="232">
        <v>0.29399999999999998</v>
      </c>
      <c r="U28" s="227">
        <v>575</v>
      </c>
      <c r="V28" s="227">
        <v>1965</v>
      </c>
      <c r="W28" s="233">
        <v>1960</v>
      </c>
      <c r="X28" s="232">
        <v>0.317</v>
      </c>
      <c r="Y28" s="227">
        <v>685</v>
      </c>
      <c r="Z28" s="227">
        <v>2165</v>
      </c>
      <c r="AA28" s="233">
        <v>2165</v>
      </c>
      <c r="AB28" s="242"/>
      <c r="AC28" s="232">
        <v>0.34200000000000003</v>
      </c>
      <c r="AD28" s="227">
        <v>780</v>
      </c>
      <c r="AE28" s="227">
        <v>2290</v>
      </c>
      <c r="AF28" s="227">
        <v>2285</v>
      </c>
      <c r="AG28" s="232">
        <v>0.34500000000000003</v>
      </c>
      <c r="AH28" s="227">
        <v>715</v>
      </c>
      <c r="AI28" s="227">
        <v>2090</v>
      </c>
      <c r="AJ28" s="233">
        <v>2080</v>
      </c>
      <c r="AK28" s="7">
        <v>0.31900000000000001</v>
      </c>
      <c r="AL28" s="8">
        <v>645</v>
      </c>
      <c r="AM28" s="8">
        <v>2020</v>
      </c>
      <c r="AN28" s="9">
        <v>2020</v>
      </c>
      <c r="AO28" s="661"/>
      <c r="AP28" s="568">
        <v>0.315</v>
      </c>
      <c r="AQ28" s="8">
        <v>575</v>
      </c>
      <c r="AR28" s="8">
        <v>1835</v>
      </c>
      <c r="AS28" s="9">
        <v>1830</v>
      </c>
      <c r="AT28" s="661"/>
      <c r="AU28" s="568">
        <v>0.34300000000000003</v>
      </c>
      <c r="AV28" s="8">
        <v>530</v>
      </c>
      <c r="AW28" s="8">
        <v>1550</v>
      </c>
      <c r="AX28" s="9">
        <v>1550</v>
      </c>
      <c r="BR28" s="395"/>
      <c r="BS28" s="269"/>
      <c r="BT28" s="269"/>
      <c r="BU28" s="269"/>
      <c r="BV28" s="269"/>
      <c r="BW28" s="269"/>
      <c r="BX28" s="269"/>
      <c r="BY28" s="269"/>
    </row>
    <row r="29" spans="2:77" x14ac:dyDescent="0.3">
      <c r="B29" s="1059"/>
      <c r="C29" s="1" t="s">
        <v>69</v>
      </c>
      <c r="D29" s="7">
        <v>0.34100000000000003</v>
      </c>
      <c r="E29" s="8">
        <v>355</v>
      </c>
      <c r="F29" s="8">
        <v>1045</v>
      </c>
      <c r="G29" s="9">
        <v>1045</v>
      </c>
      <c r="H29" s="7">
        <v>0.34899999999999998</v>
      </c>
      <c r="I29" s="8">
        <v>405</v>
      </c>
      <c r="J29" s="8">
        <v>1165</v>
      </c>
      <c r="K29" s="9">
        <v>1160</v>
      </c>
      <c r="L29" s="7">
        <v>0.40200000000000002</v>
      </c>
      <c r="M29" s="8">
        <v>425</v>
      </c>
      <c r="N29" s="8">
        <v>1060</v>
      </c>
      <c r="O29" s="9">
        <v>1060</v>
      </c>
      <c r="P29" s="7">
        <v>0.40300000000000002</v>
      </c>
      <c r="Q29" s="8">
        <v>375</v>
      </c>
      <c r="R29" s="8">
        <v>935</v>
      </c>
      <c r="S29" s="9">
        <v>935</v>
      </c>
      <c r="T29" s="232">
        <v>0.38300000000000001</v>
      </c>
      <c r="U29" s="227">
        <v>335</v>
      </c>
      <c r="V29" s="227">
        <v>870</v>
      </c>
      <c r="W29" s="233">
        <v>870</v>
      </c>
      <c r="X29" s="232">
        <v>0.4</v>
      </c>
      <c r="Y29" s="227">
        <v>360</v>
      </c>
      <c r="Z29" s="227">
        <v>900</v>
      </c>
      <c r="AA29" s="233">
        <v>900</v>
      </c>
      <c r="AB29" s="242"/>
      <c r="AC29" s="232">
        <v>0.42</v>
      </c>
      <c r="AD29" s="227">
        <v>340</v>
      </c>
      <c r="AE29" s="227">
        <v>815</v>
      </c>
      <c r="AF29" s="227">
        <v>815</v>
      </c>
      <c r="AG29" s="232">
        <v>0.42099999999999999</v>
      </c>
      <c r="AH29" s="227">
        <v>355</v>
      </c>
      <c r="AI29" s="227">
        <v>850</v>
      </c>
      <c r="AJ29" s="233">
        <v>845</v>
      </c>
      <c r="AK29" s="7">
        <v>0.36599999999999999</v>
      </c>
      <c r="AL29" s="8">
        <v>260</v>
      </c>
      <c r="AM29" s="8">
        <v>715</v>
      </c>
      <c r="AN29" s="9">
        <v>715</v>
      </c>
      <c r="AO29" s="661"/>
      <c r="AP29" s="568">
        <v>0.40400000000000003</v>
      </c>
      <c r="AQ29" s="8">
        <v>275</v>
      </c>
      <c r="AR29" s="8">
        <v>680</v>
      </c>
      <c r="AS29" s="9">
        <v>675</v>
      </c>
      <c r="AT29" s="661"/>
      <c r="AU29" s="568">
        <v>0.40500000000000003</v>
      </c>
      <c r="AV29" s="8">
        <v>225</v>
      </c>
      <c r="AW29" s="8">
        <v>550</v>
      </c>
      <c r="AX29" s="9">
        <v>550</v>
      </c>
      <c r="BR29" s="395"/>
      <c r="BS29" s="269"/>
      <c r="BT29" s="269"/>
      <c r="BU29" s="269"/>
      <c r="BV29" s="269"/>
      <c r="BW29" s="269"/>
      <c r="BX29" s="269"/>
      <c r="BY29" s="269"/>
    </row>
    <row r="30" spans="2:77" x14ac:dyDescent="0.3">
      <c r="B30" s="1059"/>
      <c r="C30" s="1" t="s">
        <v>853</v>
      </c>
      <c r="D30" s="7" t="s">
        <v>72</v>
      </c>
      <c r="E30" s="8" t="s">
        <v>72</v>
      </c>
      <c r="F30" s="8" t="s">
        <v>72</v>
      </c>
      <c r="G30" s="9" t="s">
        <v>72</v>
      </c>
      <c r="H30" s="7" t="s">
        <v>72</v>
      </c>
      <c r="I30" s="8" t="s">
        <v>72</v>
      </c>
      <c r="J30" s="8" t="s">
        <v>72</v>
      </c>
      <c r="K30" s="9" t="s">
        <v>72</v>
      </c>
      <c r="L30" s="7" t="s">
        <v>72</v>
      </c>
      <c r="M30" s="8" t="s">
        <v>72</v>
      </c>
      <c r="N30" s="8" t="s">
        <v>72</v>
      </c>
      <c r="O30" s="9" t="s">
        <v>72</v>
      </c>
      <c r="P30" s="7" t="s">
        <v>72</v>
      </c>
      <c r="Q30" s="8" t="s">
        <v>72</v>
      </c>
      <c r="R30" s="8" t="s">
        <v>72</v>
      </c>
      <c r="S30" s="9" t="s">
        <v>72</v>
      </c>
      <c r="T30" s="232" t="s">
        <v>72</v>
      </c>
      <c r="U30" s="227" t="s">
        <v>72</v>
      </c>
      <c r="V30" s="227" t="s">
        <v>72</v>
      </c>
      <c r="W30" s="233" t="s">
        <v>72</v>
      </c>
      <c r="X30" s="232" t="s">
        <v>72</v>
      </c>
      <c r="Y30" s="227" t="s">
        <v>72</v>
      </c>
      <c r="Z30" s="227" t="s">
        <v>72</v>
      </c>
      <c r="AA30" s="233" t="s">
        <v>72</v>
      </c>
      <c r="AB30" s="242"/>
      <c r="AC30" s="232" t="s">
        <v>72</v>
      </c>
      <c r="AD30" s="227" t="s">
        <v>72</v>
      </c>
      <c r="AE30" s="227" t="s">
        <v>72</v>
      </c>
      <c r="AF30" s="227" t="s">
        <v>72</v>
      </c>
      <c r="AG30" s="232" t="s">
        <v>72</v>
      </c>
      <c r="AH30" s="227" t="s">
        <v>72</v>
      </c>
      <c r="AI30" s="227" t="s">
        <v>72</v>
      </c>
      <c r="AJ30" s="227" t="s">
        <v>72</v>
      </c>
      <c r="AK30" s="7" t="s">
        <v>72</v>
      </c>
      <c r="AL30" s="8" t="s">
        <v>72</v>
      </c>
      <c r="AM30" s="8" t="s">
        <v>72</v>
      </c>
      <c r="AN30" s="9" t="s">
        <v>72</v>
      </c>
      <c r="AO30" s="661"/>
      <c r="AP30" s="568">
        <v>0</v>
      </c>
      <c r="AQ30" s="8">
        <v>0</v>
      </c>
      <c r="AR30" s="8">
        <v>45</v>
      </c>
      <c r="AS30" s="9">
        <v>45</v>
      </c>
      <c r="AT30" s="661"/>
      <c r="AU30" s="568" t="s">
        <v>72</v>
      </c>
      <c r="AV30" s="8">
        <v>0</v>
      </c>
      <c r="AW30" s="8">
        <v>0</v>
      </c>
      <c r="AX30" s="9">
        <v>0</v>
      </c>
      <c r="BR30" s="395"/>
      <c r="BS30" s="269"/>
      <c r="BT30" s="269"/>
      <c r="BU30" s="269"/>
      <c r="BV30" s="269"/>
      <c r="BW30" s="269"/>
      <c r="BX30" s="269"/>
      <c r="BY30" s="269"/>
    </row>
    <row r="31" spans="2:77" x14ac:dyDescent="0.3">
      <c r="B31" s="1059"/>
      <c r="C31" s="1" t="s">
        <v>856</v>
      </c>
      <c r="D31" s="232" t="s">
        <v>70</v>
      </c>
      <c r="E31" s="227">
        <v>0</v>
      </c>
      <c r="F31" s="227">
        <v>0</v>
      </c>
      <c r="G31" s="233">
        <v>0</v>
      </c>
      <c r="H31" s="232" t="s">
        <v>70</v>
      </c>
      <c r="I31" s="227">
        <v>0</v>
      </c>
      <c r="J31" s="227">
        <v>0</v>
      </c>
      <c r="K31" s="233">
        <v>0</v>
      </c>
      <c r="L31" s="232" t="s">
        <v>70</v>
      </c>
      <c r="M31" s="227">
        <v>0</v>
      </c>
      <c r="N31" s="227">
        <v>0</v>
      </c>
      <c r="O31" s="233">
        <v>0</v>
      </c>
      <c r="P31" s="232" t="s">
        <v>70</v>
      </c>
      <c r="Q31" s="227">
        <v>0</v>
      </c>
      <c r="R31" s="227">
        <v>0</v>
      </c>
      <c r="S31" s="233">
        <v>0</v>
      </c>
      <c r="T31" s="232" t="s">
        <v>70</v>
      </c>
      <c r="U31" s="227">
        <v>0</v>
      </c>
      <c r="V31" s="227">
        <v>0</v>
      </c>
      <c r="W31" s="233">
        <v>0</v>
      </c>
      <c r="X31" s="232" t="s">
        <v>70</v>
      </c>
      <c r="Y31" s="227">
        <v>0</v>
      </c>
      <c r="Z31" s="227">
        <v>0</v>
      </c>
      <c r="AA31" s="233">
        <v>0</v>
      </c>
      <c r="AB31" s="242"/>
      <c r="AC31" s="232" t="s">
        <v>72</v>
      </c>
      <c r="AD31" s="227">
        <v>0</v>
      </c>
      <c r="AE31" s="227">
        <v>5</v>
      </c>
      <c r="AF31" s="233">
        <v>5</v>
      </c>
      <c r="AG31" s="566" t="s">
        <v>72</v>
      </c>
      <c r="AH31" s="53" t="s">
        <v>72</v>
      </c>
      <c r="AI31" s="53" t="s">
        <v>72</v>
      </c>
      <c r="AJ31" s="53" t="s">
        <v>72</v>
      </c>
      <c r="AK31" s="567" t="s">
        <v>72</v>
      </c>
      <c r="AL31" s="393" t="s">
        <v>72</v>
      </c>
      <c r="AM31" s="393" t="s">
        <v>72</v>
      </c>
      <c r="AN31" s="35" t="s">
        <v>72</v>
      </c>
      <c r="AO31" s="661"/>
      <c r="AP31" s="568" t="s">
        <v>72</v>
      </c>
      <c r="AQ31" s="393">
        <v>0</v>
      </c>
      <c r="AR31" s="393">
        <v>10</v>
      </c>
      <c r="AS31" s="35">
        <v>10</v>
      </c>
      <c r="AT31" s="661"/>
      <c r="AU31" s="568" t="s">
        <v>72</v>
      </c>
      <c r="AV31" s="393">
        <v>0</v>
      </c>
      <c r="AW31" s="393">
        <v>0</v>
      </c>
      <c r="AX31" s="35">
        <v>0</v>
      </c>
      <c r="BR31" s="395"/>
      <c r="BS31" s="269"/>
      <c r="BT31" s="269"/>
      <c r="BU31" s="269"/>
      <c r="BV31" s="269"/>
      <c r="BW31" s="269"/>
      <c r="BX31" s="269"/>
      <c r="BY31" s="269"/>
    </row>
    <row r="32" spans="2:77" x14ac:dyDescent="0.3">
      <c r="B32" s="1059"/>
      <c r="C32" s="1" t="s">
        <v>73</v>
      </c>
      <c r="D32" s="7">
        <v>0.28899999999999998</v>
      </c>
      <c r="E32" s="8">
        <v>620</v>
      </c>
      <c r="F32" s="8">
        <v>2145</v>
      </c>
      <c r="G32" s="9">
        <v>2140</v>
      </c>
      <c r="H32" s="7">
        <v>0.27200000000000002</v>
      </c>
      <c r="I32" s="8">
        <v>650</v>
      </c>
      <c r="J32" s="8">
        <v>2395</v>
      </c>
      <c r="K32" s="9">
        <v>2390</v>
      </c>
      <c r="L32" s="7">
        <v>0.28200000000000003</v>
      </c>
      <c r="M32" s="8">
        <v>610</v>
      </c>
      <c r="N32" s="8">
        <v>2170</v>
      </c>
      <c r="O32" s="9">
        <v>2165</v>
      </c>
      <c r="P32" s="7">
        <v>0.27800000000000002</v>
      </c>
      <c r="Q32" s="8">
        <v>610</v>
      </c>
      <c r="R32" s="8">
        <v>2210</v>
      </c>
      <c r="S32" s="9">
        <v>2200</v>
      </c>
      <c r="T32" s="232">
        <v>0.30499999999999999</v>
      </c>
      <c r="U32" s="227">
        <v>700</v>
      </c>
      <c r="V32" s="227">
        <v>2310</v>
      </c>
      <c r="W32" s="233">
        <v>2305</v>
      </c>
      <c r="X32" s="232">
        <v>0.315</v>
      </c>
      <c r="Y32" s="227">
        <v>655</v>
      </c>
      <c r="Z32" s="227">
        <v>2085</v>
      </c>
      <c r="AA32" s="233">
        <v>2085</v>
      </c>
      <c r="AB32" s="242"/>
      <c r="AC32" s="232">
        <v>0.318</v>
      </c>
      <c r="AD32" s="227">
        <v>725</v>
      </c>
      <c r="AE32" s="227">
        <v>2285</v>
      </c>
      <c r="AF32" s="227">
        <v>2285</v>
      </c>
      <c r="AG32" s="232">
        <v>0.3</v>
      </c>
      <c r="AH32" s="227">
        <v>635</v>
      </c>
      <c r="AI32" s="227">
        <v>2120</v>
      </c>
      <c r="AJ32" s="227">
        <v>2115</v>
      </c>
      <c r="AK32" s="7">
        <v>0.32800000000000001</v>
      </c>
      <c r="AL32" s="8">
        <v>575</v>
      </c>
      <c r="AM32" s="8">
        <v>1760</v>
      </c>
      <c r="AN32" s="9">
        <v>1760</v>
      </c>
      <c r="AO32" s="661"/>
      <c r="AP32" s="568">
        <v>0.308</v>
      </c>
      <c r="AQ32" s="8">
        <v>500</v>
      </c>
      <c r="AR32" s="8">
        <v>1625</v>
      </c>
      <c r="AS32" s="9">
        <v>1620</v>
      </c>
      <c r="AT32" s="661"/>
      <c r="AU32" s="568">
        <v>0.315</v>
      </c>
      <c r="AV32" s="8">
        <v>500</v>
      </c>
      <c r="AW32" s="8">
        <v>1590</v>
      </c>
      <c r="AX32" s="9">
        <v>1585</v>
      </c>
      <c r="BR32" s="395"/>
      <c r="BS32" s="269"/>
      <c r="BT32" s="269"/>
      <c r="BU32" s="269"/>
      <c r="BV32" s="269"/>
      <c r="BW32" s="269"/>
      <c r="BX32" s="269"/>
      <c r="BY32" s="269"/>
    </row>
    <row r="33" spans="2:77" x14ac:dyDescent="0.3">
      <c r="B33" s="1059"/>
      <c r="C33" s="1" t="s">
        <v>74</v>
      </c>
      <c r="D33" s="7" t="s">
        <v>70</v>
      </c>
      <c r="E33" s="8">
        <v>0</v>
      </c>
      <c r="F33" s="8">
        <v>0</v>
      </c>
      <c r="G33" s="9">
        <v>0</v>
      </c>
      <c r="H33" s="7" t="s">
        <v>72</v>
      </c>
      <c r="I33" s="8">
        <v>5</v>
      </c>
      <c r="J33" s="8">
        <v>15</v>
      </c>
      <c r="K33" s="9">
        <v>15</v>
      </c>
      <c r="L33" s="7" t="s">
        <v>70</v>
      </c>
      <c r="M33" s="8">
        <v>0</v>
      </c>
      <c r="N33" s="8">
        <v>0</v>
      </c>
      <c r="O33" s="9">
        <v>0</v>
      </c>
      <c r="P33" s="7" t="s">
        <v>72</v>
      </c>
      <c r="Q33" s="8">
        <v>0</v>
      </c>
      <c r="R33" s="8">
        <v>15</v>
      </c>
      <c r="S33" s="9">
        <v>15</v>
      </c>
      <c r="T33" s="232" t="s">
        <v>72</v>
      </c>
      <c r="U33" s="227">
        <v>0</v>
      </c>
      <c r="V33" s="227">
        <v>15</v>
      </c>
      <c r="W33" s="233">
        <v>15</v>
      </c>
      <c r="X33" s="232" t="s">
        <v>72</v>
      </c>
      <c r="Y33" s="227">
        <v>0</v>
      </c>
      <c r="Z33" s="227">
        <v>15</v>
      </c>
      <c r="AA33" s="233">
        <v>15</v>
      </c>
      <c r="AB33" s="242"/>
      <c r="AC33" s="232" t="s">
        <v>72</v>
      </c>
      <c r="AD33" s="227">
        <v>0</v>
      </c>
      <c r="AE33" s="227">
        <v>15</v>
      </c>
      <c r="AF33" s="233">
        <v>15</v>
      </c>
      <c r="AG33" s="566" t="s">
        <v>72</v>
      </c>
      <c r="AH33" s="227">
        <v>0</v>
      </c>
      <c r="AI33" s="227">
        <v>20</v>
      </c>
      <c r="AJ33" s="233">
        <v>20</v>
      </c>
      <c r="AK33" s="7" t="s">
        <v>70</v>
      </c>
      <c r="AL33" s="8">
        <v>0</v>
      </c>
      <c r="AM33" s="8">
        <v>5</v>
      </c>
      <c r="AN33" s="9">
        <v>5</v>
      </c>
      <c r="AO33" s="661"/>
      <c r="AP33" s="568" t="s">
        <v>72</v>
      </c>
      <c r="AQ33" s="8">
        <v>0</v>
      </c>
      <c r="AR33" s="8">
        <v>30</v>
      </c>
      <c r="AS33" s="9">
        <v>30</v>
      </c>
      <c r="AT33" s="661"/>
      <c r="AU33" s="568" t="s">
        <v>72</v>
      </c>
      <c r="AV33" s="8">
        <v>5</v>
      </c>
      <c r="AW33" s="8">
        <v>10</v>
      </c>
      <c r="AX33" s="9">
        <v>10</v>
      </c>
      <c r="BR33" s="395"/>
      <c r="BS33" s="269"/>
      <c r="BT33" s="269"/>
      <c r="BU33" s="269"/>
      <c r="BV33" s="269"/>
      <c r="BW33" s="269"/>
      <c r="BX33" s="269"/>
      <c r="BY33" s="269"/>
    </row>
    <row r="34" spans="2:77" x14ac:dyDescent="0.3">
      <c r="B34" s="1059"/>
      <c r="C34" s="1" t="s">
        <v>75</v>
      </c>
      <c r="D34" s="7">
        <v>0.08</v>
      </c>
      <c r="E34" s="8">
        <v>175</v>
      </c>
      <c r="F34" s="8">
        <v>2165</v>
      </c>
      <c r="G34" s="9">
        <v>2165</v>
      </c>
      <c r="H34" s="7">
        <v>8.5999999999999993E-2</v>
      </c>
      <c r="I34" s="8">
        <v>170</v>
      </c>
      <c r="J34" s="8">
        <v>2005</v>
      </c>
      <c r="K34" s="9">
        <v>2005</v>
      </c>
      <c r="L34" s="7">
        <v>6.7000000000000004E-2</v>
      </c>
      <c r="M34" s="8">
        <v>145</v>
      </c>
      <c r="N34" s="8">
        <v>2135</v>
      </c>
      <c r="O34" s="9">
        <v>2130</v>
      </c>
      <c r="P34" s="7">
        <v>8.5000000000000006E-2</v>
      </c>
      <c r="Q34" s="8">
        <v>175</v>
      </c>
      <c r="R34" s="8">
        <v>2090</v>
      </c>
      <c r="S34" s="9">
        <v>2080</v>
      </c>
      <c r="T34" s="232">
        <v>7.1000000000000008E-2</v>
      </c>
      <c r="U34" s="227">
        <v>130</v>
      </c>
      <c r="V34" s="227">
        <v>1825</v>
      </c>
      <c r="W34" s="233">
        <v>1825</v>
      </c>
      <c r="X34" s="232">
        <v>6.8000000000000005E-2</v>
      </c>
      <c r="Y34" s="227">
        <v>105</v>
      </c>
      <c r="Z34" s="227">
        <v>1585</v>
      </c>
      <c r="AA34" s="233">
        <v>1580</v>
      </c>
      <c r="AB34" s="242"/>
      <c r="AC34" s="232">
        <v>5.2999999999999999E-2</v>
      </c>
      <c r="AD34" s="227">
        <v>75</v>
      </c>
      <c r="AE34" s="227">
        <v>1400</v>
      </c>
      <c r="AF34" s="227">
        <v>1390</v>
      </c>
      <c r="AG34" s="232">
        <v>0.06</v>
      </c>
      <c r="AH34" s="227">
        <v>90</v>
      </c>
      <c r="AI34" s="227">
        <v>1485</v>
      </c>
      <c r="AJ34" s="233">
        <v>1485</v>
      </c>
      <c r="AK34" s="7">
        <v>7.6999999999999999E-2</v>
      </c>
      <c r="AL34" s="8">
        <v>100</v>
      </c>
      <c r="AM34" s="8">
        <v>1310</v>
      </c>
      <c r="AN34" s="9">
        <v>1305</v>
      </c>
      <c r="AO34" s="242"/>
      <c r="AP34" s="7">
        <v>7.2000000000000008E-2</v>
      </c>
      <c r="AQ34" s="8">
        <v>75</v>
      </c>
      <c r="AR34" s="8">
        <v>1060</v>
      </c>
      <c r="AS34" s="9">
        <v>1060</v>
      </c>
      <c r="AT34" s="242"/>
      <c r="AU34" s="7">
        <v>7.3999999999999996E-2</v>
      </c>
      <c r="AV34" s="8">
        <v>80</v>
      </c>
      <c r="AW34" s="8">
        <v>1060</v>
      </c>
      <c r="AX34" s="9">
        <v>1060</v>
      </c>
    </row>
    <row r="35" spans="2:77" x14ac:dyDescent="0.3">
      <c r="B35" s="1059"/>
      <c r="C35" s="1" t="s">
        <v>854</v>
      </c>
      <c r="D35" s="7" t="s">
        <v>70</v>
      </c>
      <c r="E35" s="8">
        <v>0</v>
      </c>
      <c r="F35" s="8">
        <v>0</v>
      </c>
      <c r="G35" s="9">
        <v>0</v>
      </c>
      <c r="H35" s="7" t="s">
        <v>70</v>
      </c>
      <c r="I35" s="8">
        <v>0</v>
      </c>
      <c r="J35" s="8">
        <v>0</v>
      </c>
      <c r="K35" s="9">
        <v>0</v>
      </c>
      <c r="L35" s="7">
        <v>0</v>
      </c>
      <c r="M35" s="8">
        <v>0</v>
      </c>
      <c r="N35" s="8">
        <v>30</v>
      </c>
      <c r="O35" s="9">
        <v>30</v>
      </c>
      <c r="P35" s="7" t="s">
        <v>70</v>
      </c>
      <c r="Q35" s="8">
        <v>0</v>
      </c>
      <c r="R35" s="8">
        <v>0</v>
      </c>
      <c r="S35" s="9">
        <v>0</v>
      </c>
      <c r="T35" s="232" t="s">
        <v>70</v>
      </c>
      <c r="U35" s="227">
        <v>0</v>
      </c>
      <c r="V35" s="227">
        <v>0</v>
      </c>
      <c r="W35" s="233">
        <v>0</v>
      </c>
      <c r="X35" s="232" t="s">
        <v>70</v>
      </c>
      <c r="Y35" s="227" t="s">
        <v>70</v>
      </c>
      <c r="Z35" s="227">
        <v>0</v>
      </c>
      <c r="AA35" s="233">
        <v>0</v>
      </c>
      <c r="AB35" s="242"/>
      <c r="AC35" s="232" t="s">
        <v>72</v>
      </c>
      <c r="AD35" s="227" t="s">
        <v>72</v>
      </c>
      <c r="AE35" s="227" t="s">
        <v>72</v>
      </c>
      <c r="AF35" s="233" t="s">
        <v>72</v>
      </c>
      <c r="AG35" s="566" t="s">
        <v>72</v>
      </c>
      <c r="AH35" s="227" t="s">
        <v>72</v>
      </c>
      <c r="AI35" s="227" t="s">
        <v>72</v>
      </c>
      <c r="AJ35" s="233" t="s">
        <v>72</v>
      </c>
      <c r="AK35" s="567" t="s">
        <v>72</v>
      </c>
      <c r="AL35" s="227" t="s">
        <v>72</v>
      </c>
      <c r="AM35" s="8" t="s">
        <v>72</v>
      </c>
      <c r="AN35" s="9" t="s">
        <v>72</v>
      </c>
      <c r="AO35" s="242"/>
      <c r="AP35" s="567" t="s">
        <v>72</v>
      </c>
      <c r="AQ35" s="227" t="s">
        <v>72</v>
      </c>
      <c r="AR35" s="8" t="s">
        <v>72</v>
      </c>
      <c r="AS35" s="9" t="s">
        <v>72</v>
      </c>
      <c r="AT35" s="242"/>
      <c r="AU35" s="567" t="s">
        <v>72</v>
      </c>
      <c r="AV35" s="227">
        <v>0</v>
      </c>
      <c r="AW35" s="8">
        <v>0</v>
      </c>
      <c r="AX35" s="9">
        <v>0</v>
      </c>
    </row>
    <row r="36" spans="2:77" x14ac:dyDescent="0.3">
      <c r="B36" s="1059"/>
      <c r="C36" s="1" t="s">
        <v>855</v>
      </c>
      <c r="D36" s="7" t="s">
        <v>70</v>
      </c>
      <c r="E36" s="8">
        <v>0</v>
      </c>
      <c r="F36" s="8">
        <v>0</v>
      </c>
      <c r="G36" s="9">
        <v>0</v>
      </c>
      <c r="H36" s="7" t="s">
        <v>70</v>
      </c>
      <c r="I36" s="8">
        <v>0</v>
      </c>
      <c r="J36" s="8">
        <v>0</v>
      </c>
      <c r="K36" s="9">
        <v>0</v>
      </c>
      <c r="L36" s="7" t="s">
        <v>70</v>
      </c>
      <c r="M36" s="8">
        <v>0</v>
      </c>
      <c r="N36" s="8">
        <v>0</v>
      </c>
      <c r="O36" s="9">
        <v>0</v>
      </c>
      <c r="P36" s="7">
        <v>7.4999999999999997E-2</v>
      </c>
      <c r="Q36" s="8">
        <v>5</v>
      </c>
      <c r="R36" s="8">
        <v>65</v>
      </c>
      <c r="S36" s="9">
        <v>65</v>
      </c>
      <c r="T36" s="232" t="s">
        <v>70</v>
      </c>
      <c r="U36" s="227">
        <v>0</v>
      </c>
      <c r="V36" s="227">
        <v>0</v>
      </c>
      <c r="W36" s="233">
        <v>0</v>
      </c>
      <c r="X36" s="232" t="s">
        <v>70</v>
      </c>
      <c r="Y36" s="227" t="s">
        <v>70</v>
      </c>
      <c r="Z36" s="227">
        <v>0</v>
      </c>
      <c r="AA36" s="233">
        <v>0</v>
      </c>
      <c r="AB36" s="242"/>
      <c r="AC36" s="232" t="s">
        <v>72</v>
      </c>
      <c r="AD36" s="227">
        <v>0</v>
      </c>
      <c r="AE36" s="227">
        <v>5</v>
      </c>
      <c r="AF36" s="227">
        <v>5</v>
      </c>
      <c r="AG36" s="232" t="s">
        <v>72</v>
      </c>
      <c r="AH36" s="227">
        <v>5</v>
      </c>
      <c r="AI36" s="227">
        <v>15</v>
      </c>
      <c r="AJ36" s="233">
        <v>15</v>
      </c>
      <c r="AK36" s="7" t="s">
        <v>72</v>
      </c>
      <c r="AL36" s="8" t="s">
        <v>72</v>
      </c>
      <c r="AM36" s="8" t="s">
        <v>72</v>
      </c>
      <c r="AN36" s="9" t="s">
        <v>72</v>
      </c>
      <c r="AO36" s="242"/>
      <c r="AP36" s="7" t="s">
        <v>72</v>
      </c>
      <c r="AQ36" s="8">
        <v>0</v>
      </c>
      <c r="AR36" s="8">
        <v>5</v>
      </c>
      <c r="AS36" s="9">
        <v>5</v>
      </c>
      <c r="AT36" s="242"/>
      <c r="AU36" s="7" t="s">
        <v>72</v>
      </c>
      <c r="AV36" s="8">
        <v>0</v>
      </c>
      <c r="AW36" s="8">
        <v>5</v>
      </c>
      <c r="AX36" s="9">
        <v>5</v>
      </c>
    </row>
    <row r="37" spans="2:77" x14ac:dyDescent="0.3">
      <c r="B37" s="1059"/>
      <c r="C37" s="1" t="s">
        <v>76</v>
      </c>
      <c r="D37" s="7">
        <v>0.216</v>
      </c>
      <c r="E37" s="8">
        <v>160</v>
      </c>
      <c r="F37" s="8">
        <v>730</v>
      </c>
      <c r="G37" s="9">
        <v>730</v>
      </c>
      <c r="H37" s="7">
        <v>0.21199999999999999</v>
      </c>
      <c r="I37" s="8">
        <v>170</v>
      </c>
      <c r="J37" s="8">
        <v>795</v>
      </c>
      <c r="K37" s="9">
        <v>795</v>
      </c>
      <c r="L37" s="7">
        <v>0.23900000000000002</v>
      </c>
      <c r="M37" s="8">
        <v>175</v>
      </c>
      <c r="N37" s="8">
        <v>730</v>
      </c>
      <c r="O37" s="9">
        <v>730</v>
      </c>
      <c r="P37" s="7">
        <v>0.20700000000000002</v>
      </c>
      <c r="Q37" s="8">
        <v>160</v>
      </c>
      <c r="R37" s="8">
        <v>770</v>
      </c>
      <c r="S37" s="9">
        <v>765</v>
      </c>
      <c r="T37" s="232">
        <v>0.218</v>
      </c>
      <c r="U37" s="227">
        <v>165</v>
      </c>
      <c r="V37" s="227">
        <v>755</v>
      </c>
      <c r="W37" s="233">
        <v>755</v>
      </c>
      <c r="X37" s="232">
        <v>0.255</v>
      </c>
      <c r="Y37" s="227">
        <v>205</v>
      </c>
      <c r="Z37" s="227">
        <v>815</v>
      </c>
      <c r="AA37" s="233">
        <v>815</v>
      </c>
      <c r="AB37" s="242"/>
      <c r="AC37" s="232">
        <v>0.25900000000000001</v>
      </c>
      <c r="AD37" s="227">
        <v>240</v>
      </c>
      <c r="AE37" s="227">
        <v>930</v>
      </c>
      <c r="AF37" s="227">
        <v>930</v>
      </c>
      <c r="AG37" s="232">
        <v>0.27400000000000002</v>
      </c>
      <c r="AH37" s="227">
        <v>275</v>
      </c>
      <c r="AI37" s="227">
        <v>1015</v>
      </c>
      <c r="AJ37" s="227">
        <v>1010</v>
      </c>
      <c r="AK37" s="7">
        <v>0.25900000000000001</v>
      </c>
      <c r="AL37" s="8">
        <v>175</v>
      </c>
      <c r="AM37" s="8">
        <v>680</v>
      </c>
      <c r="AN37" s="9">
        <v>670</v>
      </c>
      <c r="AO37" s="242"/>
      <c r="AP37" s="7">
        <v>0.23700000000000002</v>
      </c>
      <c r="AQ37" s="8">
        <v>150</v>
      </c>
      <c r="AR37" s="8">
        <v>650</v>
      </c>
      <c r="AS37" s="9">
        <v>635</v>
      </c>
      <c r="AT37" s="242"/>
      <c r="AU37" s="7">
        <v>0.23800000000000002</v>
      </c>
      <c r="AV37" s="8">
        <v>115</v>
      </c>
      <c r="AW37" s="8">
        <v>490</v>
      </c>
      <c r="AX37" s="9">
        <v>490</v>
      </c>
    </row>
    <row r="38" spans="2:77" x14ac:dyDescent="0.3">
      <c r="B38" s="1059"/>
      <c r="C38" s="1" t="s">
        <v>77</v>
      </c>
      <c r="D38" s="7">
        <v>0.371</v>
      </c>
      <c r="E38" s="8">
        <v>775</v>
      </c>
      <c r="F38" s="8">
        <v>2090</v>
      </c>
      <c r="G38" s="9">
        <v>2090</v>
      </c>
      <c r="H38" s="7">
        <v>0.372</v>
      </c>
      <c r="I38" s="8">
        <v>780</v>
      </c>
      <c r="J38" s="8">
        <v>2090</v>
      </c>
      <c r="K38" s="9">
        <v>2090</v>
      </c>
      <c r="L38" s="7">
        <v>0.36299999999999999</v>
      </c>
      <c r="M38" s="8">
        <v>790</v>
      </c>
      <c r="N38" s="8">
        <v>2185</v>
      </c>
      <c r="O38" s="9">
        <v>2185</v>
      </c>
      <c r="P38" s="7">
        <v>0.373</v>
      </c>
      <c r="Q38" s="8">
        <v>800</v>
      </c>
      <c r="R38" s="8">
        <v>2150</v>
      </c>
      <c r="S38" s="9">
        <v>2145</v>
      </c>
      <c r="T38" s="232">
        <v>0.376</v>
      </c>
      <c r="U38" s="227">
        <v>845</v>
      </c>
      <c r="V38" s="227">
        <v>2250</v>
      </c>
      <c r="W38" s="233">
        <v>2250</v>
      </c>
      <c r="X38" s="232">
        <v>0.38100000000000001</v>
      </c>
      <c r="Y38" s="227">
        <v>800</v>
      </c>
      <c r="Z38" s="227">
        <v>2095</v>
      </c>
      <c r="AA38" s="233">
        <v>2095</v>
      </c>
      <c r="AB38" s="242"/>
      <c r="AC38" s="232">
        <v>0.39200000000000002</v>
      </c>
      <c r="AD38" s="227">
        <v>770</v>
      </c>
      <c r="AE38" s="227">
        <v>1970</v>
      </c>
      <c r="AF38" s="227">
        <v>1965</v>
      </c>
      <c r="AG38" s="232">
        <v>0.36899999999999999</v>
      </c>
      <c r="AH38" s="227">
        <v>695</v>
      </c>
      <c r="AI38" s="227">
        <v>1895</v>
      </c>
      <c r="AJ38" s="227">
        <v>1885</v>
      </c>
      <c r="AK38" s="7">
        <v>0.38900000000000001</v>
      </c>
      <c r="AL38" s="8">
        <v>585</v>
      </c>
      <c r="AM38" s="8">
        <v>1505</v>
      </c>
      <c r="AN38" s="9">
        <v>1505</v>
      </c>
      <c r="AO38" s="242"/>
      <c r="AP38" s="7">
        <v>0.35799999999999998</v>
      </c>
      <c r="AQ38" s="8">
        <v>495</v>
      </c>
      <c r="AR38" s="8">
        <v>1390</v>
      </c>
      <c r="AS38" s="9">
        <v>1390</v>
      </c>
      <c r="AT38" s="242"/>
      <c r="AU38" s="7">
        <v>0.374</v>
      </c>
      <c r="AV38" s="8">
        <v>530</v>
      </c>
      <c r="AW38" s="8">
        <v>1425</v>
      </c>
      <c r="AX38" s="9">
        <v>1420</v>
      </c>
    </row>
    <row r="39" spans="2:77" ht="15" thickBot="1" x14ac:dyDescent="0.35">
      <c r="B39" s="1060"/>
      <c r="C39" s="1" t="s">
        <v>78</v>
      </c>
      <c r="D39" s="7">
        <v>0.11700000000000001</v>
      </c>
      <c r="E39" s="8">
        <v>135</v>
      </c>
      <c r="F39" s="8">
        <v>1180</v>
      </c>
      <c r="G39" s="9">
        <v>1160</v>
      </c>
      <c r="H39" s="7">
        <v>0.13200000000000001</v>
      </c>
      <c r="I39" s="8">
        <v>165</v>
      </c>
      <c r="J39" s="8">
        <v>1245</v>
      </c>
      <c r="K39" s="9">
        <v>1235</v>
      </c>
      <c r="L39" s="7">
        <v>0.129</v>
      </c>
      <c r="M39" s="8">
        <v>150</v>
      </c>
      <c r="N39" s="8">
        <v>1155</v>
      </c>
      <c r="O39" s="9">
        <v>1150</v>
      </c>
      <c r="P39" s="7">
        <v>0.14699999999999999</v>
      </c>
      <c r="Q39" s="8">
        <v>130</v>
      </c>
      <c r="R39" s="8">
        <v>885</v>
      </c>
      <c r="S39" s="9">
        <v>880</v>
      </c>
      <c r="T39" s="232">
        <v>0.157</v>
      </c>
      <c r="U39" s="227">
        <v>220</v>
      </c>
      <c r="V39" s="227">
        <v>1390</v>
      </c>
      <c r="W39" s="233">
        <v>1390</v>
      </c>
      <c r="X39" s="232">
        <v>0.156</v>
      </c>
      <c r="Y39" s="227">
        <v>265</v>
      </c>
      <c r="Z39" s="227">
        <v>1710</v>
      </c>
      <c r="AA39" s="233">
        <v>1710</v>
      </c>
      <c r="AB39" s="242"/>
      <c r="AC39" s="232">
        <v>0.19600000000000001</v>
      </c>
      <c r="AD39" s="227">
        <v>185</v>
      </c>
      <c r="AE39" s="227">
        <v>935</v>
      </c>
      <c r="AF39" s="227">
        <v>935</v>
      </c>
      <c r="AG39" s="348">
        <v>0.19800000000000001</v>
      </c>
      <c r="AH39" s="352">
        <v>185</v>
      </c>
      <c r="AI39" s="352">
        <v>950</v>
      </c>
      <c r="AJ39" s="352">
        <v>945</v>
      </c>
      <c r="AK39" s="353">
        <v>0.188</v>
      </c>
      <c r="AL39" s="231">
        <v>155</v>
      </c>
      <c r="AM39" s="231">
        <v>820</v>
      </c>
      <c r="AN39" s="354">
        <v>820</v>
      </c>
      <c r="AO39" s="242"/>
      <c r="AP39" s="353">
        <v>0.14699999999999999</v>
      </c>
      <c r="AQ39" s="231">
        <v>120</v>
      </c>
      <c r="AR39" s="231">
        <v>805</v>
      </c>
      <c r="AS39" s="354">
        <v>800</v>
      </c>
      <c r="AT39" s="242"/>
      <c r="AU39" s="353">
        <v>0.13600000000000001</v>
      </c>
      <c r="AV39" s="231">
        <v>170</v>
      </c>
      <c r="AW39" s="231">
        <v>1245</v>
      </c>
      <c r="AX39" s="354">
        <v>1240</v>
      </c>
    </row>
    <row r="40" spans="2:77" ht="15.6" thickTop="1" thickBot="1" x14ac:dyDescent="0.35">
      <c r="B40" s="18"/>
      <c r="C40" s="13" t="s">
        <v>601</v>
      </c>
      <c r="D40" s="14">
        <v>0.219</v>
      </c>
      <c r="E40" s="15">
        <v>5460</v>
      </c>
      <c r="F40" s="15">
        <v>24980</v>
      </c>
      <c r="G40" s="16">
        <v>24915</v>
      </c>
      <c r="H40" s="14">
        <v>0.223</v>
      </c>
      <c r="I40" s="15">
        <v>5605</v>
      </c>
      <c r="J40" s="15">
        <v>25205</v>
      </c>
      <c r="K40" s="16">
        <v>25140</v>
      </c>
      <c r="L40" s="14">
        <v>0.224</v>
      </c>
      <c r="M40" s="15">
        <v>5795</v>
      </c>
      <c r="N40" s="15">
        <v>25965</v>
      </c>
      <c r="O40" s="16">
        <v>25915</v>
      </c>
      <c r="P40" s="14">
        <v>0.23</v>
      </c>
      <c r="Q40" s="15">
        <v>5995</v>
      </c>
      <c r="R40" s="355">
        <v>26190</v>
      </c>
      <c r="S40" s="16">
        <v>26105</v>
      </c>
      <c r="T40" s="349">
        <v>0.24</v>
      </c>
      <c r="U40" s="355">
        <v>6455</v>
      </c>
      <c r="V40" s="15">
        <v>26915</v>
      </c>
      <c r="W40" s="16">
        <v>26880</v>
      </c>
      <c r="X40" s="14">
        <v>0.246</v>
      </c>
      <c r="Y40" s="15">
        <v>6495</v>
      </c>
      <c r="Z40" s="15">
        <v>26395</v>
      </c>
      <c r="AA40" s="16">
        <v>26375</v>
      </c>
      <c r="AB40" s="364"/>
      <c r="AC40" s="349">
        <v>0.25900000000000001</v>
      </c>
      <c r="AD40" s="355">
        <v>6480</v>
      </c>
      <c r="AE40" s="355">
        <v>25095</v>
      </c>
      <c r="AF40" s="356">
        <v>25030</v>
      </c>
      <c r="AG40" s="349">
        <v>0.252</v>
      </c>
      <c r="AH40" s="355">
        <v>6325</v>
      </c>
      <c r="AI40" s="355">
        <v>25155</v>
      </c>
      <c r="AJ40" s="356">
        <v>25070</v>
      </c>
      <c r="AK40" s="14">
        <v>0.23800000000000002</v>
      </c>
      <c r="AL40" s="15">
        <v>5325</v>
      </c>
      <c r="AM40" s="15">
        <v>22450</v>
      </c>
      <c r="AN40" s="16">
        <v>22320</v>
      </c>
      <c r="AO40" s="364"/>
      <c r="AP40" s="14">
        <v>0.22600000000000001</v>
      </c>
      <c r="AQ40" s="15">
        <v>4940</v>
      </c>
      <c r="AR40" s="15">
        <v>22010</v>
      </c>
      <c r="AS40" s="16">
        <v>21840</v>
      </c>
      <c r="AT40" s="364"/>
      <c r="AU40" s="14">
        <v>0.23500000000000001</v>
      </c>
      <c r="AV40" s="15">
        <v>4675</v>
      </c>
      <c r="AW40" s="15">
        <v>19945</v>
      </c>
      <c r="AX40" s="16">
        <v>19880</v>
      </c>
    </row>
    <row r="41" spans="2:77" ht="15" thickTop="1" x14ac:dyDescent="0.3">
      <c r="B41" s="1059" t="s">
        <v>580</v>
      </c>
      <c r="D41" s="7"/>
      <c r="E41" s="8"/>
      <c r="F41" s="8"/>
      <c r="G41" s="9"/>
      <c r="H41" s="7"/>
      <c r="I41" s="8"/>
      <c r="J41" s="8"/>
      <c r="K41" s="9"/>
      <c r="L41" s="7"/>
      <c r="M41" s="8"/>
      <c r="N41" s="8"/>
      <c r="O41" s="9"/>
      <c r="P41" s="7"/>
      <c r="Q41" s="8"/>
      <c r="R41" s="8"/>
      <c r="S41" s="9"/>
      <c r="T41" s="7"/>
      <c r="U41" s="8"/>
      <c r="V41" s="8"/>
      <c r="W41" s="9"/>
      <c r="X41" s="7"/>
      <c r="Y41" s="8"/>
      <c r="Z41" s="8"/>
      <c r="AA41" s="9"/>
      <c r="AB41" s="242"/>
      <c r="AC41" s="7"/>
      <c r="AD41" s="8"/>
      <c r="AE41" s="8"/>
      <c r="AF41" s="9"/>
      <c r="AG41" s="39"/>
      <c r="AH41" s="23"/>
      <c r="AI41" s="23"/>
      <c r="AJ41" s="300"/>
      <c r="AK41" s="39"/>
      <c r="AL41" s="23"/>
      <c r="AM41" s="23"/>
      <c r="AN41" s="300"/>
      <c r="AO41" s="242"/>
      <c r="AP41" s="39"/>
      <c r="AQ41" s="23"/>
      <c r="AR41" s="23"/>
      <c r="AS41" s="300"/>
      <c r="AT41" s="242"/>
      <c r="AU41" s="39"/>
      <c r="AV41" s="23"/>
      <c r="AW41" s="23"/>
      <c r="AX41" s="300"/>
    </row>
    <row r="42" spans="2:77" x14ac:dyDescent="0.3">
      <c r="B42" s="1059"/>
      <c r="C42" s="1" t="s">
        <v>94</v>
      </c>
      <c r="D42" s="7">
        <v>3.5000000000000003E-2</v>
      </c>
      <c r="E42" s="8">
        <v>55</v>
      </c>
      <c r="F42" s="8">
        <v>1580</v>
      </c>
      <c r="G42" s="9">
        <v>1570</v>
      </c>
      <c r="H42" s="7">
        <v>3.3000000000000002E-2</v>
      </c>
      <c r="I42" s="8">
        <v>50</v>
      </c>
      <c r="J42" s="8">
        <v>1480</v>
      </c>
      <c r="K42" s="9">
        <v>1470</v>
      </c>
      <c r="L42" s="7">
        <v>3.6000000000000004E-2</v>
      </c>
      <c r="M42" s="8">
        <v>60</v>
      </c>
      <c r="N42" s="8">
        <v>1620</v>
      </c>
      <c r="O42" s="9">
        <v>1620</v>
      </c>
      <c r="P42" s="7">
        <v>0.04</v>
      </c>
      <c r="Q42" s="8">
        <v>45</v>
      </c>
      <c r="R42" s="8">
        <v>1145</v>
      </c>
      <c r="S42" s="9">
        <v>1140</v>
      </c>
      <c r="T42" s="7">
        <v>3.7999999999999999E-2</v>
      </c>
      <c r="U42" s="8">
        <v>55</v>
      </c>
      <c r="V42" s="8">
        <v>1385</v>
      </c>
      <c r="W42" s="9">
        <v>1385</v>
      </c>
      <c r="X42" s="10">
        <v>4.3999999999999997E-2</v>
      </c>
      <c r="Y42" s="11">
        <v>65</v>
      </c>
      <c r="Z42" s="11">
        <v>1450</v>
      </c>
      <c r="AA42" s="12">
        <v>1445</v>
      </c>
      <c r="AB42" s="243"/>
      <c r="AC42" s="10">
        <v>5.2000000000000005E-2</v>
      </c>
      <c r="AD42" s="11">
        <v>85</v>
      </c>
      <c r="AE42" s="11">
        <v>1615</v>
      </c>
      <c r="AF42" s="12">
        <v>1610</v>
      </c>
      <c r="AG42" s="10">
        <v>5.9000000000000004E-2</v>
      </c>
      <c r="AH42" s="11">
        <v>80</v>
      </c>
      <c r="AI42" s="11">
        <v>1320</v>
      </c>
      <c r="AJ42" s="12">
        <v>1315</v>
      </c>
      <c r="AK42" s="10">
        <v>5.9000000000000004E-2</v>
      </c>
      <c r="AL42" s="11">
        <v>85</v>
      </c>
      <c r="AM42" s="11">
        <v>1480</v>
      </c>
      <c r="AN42" s="12">
        <v>1480</v>
      </c>
      <c r="AO42" s="243"/>
      <c r="AP42" s="10">
        <v>7.6999999999999999E-2</v>
      </c>
      <c r="AQ42" s="11">
        <v>120</v>
      </c>
      <c r="AR42" s="11">
        <v>1565</v>
      </c>
      <c r="AS42" s="12">
        <v>1560</v>
      </c>
      <c r="AT42" s="243"/>
      <c r="AU42" s="10">
        <v>8.4000000000000005E-2</v>
      </c>
      <c r="AV42" s="11">
        <v>125</v>
      </c>
      <c r="AW42" s="11">
        <v>1505</v>
      </c>
      <c r="AX42" s="12">
        <v>1505</v>
      </c>
    </row>
    <row r="43" spans="2:77" x14ac:dyDescent="0.3">
      <c r="B43" s="1059"/>
      <c r="C43" s="90" t="s">
        <v>515</v>
      </c>
      <c r="D43" s="7">
        <v>0.127</v>
      </c>
      <c r="E43" s="8">
        <v>105</v>
      </c>
      <c r="F43" s="8">
        <v>845</v>
      </c>
      <c r="G43" s="9">
        <v>845</v>
      </c>
      <c r="H43" s="7">
        <v>0.14499999999999999</v>
      </c>
      <c r="I43" s="8">
        <v>145</v>
      </c>
      <c r="J43" s="8">
        <v>995</v>
      </c>
      <c r="K43" s="9">
        <v>995</v>
      </c>
      <c r="L43" s="7">
        <v>0.13300000000000001</v>
      </c>
      <c r="M43" s="8">
        <v>120</v>
      </c>
      <c r="N43" s="8">
        <v>890</v>
      </c>
      <c r="O43" s="9">
        <v>890</v>
      </c>
      <c r="P43" s="7">
        <v>0.127</v>
      </c>
      <c r="Q43" s="8">
        <v>100</v>
      </c>
      <c r="R43" s="8">
        <v>780</v>
      </c>
      <c r="S43" s="9">
        <v>780</v>
      </c>
      <c r="T43" s="7">
        <v>0.157</v>
      </c>
      <c r="U43" s="8">
        <v>120</v>
      </c>
      <c r="V43" s="8">
        <v>770</v>
      </c>
      <c r="W43" s="9">
        <v>770</v>
      </c>
      <c r="X43" s="10">
        <v>0.16400000000000001</v>
      </c>
      <c r="Y43" s="11">
        <v>125</v>
      </c>
      <c r="Z43" s="11">
        <v>755</v>
      </c>
      <c r="AA43" s="12">
        <v>755</v>
      </c>
      <c r="AB43" s="243"/>
      <c r="AC43" s="10">
        <v>0.157</v>
      </c>
      <c r="AD43" s="11">
        <v>115</v>
      </c>
      <c r="AE43" s="11">
        <v>745</v>
      </c>
      <c r="AF43" s="12">
        <v>745</v>
      </c>
      <c r="AG43" s="10">
        <v>0.161</v>
      </c>
      <c r="AH43" s="11">
        <v>140</v>
      </c>
      <c r="AI43" s="11">
        <v>880</v>
      </c>
      <c r="AJ43" s="12">
        <v>880</v>
      </c>
      <c r="AK43" s="10">
        <v>0.158</v>
      </c>
      <c r="AL43" s="11">
        <v>150</v>
      </c>
      <c r="AM43" s="11">
        <v>960</v>
      </c>
      <c r="AN43" s="12">
        <v>960</v>
      </c>
      <c r="AO43" s="243"/>
      <c r="AP43" s="10">
        <v>0.16</v>
      </c>
      <c r="AQ43" s="11">
        <v>140</v>
      </c>
      <c r="AR43" s="11">
        <v>865</v>
      </c>
      <c r="AS43" s="12">
        <v>865</v>
      </c>
      <c r="AT43" s="243"/>
      <c r="AU43" s="10">
        <v>0.159</v>
      </c>
      <c r="AV43" s="11">
        <v>135</v>
      </c>
      <c r="AW43" s="11">
        <v>845</v>
      </c>
      <c r="AX43" s="12">
        <v>845</v>
      </c>
    </row>
    <row r="44" spans="2:77" x14ac:dyDescent="0.3">
      <c r="B44" s="1059"/>
      <c r="C44" s="1" t="s">
        <v>95</v>
      </c>
      <c r="D44" s="7">
        <v>9.7000000000000003E-2</v>
      </c>
      <c r="E44" s="8">
        <v>190</v>
      </c>
      <c r="F44" s="8">
        <v>1940</v>
      </c>
      <c r="G44" s="9">
        <v>1935</v>
      </c>
      <c r="H44" s="7">
        <v>9.9000000000000005E-2</v>
      </c>
      <c r="I44" s="8">
        <v>170</v>
      </c>
      <c r="J44" s="8">
        <v>1720</v>
      </c>
      <c r="K44" s="9">
        <v>1720</v>
      </c>
      <c r="L44" s="7">
        <v>0.10300000000000001</v>
      </c>
      <c r="M44" s="8">
        <v>155</v>
      </c>
      <c r="N44" s="8">
        <v>1520</v>
      </c>
      <c r="O44" s="9">
        <v>1520</v>
      </c>
      <c r="P44" s="7">
        <v>0.122</v>
      </c>
      <c r="Q44" s="8">
        <v>215</v>
      </c>
      <c r="R44" s="8">
        <v>1750</v>
      </c>
      <c r="S44" s="9">
        <v>1745</v>
      </c>
      <c r="T44" s="7">
        <v>0.127</v>
      </c>
      <c r="U44" s="8">
        <v>220</v>
      </c>
      <c r="V44" s="8">
        <v>1730</v>
      </c>
      <c r="W44" s="9">
        <v>1730</v>
      </c>
      <c r="X44" s="10">
        <v>0.13400000000000001</v>
      </c>
      <c r="Y44" s="11">
        <v>240</v>
      </c>
      <c r="Z44" s="11">
        <v>1790</v>
      </c>
      <c r="AA44" s="12">
        <v>1790</v>
      </c>
      <c r="AB44" s="243"/>
      <c r="AC44" s="10">
        <v>0.15</v>
      </c>
      <c r="AD44" s="11">
        <v>290</v>
      </c>
      <c r="AE44" s="11">
        <v>1920</v>
      </c>
      <c r="AF44" s="12">
        <v>1920</v>
      </c>
      <c r="AG44" s="10">
        <v>0.14000000000000001</v>
      </c>
      <c r="AH44" s="11">
        <v>265</v>
      </c>
      <c r="AI44" s="11">
        <v>1885</v>
      </c>
      <c r="AJ44" s="12">
        <v>1885</v>
      </c>
      <c r="AK44" s="10">
        <v>0.161</v>
      </c>
      <c r="AL44" s="11">
        <v>315</v>
      </c>
      <c r="AM44" s="11">
        <v>1950</v>
      </c>
      <c r="AN44" s="12">
        <v>1950</v>
      </c>
      <c r="AO44" s="243"/>
      <c r="AP44" s="10">
        <v>0.14000000000000001</v>
      </c>
      <c r="AQ44" s="11">
        <v>280</v>
      </c>
      <c r="AR44" s="11">
        <v>1985</v>
      </c>
      <c r="AS44" s="12">
        <v>1985</v>
      </c>
      <c r="AT44" s="243"/>
      <c r="AU44" s="10">
        <v>0.154</v>
      </c>
      <c r="AV44" s="11">
        <v>305</v>
      </c>
      <c r="AW44" s="11">
        <v>1980</v>
      </c>
      <c r="AX44" s="12">
        <v>1980</v>
      </c>
    </row>
    <row r="45" spans="2:77" x14ac:dyDescent="0.3">
      <c r="B45" s="1059"/>
      <c r="C45" s="1" t="s">
        <v>79</v>
      </c>
      <c r="D45" s="7">
        <v>9.9000000000000005E-2</v>
      </c>
      <c r="E45" s="8">
        <v>220</v>
      </c>
      <c r="F45" s="8">
        <v>2240</v>
      </c>
      <c r="G45" s="9">
        <v>2235</v>
      </c>
      <c r="H45" s="7">
        <v>0.1</v>
      </c>
      <c r="I45" s="8">
        <v>235</v>
      </c>
      <c r="J45" s="8">
        <v>2345</v>
      </c>
      <c r="K45" s="9">
        <v>2335</v>
      </c>
      <c r="L45" s="7">
        <v>0.10100000000000001</v>
      </c>
      <c r="M45" s="8">
        <v>220</v>
      </c>
      <c r="N45" s="8">
        <v>2155</v>
      </c>
      <c r="O45" s="9">
        <v>2155</v>
      </c>
      <c r="P45" s="7">
        <v>0.108</v>
      </c>
      <c r="Q45" s="8">
        <v>230</v>
      </c>
      <c r="R45" s="8">
        <v>2120</v>
      </c>
      <c r="S45" s="9">
        <v>2110</v>
      </c>
      <c r="T45" s="7">
        <v>9.8000000000000004E-2</v>
      </c>
      <c r="U45" s="8">
        <v>210</v>
      </c>
      <c r="V45" s="8">
        <v>2175</v>
      </c>
      <c r="W45" s="9">
        <v>2160</v>
      </c>
      <c r="X45" s="10">
        <v>0.106</v>
      </c>
      <c r="Y45" s="11">
        <v>240</v>
      </c>
      <c r="Z45" s="11">
        <v>2270</v>
      </c>
      <c r="AA45" s="12">
        <v>2250</v>
      </c>
      <c r="AB45" s="243"/>
      <c r="AC45" s="10">
        <v>0.111</v>
      </c>
      <c r="AD45" s="11">
        <v>235</v>
      </c>
      <c r="AE45" s="11">
        <v>2145</v>
      </c>
      <c r="AF45" s="12">
        <v>2140</v>
      </c>
      <c r="AG45" s="10">
        <v>0.108</v>
      </c>
      <c r="AH45" s="11">
        <v>235</v>
      </c>
      <c r="AI45" s="11">
        <v>2170</v>
      </c>
      <c r="AJ45" s="12">
        <v>2160</v>
      </c>
      <c r="AK45" s="10">
        <v>0.112</v>
      </c>
      <c r="AL45" s="11">
        <v>290</v>
      </c>
      <c r="AM45" s="11">
        <v>2615</v>
      </c>
      <c r="AN45" s="12">
        <v>2580</v>
      </c>
      <c r="AO45" s="243"/>
      <c r="AP45" s="10">
        <v>0.13500000000000001</v>
      </c>
      <c r="AQ45" s="11">
        <v>330</v>
      </c>
      <c r="AR45" s="11">
        <v>2510</v>
      </c>
      <c r="AS45" s="12">
        <v>2440</v>
      </c>
      <c r="AT45" s="243"/>
      <c r="AU45" s="10">
        <v>0.109</v>
      </c>
      <c r="AV45" s="11">
        <v>225</v>
      </c>
      <c r="AW45" s="11">
        <v>2105</v>
      </c>
      <c r="AX45" s="12">
        <v>2075</v>
      </c>
    </row>
    <row r="46" spans="2:77" x14ac:dyDescent="0.3">
      <c r="B46" s="1059"/>
      <c r="C46" s="1" t="s">
        <v>96</v>
      </c>
      <c r="D46" s="7">
        <v>3.7999999999999999E-2</v>
      </c>
      <c r="E46" s="8">
        <v>75</v>
      </c>
      <c r="F46" s="8">
        <v>1955</v>
      </c>
      <c r="G46" s="9">
        <v>1950</v>
      </c>
      <c r="H46" s="7">
        <v>4.9000000000000002E-2</v>
      </c>
      <c r="I46" s="8">
        <v>95</v>
      </c>
      <c r="J46" s="8">
        <v>1950</v>
      </c>
      <c r="K46" s="9">
        <v>1945</v>
      </c>
      <c r="L46" s="7">
        <v>4.3999999999999997E-2</v>
      </c>
      <c r="M46" s="8">
        <v>85</v>
      </c>
      <c r="N46" s="8">
        <v>1905</v>
      </c>
      <c r="O46" s="9">
        <v>1900</v>
      </c>
      <c r="P46" s="7">
        <v>5.6000000000000001E-2</v>
      </c>
      <c r="Q46" s="8">
        <v>115</v>
      </c>
      <c r="R46" s="8">
        <v>2075</v>
      </c>
      <c r="S46" s="9">
        <v>2070</v>
      </c>
      <c r="T46" s="7">
        <v>5.6000000000000001E-2</v>
      </c>
      <c r="U46" s="8">
        <v>105</v>
      </c>
      <c r="V46" s="8">
        <v>1905</v>
      </c>
      <c r="W46" s="9">
        <v>1905</v>
      </c>
      <c r="X46" s="10">
        <v>5.7000000000000002E-2</v>
      </c>
      <c r="Y46" s="11">
        <v>105</v>
      </c>
      <c r="Z46" s="11">
        <v>1845</v>
      </c>
      <c r="AA46" s="12">
        <v>1845</v>
      </c>
      <c r="AB46" s="243"/>
      <c r="AC46" s="10">
        <v>6.5000000000000002E-2</v>
      </c>
      <c r="AD46" s="11">
        <v>120</v>
      </c>
      <c r="AE46" s="11">
        <v>1860</v>
      </c>
      <c r="AF46" s="12">
        <v>1860</v>
      </c>
      <c r="AG46" s="10">
        <v>6.9000000000000006E-2</v>
      </c>
      <c r="AH46" s="11">
        <v>125</v>
      </c>
      <c r="AI46" s="11">
        <v>1810</v>
      </c>
      <c r="AJ46" s="12">
        <v>1810</v>
      </c>
      <c r="AK46" s="10">
        <v>8.2000000000000003E-2</v>
      </c>
      <c r="AL46" s="11">
        <v>145</v>
      </c>
      <c r="AM46" s="11">
        <v>1755</v>
      </c>
      <c r="AN46" s="12">
        <v>1750</v>
      </c>
      <c r="AO46" s="243"/>
      <c r="AP46" s="10">
        <v>8.7000000000000008E-2</v>
      </c>
      <c r="AQ46" s="11">
        <v>130</v>
      </c>
      <c r="AR46" s="11">
        <v>1515</v>
      </c>
      <c r="AS46" s="12">
        <v>1515</v>
      </c>
      <c r="AT46" s="243"/>
      <c r="AU46" s="10">
        <v>8.3000000000000004E-2</v>
      </c>
      <c r="AV46" s="11">
        <v>190</v>
      </c>
      <c r="AW46" s="11">
        <v>2320</v>
      </c>
      <c r="AX46" s="12">
        <v>2320</v>
      </c>
    </row>
    <row r="47" spans="2:77" x14ac:dyDescent="0.3">
      <c r="B47" s="1059"/>
      <c r="C47" t="s">
        <v>80</v>
      </c>
      <c r="D47" s="232">
        <v>0.186</v>
      </c>
      <c r="E47" s="227">
        <v>615</v>
      </c>
      <c r="F47" s="227">
        <v>3315</v>
      </c>
      <c r="G47" s="233">
        <v>3315</v>
      </c>
      <c r="H47" s="232">
        <v>0.19700000000000001</v>
      </c>
      <c r="I47" s="227">
        <v>715</v>
      </c>
      <c r="J47" s="227">
        <v>3645</v>
      </c>
      <c r="K47" s="233">
        <v>3640</v>
      </c>
      <c r="L47" s="232">
        <v>0.20899999999999999</v>
      </c>
      <c r="M47" s="227">
        <v>765</v>
      </c>
      <c r="N47" s="227">
        <v>3665</v>
      </c>
      <c r="O47" s="233">
        <v>3660</v>
      </c>
      <c r="P47" s="232">
        <v>0.20800000000000002</v>
      </c>
      <c r="Q47" s="227">
        <v>710</v>
      </c>
      <c r="R47" s="227">
        <v>3425</v>
      </c>
      <c r="S47" s="233">
        <v>3425</v>
      </c>
      <c r="T47" s="232">
        <v>0.20100000000000001</v>
      </c>
      <c r="U47" s="227">
        <v>720</v>
      </c>
      <c r="V47" s="227">
        <v>3600</v>
      </c>
      <c r="W47" s="233">
        <v>3600</v>
      </c>
      <c r="X47" s="670">
        <v>0.216</v>
      </c>
      <c r="Y47" s="671">
        <v>725</v>
      </c>
      <c r="Z47" s="671">
        <v>3350</v>
      </c>
      <c r="AA47" s="672">
        <v>3350</v>
      </c>
      <c r="AB47" s="673"/>
      <c r="AC47" s="670">
        <v>0.216</v>
      </c>
      <c r="AD47" s="671">
        <v>680</v>
      </c>
      <c r="AE47" s="671">
        <v>3155</v>
      </c>
      <c r="AF47" s="672">
        <v>3155</v>
      </c>
      <c r="AG47" s="670">
        <v>0.21299999999999999</v>
      </c>
      <c r="AH47" s="671">
        <v>730</v>
      </c>
      <c r="AI47" s="671">
        <v>3435</v>
      </c>
      <c r="AJ47" s="672">
        <v>3435</v>
      </c>
      <c r="AK47" s="670">
        <v>0.21199999999999999</v>
      </c>
      <c r="AL47" s="671">
        <v>830</v>
      </c>
      <c r="AM47" s="671">
        <v>3905</v>
      </c>
      <c r="AN47" s="672">
        <v>3905</v>
      </c>
      <c r="AO47" s="673"/>
      <c r="AP47" s="670">
        <v>0.20400000000000001</v>
      </c>
      <c r="AQ47" s="671">
        <v>765</v>
      </c>
      <c r="AR47" s="671">
        <v>3755</v>
      </c>
      <c r="AS47" s="672">
        <v>3755</v>
      </c>
      <c r="AT47" s="673"/>
      <c r="AU47" s="670">
        <v>0.20500000000000002</v>
      </c>
      <c r="AV47" s="671">
        <v>675</v>
      </c>
      <c r="AW47" s="671">
        <v>3290</v>
      </c>
      <c r="AX47" s="672">
        <v>3290</v>
      </c>
    </row>
    <row r="48" spans="2:77" x14ac:dyDescent="0.3">
      <c r="B48" s="1059"/>
      <c r="C48" s="1" t="s">
        <v>81</v>
      </c>
      <c r="D48" s="7">
        <v>8.4000000000000005E-2</v>
      </c>
      <c r="E48" s="8">
        <v>15</v>
      </c>
      <c r="F48" s="8">
        <v>165</v>
      </c>
      <c r="G48" s="9">
        <v>165</v>
      </c>
      <c r="H48" s="7">
        <v>7.3999999999999996E-2</v>
      </c>
      <c r="I48" s="8">
        <v>15</v>
      </c>
      <c r="J48" s="8">
        <v>175</v>
      </c>
      <c r="K48" s="9">
        <v>175</v>
      </c>
      <c r="L48" s="7">
        <v>9.7000000000000003E-2</v>
      </c>
      <c r="M48" s="8">
        <v>15</v>
      </c>
      <c r="N48" s="8">
        <v>175</v>
      </c>
      <c r="O48" s="9">
        <v>175</v>
      </c>
      <c r="P48" s="7">
        <v>0.124</v>
      </c>
      <c r="Q48" s="8">
        <v>20</v>
      </c>
      <c r="R48" s="8">
        <v>170</v>
      </c>
      <c r="S48" s="9">
        <v>170</v>
      </c>
      <c r="T48" s="7">
        <v>0.19500000000000001</v>
      </c>
      <c r="U48" s="8">
        <v>35</v>
      </c>
      <c r="V48" s="8">
        <v>190</v>
      </c>
      <c r="W48" s="9">
        <v>190</v>
      </c>
      <c r="X48" s="10">
        <v>0.20800000000000002</v>
      </c>
      <c r="Y48" s="11">
        <v>35</v>
      </c>
      <c r="Z48" s="11">
        <v>160</v>
      </c>
      <c r="AA48" s="12">
        <v>160</v>
      </c>
      <c r="AB48" s="243"/>
      <c r="AC48" s="10">
        <v>0.16200000000000001</v>
      </c>
      <c r="AD48" s="11">
        <v>30</v>
      </c>
      <c r="AE48" s="11">
        <v>185</v>
      </c>
      <c r="AF48" s="12">
        <v>185</v>
      </c>
      <c r="AG48" s="10">
        <v>0.158</v>
      </c>
      <c r="AH48" s="11">
        <v>30</v>
      </c>
      <c r="AI48" s="11">
        <v>200</v>
      </c>
      <c r="AJ48" s="12">
        <v>200</v>
      </c>
      <c r="AK48" s="10">
        <v>0.185</v>
      </c>
      <c r="AL48" s="11">
        <v>35</v>
      </c>
      <c r="AM48" s="11">
        <v>195</v>
      </c>
      <c r="AN48" s="12">
        <v>195</v>
      </c>
      <c r="AO48" s="243"/>
      <c r="AP48" s="10">
        <v>0.24</v>
      </c>
      <c r="AQ48" s="11">
        <v>55</v>
      </c>
      <c r="AR48" s="11">
        <v>225</v>
      </c>
      <c r="AS48" s="12">
        <v>225</v>
      </c>
      <c r="AT48" s="243"/>
      <c r="AU48" s="10">
        <v>0.22600000000000001</v>
      </c>
      <c r="AV48" s="11">
        <v>60</v>
      </c>
      <c r="AW48" s="11">
        <v>255</v>
      </c>
      <c r="AX48" s="12">
        <v>255</v>
      </c>
    </row>
    <row r="49" spans="2:50" x14ac:dyDescent="0.3">
      <c r="B49" s="1059"/>
      <c r="C49" s="1" t="s">
        <v>97</v>
      </c>
      <c r="D49" s="7">
        <v>0.1</v>
      </c>
      <c r="E49" s="8">
        <v>285</v>
      </c>
      <c r="F49" s="8">
        <v>2850</v>
      </c>
      <c r="G49" s="9">
        <v>2840</v>
      </c>
      <c r="H49" s="7">
        <v>0.10400000000000001</v>
      </c>
      <c r="I49" s="8">
        <v>275</v>
      </c>
      <c r="J49" s="8">
        <v>2620</v>
      </c>
      <c r="K49" s="9">
        <v>2615</v>
      </c>
      <c r="L49" s="7">
        <v>0.10400000000000001</v>
      </c>
      <c r="M49" s="8">
        <v>260</v>
      </c>
      <c r="N49" s="8">
        <v>2530</v>
      </c>
      <c r="O49" s="9">
        <v>2505</v>
      </c>
      <c r="P49" s="7">
        <v>0.128</v>
      </c>
      <c r="Q49" s="8">
        <v>345</v>
      </c>
      <c r="R49" s="8">
        <v>2735</v>
      </c>
      <c r="S49" s="9">
        <v>2695</v>
      </c>
      <c r="T49" s="7">
        <v>0.121</v>
      </c>
      <c r="U49" s="8">
        <v>305</v>
      </c>
      <c r="V49" s="8">
        <v>2525</v>
      </c>
      <c r="W49" s="9">
        <v>2510</v>
      </c>
      <c r="X49" s="10">
        <v>0.127</v>
      </c>
      <c r="Y49" s="11">
        <v>355</v>
      </c>
      <c r="Z49" s="11">
        <v>2840</v>
      </c>
      <c r="AA49" s="12">
        <v>2805</v>
      </c>
      <c r="AB49" s="243"/>
      <c r="AC49" s="10">
        <v>0.12</v>
      </c>
      <c r="AD49" s="11">
        <v>335</v>
      </c>
      <c r="AE49" s="11">
        <v>2805</v>
      </c>
      <c r="AF49" s="12">
        <v>2795</v>
      </c>
      <c r="AG49" s="10">
        <v>0.121</v>
      </c>
      <c r="AH49" s="11">
        <v>310</v>
      </c>
      <c r="AI49" s="11">
        <v>2600</v>
      </c>
      <c r="AJ49" s="12">
        <v>2580</v>
      </c>
      <c r="AK49" s="10">
        <v>0.123</v>
      </c>
      <c r="AL49" s="11">
        <v>360</v>
      </c>
      <c r="AM49" s="11">
        <v>2950</v>
      </c>
      <c r="AN49" s="12">
        <v>2935</v>
      </c>
      <c r="AO49" s="243"/>
      <c r="AP49" s="10">
        <v>0.107</v>
      </c>
      <c r="AQ49" s="11">
        <v>270</v>
      </c>
      <c r="AR49" s="11">
        <v>2520</v>
      </c>
      <c r="AS49" s="12">
        <v>2515</v>
      </c>
      <c r="AT49" s="243"/>
      <c r="AU49" s="10">
        <v>0.13700000000000001</v>
      </c>
      <c r="AV49" s="11">
        <v>405</v>
      </c>
      <c r="AW49" s="11">
        <v>2960</v>
      </c>
      <c r="AX49" s="12">
        <v>2960</v>
      </c>
    </row>
    <row r="50" spans="2:50" x14ac:dyDescent="0.3">
      <c r="B50" s="1059"/>
      <c r="C50" s="1" t="s">
        <v>82</v>
      </c>
      <c r="D50" s="7">
        <v>9.2999999999999999E-2</v>
      </c>
      <c r="E50" s="8">
        <v>85</v>
      </c>
      <c r="F50" s="8">
        <v>905</v>
      </c>
      <c r="G50" s="9">
        <v>895</v>
      </c>
      <c r="H50" s="7">
        <v>0.08</v>
      </c>
      <c r="I50" s="8">
        <v>70</v>
      </c>
      <c r="J50" s="8">
        <v>885</v>
      </c>
      <c r="K50" s="9">
        <v>885</v>
      </c>
      <c r="L50" s="7">
        <v>0.08</v>
      </c>
      <c r="M50" s="8">
        <v>80</v>
      </c>
      <c r="N50" s="8">
        <v>990</v>
      </c>
      <c r="O50" s="9">
        <v>990</v>
      </c>
      <c r="P50" s="7">
        <v>7.2000000000000008E-2</v>
      </c>
      <c r="Q50" s="8">
        <v>80</v>
      </c>
      <c r="R50" s="8">
        <v>1140</v>
      </c>
      <c r="S50" s="9">
        <v>1135</v>
      </c>
      <c r="T50" s="7">
        <v>9.5000000000000001E-2</v>
      </c>
      <c r="U50" s="8">
        <v>100</v>
      </c>
      <c r="V50" s="8">
        <v>1060</v>
      </c>
      <c r="W50" s="9">
        <v>1060</v>
      </c>
      <c r="X50" s="10">
        <v>0.109</v>
      </c>
      <c r="Y50" s="11">
        <v>115</v>
      </c>
      <c r="Z50" s="11">
        <v>1060</v>
      </c>
      <c r="AA50" s="12">
        <v>1055</v>
      </c>
      <c r="AB50" s="243"/>
      <c r="AC50" s="10">
        <v>8.5000000000000006E-2</v>
      </c>
      <c r="AD50" s="11">
        <v>95</v>
      </c>
      <c r="AE50" s="11">
        <v>1135</v>
      </c>
      <c r="AF50" s="12">
        <v>1125</v>
      </c>
      <c r="AG50" s="10">
        <v>0.115</v>
      </c>
      <c r="AH50" s="11">
        <v>140</v>
      </c>
      <c r="AI50" s="11">
        <v>1255</v>
      </c>
      <c r="AJ50" s="12">
        <v>1230</v>
      </c>
      <c r="AK50" s="10">
        <v>9.1999999999999998E-2</v>
      </c>
      <c r="AL50" s="11">
        <v>115</v>
      </c>
      <c r="AM50" s="11">
        <v>1290</v>
      </c>
      <c r="AN50" s="12">
        <v>1270</v>
      </c>
      <c r="AO50" s="243"/>
      <c r="AP50" s="10">
        <v>8.4000000000000005E-2</v>
      </c>
      <c r="AQ50" s="11">
        <v>115</v>
      </c>
      <c r="AR50" s="11">
        <v>1370</v>
      </c>
      <c r="AS50" s="12">
        <v>1340</v>
      </c>
      <c r="AT50" s="243"/>
      <c r="AU50" s="10">
        <v>0.10300000000000001</v>
      </c>
      <c r="AV50" s="11">
        <v>100</v>
      </c>
      <c r="AW50" s="11">
        <v>980</v>
      </c>
      <c r="AX50" s="12">
        <v>965</v>
      </c>
    </row>
    <row r="51" spans="2:50" x14ac:dyDescent="0.3">
      <c r="B51" s="1059"/>
      <c r="C51" s="1" t="s">
        <v>103</v>
      </c>
      <c r="D51" s="7">
        <v>7.1000000000000008E-2</v>
      </c>
      <c r="E51" s="8">
        <v>185</v>
      </c>
      <c r="F51" s="8">
        <v>2655</v>
      </c>
      <c r="G51" s="9">
        <v>2645</v>
      </c>
      <c r="H51" s="7">
        <v>0.08</v>
      </c>
      <c r="I51" s="8">
        <v>210</v>
      </c>
      <c r="J51" s="8">
        <v>2635</v>
      </c>
      <c r="K51" s="9">
        <v>2625</v>
      </c>
      <c r="L51" s="7">
        <v>7.8E-2</v>
      </c>
      <c r="M51" s="8">
        <v>240</v>
      </c>
      <c r="N51" s="8">
        <v>3125</v>
      </c>
      <c r="O51" s="9">
        <v>3120</v>
      </c>
      <c r="P51" s="7">
        <v>8.6000000000000007E-2</v>
      </c>
      <c r="Q51" s="8">
        <v>275</v>
      </c>
      <c r="R51" s="8">
        <v>3230</v>
      </c>
      <c r="S51" s="9">
        <v>3220</v>
      </c>
      <c r="T51" s="7">
        <v>7.9000000000000001E-2</v>
      </c>
      <c r="U51" s="8">
        <v>235</v>
      </c>
      <c r="V51" s="8">
        <v>2945</v>
      </c>
      <c r="W51" s="9">
        <v>2945</v>
      </c>
      <c r="X51" s="10">
        <v>7.9000000000000001E-2</v>
      </c>
      <c r="Y51" s="11">
        <v>245</v>
      </c>
      <c r="Z51" s="11">
        <v>3095</v>
      </c>
      <c r="AA51" s="12">
        <v>3090</v>
      </c>
      <c r="AB51" s="243"/>
      <c r="AC51" s="10">
        <v>8.7000000000000008E-2</v>
      </c>
      <c r="AD51" s="11">
        <v>250</v>
      </c>
      <c r="AE51" s="11">
        <v>2885</v>
      </c>
      <c r="AF51" s="12">
        <v>2885</v>
      </c>
      <c r="AG51" s="10">
        <v>7.1000000000000008E-2</v>
      </c>
      <c r="AH51" s="11">
        <v>220</v>
      </c>
      <c r="AI51" s="11">
        <v>3095</v>
      </c>
      <c r="AJ51" s="12">
        <v>3095</v>
      </c>
      <c r="AK51" s="10">
        <v>8.3000000000000004E-2</v>
      </c>
      <c r="AL51" s="11">
        <v>255</v>
      </c>
      <c r="AM51" s="11">
        <v>3080</v>
      </c>
      <c r="AN51" s="12">
        <v>3080</v>
      </c>
      <c r="AO51" s="243"/>
      <c r="AP51" s="10">
        <v>7.8E-2</v>
      </c>
      <c r="AQ51" s="11">
        <v>160</v>
      </c>
      <c r="AR51" s="11">
        <v>2050</v>
      </c>
      <c r="AS51" s="12">
        <v>2045</v>
      </c>
      <c r="AT51" s="243"/>
      <c r="AU51" s="10">
        <v>8.6000000000000007E-2</v>
      </c>
      <c r="AV51" s="11">
        <v>290</v>
      </c>
      <c r="AW51" s="11">
        <v>3395</v>
      </c>
      <c r="AX51" s="12">
        <v>3380</v>
      </c>
    </row>
    <row r="52" spans="2:50" x14ac:dyDescent="0.3">
      <c r="B52" s="1059"/>
      <c r="C52" s="1" t="s">
        <v>516</v>
      </c>
      <c r="D52" s="7">
        <v>0.11</v>
      </c>
      <c r="E52" s="8">
        <v>155</v>
      </c>
      <c r="F52" s="8">
        <v>1395</v>
      </c>
      <c r="G52" s="9">
        <v>1395</v>
      </c>
      <c r="H52" s="7">
        <v>0.11</v>
      </c>
      <c r="I52" s="8">
        <v>135</v>
      </c>
      <c r="J52" s="8">
        <v>1210</v>
      </c>
      <c r="K52" s="9">
        <v>1210</v>
      </c>
      <c r="L52" s="7">
        <v>0.14000000000000001</v>
      </c>
      <c r="M52" s="8">
        <v>175</v>
      </c>
      <c r="N52" s="8">
        <v>1245</v>
      </c>
      <c r="O52" s="9">
        <v>1240</v>
      </c>
      <c r="P52" s="7">
        <v>0.10300000000000001</v>
      </c>
      <c r="Q52" s="8">
        <v>135</v>
      </c>
      <c r="R52" s="8">
        <v>1295</v>
      </c>
      <c r="S52" s="9">
        <v>1295</v>
      </c>
      <c r="T52" s="7">
        <v>0.129</v>
      </c>
      <c r="U52" s="8">
        <v>160</v>
      </c>
      <c r="V52" s="8">
        <v>1260</v>
      </c>
      <c r="W52" s="9">
        <v>1260</v>
      </c>
      <c r="X52" s="10">
        <v>0.13700000000000001</v>
      </c>
      <c r="Y52" s="11">
        <v>200</v>
      </c>
      <c r="Z52" s="11">
        <v>1450</v>
      </c>
      <c r="AA52" s="12">
        <v>1450</v>
      </c>
      <c r="AB52" s="243"/>
      <c r="AC52" s="10">
        <v>0.126</v>
      </c>
      <c r="AD52" s="11">
        <v>50</v>
      </c>
      <c r="AE52" s="11">
        <v>390</v>
      </c>
      <c r="AF52" s="12">
        <v>390</v>
      </c>
      <c r="AG52" s="10">
        <v>0.15</v>
      </c>
      <c r="AH52" s="11">
        <v>490</v>
      </c>
      <c r="AI52" s="11">
        <v>3250</v>
      </c>
      <c r="AJ52" s="12">
        <v>3250</v>
      </c>
      <c r="AK52" s="10">
        <v>0.13800000000000001</v>
      </c>
      <c r="AL52" s="11">
        <v>275</v>
      </c>
      <c r="AM52" s="11">
        <v>1990</v>
      </c>
      <c r="AN52" s="12">
        <v>1990</v>
      </c>
      <c r="AO52" s="243"/>
      <c r="AP52" s="10">
        <v>0.16600000000000001</v>
      </c>
      <c r="AQ52" s="11">
        <v>325</v>
      </c>
      <c r="AR52" s="11">
        <v>1965</v>
      </c>
      <c r="AS52" s="12">
        <v>1965</v>
      </c>
      <c r="AT52" s="243"/>
      <c r="AU52" s="10">
        <v>0.152</v>
      </c>
      <c r="AV52" s="11">
        <v>345</v>
      </c>
      <c r="AW52" s="11">
        <v>2265</v>
      </c>
      <c r="AX52" s="12">
        <v>2265</v>
      </c>
    </row>
    <row r="53" spans="2:50" x14ac:dyDescent="0.3">
      <c r="B53" s="1059"/>
      <c r="C53" s="1" t="s">
        <v>83</v>
      </c>
      <c r="D53" s="7">
        <v>0.10200000000000001</v>
      </c>
      <c r="E53" s="8">
        <v>50</v>
      </c>
      <c r="F53" s="8">
        <v>515</v>
      </c>
      <c r="G53" s="9">
        <v>510</v>
      </c>
      <c r="H53" s="7">
        <v>8.8999999999999996E-2</v>
      </c>
      <c r="I53" s="8">
        <v>55</v>
      </c>
      <c r="J53" s="8">
        <v>610</v>
      </c>
      <c r="K53" s="9">
        <v>605</v>
      </c>
      <c r="L53" s="7">
        <v>0.11700000000000001</v>
      </c>
      <c r="M53" s="8">
        <v>80</v>
      </c>
      <c r="N53" s="8">
        <v>670</v>
      </c>
      <c r="O53" s="9">
        <v>665</v>
      </c>
      <c r="P53" s="7">
        <v>0.107</v>
      </c>
      <c r="Q53" s="8">
        <v>60</v>
      </c>
      <c r="R53" s="8">
        <v>550</v>
      </c>
      <c r="S53" s="9">
        <v>550</v>
      </c>
      <c r="T53" s="7">
        <v>7.6999999999999999E-2</v>
      </c>
      <c r="U53" s="8">
        <v>45</v>
      </c>
      <c r="V53" s="8">
        <v>590</v>
      </c>
      <c r="W53" s="9">
        <v>585</v>
      </c>
      <c r="X53" s="10">
        <v>0.11</v>
      </c>
      <c r="Y53" s="11">
        <v>65</v>
      </c>
      <c r="Z53" s="11">
        <v>610</v>
      </c>
      <c r="AA53" s="12">
        <v>605</v>
      </c>
      <c r="AB53" s="243"/>
      <c r="AC53" s="10">
        <v>0.10100000000000001</v>
      </c>
      <c r="AD53" s="11">
        <v>65</v>
      </c>
      <c r="AE53" s="11">
        <v>645</v>
      </c>
      <c r="AF53" s="12">
        <v>645</v>
      </c>
      <c r="AG53" s="10">
        <v>0.13200000000000001</v>
      </c>
      <c r="AH53" s="11">
        <v>80</v>
      </c>
      <c r="AI53" s="11">
        <v>615</v>
      </c>
      <c r="AJ53" s="12">
        <v>615</v>
      </c>
      <c r="AK53" s="10">
        <v>0.11600000000000001</v>
      </c>
      <c r="AL53" s="11">
        <v>80</v>
      </c>
      <c r="AM53" s="11">
        <v>680</v>
      </c>
      <c r="AN53" s="12">
        <v>680</v>
      </c>
      <c r="AO53" s="243"/>
      <c r="AP53" s="10">
        <v>0.112</v>
      </c>
      <c r="AQ53" s="11">
        <v>80</v>
      </c>
      <c r="AR53" s="11">
        <v>695</v>
      </c>
      <c r="AS53" s="12">
        <v>695</v>
      </c>
      <c r="AT53" s="243"/>
      <c r="AU53" s="10">
        <v>0.13400000000000001</v>
      </c>
      <c r="AV53" s="11">
        <v>110</v>
      </c>
      <c r="AW53" s="11">
        <v>835</v>
      </c>
      <c r="AX53" s="12">
        <v>835</v>
      </c>
    </row>
    <row r="54" spans="2:50" x14ac:dyDescent="0.3">
      <c r="B54" s="1059"/>
      <c r="C54" s="1" t="s">
        <v>98</v>
      </c>
      <c r="D54" s="7">
        <v>5.7000000000000002E-2</v>
      </c>
      <c r="E54" s="8">
        <v>115</v>
      </c>
      <c r="F54" s="8">
        <v>2020</v>
      </c>
      <c r="G54" s="9">
        <v>2015</v>
      </c>
      <c r="H54" s="7">
        <v>5.2999999999999999E-2</v>
      </c>
      <c r="I54" s="8">
        <v>105</v>
      </c>
      <c r="J54" s="8">
        <v>1970</v>
      </c>
      <c r="K54" s="9">
        <v>1970</v>
      </c>
      <c r="L54" s="7">
        <v>5.2999999999999999E-2</v>
      </c>
      <c r="M54" s="8">
        <v>110</v>
      </c>
      <c r="N54" s="8">
        <v>2130</v>
      </c>
      <c r="O54" s="9">
        <v>2125</v>
      </c>
      <c r="P54" s="7">
        <v>5.9000000000000004E-2</v>
      </c>
      <c r="Q54" s="8">
        <v>120</v>
      </c>
      <c r="R54" s="8">
        <v>2025</v>
      </c>
      <c r="S54" s="9">
        <v>2020</v>
      </c>
      <c r="T54" s="7">
        <v>4.4999999999999998E-2</v>
      </c>
      <c r="U54" s="8">
        <v>90</v>
      </c>
      <c r="V54" s="8">
        <v>1965</v>
      </c>
      <c r="W54" s="9">
        <v>1965</v>
      </c>
      <c r="X54" s="10">
        <v>5.9000000000000004E-2</v>
      </c>
      <c r="Y54" s="11">
        <v>125</v>
      </c>
      <c r="Z54" s="11">
        <v>2105</v>
      </c>
      <c r="AA54" s="12">
        <v>2105</v>
      </c>
      <c r="AB54" s="243"/>
      <c r="AC54" s="10">
        <v>5.5E-2</v>
      </c>
      <c r="AD54" s="11">
        <v>110</v>
      </c>
      <c r="AE54" s="11">
        <v>1995</v>
      </c>
      <c r="AF54" s="12">
        <v>1995</v>
      </c>
      <c r="AG54" s="10">
        <v>5.2999999999999999E-2</v>
      </c>
      <c r="AH54" s="11">
        <v>110</v>
      </c>
      <c r="AI54" s="11">
        <v>2115</v>
      </c>
      <c r="AJ54" s="12">
        <v>2115</v>
      </c>
      <c r="AK54" s="10">
        <v>6.2E-2</v>
      </c>
      <c r="AL54" s="11">
        <v>125</v>
      </c>
      <c r="AM54" s="11">
        <v>2070</v>
      </c>
      <c r="AN54" s="12">
        <v>2065</v>
      </c>
      <c r="AO54" s="243"/>
      <c r="AP54" s="10">
        <v>6.5000000000000002E-2</v>
      </c>
      <c r="AQ54" s="11">
        <v>140</v>
      </c>
      <c r="AR54" s="11">
        <v>2115</v>
      </c>
      <c r="AS54" s="12">
        <v>2110</v>
      </c>
      <c r="AT54" s="243"/>
      <c r="AU54" s="10">
        <v>5.7000000000000002E-2</v>
      </c>
      <c r="AV54" s="11">
        <v>120</v>
      </c>
      <c r="AW54" s="11">
        <v>2090</v>
      </c>
      <c r="AX54" s="12">
        <v>2085</v>
      </c>
    </row>
    <row r="55" spans="2:50" x14ac:dyDescent="0.3">
      <c r="B55" s="1059"/>
      <c r="C55" s="1" t="s">
        <v>99</v>
      </c>
      <c r="D55" s="7">
        <v>7.2999999999999995E-2</v>
      </c>
      <c r="E55" s="8">
        <v>10</v>
      </c>
      <c r="F55" s="8">
        <v>125</v>
      </c>
      <c r="G55" s="9">
        <v>125</v>
      </c>
      <c r="H55" s="7">
        <v>6.6000000000000003E-2</v>
      </c>
      <c r="I55" s="8">
        <v>10</v>
      </c>
      <c r="J55" s="8">
        <v>125</v>
      </c>
      <c r="K55" s="9">
        <v>120</v>
      </c>
      <c r="L55" s="7">
        <v>9.9000000000000005E-2</v>
      </c>
      <c r="M55" s="8">
        <v>15</v>
      </c>
      <c r="N55" s="8">
        <v>130</v>
      </c>
      <c r="O55" s="9">
        <v>130</v>
      </c>
      <c r="P55" s="7">
        <v>7.4999999999999997E-2</v>
      </c>
      <c r="Q55" s="8">
        <v>10</v>
      </c>
      <c r="R55" s="8">
        <v>105</v>
      </c>
      <c r="S55" s="9">
        <v>105</v>
      </c>
      <c r="T55" s="7">
        <v>9.5000000000000001E-2</v>
      </c>
      <c r="U55" s="8">
        <v>15</v>
      </c>
      <c r="V55" s="8">
        <v>135</v>
      </c>
      <c r="W55" s="9">
        <v>135</v>
      </c>
      <c r="X55" s="10">
        <v>0.14599999999999999</v>
      </c>
      <c r="Y55" s="11">
        <v>20</v>
      </c>
      <c r="Z55" s="11">
        <v>135</v>
      </c>
      <c r="AA55" s="12">
        <v>135</v>
      </c>
      <c r="AB55" s="243"/>
      <c r="AC55" s="10">
        <v>0.115</v>
      </c>
      <c r="AD55" s="11">
        <v>15</v>
      </c>
      <c r="AE55" s="11">
        <v>120</v>
      </c>
      <c r="AF55" s="12">
        <v>120</v>
      </c>
      <c r="AG55" s="10">
        <v>0.16300000000000001</v>
      </c>
      <c r="AH55" s="11">
        <v>20</v>
      </c>
      <c r="AI55" s="11">
        <v>130</v>
      </c>
      <c r="AJ55" s="12">
        <v>130</v>
      </c>
      <c r="AK55" s="10">
        <v>0.109</v>
      </c>
      <c r="AL55" s="11">
        <v>15</v>
      </c>
      <c r="AM55" s="11">
        <v>140</v>
      </c>
      <c r="AN55" s="12">
        <v>140</v>
      </c>
      <c r="AO55" s="243"/>
      <c r="AP55" s="10">
        <v>0.23700000000000002</v>
      </c>
      <c r="AQ55" s="11">
        <v>30</v>
      </c>
      <c r="AR55" s="11">
        <v>130</v>
      </c>
      <c r="AS55" s="12">
        <v>130</v>
      </c>
      <c r="AT55" s="243"/>
      <c r="AU55" s="10">
        <v>0.122</v>
      </c>
      <c r="AV55" s="11">
        <v>15</v>
      </c>
      <c r="AW55" s="11">
        <v>130</v>
      </c>
      <c r="AX55" s="12">
        <v>130</v>
      </c>
    </row>
    <row r="56" spans="2:50" x14ac:dyDescent="0.3">
      <c r="B56" s="1059"/>
      <c r="C56" s="1" t="s">
        <v>122</v>
      </c>
      <c r="D56" s="7">
        <v>0.109</v>
      </c>
      <c r="E56" s="8">
        <v>65</v>
      </c>
      <c r="F56" s="8">
        <v>600</v>
      </c>
      <c r="G56" s="9">
        <v>595</v>
      </c>
      <c r="H56" s="7">
        <v>8.3000000000000004E-2</v>
      </c>
      <c r="I56" s="8">
        <v>55</v>
      </c>
      <c r="J56" s="8">
        <v>660</v>
      </c>
      <c r="K56" s="9">
        <v>660</v>
      </c>
      <c r="L56" s="7">
        <v>0.112</v>
      </c>
      <c r="M56" s="8">
        <v>50</v>
      </c>
      <c r="N56" s="8">
        <v>445</v>
      </c>
      <c r="O56" s="9">
        <v>445</v>
      </c>
      <c r="P56" s="7">
        <v>0.114</v>
      </c>
      <c r="Q56" s="8">
        <v>80</v>
      </c>
      <c r="R56" s="8">
        <v>720</v>
      </c>
      <c r="S56" s="9">
        <v>720</v>
      </c>
      <c r="T56" s="7">
        <v>0.108</v>
      </c>
      <c r="U56" s="8">
        <v>70</v>
      </c>
      <c r="V56" s="8">
        <v>665</v>
      </c>
      <c r="W56" s="9">
        <v>665</v>
      </c>
      <c r="X56" s="10">
        <v>0.114</v>
      </c>
      <c r="Y56" s="11">
        <v>80</v>
      </c>
      <c r="Z56" s="11">
        <v>690</v>
      </c>
      <c r="AA56" s="12">
        <v>690</v>
      </c>
      <c r="AB56" s="243"/>
      <c r="AC56" s="10">
        <v>0.11800000000000001</v>
      </c>
      <c r="AD56" s="11">
        <v>60</v>
      </c>
      <c r="AE56" s="11">
        <v>500</v>
      </c>
      <c r="AF56" s="12">
        <v>500</v>
      </c>
      <c r="AG56" s="10">
        <v>0.115</v>
      </c>
      <c r="AH56" s="11">
        <v>80</v>
      </c>
      <c r="AI56" s="11">
        <v>720</v>
      </c>
      <c r="AJ56" s="12">
        <v>710</v>
      </c>
      <c r="AK56" s="10">
        <v>0.127</v>
      </c>
      <c r="AL56" s="11">
        <v>75</v>
      </c>
      <c r="AM56" s="11">
        <v>575</v>
      </c>
      <c r="AN56" s="12">
        <v>575</v>
      </c>
      <c r="AO56" s="243"/>
      <c r="AP56" s="10">
        <v>8.6000000000000007E-2</v>
      </c>
      <c r="AQ56" s="11">
        <v>50</v>
      </c>
      <c r="AR56" s="11">
        <v>585</v>
      </c>
      <c r="AS56" s="12">
        <v>585</v>
      </c>
      <c r="AT56" s="243"/>
      <c r="AU56" s="10">
        <v>8.6000000000000007E-2</v>
      </c>
      <c r="AV56" s="11">
        <v>60</v>
      </c>
      <c r="AW56" s="11">
        <v>670</v>
      </c>
      <c r="AX56" s="12">
        <v>670</v>
      </c>
    </row>
    <row r="57" spans="2:50" x14ac:dyDescent="0.3">
      <c r="B57" s="1059"/>
      <c r="C57" s="1" t="s">
        <v>100</v>
      </c>
      <c r="D57" s="7">
        <v>2.3E-2</v>
      </c>
      <c r="E57" s="8">
        <v>10</v>
      </c>
      <c r="F57" s="8">
        <v>480</v>
      </c>
      <c r="G57" s="9">
        <v>475</v>
      </c>
      <c r="H57" s="7">
        <v>2.6000000000000002E-2</v>
      </c>
      <c r="I57" s="8">
        <v>10</v>
      </c>
      <c r="J57" s="8">
        <v>475</v>
      </c>
      <c r="K57" s="9">
        <v>465</v>
      </c>
      <c r="L57" s="7">
        <v>4.5999999999999999E-2</v>
      </c>
      <c r="M57" s="8">
        <v>20</v>
      </c>
      <c r="N57" s="8">
        <v>455</v>
      </c>
      <c r="O57" s="9">
        <v>455</v>
      </c>
      <c r="P57" s="7">
        <v>0.05</v>
      </c>
      <c r="Q57" s="8">
        <v>25</v>
      </c>
      <c r="R57" s="8">
        <v>520</v>
      </c>
      <c r="S57" s="9">
        <v>515</v>
      </c>
      <c r="T57" s="7">
        <v>4.3000000000000003E-2</v>
      </c>
      <c r="U57" s="8">
        <v>30</v>
      </c>
      <c r="V57" s="8">
        <v>675</v>
      </c>
      <c r="W57" s="9">
        <v>675</v>
      </c>
      <c r="X57" s="10">
        <v>0.06</v>
      </c>
      <c r="Y57" s="11">
        <v>35</v>
      </c>
      <c r="Z57" s="11">
        <v>545</v>
      </c>
      <c r="AA57" s="12">
        <v>545</v>
      </c>
      <c r="AB57" s="243"/>
      <c r="AC57" s="10">
        <v>4.1000000000000002E-2</v>
      </c>
      <c r="AD57" s="11">
        <v>20</v>
      </c>
      <c r="AE57" s="11">
        <v>520</v>
      </c>
      <c r="AF57" s="12">
        <v>520</v>
      </c>
      <c r="AG57" s="10">
        <v>6.4000000000000001E-2</v>
      </c>
      <c r="AH57" s="11">
        <v>30</v>
      </c>
      <c r="AI57" s="11">
        <v>485</v>
      </c>
      <c r="AJ57" s="12">
        <v>485</v>
      </c>
      <c r="AK57" s="10">
        <v>0.109</v>
      </c>
      <c r="AL57" s="11">
        <v>70</v>
      </c>
      <c r="AM57" s="11">
        <v>650</v>
      </c>
      <c r="AN57" s="12">
        <v>650</v>
      </c>
      <c r="AO57" s="243"/>
      <c r="AP57" s="10">
        <v>7.1000000000000008E-2</v>
      </c>
      <c r="AQ57" s="11">
        <v>45</v>
      </c>
      <c r="AR57" s="11">
        <v>665</v>
      </c>
      <c r="AS57" s="12">
        <v>665</v>
      </c>
      <c r="AT57" s="243"/>
      <c r="AU57" s="10">
        <v>0.10200000000000001</v>
      </c>
      <c r="AV57" s="11">
        <v>60</v>
      </c>
      <c r="AW57" s="11">
        <v>600</v>
      </c>
      <c r="AX57" s="12">
        <v>600</v>
      </c>
    </row>
    <row r="58" spans="2:50" x14ac:dyDescent="0.3">
      <c r="B58" s="1059"/>
      <c r="C58" s="1" t="s">
        <v>101</v>
      </c>
      <c r="D58" s="7">
        <v>9.8000000000000004E-2</v>
      </c>
      <c r="E58" s="8">
        <v>160</v>
      </c>
      <c r="F58" s="8">
        <v>1645</v>
      </c>
      <c r="G58" s="9">
        <v>1635</v>
      </c>
      <c r="H58" s="7">
        <v>0.09</v>
      </c>
      <c r="I58" s="8">
        <v>110</v>
      </c>
      <c r="J58" s="8">
        <v>1200</v>
      </c>
      <c r="K58" s="9">
        <v>1200</v>
      </c>
      <c r="L58" s="7">
        <v>0.10200000000000001</v>
      </c>
      <c r="M58" s="8">
        <v>135</v>
      </c>
      <c r="N58" s="8">
        <v>1335</v>
      </c>
      <c r="O58" s="9">
        <v>1335</v>
      </c>
      <c r="P58" s="7">
        <v>0.112</v>
      </c>
      <c r="Q58" s="8">
        <v>185</v>
      </c>
      <c r="R58" s="8">
        <v>1665</v>
      </c>
      <c r="S58" s="9">
        <v>1660</v>
      </c>
      <c r="T58" s="7">
        <v>0.125</v>
      </c>
      <c r="U58" s="8">
        <v>205</v>
      </c>
      <c r="V58" s="8">
        <v>1660</v>
      </c>
      <c r="W58" s="9">
        <v>1660</v>
      </c>
      <c r="X58" s="10">
        <v>0.112</v>
      </c>
      <c r="Y58" s="11">
        <v>165</v>
      </c>
      <c r="Z58" s="11">
        <v>1480</v>
      </c>
      <c r="AA58" s="12">
        <v>1480</v>
      </c>
      <c r="AB58" s="243"/>
      <c r="AC58" s="10">
        <v>0.125</v>
      </c>
      <c r="AD58" s="11">
        <v>165</v>
      </c>
      <c r="AE58" s="11">
        <v>1325</v>
      </c>
      <c r="AF58" s="12">
        <v>1325</v>
      </c>
      <c r="AG58" s="10">
        <v>0.13500000000000001</v>
      </c>
      <c r="AH58" s="11">
        <v>200</v>
      </c>
      <c r="AI58" s="11">
        <v>1480</v>
      </c>
      <c r="AJ58" s="12">
        <v>1480</v>
      </c>
      <c r="AK58" s="10">
        <v>0.14599999999999999</v>
      </c>
      <c r="AL58" s="11">
        <v>230</v>
      </c>
      <c r="AM58" s="11">
        <v>1560</v>
      </c>
      <c r="AN58" s="12">
        <v>1555</v>
      </c>
      <c r="AO58" s="243"/>
      <c r="AP58" s="10">
        <v>0.13100000000000001</v>
      </c>
      <c r="AQ58" s="11">
        <v>200</v>
      </c>
      <c r="AR58" s="11">
        <v>1535</v>
      </c>
      <c r="AS58" s="12">
        <v>1530</v>
      </c>
      <c r="AT58" s="243"/>
      <c r="AU58" s="10">
        <v>0.123</v>
      </c>
      <c r="AV58" s="11">
        <v>200</v>
      </c>
      <c r="AW58" s="11">
        <v>1615</v>
      </c>
      <c r="AX58" s="12">
        <v>1610</v>
      </c>
    </row>
    <row r="59" spans="2:50" x14ac:dyDescent="0.3">
      <c r="B59" s="1059"/>
      <c r="C59" s="1" t="s">
        <v>102</v>
      </c>
      <c r="D59" s="7">
        <v>0.11700000000000001</v>
      </c>
      <c r="E59" s="8">
        <v>345</v>
      </c>
      <c r="F59" s="8">
        <v>2960</v>
      </c>
      <c r="G59" s="9">
        <v>2945</v>
      </c>
      <c r="H59" s="7">
        <v>0.10300000000000001</v>
      </c>
      <c r="I59" s="8">
        <v>275</v>
      </c>
      <c r="J59" s="8">
        <v>2695</v>
      </c>
      <c r="K59" s="9">
        <v>2680</v>
      </c>
      <c r="L59" s="7">
        <v>0.11900000000000001</v>
      </c>
      <c r="M59" s="8">
        <v>320</v>
      </c>
      <c r="N59" s="8">
        <v>2800</v>
      </c>
      <c r="O59" s="9">
        <v>2710</v>
      </c>
      <c r="P59" s="7">
        <v>0.11800000000000001</v>
      </c>
      <c r="Q59" s="8">
        <v>315</v>
      </c>
      <c r="R59" s="8">
        <v>2845</v>
      </c>
      <c r="S59" s="9">
        <v>2685</v>
      </c>
      <c r="T59" s="7">
        <v>0.13100000000000001</v>
      </c>
      <c r="U59" s="8">
        <v>365</v>
      </c>
      <c r="V59" s="8">
        <v>2930</v>
      </c>
      <c r="W59" s="9">
        <v>2795</v>
      </c>
      <c r="X59" s="10">
        <v>0.13100000000000001</v>
      </c>
      <c r="Y59" s="11">
        <v>365</v>
      </c>
      <c r="Z59" s="11">
        <v>2965</v>
      </c>
      <c r="AA59" s="12">
        <v>2800</v>
      </c>
      <c r="AB59" s="243"/>
      <c r="AC59" s="10">
        <v>0.13300000000000001</v>
      </c>
      <c r="AD59" s="11">
        <v>375</v>
      </c>
      <c r="AE59" s="11">
        <v>2935</v>
      </c>
      <c r="AF59" s="12">
        <v>2795</v>
      </c>
      <c r="AG59" s="10">
        <v>0.151</v>
      </c>
      <c r="AH59" s="11">
        <v>430</v>
      </c>
      <c r="AI59" s="11">
        <v>2900</v>
      </c>
      <c r="AJ59" s="12">
        <v>2825</v>
      </c>
      <c r="AK59" s="10">
        <v>0.17500000000000002</v>
      </c>
      <c r="AL59" s="11">
        <v>530</v>
      </c>
      <c r="AM59" s="11">
        <v>3115</v>
      </c>
      <c r="AN59" s="12">
        <v>3030</v>
      </c>
      <c r="AO59" s="243"/>
      <c r="AP59" s="10">
        <v>0.17799999999999999</v>
      </c>
      <c r="AQ59" s="11">
        <v>550</v>
      </c>
      <c r="AR59" s="11">
        <v>3120</v>
      </c>
      <c r="AS59" s="12">
        <v>3090</v>
      </c>
      <c r="AT59" s="243"/>
      <c r="AU59" s="10">
        <v>0.187</v>
      </c>
      <c r="AV59" s="11">
        <v>550</v>
      </c>
      <c r="AW59" s="11">
        <v>2960</v>
      </c>
      <c r="AX59" s="12">
        <v>2945</v>
      </c>
    </row>
    <row r="60" spans="2:50" ht="15" thickBot="1" x14ac:dyDescent="0.35">
      <c r="B60" s="1060"/>
      <c r="C60" t="s">
        <v>104</v>
      </c>
      <c r="D60" s="232">
        <v>0.23700000000000002</v>
      </c>
      <c r="E60" s="227">
        <v>1120</v>
      </c>
      <c r="F60" s="227">
        <v>4760</v>
      </c>
      <c r="G60" s="233">
        <v>4740</v>
      </c>
      <c r="H60" s="232">
        <v>0.251</v>
      </c>
      <c r="I60" s="227">
        <v>1115</v>
      </c>
      <c r="J60" s="227">
        <v>4460</v>
      </c>
      <c r="K60" s="233">
        <v>4445</v>
      </c>
      <c r="L60" s="232">
        <v>0.23700000000000002</v>
      </c>
      <c r="M60" s="227">
        <v>1055</v>
      </c>
      <c r="N60" s="227">
        <v>4480</v>
      </c>
      <c r="O60" s="233">
        <v>4450</v>
      </c>
      <c r="P60" s="232">
        <v>0.251</v>
      </c>
      <c r="Q60" s="227">
        <v>1110</v>
      </c>
      <c r="R60" s="227">
        <v>4435</v>
      </c>
      <c r="S60" s="233">
        <v>4425</v>
      </c>
      <c r="T60" s="232">
        <v>0.26900000000000002</v>
      </c>
      <c r="U60" s="227">
        <v>1200</v>
      </c>
      <c r="V60" s="227">
        <v>4515</v>
      </c>
      <c r="W60" s="233">
        <v>4470</v>
      </c>
      <c r="X60" s="670">
        <v>0.26400000000000001</v>
      </c>
      <c r="Y60" s="671">
        <v>1245</v>
      </c>
      <c r="Z60" s="671">
        <v>4765</v>
      </c>
      <c r="AA60" s="672">
        <v>4720</v>
      </c>
      <c r="AB60" s="673"/>
      <c r="AC60" s="670">
        <v>0.27500000000000002</v>
      </c>
      <c r="AD60" s="671">
        <v>830</v>
      </c>
      <c r="AE60" s="671">
        <v>3060</v>
      </c>
      <c r="AF60" s="672">
        <v>3020</v>
      </c>
      <c r="AG60" s="670">
        <v>0.26500000000000001</v>
      </c>
      <c r="AH60" s="671">
        <v>785</v>
      </c>
      <c r="AI60" s="671">
        <v>2975</v>
      </c>
      <c r="AJ60" s="672">
        <v>2955</v>
      </c>
      <c r="AK60" s="670">
        <v>0.27100000000000002</v>
      </c>
      <c r="AL60" s="671">
        <v>835</v>
      </c>
      <c r="AM60" s="671">
        <v>3085</v>
      </c>
      <c r="AN60" s="672">
        <v>3070</v>
      </c>
      <c r="AO60" s="673"/>
      <c r="AP60" s="670">
        <v>0.23800000000000002</v>
      </c>
      <c r="AQ60" s="671">
        <v>520</v>
      </c>
      <c r="AR60" s="671">
        <v>2190</v>
      </c>
      <c r="AS60" s="672">
        <v>2180</v>
      </c>
      <c r="AT60" s="673"/>
      <c r="AU60" s="670">
        <v>0.27100000000000002</v>
      </c>
      <c r="AV60" s="671">
        <v>690</v>
      </c>
      <c r="AW60" s="671">
        <v>2560</v>
      </c>
      <c r="AX60" s="672">
        <v>2555</v>
      </c>
    </row>
    <row r="61" spans="2:50" ht="15.6" thickTop="1" thickBot="1" x14ac:dyDescent="0.35">
      <c r="B61" s="101" t="s">
        <v>0</v>
      </c>
      <c r="C61" s="569" t="s">
        <v>84</v>
      </c>
      <c r="D61" s="14">
        <v>0.11800000000000001</v>
      </c>
      <c r="E61" s="15">
        <v>3865</v>
      </c>
      <c r="F61" s="15">
        <v>32950</v>
      </c>
      <c r="G61" s="16">
        <v>32835</v>
      </c>
      <c r="H61" s="14">
        <v>0.121</v>
      </c>
      <c r="I61" s="15">
        <v>3845</v>
      </c>
      <c r="J61" s="15">
        <v>31860</v>
      </c>
      <c r="K61" s="16">
        <v>31770</v>
      </c>
      <c r="L61" s="14">
        <v>0.123</v>
      </c>
      <c r="M61" s="15">
        <v>3960</v>
      </c>
      <c r="N61" s="15">
        <v>32275</v>
      </c>
      <c r="O61" s="16">
        <v>32085</v>
      </c>
      <c r="P61" s="14">
        <v>0.129</v>
      </c>
      <c r="Q61" s="15">
        <v>4180</v>
      </c>
      <c r="R61" s="15">
        <v>32735</v>
      </c>
      <c r="S61" s="16">
        <v>32475</v>
      </c>
      <c r="T61" s="349">
        <v>0.13200000000000001</v>
      </c>
      <c r="U61" s="355">
        <v>4295</v>
      </c>
      <c r="V61" s="355">
        <v>32685</v>
      </c>
      <c r="W61" s="356">
        <v>32475</v>
      </c>
      <c r="X61" s="357">
        <v>0.13700000000000001</v>
      </c>
      <c r="Y61" s="358">
        <v>4545</v>
      </c>
      <c r="Z61" s="358">
        <v>33375</v>
      </c>
      <c r="AA61" s="359">
        <v>33075</v>
      </c>
      <c r="AB61" s="360"/>
      <c r="AC61" s="361">
        <v>0.13200000000000001</v>
      </c>
      <c r="AD61" s="362">
        <v>3925</v>
      </c>
      <c r="AE61" s="362">
        <v>29940</v>
      </c>
      <c r="AF61" s="362">
        <v>29725</v>
      </c>
      <c r="AG61" s="361">
        <v>0.13600000000000001</v>
      </c>
      <c r="AH61" s="362">
        <v>4505</v>
      </c>
      <c r="AI61" s="362">
        <v>33320</v>
      </c>
      <c r="AJ61" s="363">
        <v>33155</v>
      </c>
      <c r="AK61" s="361">
        <v>0.14200000000000002</v>
      </c>
      <c r="AL61" s="362">
        <v>4815</v>
      </c>
      <c r="AM61" s="362">
        <v>34045</v>
      </c>
      <c r="AN61" s="363">
        <v>33855</v>
      </c>
      <c r="AO61" s="360"/>
      <c r="AP61" s="361">
        <v>0.13800000000000001</v>
      </c>
      <c r="AQ61" s="362">
        <v>4300</v>
      </c>
      <c r="AR61" s="362">
        <v>31375</v>
      </c>
      <c r="AS61" s="363">
        <v>31205</v>
      </c>
      <c r="AT61" s="360"/>
      <c r="AU61" s="361">
        <v>0.14000000000000001</v>
      </c>
      <c r="AV61" s="362">
        <v>4665</v>
      </c>
      <c r="AW61" s="362">
        <v>33360</v>
      </c>
      <c r="AX61" s="363">
        <v>33270</v>
      </c>
    </row>
    <row r="62" spans="2:50" ht="15" thickTop="1" x14ac:dyDescent="0.3">
      <c r="B62" s="101" t="s">
        <v>936</v>
      </c>
      <c r="X62" s="36"/>
      <c r="Y62" s="36"/>
      <c r="Z62" s="36"/>
      <c r="AA62" s="36"/>
      <c r="AB62" s="36"/>
      <c r="AC62" s="36"/>
      <c r="AD62" s="36"/>
      <c r="AE62" s="36"/>
      <c r="AF62" s="36"/>
      <c r="AG62" s="36"/>
      <c r="AH62" s="36"/>
      <c r="AI62" s="36"/>
      <c r="AJ62" s="36"/>
      <c r="AK62" s="36"/>
      <c r="AL62" s="36"/>
      <c r="AM62" s="36"/>
      <c r="AN62" s="36"/>
      <c r="AO62" s="36"/>
      <c r="AP62" s="36"/>
      <c r="AQ62" s="36"/>
      <c r="AR62" s="36"/>
      <c r="AS62" s="36"/>
      <c r="AT62" s="36"/>
    </row>
    <row r="63" spans="2:50" x14ac:dyDescent="0.3">
      <c r="B63" s="130" t="s">
        <v>530</v>
      </c>
      <c r="X63" s="36"/>
      <c r="Y63" s="36"/>
      <c r="Z63" s="36"/>
      <c r="AA63" s="36"/>
      <c r="AB63" s="36"/>
      <c r="AC63" s="36"/>
      <c r="AD63" s="36"/>
      <c r="AE63" s="36"/>
      <c r="AF63" s="36"/>
      <c r="AG63" s="36"/>
      <c r="AH63" s="36"/>
      <c r="AI63" s="36"/>
      <c r="AJ63" s="36"/>
      <c r="AK63" s="36"/>
      <c r="AL63" s="36"/>
      <c r="AM63" s="36"/>
      <c r="AN63" s="36"/>
      <c r="AO63" s="36"/>
      <c r="AP63" s="36"/>
      <c r="AQ63" s="36"/>
      <c r="AR63" s="36"/>
      <c r="AS63" s="36"/>
      <c r="AT63" s="36"/>
    </row>
    <row r="64" spans="2:50" x14ac:dyDescent="0.3">
      <c r="B64" s="130" t="s">
        <v>555</v>
      </c>
      <c r="X64" s="36"/>
      <c r="Y64" s="36"/>
      <c r="Z64" s="36"/>
      <c r="AA64" s="36"/>
      <c r="AB64" s="36"/>
      <c r="AC64" s="36"/>
      <c r="AD64" s="36"/>
      <c r="AE64" s="36"/>
      <c r="AF64" s="36"/>
      <c r="AG64" s="36"/>
      <c r="AH64" s="36"/>
      <c r="AI64" s="36"/>
      <c r="AJ64" s="36"/>
      <c r="AK64" s="36"/>
      <c r="AL64" s="36"/>
      <c r="AM64" s="36"/>
      <c r="AN64" s="36"/>
      <c r="AO64" s="36"/>
      <c r="AP64" s="36"/>
      <c r="AQ64" s="36"/>
      <c r="AR64" s="36"/>
      <c r="AS64" s="36"/>
      <c r="AT64" s="36"/>
    </row>
    <row r="65" spans="2:54" x14ac:dyDescent="0.3">
      <c r="B65" s="101" t="s">
        <v>959</v>
      </c>
      <c r="X65" s="36"/>
      <c r="Y65" s="36"/>
      <c r="Z65" s="36"/>
      <c r="AA65" s="36"/>
      <c r="AB65" s="36"/>
      <c r="AC65" s="36"/>
      <c r="AD65" s="36"/>
      <c r="AE65" s="36"/>
      <c r="AF65" s="36"/>
      <c r="AG65" s="36"/>
      <c r="AH65" s="36"/>
      <c r="AI65" s="36"/>
      <c r="AJ65" s="36"/>
      <c r="AK65" s="36"/>
      <c r="AL65" s="36"/>
      <c r="AM65" s="36"/>
      <c r="AN65" s="36"/>
      <c r="AO65" s="36"/>
      <c r="AP65" s="36"/>
      <c r="AQ65" s="36"/>
      <c r="AR65" s="36"/>
      <c r="AS65" s="36"/>
      <c r="AT65" s="36"/>
    </row>
    <row r="66" spans="2:54" x14ac:dyDescent="0.3">
      <c r="B66" s="101" t="s">
        <v>857</v>
      </c>
      <c r="X66" s="36"/>
      <c r="Y66" s="36"/>
      <c r="Z66" s="36"/>
      <c r="AA66" s="36"/>
      <c r="AB66" s="36"/>
      <c r="AC66" s="36"/>
      <c r="AD66" s="36"/>
      <c r="AE66" s="36"/>
      <c r="AF66" s="36"/>
      <c r="AG66" s="36"/>
      <c r="AH66" s="36"/>
      <c r="AI66" s="36"/>
      <c r="AJ66" s="36"/>
      <c r="AK66" s="36"/>
      <c r="AL66" s="36"/>
      <c r="AM66" s="36"/>
      <c r="AN66" s="36"/>
      <c r="AO66" s="36"/>
      <c r="AP66" s="36"/>
      <c r="AQ66" s="36"/>
      <c r="AR66" s="36"/>
      <c r="AS66" s="36"/>
      <c r="AT66" s="36"/>
    </row>
    <row r="67" spans="2:54" x14ac:dyDescent="0.3">
      <c r="B67" s="101" t="s">
        <v>885</v>
      </c>
    </row>
    <row r="68" spans="2:54" x14ac:dyDescent="0.3">
      <c r="B68" s="101"/>
    </row>
    <row r="69" spans="2:54" ht="17.399999999999999" x14ac:dyDescent="0.35">
      <c r="B69" s="625" t="s">
        <v>656</v>
      </c>
      <c r="X69" s="36"/>
      <c r="Y69" s="36"/>
      <c r="Z69" s="36"/>
      <c r="AA69" s="36"/>
      <c r="AB69" s="36"/>
      <c r="AC69" s="36"/>
      <c r="AD69" s="36"/>
      <c r="AE69" s="36"/>
      <c r="AF69" s="36"/>
      <c r="AG69" s="36"/>
      <c r="AH69" s="36"/>
      <c r="AI69" s="36"/>
      <c r="AJ69" s="36"/>
      <c r="AK69" s="36"/>
      <c r="AL69" s="36"/>
      <c r="AM69" s="36"/>
      <c r="AN69" s="36"/>
      <c r="AO69" s="36"/>
      <c r="AP69" s="36"/>
      <c r="AQ69" s="36"/>
      <c r="AR69" s="36"/>
      <c r="AS69" s="36"/>
      <c r="AT69" s="36"/>
    </row>
    <row r="70" spans="2:54" ht="15" thickBot="1" x14ac:dyDescent="0.35">
      <c r="B70" s="2"/>
      <c r="X70" s="36"/>
      <c r="Y70" s="36"/>
      <c r="Z70" s="36"/>
      <c r="AA70" s="36"/>
      <c r="AB70" s="36"/>
      <c r="AC70" s="36"/>
      <c r="AD70" s="36"/>
      <c r="AE70" s="36"/>
      <c r="AF70" s="36"/>
      <c r="AG70" s="36"/>
      <c r="AH70" s="36"/>
      <c r="AI70" s="36"/>
      <c r="AJ70" s="36"/>
      <c r="AK70" s="36"/>
      <c r="AL70" s="36"/>
      <c r="AM70" s="36"/>
      <c r="AN70" s="36"/>
      <c r="AO70" s="36"/>
      <c r="AP70" s="36"/>
      <c r="AQ70" s="36"/>
      <c r="AR70" s="36"/>
      <c r="AS70" s="36"/>
      <c r="AT70" s="36"/>
    </row>
    <row r="71" spans="2:54" ht="16.8" thickTop="1" thickBot="1" x14ac:dyDescent="0.35">
      <c r="B71" s="21"/>
      <c r="C71" s="570"/>
      <c r="D71" s="1045" t="s">
        <v>41</v>
      </c>
      <c r="E71" s="1045"/>
      <c r="F71" s="1045"/>
      <c r="G71" s="1045"/>
      <c r="H71" s="1045" t="s">
        <v>42</v>
      </c>
      <c r="I71" s="1045"/>
      <c r="J71" s="1045"/>
      <c r="K71" s="1045"/>
      <c r="L71" s="1045" t="s">
        <v>43</v>
      </c>
      <c r="M71" s="1045"/>
      <c r="N71" s="1045"/>
      <c r="O71" s="1045"/>
      <c r="P71" s="1045" t="s">
        <v>44</v>
      </c>
      <c r="Q71" s="1045"/>
      <c r="R71" s="1045"/>
      <c r="S71" s="1045"/>
      <c r="T71" s="1045" t="s">
        <v>45</v>
      </c>
      <c r="U71" s="1045"/>
      <c r="V71" s="1045"/>
      <c r="W71" s="1045"/>
      <c r="X71" s="1046" t="s">
        <v>46</v>
      </c>
      <c r="Y71" s="1046"/>
      <c r="Z71" s="1046"/>
      <c r="AA71" s="1046"/>
      <c r="AB71" s="244"/>
      <c r="AC71" s="1045" t="s">
        <v>47</v>
      </c>
      <c r="AD71" s="1045"/>
      <c r="AE71" s="1045"/>
      <c r="AF71" s="1045"/>
      <c r="AG71" s="1045" t="s">
        <v>48</v>
      </c>
      <c r="AH71" s="1045"/>
      <c r="AI71" s="1045"/>
      <c r="AJ71" s="1045"/>
      <c r="AK71" s="1045" t="s">
        <v>49</v>
      </c>
      <c r="AL71" s="1045"/>
      <c r="AM71" s="1045"/>
      <c r="AN71" s="1045"/>
      <c r="AO71" s="244"/>
      <c r="AP71" s="1045" t="s">
        <v>483</v>
      </c>
      <c r="AQ71" s="1045"/>
      <c r="AR71" s="1045"/>
      <c r="AS71" s="1045"/>
      <c r="AT71" s="244"/>
      <c r="AU71" s="1045" t="s">
        <v>646</v>
      </c>
      <c r="AV71" s="1045"/>
      <c r="AW71" s="1045"/>
      <c r="AX71" s="1045"/>
    </row>
    <row r="72" spans="2:54" ht="73.2" thickTop="1" thickBot="1" x14ac:dyDescent="0.35">
      <c r="B72" s="1052" t="s">
        <v>581</v>
      </c>
      <c r="C72" s="571"/>
      <c r="D72" s="31" t="s">
        <v>56</v>
      </c>
      <c r="E72" s="32" t="s">
        <v>57</v>
      </c>
      <c r="F72" s="32" t="s">
        <v>110</v>
      </c>
      <c r="G72" s="33" t="s">
        <v>59</v>
      </c>
      <c r="H72" s="31" t="s">
        <v>56</v>
      </c>
      <c r="I72" s="32" t="s">
        <v>57</v>
      </c>
      <c r="J72" s="32" t="s">
        <v>110</v>
      </c>
      <c r="K72" s="33" t="s">
        <v>59</v>
      </c>
      <c r="L72" s="31" t="s">
        <v>56</v>
      </c>
      <c r="M72" s="32" t="s">
        <v>57</v>
      </c>
      <c r="N72" s="32" t="s">
        <v>110</v>
      </c>
      <c r="O72" s="33" t="s">
        <v>59</v>
      </c>
      <c r="P72" s="31" t="s">
        <v>56</v>
      </c>
      <c r="Q72" s="32" t="s">
        <v>57</v>
      </c>
      <c r="R72" s="32" t="s">
        <v>110</v>
      </c>
      <c r="S72" s="33" t="s">
        <v>59</v>
      </c>
      <c r="T72" s="31" t="s">
        <v>56</v>
      </c>
      <c r="U72" s="32" t="s">
        <v>57</v>
      </c>
      <c r="V72" s="32" t="s">
        <v>110</v>
      </c>
      <c r="W72" s="33" t="s">
        <v>59</v>
      </c>
      <c r="X72" s="575" t="s">
        <v>56</v>
      </c>
      <c r="Y72" s="576" t="s">
        <v>57</v>
      </c>
      <c r="Z72" s="576" t="s">
        <v>110</v>
      </c>
      <c r="AA72" s="577" t="s">
        <v>59</v>
      </c>
      <c r="AB72" s="578"/>
      <c r="AC72" s="575" t="s">
        <v>56</v>
      </c>
      <c r="AD72" s="576" t="s">
        <v>57</v>
      </c>
      <c r="AE72" s="576" t="s">
        <v>110</v>
      </c>
      <c r="AF72" s="577" t="s">
        <v>59</v>
      </c>
      <c r="AG72" s="575" t="s">
        <v>56</v>
      </c>
      <c r="AH72" s="576" t="s">
        <v>57</v>
      </c>
      <c r="AI72" s="576" t="s">
        <v>110</v>
      </c>
      <c r="AJ72" s="577" t="s">
        <v>59</v>
      </c>
      <c r="AK72" s="575" t="s">
        <v>56</v>
      </c>
      <c r="AL72" s="576" t="s">
        <v>57</v>
      </c>
      <c r="AM72" s="576" t="s">
        <v>110</v>
      </c>
      <c r="AN72" s="577" t="s">
        <v>59</v>
      </c>
      <c r="AO72" s="578"/>
      <c r="AP72" s="575" t="s">
        <v>56</v>
      </c>
      <c r="AQ72" s="576" t="s">
        <v>57</v>
      </c>
      <c r="AR72" s="576" t="s">
        <v>110</v>
      </c>
      <c r="AS72" s="577" t="s">
        <v>59</v>
      </c>
      <c r="AT72" s="578"/>
      <c r="AU72" s="575" t="s">
        <v>56</v>
      </c>
      <c r="AV72" s="576" t="s">
        <v>57</v>
      </c>
      <c r="AW72" s="576" t="s">
        <v>110</v>
      </c>
      <c r="AX72" s="577" t="s">
        <v>59</v>
      </c>
    </row>
    <row r="73" spans="2:54" ht="18.600000000000001" customHeight="1" thickTop="1" x14ac:dyDescent="0.3">
      <c r="B73" s="1053"/>
      <c r="C73" s="22" t="s">
        <v>94</v>
      </c>
      <c r="D73" s="7">
        <v>0.03</v>
      </c>
      <c r="E73" s="23">
        <v>40</v>
      </c>
      <c r="F73" s="8">
        <v>1310</v>
      </c>
      <c r="G73" s="9">
        <v>1305</v>
      </c>
      <c r="H73" s="7">
        <v>2.9000000000000001E-2</v>
      </c>
      <c r="I73" s="23">
        <v>35</v>
      </c>
      <c r="J73" s="8">
        <v>1230</v>
      </c>
      <c r="K73" s="9">
        <v>1220</v>
      </c>
      <c r="L73" s="7">
        <v>0.03</v>
      </c>
      <c r="M73" s="23">
        <v>45</v>
      </c>
      <c r="N73" s="8">
        <v>1445</v>
      </c>
      <c r="O73" s="9">
        <v>1445</v>
      </c>
      <c r="P73" s="7">
        <v>3.6000000000000004E-2</v>
      </c>
      <c r="Q73" s="23">
        <v>35</v>
      </c>
      <c r="R73" s="8">
        <v>1015</v>
      </c>
      <c r="S73" s="9">
        <v>1015</v>
      </c>
      <c r="T73" s="39">
        <v>0.03</v>
      </c>
      <c r="U73" s="8">
        <v>35</v>
      </c>
      <c r="V73" s="23">
        <v>1110</v>
      </c>
      <c r="W73" s="23">
        <v>1110</v>
      </c>
      <c r="X73" s="224">
        <v>3.4000000000000002E-2</v>
      </c>
      <c r="Y73" s="8">
        <v>35</v>
      </c>
      <c r="Z73" s="8">
        <v>1095</v>
      </c>
      <c r="AA73" s="225">
        <v>1090</v>
      </c>
      <c r="AB73" s="242"/>
      <c r="AC73" s="224">
        <v>3.6000000000000004E-2</v>
      </c>
      <c r="AD73" s="8">
        <v>45</v>
      </c>
      <c r="AE73" s="8">
        <v>1285</v>
      </c>
      <c r="AF73" s="225">
        <v>1280</v>
      </c>
      <c r="AG73" s="224">
        <v>5.2000000000000005E-2</v>
      </c>
      <c r="AH73" s="8">
        <v>55</v>
      </c>
      <c r="AI73" s="8">
        <v>1050</v>
      </c>
      <c r="AJ73" s="225">
        <v>1050</v>
      </c>
      <c r="AK73" s="224">
        <v>4.3999999999999997E-2</v>
      </c>
      <c r="AL73" s="8">
        <v>50</v>
      </c>
      <c r="AM73" s="8">
        <v>1125</v>
      </c>
      <c r="AN73" s="225">
        <v>1120</v>
      </c>
      <c r="AO73" s="242"/>
      <c r="AP73" s="224">
        <v>6.2E-2</v>
      </c>
      <c r="AQ73" s="8">
        <v>70</v>
      </c>
      <c r="AR73" s="8">
        <v>1140</v>
      </c>
      <c r="AS73" s="8">
        <v>1140</v>
      </c>
      <c r="AT73" s="1000"/>
      <c r="AU73" s="224">
        <v>6.5000000000000002E-2</v>
      </c>
      <c r="AV73" s="8">
        <v>80</v>
      </c>
      <c r="AW73" s="8">
        <v>1200</v>
      </c>
      <c r="AX73" s="9">
        <v>1200</v>
      </c>
    </row>
    <row r="74" spans="2:54" x14ac:dyDescent="0.3">
      <c r="B74" s="1053"/>
      <c r="C74" s="123" t="s">
        <v>515</v>
      </c>
      <c r="D74" s="7">
        <v>0.126</v>
      </c>
      <c r="E74" s="8">
        <v>95</v>
      </c>
      <c r="F74" s="8">
        <v>755</v>
      </c>
      <c r="G74" s="9">
        <v>755</v>
      </c>
      <c r="H74" s="7">
        <v>0.14300000000000002</v>
      </c>
      <c r="I74" s="8">
        <v>115</v>
      </c>
      <c r="J74" s="8">
        <v>800</v>
      </c>
      <c r="K74" s="9">
        <v>800</v>
      </c>
      <c r="L74" s="7">
        <v>0.128</v>
      </c>
      <c r="M74" s="8">
        <v>95</v>
      </c>
      <c r="N74" s="8">
        <v>730</v>
      </c>
      <c r="O74" s="9">
        <v>730</v>
      </c>
      <c r="P74" s="7">
        <v>0.12</v>
      </c>
      <c r="Q74" s="8">
        <v>80</v>
      </c>
      <c r="R74" s="8">
        <v>685</v>
      </c>
      <c r="S74" s="9">
        <v>680</v>
      </c>
      <c r="T74" s="7">
        <v>0.152</v>
      </c>
      <c r="U74" s="8">
        <v>100</v>
      </c>
      <c r="V74" s="8">
        <v>645</v>
      </c>
      <c r="W74" s="8">
        <v>645</v>
      </c>
      <c r="X74" s="224">
        <v>0.16400000000000001</v>
      </c>
      <c r="Y74" s="8">
        <v>100</v>
      </c>
      <c r="Z74" s="8">
        <v>600</v>
      </c>
      <c r="AA74" s="225">
        <v>600</v>
      </c>
      <c r="AB74" s="242"/>
      <c r="AC74" s="224">
        <v>0.13900000000000001</v>
      </c>
      <c r="AD74" s="8">
        <v>85</v>
      </c>
      <c r="AE74" s="8">
        <v>625</v>
      </c>
      <c r="AF74" s="225">
        <v>625</v>
      </c>
      <c r="AG74" s="224">
        <v>0.157</v>
      </c>
      <c r="AH74" s="8">
        <v>115</v>
      </c>
      <c r="AI74" s="8">
        <v>720</v>
      </c>
      <c r="AJ74" s="225">
        <v>720</v>
      </c>
      <c r="AK74" s="224">
        <v>0.159</v>
      </c>
      <c r="AL74" s="8">
        <v>120</v>
      </c>
      <c r="AM74" s="8">
        <v>760</v>
      </c>
      <c r="AN74" s="225">
        <v>760</v>
      </c>
      <c r="AO74" s="242"/>
      <c r="AP74" s="224">
        <v>0.14400000000000002</v>
      </c>
      <c r="AQ74" s="8">
        <v>105</v>
      </c>
      <c r="AR74" s="8">
        <v>715</v>
      </c>
      <c r="AS74" s="8">
        <v>715</v>
      </c>
      <c r="AT74" s="1001"/>
      <c r="AU74" s="224">
        <v>0.153</v>
      </c>
      <c r="AV74" s="8">
        <v>105</v>
      </c>
      <c r="AW74" s="8">
        <v>695</v>
      </c>
      <c r="AX74" s="9">
        <v>695</v>
      </c>
    </row>
    <row r="75" spans="2:54" x14ac:dyDescent="0.3">
      <c r="B75" s="1053"/>
      <c r="C75" s="18" t="s">
        <v>95</v>
      </c>
      <c r="D75" s="7">
        <v>8.3000000000000004E-2</v>
      </c>
      <c r="E75" s="8">
        <v>125</v>
      </c>
      <c r="F75" s="8">
        <v>1515</v>
      </c>
      <c r="G75" s="9">
        <v>1515</v>
      </c>
      <c r="H75" s="7">
        <v>8.7999999999999995E-2</v>
      </c>
      <c r="I75" s="8">
        <v>125</v>
      </c>
      <c r="J75" s="8">
        <v>1420</v>
      </c>
      <c r="K75" s="9">
        <v>1415</v>
      </c>
      <c r="L75" s="7">
        <v>0.09</v>
      </c>
      <c r="M75" s="8">
        <v>115</v>
      </c>
      <c r="N75" s="8">
        <v>1275</v>
      </c>
      <c r="O75" s="9">
        <v>1275</v>
      </c>
      <c r="P75" s="7">
        <v>0.121</v>
      </c>
      <c r="Q75" s="8">
        <v>175</v>
      </c>
      <c r="R75" s="8">
        <v>1465</v>
      </c>
      <c r="S75" s="9">
        <v>1465</v>
      </c>
      <c r="T75" s="7">
        <v>0.122</v>
      </c>
      <c r="U75" s="8">
        <v>180</v>
      </c>
      <c r="V75" s="8">
        <v>1460</v>
      </c>
      <c r="W75" s="8">
        <v>1460</v>
      </c>
      <c r="X75" s="224">
        <v>0.125</v>
      </c>
      <c r="Y75" s="8">
        <v>185</v>
      </c>
      <c r="Z75" s="8">
        <v>1485</v>
      </c>
      <c r="AA75" s="225">
        <v>1485</v>
      </c>
      <c r="AB75" s="669"/>
      <c r="AC75" s="224">
        <v>0.14300000000000002</v>
      </c>
      <c r="AD75" s="8">
        <v>230</v>
      </c>
      <c r="AE75" s="8">
        <v>1625</v>
      </c>
      <c r="AF75" s="225">
        <v>1625</v>
      </c>
      <c r="AG75" s="224">
        <v>0.13400000000000001</v>
      </c>
      <c r="AH75" s="8">
        <v>215</v>
      </c>
      <c r="AI75" s="8">
        <v>1610</v>
      </c>
      <c r="AJ75" s="225">
        <v>1610</v>
      </c>
      <c r="AK75" s="224">
        <v>0.154</v>
      </c>
      <c r="AL75" s="8">
        <v>265</v>
      </c>
      <c r="AM75" s="8">
        <v>1730</v>
      </c>
      <c r="AN75" s="225">
        <v>1730</v>
      </c>
      <c r="AO75" s="242"/>
      <c r="AP75" s="224">
        <v>0.13300000000000001</v>
      </c>
      <c r="AQ75" s="8">
        <v>220</v>
      </c>
      <c r="AR75" s="8">
        <v>1635</v>
      </c>
      <c r="AS75" s="8">
        <v>1635</v>
      </c>
      <c r="AT75" s="1001"/>
      <c r="AU75" s="224">
        <v>0.14599999999999999</v>
      </c>
      <c r="AV75" s="8">
        <v>255</v>
      </c>
      <c r="AW75" s="8">
        <v>1750</v>
      </c>
      <c r="AX75" s="9">
        <v>1750</v>
      </c>
    </row>
    <row r="76" spans="2:54" x14ac:dyDescent="0.3">
      <c r="B76" s="1053"/>
      <c r="C76" s="18" t="s">
        <v>79</v>
      </c>
      <c r="D76" s="7">
        <v>9.8000000000000004E-2</v>
      </c>
      <c r="E76" s="8">
        <v>165</v>
      </c>
      <c r="F76" s="8">
        <v>1665</v>
      </c>
      <c r="G76" s="9">
        <v>1660</v>
      </c>
      <c r="H76" s="7">
        <v>9.9000000000000005E-2</v>
      </c>
      <c r="I76" s="8">
        <v>170</v>
      </c>
      <c r="J76" s="8">
        <v>1725</v>
      </c>
      <c r="K76" s="9">
        <v>1720</v>
      </c>
      <c r="L76" s="7">
        <v>9.4E-2</v>
      </c>
      <c r="M76" s="8">
        <v>155</v>
      </c>
      <c r="N76" s="8">
        <v>1635</v>
      </c>
      <c r="O76" s="9">
        <v>1635</v>
      </c>
      <c r="P76" s="7">
        <v>0.113</v>
      </c>
      <c r="Q76" s="8">
        <v>185</v>
      </c>
      <c r="R76" s="8">
        <v>1640</v>
      </c>
      <c r="S76" s="9">
        <v>1640</v>
      </c>
      <c r="T76" s="7">
        <v>9.4E-2</v>
      </c>
      <c r="U76" s="8">
        <v>160</v>
      </c>
      <c r="V76" s="8">
        <v>1730</v>
      </c>
      <c r="W76" s="8">
        <v>1715</v>
      </c>
      <c r="X76" s="224">
        <v>9.8000000000000004E-2</v>
      </c>
      <c r="Y76" s="8">
        <v>170</v>
      </c>
      <c r="Z76" s="8">
        <v>1730</v>
      </c>
      <c r="AA76" s="225">
        <v>1715</v>
      </c>
      <c r="AB76" s="669"/>
      <c r="AC76" s="224">
        <v>0.10100000000000001</v>
      </c>
      <c r="AD76" s="8">
        <v>170</v>
      </c>
      <c r="AE76" s="8">
        <v>1715</v>
      </c>
      <c r="AF76" s="225">
        <v>1710</v>
      </c>
      <c r="AG76" s="224">
        <v>9.9000000000000005E-2</v>
      </c>
      <c r="AH76" s="8">
        <v>165</v>
      </c>
      <c r="AI76" s="8">
        <v>1660</v>
      </c>
      <c r="AJ76" s="225">
        <v>1650</v>
      </c>
      <c r="AK76" s="224">
        <v>0.111</v>
      </c>
      <c r="AL76" s="8">
        <v>215</v>
      </c>
      <c r="AM76" s="8">
        <v>1970</v>
      </c>
      <c r="AN76" s="225">
        <v>1950</v>
      </c>
      <c r="AO76" s="242"/>
      <c r="AP76" s="224">
        <v>0.13600000000000001</v>
      </c>
      <c r="AQ76" s="8">
        <v>255</v>
      </c>
      <c r="AR76" s="8">
        <v>1930</v>
      </c>
      <c r="AS76" s="8">
        <v>1870</v>
      </c>
      <c r="AT76" s="1001"/>
      <c r="AU76" s="224">
        <v>0.111</v>
      </c>
      <c r="AV76" s="8">
        <v>205</v>
      </c>
      <c r="AW76" s="8">
        <v>1860</v>
      </c>
      <c r="AX76" s="9">
        <v>1825</v>
      </c>
    </row>
    <row r="77" spans="2:54" x14ac:dyDescent="0.3">
      <c r="B77" s="1053"/>
      <c r="C77" s="18" t="s">
        <v>96</v>
      </c>
      <c r="D77" s="7">
        <v>3.2000000000000001E-2</v>
      </c>
      <c r="E77" s="8">
        <v>55</v>
      </c>
      <c r="F77" s="8">
        <v>1650</v>
      </c>
      <c r="G77" s="9">
        <v>1640</v>
      </c>
      <c r="H77" s="7">
        <v>4.3000000000000003E-2</v>
      </c>
      <c r="I77" s="8">
        <v>70</v>
      </c>
      <c r="J77" s="8">
        <v>1675</v>
      </c>
      <c r="K77" s="9">
        <v>1670</v>
      </c>
      <c r="L77" s="7">
        <v>0.04</v>
      </c>
      <c r="M77" s="8">
        <v>65</v>
      </c>
      <c r="N77" s="8">
        <v>1655</v>
      </c>
      <c r="O77" s="9">
        <v>1655</v>
      </c>
      <c r="P77" s="7">
        <v>4.4999999999999998E-2</v>
      </c>
      <c r="Q77" s="8">
        <v>80</v>
      </c>
      <c r="R77" s="8">
        <v>1795</v>
      </c>
      <c r="S77" s="9">
        <v>1790</v>
      </c>
      <c r="T77" s="7">
        <v>4.9000000000000002E-2</v>
      </c>
      <c r="U77" s="8">
        <v>85</v>
      </c>
      <c r="V77" s="8">
        <v>1680</v>
      </c>
      <c r="W77" s="8">
        <v>1680</v>
      </c>
      <c r="X77" s="224">
        <v>5.3999999999999999E-2</v>
      </c>
      <c r="Y77" s="8">
        <v>85</v>
      </c>
      <c r="Z77" s="8">
        <v>1600</v>
      </c>
      <c r="AA77" s="225">
        <v>1600</v>
      </c>
      <c r="AB77" s="669"/>
      <c r="AC77" s="224">
        <v>5.8000000000000003E-2</v>
      </c>
      <c r="AD77" s="8">
        <v>95</v>
      </c>
      <c r="AE77" s="8">
        <v>1620</v>
      </c>
      <c r="AF77" s="225">
        <v>1620</v>
      </c>
      <c r="AG77" s="224">
        <v>6.5000000000000002E-2</v>
      </c>
      <c r="AH77" s="8">
        <v>105</v>
      </c>
      <c r="AI77" s="8">
        <v>1635</v>
      </c>
      <c r="AJ77" s="225">
        <v>1630</v>
      </c>
      <c r="AK77" s="224">
        <v>7.5999999999999998E-2</v>
      </c>
      <c r="AL77" s="8">
        <v>115</v>
      </c>
      <c r="AM77" s="8">
        <v>1490</v>
      </c>
      <c r="AN77" s="225">
        <v>1485</v>
      </c>
      <c r="AO77" s="669"/>
      <c r="AP77" s="224">
        <v>8.2000000000000003E-2</v>
      </c>
      <c r="AQ77" s="8">
        <v>105</v>
      </c>
      <c r="AR77" s="8">
        <v>1280</v>
      </c>
      <c r="AS77" s="8">
        <v>1275</v>
      </c>
      <c r="AT77" s="1002"/>
      <c r="AU77" s="224">
        <v>7.9000000000000001E-2</v>
      </c>
      <c r="AV77" s="8">
        <v>160</v>
      </c>
      <c r="AW77" s="8">
        <v>2025</v>
      </c>
      <c r="AX77" s="9">
        <v>2025</v>
      </c>
    </row>
    <row r="78" spans="2:54" customFormat="1" x14ac:dyDescent="0.3">
      <c r="B78" s="1053"/>
      <c r="C78" s="664" t="s">
        <v>80</v>
      </c>
      <c r="D78" s="232">
        <v>0.188</v>
      </c>
      <c r="E78" s="227">
        <v>395</v>
      </c>
      <c r="F78" s="227">
        <v>2095</v>
      </c>
      <c r="G78" s="233">
        <v>2095</v>
      </c>
      <c r="H78" s="232">
        <v>0.192</v>
      </c>
      <c r="I78" s="227">
        <v>460</v>
      </c>
      <c r="J78" s="227">
        <v>2395</v>
      </c>
      <c r="K78" s="233">
        <v>2390</v>
      </c>
      <c r="L78" s="232">
        <v>0.20899999999999999</v>
      </c>
      <c r="M78" s="227">
        <v>520</v>
      </c>
      <c r="N78" s="227">
        <v>2500</v>
      </c>
      <c r="O78" s="233">
        <v>2500</v>
      </c>
      <c r="P78" s="232">
        <v>0.20700000000000002</v>
      </c>
      <c r="Q78" s="227">
        <v>520</v>
      </c>
      <c r="R78" s="227">
        <v>2515</v>
      </c>
      <c r="S78" s="233">
        <v>2510</v>
      </c>
      <c r="T78" s="232">
        <v>0.21099999999999999</v>
      </c>
      <c r="U78" s="227">
        <v>550</v>
      </c>
      <c r="V78" s="227">
        <v>2610</v>
      </c>
      <c r="W78" s="227">
        <v>2610</v>
      </c>
      <c r="X78" s="665">
        <v>0.224</v>
      </c>
      <c r="Y78" s="227">
        <v>520</v>
      </c>
      <c r="Z78" s="227">
        <v>2315</v>
      </c>
      <c r="AA78" s="666">
        <v>2315</v>
      </c>
      <c r="AB78" s="669"/>
      <c r="AC78" s="665">
        <v>0.217</v>
      </c>
      <c r="AD78" s="227">
        <v>525</v>
      </c>
      <c r="AE78" s="227">
        <v>2420</v>
      </c>
      <c r="AF78" s="666">
        <v>2420</v>
      </c>
      <c r="AG78" s="665">
        <v>0.20600000000000002</v>
      </c>
      <c r="AH78" s="227">
        <v>500</v>
      </c>
      <c r="AI78" s="227">
        <v>2420</v>
      </c>
      <c r="AJ78" s="666">
        <v>2420</v>
      </c>
      <c r="AK78" s="665">
        <v>0.215</v>
      </c>
      <c r="AL78" s="227">
        <v>610</v>
      </c>
      <c r="AM78" s="227">
        <v>2830</v>
      </c>
      <c r="AN78" s="666">
        <v>2830</v>
      </c>
      <c r="AO78" s="669"/>
      <c r="AP78" s="665">
        <v>0.20800000000000002</v>
      </c>
      <c r="AQ78" s="227">
        <v>565</v>
      </c>
      <c r="AR78" s="227">
        <v>2705</v>
      </c>
      <c r="AS78" s="227">
        <v>2705</v>
      </c>
      <c r="AT78" s="1002"/>
      <c r="AU78" s="665">
        <v>0.19800000000000001</v>
      </c>
      <c r="AV78" s="227">
        <v>515</v>
      </c>
      <c r="AW78" s="227">
        <v>2610</v>
      </c>
      <c r="AX78" s="233">
        <v>2610</v>
      </c>
      <c r="AZ78" s="1"/>
      <c r="BA78" s="1"/>
      <c r="BB78" s="1"/>
    </row>
    <row r="79" spans="2:54" x14ac:dyDescent="0.3">
      <c r="B79" s="1053"/>
      <c r="C79" s="18" t="s">
        <v>81</v>
      </c>
      <c r="D79" s="7">
        <v>8.5000000000000006E-2</v>
      </c>
      <c r="E79" s="8">
        <v>10</v>
      </c>
      <c r="F79" s="8">
        <v>130</v>
      </c>
      <c r="G79" s="9">
        <v>130</v>
      </c>
      <c r="H79" s="7">
        <v>6.4000000000000001E-2</v>
      </c>
      <c r="I79" s="8">
        <v>10</v>
      </c>
      <c r="J79" s="8">
        <v>160</v>
      </c>
      <c r="K79" s="9">
        <v>155</v>
      </c>
      <c r="L79" s="7">
        <v>8.2000000000000003E-2</v>
      </c>
      <c r="M79" s="8">
        <v>15</v>
      </c>
      <c r="N79" s="8">
        <v>160</v>
      </c>
      <c r="O79" s="9">
        <v>160</v>
      </c>
      <c r="P79" s="7">
        <v>0.11</v>
      </c>
      <c r="Q79" s="8">
        <v>15</v>
      </c>
      <c r="R79" s="8">
        <v>155</v>
      </c>
      <c r="S79" s="9">
        <v>155</v>
      </c>
      <c r="T79" s="7">
        <v>0.193</v>
      </c>
      <c r="U79" s="8">
        <v>35</v>
      </c>
      <c r="V79" s="8">
        <v>175</v>
      </c>
      <c r="W79" s="8">
        <v>175</v>
      </c>
      <c r="X79" s="224">
        <v>0.193</v>
      </c>
      <c r="Y79" s="8">
        <v>30</v>
      </c>
      <c r="Z79" s="8">
        <v>145</v>
      </c>
      <c r="AA79" s="225">
        <v>145</v>
      </c>
      <c r="AB79" s="669"/>
      <c r="AC79" s="224">
        <v>0.15</v>
      </c>
      <c r="AD79" s="8">
        <v>25</v>
      </c>
      <c r="AE79" s="8">
        <v>165</v>
      </c>
      <c r="AF79" s="225">
        <v>165</v>
      </c>
      <c r="AG79" s="224">
        <v>0.157</v>
      </c>
      <c r="AH79" s="8">
        <v>30</v>
      </c>
      <c r="AI79" s="8">
        <v>185</v>
      </c>
      <c r="AJ79" s="225">
        <v>185</v>
      </c>
      <c r="AK79" s="224">
        <v>0.182</v>
      </c>
      <c r="AL79" s="8">
        <v>35</v>
      </c>
      <c r="AM79" s="8">
        <v>180</v>
      </c>
      <c r="AN79" s="225">
        <v>180</v>
      </c>
      <c r="AO79" s="669"/>
      <c r="AP79" s="224">
        <v>0.22800000000000001</v>
      </c>
      <c r="AQ79" s="8">
        <v>45</v>
      </c>
      <c r="AR79" s="8">
        <v>205</v>
      </c>
      <c r="AS79" s="8">
        <v>205</v>
      </c>
      <c r="AT79" s="1002"/>
      <c r="AU79" s="224">
        <v>0.216</v>
      </c>
      <c r="AV79" s="8">
        <v>50</v>
      </c>
      <c r="AW79" s="8">
        <v>230</v>
      </c>
      <c r="AX79" s="9">
        <v>230</v>
      </c>
    </row>
    <row r="80" spans="2:54" x14ac:dyDescent="0.3">
      <c r="B80" s="1053"/>
      <c r="C80" s="18" t="s">
        <v>97</v>
      </c>
      <c r="D80" s="7">
        <v>0.09</v>
      </c>
      <c r="E80" s="8">
        <v>220</v>
      </c>
      <c r="F80" s="8">
        <v>2435</v>
      </c>
      <c r="G80" s="9">
        <v>2425</v>
      </c>
      <c r="H80" s="7">
        <v>9.1999999999999998E-2</v>
      </c>
      <c r="I80" s="8">
        <v>205</v>
      </c>
      <c r="J80" s="8">
        <v>2235</v>
      </c>
      <c r="K80" s="9">
        <v>2230</v>
      </c>
      <c r="L80" s="7">
        <v>9.1999999999999998E-2</v>
      </c>
      <c r="M80" s="8">
        <v>205</v>
      </c>
      <c r="N80" s="8">
        <v>2245</v>
      </c>
      <c r="O80" s="9">
        <v>2225</v>
      </c>
      <c r="P80" s="7">
        <v>0.114</v>
      </c>
      <c r="Q80" s="8">
        <v>265</v>
      </c>
      <c r="R80" s="8">
        <v>2380</v>
      </c>
      <c r="S80" s="9">
        <v>2340</v>
      </c>
      <c r="T80" s="7">
        <v>0.107</v>
      </c>
      <c r="U80" s="8">
        <v>230</v>
      </c>
      <c r="V80" s="8">
        <v>2180</v>
      </c>
      <c r="W80" s="8">
        <v>2165</v>
      </c>
      <c r="X80" s="224">
        <v>0.10200000000000001</v>
      </c>
      <c r="Y80" s="8">
        <v>235</v>
      </c>
      <c r="Z80" s="8">
        <v>2300</v>
      </c>
      <c r="AA80" s="225">
        <v>2270</v>
      </c>
      <c r="AB80" s="669"/>
      <c r="AC80" s="224">
        <v>0.1</v>
      </c>
      <c r="AD80" s="8">
        <v>240</v>
      </c>
      <c r="AE80" s="8">
        <v>2430</v>
      </c>
      <c r="AF80" s="225">
        <v>2415</v>
      </c>
      <c r="AG80" s="224">
        <v>0.10300000000000001</v>
      </c>
      <c r="AH80" s="8">
        <v>235</v>
      </c>
      <c r="AI80" s="8">
        <v>2280</v>
      </c>
      <c r="AJ80" s="225">
        <v>2265</v>
      </c>
      <c r="AK80" s="224">
        <v>0.10300000000000001</v>
      </c>
      <c r="AL80" s="8">
        <v>260</v>
      </c>
      <c r="AM80" s="8">
        <v>2540</v>
      </c>
      <c r="AN80" s="225">
        <v>2525</v>
      </c>
      <c r="AO80" s="669"/>
      <c r="AP80" s="224">
        <v>0.10200000000000001</v>
      </c>
      <c r="AQ80" s="8">
        <v>235</v>
      </c>
      <c r="AR80" s="8">
        <v>2335</v>
      </c>
      <c r="AS80" s="8">
        <v>2325</v>
      </c>
      <c r="AT80" s="1002"/>
      <c r="AU80" s="224">
        <v>0.124</v>
      </c>
      <c r="AV80" s="8">
        <v>325</v>
      </c>
      <c r="AW80" s="8">
        <v>2635</v>
      </c>
      <c r="AX80" s="9">
        <v>2630</v>
      </c>
    </row>
    <row r="81" spans="2:54" x14ac:dyDescent="0.3">
      <c r="B81" s="1053"/>
      <c r="C81" s="18" t="s">
        <v>82</v>
      </c>
      <c r="D81" s="7">
        <v>9.4E-2</v>
      </c>
      <c r="E81" s="8">
        <v>70</v>
      </c>
      <c r="F81" s="8">
        <v>735</v>
      </c>
      <c r="G81" s="9">
        <v>735</v>
      </c>
      <c r="H81" s="7">
        <v>7.3999999999999996E-2</v>
      </c>
      <c r="I81" s="8">
        <v>55</v>
      </c>
      <c r="J81" s="8">
        <v>760</v>
      </c>
      <c r="K81" s="9">
        <v>760</v>
      </c>
      <c r="L81" s="7">
        <v>8.1000000000000003E-2</v>
      </c>
      <c r="M81" s="8">
        <v>65</v>
      </c>
      <c r="N81" s="8">
        <v>830</v>
      </c>
      <c r="O81" s="9">
        <v>830</v>
      </c>
      <c r="P81" s="7">
        <v>6.5000000000000002E-2</v>
      </c>
      <c r="Q81" s="8">
        <v>65</v>
      </c>
      <c r="R81" s="8">
        <v>1000</v>
      </c>
      <c r="S81" s="9">
        <v>1000</v>
      </c>
      <c r="T81" s="7">
        <v>8.7999999999999995E-2</v>
      </c>
      <c r="U81" s="8">
        <v>80</v>
      </c>
      <c r="V81" s="8">
        <v>890</v>
      </c>
      <c r="W81" s="8">
        <v>890</v>
      </c>
      <c r="X81" s="224">
        <v>9.9000000000000005E-2</v>
      </c>
      <c r="Y81" s="8">
        <v>90</v>
      </c>
      <c r="Z81" s="8">
        <v>890</v>
      </c>
      <c r="AA81" s="225">
        <v>885</v>
      </c>
      <c r="AB81" s="669"/>
      <c r="AC81" s="224">
        <v>8.5000000000000006E-2</v>
      </c>
      <c r="AD81" s="8">
        <v>85</v>
      </c>
      <c r="AE81" s="8">
        <v>990</v>
      </c>
      <c r="AF81" s="225">
        <v>980</v>
      </c>
      <c r="AG81" s="224">
        <v>0.113</v>
      </c>
      <c r="AH81" s="8">
        <v>120</v>
      </c>
      <c r="AI81" s="8">
        <v>1065</v>
      </c>
      <c r="AJ81" s="225">
        <v>1045</v>
      </c>
      <c r="AK81" s="224">
        <v>0.09</v>
      </c>
      <c r="AL81" s="8">
        <v>90</v>
      </c>
      <c r="AM81" s="8">
        <v>1020</v>
      </c>
      <c r="AN81" s="225">
        <v>1005</v>
      </c>
      <c r="AO81" s="669"/>
      <c r="AP81" s="224">
        <v>0.08</v>
      </c>
      <c r="AQ81" s="8">
        <v>85</v>
      </c>
      <c r="AR81" s="8">
        <v>1120</v>
      </c>
      <c r="AS81" s="8">
        <v>1095</v>
      </c>
      <c r="AT81" s="1002"/>
      <c r="AU81" s="224">
        <v>9.9000000000000005E-2</v>
      </c>
      <c r="AV81" s="8">
        <v>80</v>
      </c>
      <c r="AW81" s="8">
        <v>825</v>
      </c>
      <c r="AX81" s="9">
        <v>810</v>
      </c>
    </row>
    <row r="82" spans="2:54" x14ac:dyDescent="0.3">
      <c r="B82" s="1053"/>
      <c r="C82" s="18" t="s">
        <v>103</v>
      </c>
      <c r="D82" s="7">
        <v>0.06</v>
      </c>
      <c r="E82" s="8">
        <v>25</v>
      </c>
      <c r="F82" s="8">
        <v>385</v>
      </c>
      <c r="G82" s="9">
        <v>380</v>
      </c>
      <c r="H82" s="7">
        <v>9.1999999999999998E-2</v>
      </c>
      <c r="I82" s="8">
        <v>45</v>
      </c>
      <c r="J82" s="8">
        <v>490</v>
      </c>
      <c r="K82" s="9">
        <v>485</v>
      </c>
      <c r="L82" s="7">
        <v>9.8000000000000004E-2</v>
      </c>
      <c r="M82" s="8">
        <v>50</v>
      </c>
      <c r="N82" s="8">
        <v>530</v>
      </c>
      <c r="O82" s="9">
        <v>530</v>
      </c>
      <c r="P82" s="7">
        <v>0.10200000000000001</v>
      </c>
      <c r="Q82" s="8">
        <v>55</v>
      </c>
      <c r="R82" s="8">
        <v>550</v>
      </c>
      <c r="S82" s="9">
        <v>550</v>
      </c>
      <c r="T82" s="7">
        <v>6.3E-2</v>
      </c>
      <c r="U82" s="8">
        <v>35</v>
      </c>
      <c r="V82" s="8">
        <v>540</v>
      </c>
      <c r="W82" s="8">
        <v>540</v>
      </c>
      <c r="X82" s="224">
        <v>7.4999999999999997E-2</v>
      </c>
      <c r="Y82" s="8">
        <v>45</v>
      </c>
      <c r="Z82" s="8">
        <v>615</v>
      </c>
      <c r="AA82" s="225">
        <v>615</v>
      </c>
      <c r="AB82" s="669"/>
      <c r="AC82" s="224">
        <v>0.10400000000000001</v>
      </c>
      <c r="AD82" s="8">
        <v>60</v>
      </c>
      <c r="AE82" s="8">
        <v>600</v>
      </c>
      <c r="AF82" s="225">
        <v>600</v>
      </c>
      <c r="AG82" s="224">
        <v>7.0000000000000007E-2</v>
      </c>
      <c r="AH82" s="8">
        <v>45</v>
      </c>
      <c r="AI82" s="8">
        <v>670</v>
      </c>
      <c r="AJ82" s="225">
        <v>670</v>
      </c>
      <c r="AK82" s="224">
        <v>0.108</v>
      </c>
      <c r="AL82" s="8">
        <v>70</v>
      </c>
      <c r="AM82" s="8">
        <v>630</v>
      </c>
      <c r="AN82" s="225">
        <v>630</v>
      </c>
      <c r="AO82" s="669"/>
      <c r="AP82" s="224">
        <v>8.7000000000000008E-2</v>
      </c>
      <c r="AQ82" s="8">
        <v>40</v>
      </c>
      <c r="AR82" s="8">
        <v>480</v>
      </c>
      <c r="AS82" s="8">
        <v>480</v>
      </c>
      <c r="AT82" s="1002"/>
      <c r="AU82" s="224">
        <v>9.9000000000000005E-2</v>
      </c>
      <c r="AV82" s="8">
        <v>85</v>
      </c>
      <c r="AW82" s="8">
        <v>840</v>
      </c>
      <c r="AX82" s="9">
        <v>840</v>
      </c>
    </row>
    <row r="83" spans="2:54" x14ac:dyDescent="0.3">
      <c r="B83" s="1053"/>
      <c r="C83" s="18" t="s">
        <v>83</v>
      </c>
      <c r="D83" s="7">
        <v>9.7000000000000003E-2</v>
      </c>
      <c r="E83" s="8">
        <v>40</v>
      </c>
      <c r="F83" s="8">
        <v>425</v>
      </c>
      <c r="G83" s="9">
        <v>420</v>
      </c>
      <c r="H83" s="7">
        <v>8.6000000000000007E-2</v>
      </c>
      <c r="I83" s="8">
        <v>45</v>
      </c>
      <c r="J83" s="8">
        <v>500</v>
      </c>
      <c r="K83" s="9">
        <v>500</v>
      </c>
      <c r="L83" s="7">
        <v>0.115</v>
      </c>
      <c r="M83" s="8">
        <v>60</v>
      </c>
      <c r="N83" s="8">
        <v>540</v>
      </c>
      <c r="O83" s="9">
        <v>540</v>
      </c>
      <c r="P83" s="7">
        <v>0.112</v>
      </c>
      <c r="Q83" s="8">
        <v>50</v>
      </c>
      <c r="R83" s="8">
        <v>430</v>
      </c>
      <c r="S83" s="9">
        <v>430</v>
      </c>
      <c r="T83" s="7">
        <v>6.6000000000000003E-2</v>
      </c>
      <c r="U83" s="8">
        <v>30</v>
      </c>
      <c r="V83" s="8">
        <v>485</v>
      </c>
      <c r="W83" s="8">
        <v>485</v>
      </c>
      <c r="X83" s="224">
        <v>0.106</v>
      </c>
      <c r="Y83" s="8">
        <v>55</v>
      </c>
      <c r="Z83" s="8">
        <v>510</v>
      </c>
      <c r="AA83" s="225">
        <v>510</v>
      </c>
      <c r="AB83" s="669"/>
      <c r="AC83" s="224">
        <v>0.10100000000000001</v>
      </c>
      <c r="AD83" s="8">
        <v>55</v>
      </c>
      <c r="AE83" s="8">
        <v>555</v>
      </c>
      <c r="AF83" s="225">
        <v>555</v>
      </c>
      <c r="AG83" s="224">
        <v>0.124</v>
      </c>
      <c r="AH83" s="8">
        <v>65</v>
      </c>
      <c r="AI83" s="8">
        <v>510</v>
      </c>
      <c r="AJ83" s="225">
        <v>510</v>
      </c>
      <c r="AK83" s="224">
        <v>0.111</v>
      </c>
      <c r="AL83" s="8">
        <v>60</v>
      </c>
      <c r="AM83" s="8">
        <v>545</v>
      </c>
      <c r="AN83" s="225">
        <v>540</v>
      </c>
      <c r="AO83" s="669"/>
      <c r="AP83" s="224">
        <v>0.11800000000000001</v>
      </c>
      <c r="AQ83" s="8">
        <v>70</v>
      </c>
      <c r="AR83" s="8">
        <v>585</v>
      </c>
      <c r="AS83" s="8">
        <v>585</v>
      </c>
      <c r="AT83" s="1002"/>
      <c r="AU83" s="224">
        <v>0.13700000000000001</v>
      </c>
      <c r="AV83" s="8">
        <v>95</v>
      </c>
      <c r="AW83" s="8">
        <v>680</v>
      </c>
      <c r="AX83" s="9">
        <v>680</v>
      </c>
    </row>
    <row r="84" spans="2:54" x14ac:dyDescent="0.3">
      <c r="B84" s="1053"/>
      <c r="C84" s="18" t="s">
        <v>98</v>
      </c>
      <c r="D84" s="7">
        <v>4.7E-2</v>
      </c>
      <c r="E84" s="8">
        <v>65</v>
      </c>
      <c r="F84" s="8">
        <v>1430</v>
      </c>
      <c r="G84" s="9">
        <v>1430</v>
      </c>
      <c r="H84" s="7">
        <v>4.9000000000000002E-2</v>
      </c>
      <c r="I84" s="8">
        <v>70</v>
      </c>
      <c r="J84" s="8">
        <v>1465</v>
      </c>
      <c r="K84" s="9">
        <v>1465</v>
      </c>
      <c r="L84" s="7">
        <v>5.6000000000000001E-2</v>
      </c>
      <c r="M84" s="8">
        <v>90</v>
      </c>
      <c r="N84" s="8">
        <v>1625</v>
      </c>
      <c r="O84" s="9">
        <v>1620</v>
      </c>
      <c r="P84" s="7">
        <v>5.5E-2</v>
      </c>
      <c r="Q84" s="8">
        <v>85</v>
      </c>
      <c r="R84" s="8">
        <v>1560</v>
      </c>
      <c r="S84" s="9">
        <v>1555</v>
      </c>
      <c r="T84" s="7">
        <v>4.3999999999999997E-2</v>
      </c>
      <c r="U84" s="8">
        <v>65</v>
      </c>
      <c r="V84" s="8">
        <v>1540</v>
      </c>
      <c r="W84" s="8">
        <v>1540</v>
      </c>
      <c r="X84" s="224">
        <v>5.2999999999999999E-2</v>
      </c>
      <c r="Y84" s="8">
        <v>85</v>
      </c>
      <c r="Z84" s="8">
        <v>1625</v>
      </c>
      <c r="AA84" s="225">
        <v>1625</v>
      </c>
      <c r="AB84" s="669"/>
      <c r="AC84" s="224">
        <v>5.3999999999999999E-2</v>
      </c>
      <c r="AD84" s="8">
        <v>85</v>
      </c>
      <c r="AE84" s="8">
        <v>1605</v>
      </c>
      <c r="AF84" s="225">
        <v>1605</v>
      </c>
      <c r="AG84" s="224">
        <v>5.3999999999999999E-2</v>
      </c>
      <c r="AH84" s="8">
        <v>90</v>
      </c>
      <c r="AI84" s="8">
        <v>1680</v>
      </c>
      <c r="AJ84" s="225">
        <v>1680</v>
      </c>
      <c r="AK84" s="224">
        <v>6.4000000000000001E-2</v>
      </c>
      <c r="AL84" s="8">
        <v>105</v>
      </c>
      <c r="AM84" s="8">
        <v>1605</v>
      </c>
      <c r="AN84" s="225">
        <v>1600</v>
      </c>
      <c r="AO84" s="669"/>
      <c r="AP84" s="224">
        <v>6.5000000000000002E-2</v>
      </c>
      <c r="AQ84" s="8">
        <v>105</v>
      </c>
      <c r="AR84" s="8">
        <v>1620</v>
      </c>
      <c r="AS84" s="8">
        <v>1620</v>
      </c>
      <c r="AT84" s="1002"/>
      <c r="AU84" s="224">
        <v>5.2999999999999999E-2</v>
      </c>
      <c r="AV84" s="8">
        <v>90</v>
      </c>
      <c r="AW84" s="8">
        <v>1710</v>
      </c>
      <c r="AX84" s="9">
        <v>1710</v>
      </c>
    </row>
    <row r="85" spans="2:54" x14ac:dyDescent="0.3">
      <c r="B85" s="1053"/>
      <c r="C85" s="18" t="s">
        <v>99</v>
      </c>
      <c r="D85" s="7">
        <v>0.08</v>
      </c>
      <c r="E85" s="8">
        <v>10</v>
      </c>
      <c r="F85" s="8">
        <v>115</v>
      </c>
      <c r="G85" s="9">
        <v>110</v>
      </c>
      <c r="H85" s="7">
        <v>7.0000000000000007E-2</v>
      </c>
      <c r="I85" s="8">
        <v>10</v>
      </c>
      <c r="J85" s="8">
        <v>115</v>
      </c>
      <c r="K85" s="9">
        <v>115</v>
      </c>
      <c r="L85" s="7">
        <v>9.7000000000000003E-2</v>
      </c>
      <c r="M85" s="8">
        <v>10</v>
      </c>
      <c r="N85" s="8">
        <v>125</v>
      </c>
      <c r="O85" s="9">
        <v>125</v>
      </c>
      <c r="P85" s="7">
        <v>6.3E-2</v>
      </c>
      <c r="Q85" s="8">
        <v>5</v>
      </c>
      <c r="R85" s="8">
        <v>95</v>
      </c>
      <c r="S85" s="9">
        <v>95</v>
      </c>
      <c r="T85" s="7">
        <v>0.10300000000000001</v>
      </c>
      <c r="U85" s="8">
        <v>15</v>
      </c>
      <c r="V85" s="8">
        <v>125</v>
      </c>
      <c r="W85" s="8">
        <v>125</v>
      </c>
      <c r="X85" s="224">
        <v>0.13600000000000001</v>
      </c>
      <c r="Y85" s="8">
        <v>15</v>
      </c>
      <c r="Z85" s="8">
        <v>125</v>
      </c>
      <c r="AA85" s="225">
        <v>125</v>
      </c>
      <c r="AB85" s="669"/>
      <c r="AC85" s="224">
        <v>0.109</v>
      </c>
      <c r="AD85" s="8">
        <v>10</v>
      </c>
      <c r="AE85" s="8">
        <v>110</v>
      </c>
      <c r="AF85" s="225">
        <v>110</v>
      </c>
      <c r="AG85" s="224">
        <v>0.16500000000000001</v>
      </c>
      <c r="AH85" s="8">
        <v>20</v>
      </c>
      <c r="AI85" s="8">
        <v>120</v>
      </c>
      <c r="AJ85" s="225">
        <v>120</v>
      </c>
      <c r="AK85" s="224">
        <v>0.11</v>
      </c>
      <c r="AL85" s="8">
        <v>15</v>
      </c>
      <c r="AM85" s="8">
        <v>125</v>
      </c>
      <c r="AN85" s="225">
        <v>125</v>
      </c>
      <c r="AO85" s="669"/>
      <c r="AP85" s="224">
        <v>0.23500000000000001</v>
      </c>
      <c r="AQ85" s="8">
        <v>30</v>
      </c>
      <c r="AR85" s="8">
        <v>120</v>
      </c>
      <c r="AS85" s="8">
        <v>120</v>
      </c>
      <c r="AT85" s="1002"/>
      <c r="AU85" s="224">
        <v>0.13</v>
      </c>
      <c r="AV85" s="8">
        <v>15</v>
      </c>
      <c r="AW85" s="8">
        <v>125</v>
      </c>
      <c r="AX85" s="9">
        <v>125</v>
      </c>
    </row>
    <row r="86" spans="2:54" x14ac:dyDescent="0.3">
      <c r="B86" s="1053"/>
      <c r="C86" s="19" t="s">
        <v>122</v>
      </c>
      <c r="D86" s="7">
        <v>0.1</v>
      </c>
      <c r="E86" s="8">
        <v>15</v>
      </c>
      <c r="F86" s="8">
        <v>160</v>
      </c>
      <c r="G86" s="9">
        <v>160</v>
      </c>
      <c r="H86" s="7">
        <v>5.8000000000000003E-2</v>
      </c>
      <c r="I86" s="8">
        <v>10</v>
      </c>
      <c r="J86" s="8">
        <v>140</v>
      </c>
      <c r="K86" s="9">
        <v>140</v>
      </c>
      <c r="L86" s="7">
        <v>8.3000000000000004E-2</v>
      </c>
      <c r="M86" s="8">
        <v>15</v>
      </c>
      <c r="N86" s="8">
        <v>155</v>
      </c>
      <c r="O86" s="9">
        <v>155</v>
      </c>
      <c r="P86" s="7">
        <v>3.7999999999999999E-2</v>
      </c>
      <c r="Q86" s="8">
        <v>5</v>
      </c>
      <c r="R86" s="8">
        <v>160</v>
      </c>
      <c r="S86" s="9">
        <v>160</v>
      </c>
      <c r="T86" s="7">
        <v>7.0000000000000007E-2</v>
      </c>
      <c r="U86" s="8">
        <v>10</v>
      </c>
      <c r="V86" s="8">
        <v>155</v>
      </c>
      <c r="W86" s="8">
        <v>155</v>
      </c>
      <c r="X86" s="224">
        <v>0.13200000000000001</v>
      </c>
      <c r="Y86" s="8">
        <v>25</v>
      </c>
      <c r="Z86" s="8">
        <v>180</v>
      </c>
      <c r="AA86" s="225">
        <v>180</v>
      </c>
      <c r="AB86" s="669"/>
      <c r="AC86" s="224">
        <v>8.3000000000000004E-2</v>
      </c>
      <c r="AD86" s="8">
        <v>10</v>
      </c>
      <c r="AE86" s="8">
        <v>130</v>
      </c>
      <c r="AF86" s="225">
        <v>130</v>
      </c>
      <c r="AG86" s="224">
        <v>7.2999999999999995E-2</v>
      </c>
      <c r="AH86" s="8">
        <v>10</v>
      </c>
      <c r="AI86" s="8">
        <v>135</v>
      </c>
      <c r="AJ86" s="225">
        <v>135</v>
      </c>
      <c r="AK86" s="224">
        <v>9.4E-2</v>
      </c>
      <c r="AL86" s="8">
        <v>15</v>
      </c>
      <c r="AM86" s="8">
        <v>160</v>
      </c>
      <c r="AN86" s="225">
        <v>160</v>
      </c>
      <c r="AO86" s="669"/>
      <c r="AP86" s="224">
        <v>8.5000000000000006E-2</v>
      </c>
      <c r="AQ86" s="8">
        <v>10</v>
      </c>
      <c r="AR86" s="8">
        <v>130</v>
      </c>
      <c r="AS86" s="8">
        <v>130</v>
      </c>
      <c r="AT86" s="1002"/>
      <c r="AU86" s="224">
        <v>8.1000000000000003E-2</v>
      </c>
      <c r="AV86" s="8">
        <v>15</v>
      </c>
      <c r="AW86" s="8">
        <v>160</v>
      </c>
      <c r="AX86" s="9">
        <v>160</v>
      </c>
    </row>
    <row r="87" spans="2:54" x14ac:dyDescent="0.3">
      <c r="B87" s="1053"/>
      <c r="C87" s="18" t="s">
        <v>100</v>
      </c>
      <c r="D87" s="7">
        <v>0.02</v>
      </c>
      <c r="E87" s="8">
        <v>10</v>
      </c>
      <c r="F87" s="8">
        <v>400</v>
      </c>
      <c r="G87" s="9">
        <v>400</v>
      </c>
      <c r="H87" s="7">
        <v>2.4E-2</v>
      </c>
      <c r="I87" s="8">
        <v>10</v>
      </c>
      <c r="J87" s="8">
        <v>415</v>
      </c>
      <c r="K87" s="9">
        <v>415</v>
      </c>
      <c r="L87" s="7">
        <v>4.1000000000000002E-2</v>
      </c>
      <c r="M87" s="8">
        <v>15</v>
      </c>
      <c r="N87" s="8">
        <v>390</v>
      </c>
      <c r="O87" s="9">
        <v>390</v>
      </c>
      <c r="P87" s="7">
        <v>5.3999999999999999E-2</v>
      </c>
      <c r="Q87" s="8">
        <v>25</v>
      </c>
      <c r="R87" s="8">
        <v>440</v>
      </c>
      <c r="S87" s="9">
        <v>440</v>
      </c>
      <c r="T87" s="7">
        <v>4.3999999999999997E-2</v>
      </c>
      <c r="U87" s="8">
        <v>25</v>
      </c>
      <c r="V87" s="8">
        <v>615</v>
      </c>
      <c r="W87" s="8">
        <v>615</v>
      </c>
      <c r="X87" s="224">
        <v>5.2000000000000005E-2</v>
      </c>
      <c r="Y87" s="8">
        <v>25</v>
      </c>
      <c r="Z87" s="8">
        <v>460</v>
      </c>
      <c r="AA87" s="225">
        <v>460</v>
      </c>
      <c r="AB87" s="669"/>
      <c r="AC87" s="224">
        <v>3.4000000000000002E-2</v>
      </c>
      <c r="AD87" s="8">
        <v>15</v>
      </c>
      <c r="AE87" s="8">
        <v>465</v>
      </c>
      <c r="AF87" s="225">
        <v>465</v>
      </c>
      <c r="AG87" s="224">
        <v>6.3E-2</v>
      </c>
      <c r="AH87" s="8">
        <v>30</v>
      </c>
      <c r="AI87" s="8">
        <v>445</v>
      </c>
      <c r="AJ87" s="225">
        <v>445</v>
      </c>
      <c r="AK87" s="224">
        <v>0.105</v>
      </c>
      <c r="AL87" s="8">
        <v>55</v>
      </c>
      <c r="AM87" s="8">
        <v>540</v>
      </c>
      <c r="AN87" s="225">
        <v>540</v>
      </c>
      <c r="AO87" s="669"/>
      <c r="AP87" s="224">
        <v>6.5000000000000002E-2</v>
      </c>
      <c r="AQ87" s="8">
        <v>40</v>
      </c>
      <c r="AR87" s="8">
        <v>595</v>
      </c>
      <c r="AS87" s="8">
        <v>595</v>
      </c>
      <c r="AT87" s="1002"/>
      <c r="AU87" s="224">
        <v>9.5000000000000001E-2</v>
      </c>
      <c r="AV87" s="8">
        <v>55</v>
      </c>
      <c r="AW87" s="8">
        <v>570</v>
      </c>
      <c r="AX87" s="9">
        <v>570</v>
      </c>
    </row>
    <row r="88" spans="2:54" x14ac:dyDescent="0.3">
      <c r="B88" s="1053"/>
      <c r="C88" s="18" t="s">
        <v>101</v>
      </c>
      <c r="D88" s="7">
        <v>9.6000000000000002E-2</v>
      </c>
      <c r="E88" s="8">
        <v>120</v>
      </c>
      <c r="F88" s="8">
        <v>1270</v>
      </c>
      <c r="G88" s="9">
        <v>1265</v>
      </c>
      <c r="H88" s="7">
        <v>0.10100000000000001</v>
      </c>
      <c r="I88" s="8">
        <v>85</v>
      </c>
      <c r="J88" s="8">
        <v>865</v>
      </c>
      <c r="K88" s="9">
        <v>865</v>
      </c>
      <c r="L88" s="7">
        <v>0.10100000000000001</v>
      </c>
      <c r="M88" s="8">
        <v>105</v>
      </c>
      <c r="N88" s="8">
        <v>1040</v>
      </c>
      <c r="O88" s="9">
        <v>1035</v>
      </c>
      <c r="P88" s="7">
        <v>0.107</v>
      </c>
      <c r="Q88" s="8">
        <v>150</v>
      </c>
      <c r="R88" s="8">
        <v>1395</v>
      </c>
      <c r="S88" s="9">
        <v>1390</v>
      </c>
      <c r="T88" s="7">
        <v>0.122</v>
      </c>
      <c r="U88" s="8">
        <v>165</v>
      </c>
      <c r="V88" s="8">
        <v>1340</v>
      </c>
      <c r="W88" s="8">
        <v>1340</v>
      </c>
      <c r="X88" s="224">
        <v>0.108</v>
      </c>
      <c r="Y88" s="8">
        <v>130</v>
      </c>
      <c r="Z88" s="8">
        <v>1185</v>
      </c>
      <c r="AA88" s="225">
        <v>1185</v>
      </c>
      <c r="AB88" s="669"/>
      <c r="AC88" s="224">
        <v>0.11600000000000001</v>
      </c>
      <c r="AD88" s="8">
        <v>120</v>
      </c>
      <c r="AE88" s="8">
        <v>1055</v>
      </c>
      <c r="AF88" s="225">
        <v>1055</v>
      </c>
      <c r="AG88" s="224">
        <v>0.13100000000000001</v>
      </c>
      <c r="AH88" s="8">
        <v>160</v>
      </c>
      <c r="AI88" s="8">
        <v>1230</v>
      </c>
      <c r="AJ88" s="225">
        <v>1230</v>
      </c>
      <c r="AK88" s="224">
        <v>0.14400000000000002</v>
      </c>
      <c r="AL88" s="8">
        <v>180</v>
      </c>
      <c r="AM88" s="8">
        <v>1255</v>
      </c>
      <c r="AN88" s="225">
        <v>1250</v>
      </c>
      <c r="AO88" s="669"/>
      <c r="AP88" s="224">
        <v>0.129</v>
      </c>
      <c r="AQ88" s="8">
        <v>150</v>
      </c>
      <c r="AR88" s="8">
        <v>1165</v>
      </c>
      <c r="AS88" s="8">
        <v>1165</v>
      </c>
      <c r="AT88" s="1002"/>
      <c r="AU88" s="224">
        <v>0.126</v>
      </c>
      <c r="AV88" s="8">
        <v>170</v>
      </c>
      <c r="AW88" s="8">
        <v>1335</v>
      </c>
      <c r="AX88" s="9">
        <v>1335</v>
      </c>
    </row>
    <row r="89" spans="2:54" x14ac:dyDescent="0.3">
      <c r="B89" s="1053"/>
      <c r="C89" s="18" t="s">
        <v>102</v>
      </c>
      <c r="D89" s="7">
        <v>0.109</v>
      </c>
      <c r="E89" s="8">
        <v>245</v>
      </c>
      <c r="F89" s="8">
        <v>2240</v>
      </c>
      <c r="G89" s="9">
        <v>2240</v>
      </c>
      <c r="H89" s="7">
        <v>9.5000000000000001E-2</v>
      </c>
      <c r="I89" s="8">
        <v>195</v>
      </c>
      <c r="J89" s="8">
        <v>2085</v>
      </c>
      <c r="K89" s="9">
        <v>2080</v>
      </c>
      <c r="L89" s="7">
        <v>0.114</v>
      </c>
      <c r="M89" s="8">
        <v>245</v>
      </c>
      <c r="N89" s="8">
        <v>2145</v>
      </c>
      <c r="O89" s="9">
        <v>2140</v>
      </c>
      <c r="P89" s="7">
        <v>0.108</v>
      </c>
      <c r="Q89" s="8">
        <v>245</v>
      </c>
      <c r="R89" s="8">
        <v>2255</v>
      </c>
      <c r="S89" s="9">
        <v>2245</v>
      </c>
      <c r="T89" s="7">
        <v>0.11900000000000001</v>
      </c>
      <c r="U89" s="8">
        <v>280</v>
      </c>
      <c r="V89" s="8">
        <v>2360</v>
      </c>
      <c r="W89" s="8">
        <v>2335</v>
      </c>
      <c r="X89" s="224">
        <v>0.121</v>
      </c>
      <c r="Y89" s="8">
        <v>295</v>
      </c>
      <c r="Z89" s="8">
        <v>2440</v>
      </c>
      <c r="AA89" s="225">
        <v>2430</v>
      </c>
      <c r="AB89" s="669"/>
      <c r="AC89" s="224">
        <v>0.13</v>
      </c>
      <c r="AD89" s="8">
        <v>335</v>
      </c>
      <c r="AE89" s="8">
        <v>2600</v>
      </c>
      <c r="AF89" s="225">
        <v>2575</v>
      </c>
      <c r="AG89" s="224">
        <v>0.13900000000000001</v>
      </c>
      <c r="AH89" s="8">
        <v>350</v>
      </c>
      <c r="AI89" s="8">
        <v>2560</v>
      </c>
      <c r="AJ89" s="225">
        <v>2520</v>
      </c>
      <c r="AK89" s="224">
        <v>0.16600000000000001</v>
      </c>
      <c r="AL89" s="8">
        <v>440</v>
      </c>
      <c r="AM89" s="8">
        <v>2685</v>
      </c>
      <c r="AN89" s="225">
        <v>2640</v>
      </c>
      <c r="AO89" s="669"/>
      <c r="AP89" s="224">
        <v>0.161</v>
      </c>
      <c r="AQ89" s="8">
        <v>425</v>
      </c>
      <c r="AR89" s="8">
        <v>2670</v>
      </c>
      <c r="AS89" s="8">
        <v>2655</v>
      </c>
      <c r="AT89" s="1002"/>
      <c r="AU89" s="224">
        <v>0.18099999999999999</v>
      </c>
      <c r="AV89" s="8">
        <v>455</v>
      </c>
      <c r="AW89" s="8">
        <v>2530</v>
      </c>
      <c r="AX89" s="9">
        <v>2515</v>
      </c>
    </row>
    <row r="90" spans="2:54" customFormat="1" ht="15" thickBot="1" x14ac:dyDescent="0.35">
      <c r="B90" s="1054"/>
      <c r="C90" s="664" t="s">
        <v>104</v>
      </c>
      <c r="D90" s="232">
        <v>0.24399999999999999</v>
      </c>
      <c r="E90" s="227">
        <v>920</v>
      </c>
      <c r="F90" s="227">
        <v>3800</v>
      </c>
      <c r="G90" s="233">
        <v>3785</v>
      </c>
      <c r="H90" s="232">
        <v>0.253</v>
      </c>
      <c r="I90" s="227">
        <v>930</v>
      </c>
      <c r="J90" s="227">
        <v>3685</v>
      </c>
      <c r="K90" s="233">
        <v>3675</v>
      </c>
      <c r="L90" s="232">
        <v>0.24199999999999999</v>
      </c>
      <c r="M90" s="227">
        <v>945</v>
      </c>
      <c r="N90" s="227">
        <v>3935</v>
      </c>
      <c r="O90" s="233">
        <v>3910</v>
      </c>
      <c r="P90" s="232">
        <v>0.25700000000000001</v>
      </c>
      <c r="Q90" s="227">
        <v>1010</v>
      </c>
      <c r="R90" s="227">
        <v>3940</v>
      </c>
      <c r="S90" s="233">
        <v>3930</v>
      </c>
      <c r="T90" s="232">
        <v>0.27200000000000002</v>
      </c>
      <c r="U90" s="227">
        <v>1075</v>
      </c>
      <c r="V90" s="227">
        <v>4005</v>
      </c>
      <c r="W90" s="227">
        <v>3960</v>
      </c>
      <c r="X90" s="665">
        <v>0.26900000000000002</v>
      </c>
      <c r="Y90" s="227">
        <v>1145</v>
      </c>
      <c r="Z90" s="227">
        <v>4260</v>
      </c>
      <c r="AA90" s="666">
        <v>4225</v>
      </c>
      <c r="AB90" s="669"/>
      <c r="AC90" s="667">
        <v>0.28500000000000003</v>
      </c>
      <c r="AD90" s="352">
        <v>725</v>
      </c>
      <c r="AE90" s="352">
        <v>2570</v>
      </c>
      <c r="AF90" s="668">
        <v>2535</v>
      </c>
      <c r="AG90" s="665">
        <v>0.26500000000000001</v>
      </c>
      <c r="AH90" s="227">
        <v>660</v>
      </c>
      <c r="AI90" s="227">
        <v>2500</v>
      </c>
      <c r="AJ90" s="666">
        <v>2485</v>
      </c>
      <c r="AK90" s="665">
        <v>0.27600000000000002</v>
      </c>
      <c r="AL90" s="227">
        <v>710</v>
      </c>
      <c r="AM90" s="227">
        <v>2590</v>
      </c>
      <c r="AN90" s="666">
        <v>2580</v>
      </c>
      <c r="AO90" s="669"/>
      <c r="AP90" s="665">
        <v>0.247</v>
      </c>
      <c r="AQ90" s="227">
        <v>450</v>
      </c>
      <c r="AR90" s="227">
        <v>1830</v>
      </c>
      <c r="AS90" s="227">
        <v>1820</v>
      </c>
      <c r="AT90" s="1002"/>
      <c r="AU90" s="665">
        <v>0.27</v>
      </c>
      <c r="AV90" s="227">
        <v>625</v>
      </c>
      <c r="AW90" s="227">
        <v>2315</v>
      </c>
      <c r="AX90" s="233">
        <v>2305</v>
      </c>
      <c r="AZ90" s="1"/>
      <c r="BA90" s="1"/>
      <c r="BB90" s="1"/>
    </row>
    <row r="91" spans="2:54" ht="15.6" thickTop="1" thickBot="1" x14ac:dyDescent="0.35">
      <c r="B91" s="20" t="s">
        <v>0</v>
      </c>
      <c r="C91" s="24" t="s">
        <v>86</v>
      </c>
      <c r="D91" s="25">
        <v>0.11700000000000001</v>
      </c>
      <c r="E91" s="26">
        <v>2620</v>
      </c>
      <c r="F91" s="26">
        <v>22515</v>
      </c>
      <c r="G91" s="27">
        <v>22445</v>
      </c>
      <c r="H91" s="25">
        <v>0.12</v>
      </c>
      <c r="I91" s="26">
        <v>2650</v>
      </c>
      <c r="J91" s="26">
        <v>22145</v>
      </c>
      <c r="K91" s="27">
        <v>22100</v>
      </c>
      <c r="L91" s="25">
        <v>0.123</v>
      </c>
      <c r="M91" s="26">
        <v>2820</v>
      </c>
      <c r="N91" s="26">
        <v>22970</v>
      </c>
      <c r="O91" s="27">
        <v>22890</v>
      </c>
      <c r="P91" s="14">
        <v>0.13100000000000001</v>
      </c>
      <c r="Q91" s="15">
        <v>3055</v>
      </c>
      <c r="R91" s="15">
        <v>23475</v>
      </c>
      <c r="S91" s="16">
        <v>23390</v>
      </c>
      <c r="T91" s="14">
        <v>0.13400000000000001</v>
      </c>
      <c r="U91" s="15">
        <v>3150</v>
      </c>
      <c r="V91" s="15">
        <v>23640</v>
      </c>
      <c r="W91" s="15">
        <v>23550</v>
      </c>
      <c r="X91" s="572">
        <v>0.13900000000000001</v>
      </c>
      <c r="Y91" s="15">
        <v>3270</v>
      </c>
      <c r="Z91" s="15">
        <v>23570</v>
      </c>
      <c r="AA91" s="573">
        <v>23450</v>
      </c>
      <c r="AB91" s="574"/>
      <c r="AC91" s="572">
        <v>0.13</v>
      </c>
      <c r="AD91" s="15">
        <v>2930</v>
      </c>
      <c r="AE91" s="15">
        <v>22565</v>
      </c>
      <c r="AF91" s="573">
        <v>22480</v>
      </c>
      <c r="AG91" s="572">
        <v>0.13200000000000001</v>
      </c>
      <c r="AH91" s="15">
        <v>2960</v>
      </c>
      <c r="AI91" s="15">
        <v>22475</v>
      </c>
      <c r="AJ91" s="573">
        <v>22370</v>
      </c>
      <c r="AK91" s="572">
        <v>0.14400000000000002</v>
      </c>
      <c r="AL91" s="15">
        <v>3405</v>
      </c>
      <c r="AM91" s="15">
        <v>23775</v>
      </c>
      <c r="AN91" s="573">
        <v>23660</v>
      </c>
      <c r="AO91" s="574"/>
      <c r="AP91" s="572">
        <v>0.13600000000000001</v>
      </c>
      <c r="AQ91" s="15">
        <v>3010</v>
      </c>
      <c r="AR91" s="15">
        <v>22265</v>
      </c>
      <c r="AS91" s="15">
        <v>22145</v>
      </c>
      <c r="AT91" s="1003"/>
      <c r="AU91" s="572">
        <v>0.14000000000000001</v>
      </c>
      <c r="AV91" s="15">
        <v>3370</v>
      </c>
      <c r="AW91" s="15">
        <v>24090</v>
      </c>
      <c r="AX91" s="16">
        <v>24020</v>
      </c>
    </row>
    <row r="92" spans="2:54" ht="15" thickTop="1" x14ac:dyDescent="0.3">
      <c r="B92" s="101" t="s">
        <v>936</v>
      </c>
      <c r="Y92" s="43"/>
    </row>
    <row r="93" spans="2:54" x14ac:dyDescent="0.3">
      <c r="B93" s="130" t="s">
        <v>555</v>
      </c>
      <c r="Y93" s="43"/>
    </row>
    <row r="94" spans="2:54" x14ac:dyDescent="0.3">
      <c r="B94" s="20"/>
      <c r="Y94" s="43"/>
    </row>
    <row r="95" spans="2:54" x14ac:dyDescent="0.3">
      <c r="B95" s="130"/>
      <c r="Y95" s="43"/>
    </row>
    <row r="96" spans="2:54" x14ac:dyDescent="0.3">
      <c r="B96" s="130"/>
      <c r="L96" s="34"/>
      <c r="Y96" s="43"/>
    </row>
    <row r="97" spans="2:46" hidden="1" x14ac:dyDescent="0.3">
      <c r="B97" s="130"/>
      <c r="L97" s="34"/>
      <c r="Y97" s="43"/>
    </row>
    <row r="98" spans="2:46" hidden="1" x14ac:dyDescent="0.3">
      <c r="B98" s="130"/>
      <c r="Y98" s="43"/>
    </row>
    <row r="99" spans="2:46" customFormat="1" hidden="1" x14ac:dyDescent="0.3"/>
    <row r="100" spans="2:46" customFormat="1" hidden="1" x14ac:dyDescent="0.3">
      <c r="D100" s="972"/>
      <c r="E100" s="456"/>
      <c r="F100" s="456"/>
      <c r="G100" s="456"/>
      <c r="H100" s="972"/>
      <c r="I100" s="456"/>
      <c r="J100" s="456"/>
      <c r="K100" s="456"/>
      <c r="L100" s="972"/>
      <c r="M100" s="456"/>
      <c r="N100" s="456"/>
      <c r="O100" s="456"/>
      <c r="P100" s="972"/>
      <c r="Q100" s="456"/>
      <c r="R100" s="456"/>
      <c r="S100" s="456"/>
      <c r="T100" s="972"/>
      <c r="U100" s="456"/>
      <c r="V100" s="456"/>
      <c r="W100" s="456"/>
      <c r="X100" s="972"/>
      <c r="Y100" s="456"/>
      <c r="Z100" s="456"/>
      <c r="AA100" s="456"/>
      <c r="AB100" s="455"/>
      <c r="AC100" s="972"/>
      <c r="AD100" s="456"/>
      <c r="AE100" s="456"/>
      <c r="AF100" s="456"/>
      <c r="AG100" s="972"/>
      <c r="AH100" s="456"/>
      <c r="AI100" s="456"/>
      <c r="AJ100" s="456"/>
      <c r="AK100" s="972"/>
      <c r="AL100" s="456"/>
      <c r="AM100" s="456"/>
      <c r="AN100" s="456"/>
      <c r="AO100" s="455"/>
      <c r="AP100" s="972"/>
      <c r="AQ100" s="456"/>
      <c r="AR100" s="456"/>
      <c r="AS100" s="456"/>
      <c r="AT100" s="972"/>
    </row>
    <row r="101" spans="2:46" customFormat="1" hidden="1" x14ac:dyDescent="0.3">
      <c r="D101" s="972"/>
      <c r="E101" s="456"/>
      <c r="F101" s="456"/>
      <c r="G101" s="456"/>
      <c r="H101" s="972"/>
      <c r="I101" s="456"/>
      <c r="J101" s="456"/>
      <c r="K101" s="456"/>
      <c r="L101" s="972"/>
      <c r="M101" s="456"/>
      <c r="N101" s="456"/>
      <c r="O101" s="456"/>
      <c r="P101" s="972"/>
      <c r="Q101" s="456"/>
      <c r="R101" s="456"/>
      <c r="S101" s="456"/>
      <c r="T101" s="972"/>
      <c r="U101" s="456"/>
      <c r="V101" s="456"/>
      <c r="W101" s="456"/>
      <c r="X101" s="972"/>
      <c r="Y101" s="456"/>
      <c r="Z101" s="456"/>
      <c r="AA101" s="456"/>
      <c r="AB101" s="455"/>
      <c r="AC101" s="972"/>
      <c r="AD101" s="456"/>
      <c r="AE101" s="456"/>
      <c r="AF101" s="456"/>
      <c r="AG101" s="972"/>
      <c r="AH101" s="456"/>
      <c r="AI101" s="456"/>
      <c r="AJ101" s="456"/>
      <c r="AK101" s="972"/>
      <c r="AL101" s="456"/>
      <c r="AM101" s="456"/>
      <c r="AN101" s="456"/>
      <c r="AO101" s="455"/>
      <c r="AP101" s="972"/>
      <c r="AQ101" s="456"/>
      <c r="AR101" s="456"/>
      <c r="AS101" s="456"/>
      <c r="AT101" s="972"/>
    </row>
    <row r="102" spans="2:46" customFormat="1" hidden="1" x14ac:dyDescent="0.3">
      <c r="D102" s="972"/>
      <c r="E102" s="456"/>
      <c r="F102" s="456"/>
      <c r="G102" s="456"/>
      <c r="H102" s="972"/>
      <c r="I102" s="456"/>
      <c r="J102" s="456"/>
      <c r="K102" s="456"/>
      <c r="L102" s="972"/>
      <c r="M102" s="456"/>
      <c r="N102" s="456"/>
      <c r="O102" s="456"/>
      <c r="P102" s="972"/>
      <c r="Q102" s="456"/>
      <c r="R102" s="456"/>
      <c r="S102" s="456"/>
      <c r="T102" s="972"/>
      <c r="U102" s="456"/>
      <c r="V102" s="456"/>
      <c r="W102" s="456"/>
      <c r="X102" s="972"/>
      <c r="Y102" s="456"/>
      <c r="Z102" s="456"/>
      <c r="AA102" s="456"/>
      <c r="AB102" s="455"/>
      <c r="AC102" s="972"/>
      <c r="AD102" s="456"/>
      <c r="AE102" s="456"/>
      <c r="AF102" s="456"/>
      <c r="AG102" s="972"/>
      <c r="AH102" s="456"/>
      <c r="AI102" s="456"/>
      <c r="AJ102" s="456"/>
      <c r="AK102" s="972"/>
      <c r="AL102" s="456"/>
      <c r="AM102" s="456"/>
      <c r="AN102" s="456"/>
      <c r="AO102" s="455"/>
      <c r="AP102" s="972"/>
      <c r="AQ102" s="456"/>
      <c r="AR102" s="456"/>
      <c r="AS102" s="456"/>
      <c r="AT102" s="972"/>
    </row>
    <row r="103" spans="2:46" customFormat="1" hidden="1" x14ac:dyDescent="0.3">
      <c r="D103" s="972"/>
      <c r="E103" s="456"/>
      <c r="F103" s="456"/>
      <c r="G103" s="456"/>
      <c r="H103" s="972"/>
      <c r="I103" s="456"/>
      <c r="J103" s="456"/>
      <c r="K103" s="456"/>
      <c r="L103" s="972"/>
      <c r="M103" s="456"/>
      <c r="N103" s="456"/>
      <c r="O103" s="456"/>
      <c r="P103" s="972"/>
      <c r="Q103" s="456"/>
      <c r="R103" s="456"/>
      <c r="S103" s="456"/>
      <c r="T103" s="972"/>
      <c r="U103" s="456"/>
      <c r="V103" s="456"/>
      <c r="W103" s="456"/>
      <c r="X103" s="972"/>
      <c r="Y103" s="456"/>
      <c r="Z103" s="456"/>
      <c r="AA103" s="456"/>
      <c r="AB103" s="455"/>
      <c r="AC103" s="972"/>
      <c r="AD103" s="456"/>
      <c r="AE103" s="456"/>
      <c r="AF103" s="456"/>
      <c r="AG103" s="972"/>
      <c r="AH103" s="456"/>
      <c r="AI103" s="456"/>
      <c r="AJ103" s="456"/>
      <c r="AK103" s="972"/>
      <c r="AL103" s="456"/>
      <c r="AM103" s="456"/>
      <c r="AN103" s="456"/>
      <c r="AO103" s="455"/>
      <c r="AP103" s="972"/>
      <c r="AQ103" s="456"/>
      <c r="AR103" s="456"/>
      <c r="AS103" s="456"/>
      <c r="AT103" s="972"/>
    </row>
    <row r="104" spans="2:46" customFormat="1" hidden="1" x14ac:dyDescent="0.3">
      <c r="D104" s="972"/>
      <c r="E104" s="456"/>
      <c r="F104" s="456"/>
      <c r="G104" s="456"/>
      <c r="H104" s="972"/>
      <c r="I104" s="456"/>
      <c r="J104" s="456"/>
      <c r="K104" s="456"/>
      <c r="L104" s="972"/>
      <c r="M104" s="456"/>
      <c r="N104" s="456"/>
      <c r="O104" s="456"/>
      <c r="P104" s="972"/>
      <c r="Q104" s="456"/>
      <c r="R104" s="456"/>
      <c r="S104" s="456"/>
      <c r="T104" s="972"/>
      <c r="U104" s="456"/>
      <c r="V104" s="456"/>
      <c r="W104" s="456"/>
      <c r="X104" s="972"/>
      <c r="Y104" s="456"/>
      <c r="Z104" s="456"/>
      <c r="AA104" s="456"/>
      <c r="AB104" s="455"/>
      <c r="AC104" s="972"/>
      <c r="AD104" s="456"/>
      <c r="AE104" s="456"/>
      <c r="AF104" s="456"/>
      <c r="AG104" s="972"/>
      <c r="AH104" s="456"/>
      <c r="AI104" s="456"/>
      <c r="AJ104" s="456"/>
      <c r="AK104" s="972"/>
      <c r="AL104" s="456"/>
      <c r="AM104" s="456"/>
      <c r="AN104" s="456"/>
      <c r="AO104" s="455"/>
      <c r="AP104" s="972"/>
      <c r="AQ104" s="456"/>
      <c r="AR104" s="456"/>
      <c r="AS104" s="456"/>
      <c r="AT104" s="972"/>
    </row>
    <row r="105" spans="2:46" customFormat="1" hidden="1" x14ac:dyDescent="0.3">
      <c r="D105" s="972"/>
      <c r="E105" s="456"/>
      <c r="F105" s="456"/>
      <c r="G105" s="456"/>
      <c r="H105" s="972"/>
      <c r="I105" s="456"/>
      <c r="J105" s="456"/>
      <c r="K105" s="456"/>
      <c r="L105" s="972"/>
      <c r="M105" s="456"/>
      <c r="N105" s="456"/>
      <c r="O105" s="456"/>
      <c r="P105" s="972"/>
      <c r="Q105" s="456"/>
      <c r="R105" s="456"/>
      <c r="S105" s="456"/>
      <c r="T105" s="972"/>
      <c r="U105" s="456"/>
      <c r="V105" s="456"/>
      <c r="W105" s="456"/>
      <c r="X105" s="972"/>
      <c r="Y105" s="456"/>
      <c r="Z105" s="456"/>
      <c r="AA105" s="456"/>
      <c r="AB105" s="455"/>
      <c r="AC105" s="972"/>
      <c r="AD105" s="456"/>
      <c r="AE105" s="456"/>
      <c r="AF105" s="456"/>
      <c r="AG105" s="972"/>
      <c r="AH105" s="456"/>
      <c r="AI105" s="456"/>
      <c r="AJ105" s="456"/>
      <c r="AK105" s="972"/>
      <c r="AL105" s="456"/>
      <c r="AM105" s="456"/>
      <c r="AN105" s="456"/>
      <c r="AO105" s="455"/>
      <c r="AP105" s="972"/>
      <c r="AQ105" s="456"/>
      <c r="AR105" s="456"/>
      <c r="AS105" s="456"/>
      <c r="AT105" s="972"/>
    </row>
    <row r="106" spans="2:46" customFormat="1" hidden="1" x14ac:dyDescent="0.3">
      <c r="D106" s="972"/>
      <c r="E106" s="456"/>
      <c r="F106" s="456"/>
      <c r="G106" s="456"/>
      <c r="H106" s="972"/>
      <c r="I106" s="456"/>
      <c r="J106" s="456"/>
      <c r="K106" s="456"/>
      <c r="L106" s="972"/>
      <c r="M106" s="456"/>
      <c r="N106" s="456"/>
      <c r="O106" s="456"/>
      <c r="P106" s="972"/>
      <c r="Q106" s="456"/>
      <c r="R106" s="456"/>
      <c r="S106" s="456"/>
      <c r="T106" s="972"/>
      <c r="U106" s="456"/>
      <c r="V106" s="456"/>
      <c r="W106" s="456"/>
      <c r="X106" s="972"/>
      <c r="Y106" s="456"/>
      <c r="Z106" s="456"/>
      <c r="AA106" s="456"/>
      <c r="AB106" s="455"/>
      <c r="AC106" s="972"/>
      <c r="AD106" s="456"/>
      <c r="AE106" s="456"/>
      <c r="AF106" s="456"/>
      <c r="AG106" s="972"/>
      <c r="AH106" s="456"/>
      <c r="AI106" s="456"/>
      <c r="AJ106" s="456"/>
      <c r="AK106" s="972"/>
      <c r="AL106" s="456"/>
      <c r="AM106" s="456"/>
      <c r="AN106" s="456"/>
      <c r="AO106" s="455"/>
      <c r="AP106" s="972"/>
      <c r="AQ106" s="456"/>
      <c r="AR106" s="456"/>
      <c r="AS106" s="456"/>
      <c r="AT106" s="972"/>
    </row>
    <row r="107" spans="2:46" customFormat="1" hidden="1" x14ac:dyDescent="0.3">
      <c r="D107" s="972"/>
      <c r="E107" s="456"/>
      <c r="F107" s="456"/>
      <c r="G107" s="456"/>
      <c r="H107" s="972"/>
      <c r="I107" s="456"/>
      <c r="J107" s="456"/>
      <c r="K107" s="456"/>
      <c r="L107" s="972"/>
      <c r="M107" s="456"/>
      <c r="N107" s="456"/>
      <c r="O107" s="456"/>
      <c r="P107" s="972"/>
      <c r="Q107" s="456"/>
      <c r="R107" s="456"/>
      <c r="S107" s="456"/>
      <c r="T107" s="972"/>
      <c r="U107" s="456"/>
      <c r="V107" s="456"/>
      <c r="W107" s="456"/>
      <c r="X107" s="972"/>
      <c r="Y107" s="456"/>
      <c r="Z107" s="456"/>
      <c r="AA107" s="456"/>
      <c r="AB107" s="455"/>
      <c r="AC107" s="972"/>
      <c r="AD107" s="456"/>
      <c r="AE107" s="456"/>
      <c r="AF107" s="456"/>
      <c r="AG107" s="972"/>
      <c r="AH107" s="456"/>
      <c r="AI107" s="456"/>
      <c r="AJ107" s="456"/>
      <c r="AK107" s="972"/>
      <c r="AL107" s="456"/>
      <c r="AM107" s="456"/>
      <c r="AN107" s="456"/>
      <c r="AO107" s="455"/>
      <c r="AP107" s="972"/>
      <c r="AQ107" s="456"/>
      <c r="AR107" s="456"/>
      <c r="AS107" s="456"/>
      <c r="AT107" s="972"/>
    </row>
    <row r="108" spans="2:46" customFormat="1" hidden="1" x14ac:dyDescent="0.3">
      <c r="D108" s="972"/>
      <c r="E108" s="456"/>
      <c r="F108" s="456"/>
      <c r="G108" s="456"/>
      <c r="H108" s="972"/>
      <c r="I108" s="456"/>
      <c r="J108" s="456"/>
      <c r="K108" s="456"/>
      <c r="L108" s="972"/>
      <c r="M108" s="456"/>
      <c r="N108" s="456"/>
      <c r="O108" s="456"/>
      <c r="P108" s="972"/>
      <c r="Q108" s="456"/>
      <c r="R108" s="456"/>
      <c r="S108" s="456"/>
      <c r="T108" s="972"/>
      <c r="U108" s="456"/>
      <c r="V108" s="456"/>
      <c r="W108" s="456"/>
      <c r="X108" s="972"/>
      <c r="Y108" s="456"/>
      <c r="Z108" s="456"/>
      <c r="AA108" s="456"/>
      <c r="AB108" s="455"/>
      <c r="AC108" s="972"/>
      <c r="AD108" s="456"/>
      <c r="AE108" s="456"/>
      <c r="AF108" s="456"/>
      <c r="AG108" s="972"/>
      <c r="AH108" s="456"/>
      <c r="AI108" s="456"/>
      <c r="AJ108" s="456"/>
      <c r="AK108" s="972"/>
      <c r="AL108" s="456"/>
      <c r="AM108" s="456"/>
      <c r="AN108" s="456"/>
      <c r="AO108" s="455"/>
      <c r="AP108" s="972"/>
      <c r="AQ108" s="456"/>
      <c r="AR108" s="456"/>
      <c r="AS108" s="456"/>
      <c r="AT108" s="972"/>
    </row>
    <row r="109" spans="2:46" customFormat="1" hidden="1" x14ac:dyDescent="0.3">
      <c r="D109" s="972"/>
      <c r="E109" s="456"/>
      <c r="F109" s="456"/>
      <c r="G109" s="456"/>
      <c r="H109" s="972"/>
      <c r="I109" s="456"/>
      <c r="J109" s="456"/>
      <c r="K109" s="456"/>
      <c r="L109" s="972"/>
      <c r="M109" s="456"/>
      <c r="N109" s="456"/>
      <c r="O109" s="456"/>
      <c r="P109" s="972"/>
      <c r="Q109" s="456"/>
      <c r="R109" s="456"/>
      <c r="S109" s="456"/>
      <c r="T109" s="972"/>
      <c r="U109" s="456"/>
      <c r="V109" s="456"/>
      <c r="W109" s="456"/>
      <c r="X109" s="972"/>
      <c r="Y109" s="456"/>
      <c r="Z109" s="456"/>
      <c r="AA109" s="456"/>
      <c r="AB109" s="455"/>
      <c r="AC109" s="972"/>
      <c r="AD109" s="456"/>
      <c r="AE109" s="456"/>
      <c r="AF109" s="456"/>
      <c r="AG109" s="972"/>
      <c r="AH109" s="456"/>
      <c r="AI109" s="456"/>
      <c r="AJ109" s="456"/>
      <c r="AK109" s="972"/>
      <c r="AL109" s="456"/>
      <c r="AM109" s="456"/>
      <c r="AN109" s="456"/>
      <c r="AO109" s="455"/>
      <c r="AP109" s="972"/>
      <c r="AQ109" s="456"/>
      <c r="AR109" s="456"/>
      <c r="AS109" s="456"/>
      <c r="AT109" s="972"/>
    </row>
    <row r="110" spans="2:46" customFormat="1" hidden="1" x14ac:dyDescent="0.3">
      <c r="D110" s="972"/>
      <c r="E110" s="455"/>
      <c r="F110" s="455"/>
      <c r="G110" s="455"/>
      <c r="H110" s="972"/>
      <c r="I110" s="455"/>
      <c r="J110" s="455"/>
      <c r="K110" s="455"/>
      <c r="L110" s="972"/>
      <c r="M110" s="455"/>
      <c r="N110" s="455"/>
      <c r="O110" s="455"/>
      <c r="P110" s="972"/>
      <c r="Q110" s="455"/>
      <c r="R110" s="455"/>
      <c r="S110" s="455"/>
      <c r="T110" s="972"/>
      <c r="U110" s="455"/>
      <c r="V110" s="455"/>
      <c r="W110" s="455"/>
      <c r="X110" s="972"/>
      <c r="Y110" s="455"/>
      <c r="Z110" s="455"/>
      <c r="AA110" s="455"/>
      <c r="AB110" s="455"/>
      <c r="AC110" s="972"/>
      <c r="AD110" s="455"/>
      <c r="AE110" s="455"/>
      <c r="AF110" s="455"/>
      <c r="AG110" s="972"/>
      <c r="AH110" s="455"/>
      <c r="AI110" s="455"/>
      <c r="AJ110" s="455"/>
      <c r="AK110" s="972"/>
      <c r="AL110" s="455"/>
      <c r="AM110" s="455"/>
      <c r="AN110" s="455"/>
      <c r="AO110" s="455"/>
      <c r="AP110" s="972"/>
      <c r="AQ110" s="455"/>
      <c r="AR110" s="455"/>
      <c r="AS110" s="455"/>
      <c r="AT110" s="972"/>
    </row>
    <row r="111" spans="2:46" customFormat="1" hidden="1" x14ac:dyDescent="0.3">
      <c r="D111" s="972"/>
      <c r="E111" s="455"/>
      <c r="F111" s="455"/>
      <c r="G111" s="455"/>
      <c r="H111" s="972"/>
      <c r="I111" s="455"/>
      <c r="J111" s="455"/>
      <c r="K111" s="455"/>
      <c r="L111" s="972"/>
      <c r="M111" s="455"/>
      <c r="N111" s="455"/>
      <c r="O111" s="455"/>
      <c r="P111" s="972"/>
      <c r="Q111" s="455"/>
      <c r="R111" s="455"/>
      <c r="S111" s="455"/>
      <c r="T111" s="972"/>
      <c r="U111" s="455"/>
      <c r="V111" s="455"/>
      <c r="W111" s="455"/>
      <c r="X111" s="972"/>
      <c r="Y111" s="455"/>
      <c r="Z111" s="455"/>
      <c r="AA111" s="455"/>
      <c r="AB111" s="455"/>
      <c r="AC111" s="972"/>
      <c r="AD111" s="455"/>
      <c r="AE111" s="455"/>
      <c r="AF111" s="455"/>
      <c r="AG111" s="972"/>
      <c r="AH111" s="455"/>
      <c r="AI111" s="455"/>
      <c r="AJ111" s="455"/>
      <c r="AK111" s="972"/>
      <c r="AL111" s="455"/>
      <c r="AM111" s="455"/>
      <c r="AN111" s="455"/>
      <c r="AO111" s="455"/>
      <c r="AP111" s="972"/>
      <c r="AQ111" s="455"/>
      <c r="AR111" s="455"/>
      <c r="AS111" s="455"/>
      <c r="AT111" s="972"/>
    </row>
    <row r="112" spans="2:46" customFormat="1" hidden="1" x14ac:dyDescent="0.3">
      <c r="D112" s="972"/>
      <c r="E112" s="456"/>
      <c r="F112" s="456"/>
      <c r="G112" s="456"/>
      <c r="H112" s="972"/>
      <c r="I112" s="456"/>
      <c r="J112" s="456"/>
      <c r="K112" s="456"/>
      <c r="L112" s="972"/>
      <c r="M112" s="456"/>
      <c r="N112" s="456"/>
      <c r="O112" s="456"/>
      <c r="P112" s="972"/>
      <c r="Q112" s="456"/>
      <c r="R112" s="456"/>
      <c r="S112" s="456"/>
      <c r="T112" s="972"/>
      <c r="U112" s="456"/>
      <c r="V112" s="456"/>
      <c r="W112" s="456"/>
      <c r="X112" s="972"/>
      <c r="Y112" s="456"/>
      <c r="Z112" s="456"/>
      <c r="AA112" s="456"/>
      <c r="AB112" s="455"/>
      <c r="AC112" s="972"/>
      <c r="AD112" s="456"/>
      <c r="AE112" s="456"/>
      <c r="AF112" s="456"/>
      <c r="AG112" s="972"/>
      <c r="AH112" s="456"/>
      <c r="AI112" s="456"/>
      <c r="AJ112" s="456"/>
      <c r="AK112" s="972"/>
      <c r="AL112" s="456"/>
      <c r="AM112" s="456"/>
      <c r="AN112" s="456"/>
      <c r="AO112" s="455"/>
      <c r="AP112" s="972"/>
      <c r="AQ112" s="456"/>
      <c r="AR112" s="456"/>
      <c r="AS112" s="456"/>
      <c r="AT112" s="972"/>
    </row>
    <row r="113" spans="4:46" customFormat="1" hidden="1" x14ac:dyDescent="0.3">
      <c r="D113" s="972"/>
      <c r="E113" s="455"/>
      <c r="F113" s="455"/>
      <c r="G113" s="455"/>
      <c r="H113" s="972"/>
      <c r="I113" s="455"/>
      <c r="J113" s="455"/>
      <c r="K113" s="455"/>
      <c r="L113" s="972"/>
      <c r="M113" s="455"/>
      <c r="N113" s="455"/>
      <c r="O113" s="455"/>
      <c r="P113" s="972"/>
      <c r="Q113" s="455"/>
      <c r="R113" s="455"/>
      <c r="S113" s="455"/>
      <c r="T113" s="972"/>
      <c r="U113" s="455"/>
      <c r="V113" s="455"/>
      <c r="W113" s="455"/>
      <c r="X113" s="972"/>
      <c r="Y113" s="455"/>
      <c r="Z113" s="455"/>
      <c r="AA113" s="455"/>
      <c r="AB113" s="455"/>
      <c r="AC113" s="972"/>
      <c r="AD113" s="455"/>
      <c r="AE113" s="455"/>
      <c r="AF113" s="455"/>
      <c r="AG113" s="972"/>
      <c r="AH113" s="455"/>
      <c r="AI113" s="455"/>
      <c r="AJ113" s="455"/>
      <c r="AK113" s="972"/>
      <c r="AL113" s="455"/>
      <c r="AM113" s="455"/>
      <c r="AN113" s="455"/>
      <c r="AO113" s="455"/>
      <c r="AP113" s="972"/>
      <c r="AQ113" s="455"/>
      <c r="AR113" s="455"/>
      <c r="AS113" s="455"/>
      <c r="AT113" s="972"/>
    </row>
    <row r="114" spans="4:46" customFormat="1" hidden="1" x14ac:dyDescent="0.3">
      <c r="D114" s="972"/>
      <c r="E114" s="456"/>
      <c r="F114" s="456"/>
      <c r="G114" s="456"/>
      <c r="H114" s="972"/>
      <c r="I114" s="456"/>
      <c r="J114" s="456"/>
      <c r="K114" s="456"/>
      <c r="L114" s="972"/>
      <c r="M114" s="456"/>
      <c r="N114" s="456"/>
      <c r="O114" s="456"/>
      <c r="P114" s="972"/>
      <c r="Q114" s="456"/>
      <c r="R114" s="456"/>
      <c r="S114" s="456"/>
      <c r="T114" s="972"/>
      <c r="U114" s="456"/>
      <c r="V114" s="456"/>
      <c r="W114" s="456"/>
      <c r="X114" s="972"/>
      <c r="Y114" s="456"/>
      <c r="Z114" s="456"/>
      <c r="AA114" s="456"/>
      <c r="AB114" s="455"/>
      <c r="AC114" s="972"/>
      <c r="AD114" s="456"/>
      <c r="AE114" s="456"/>
      <c r="AF114" s="456"/>
      <c r="AG114" s="972"/>
      <c r="AH114" s="455"/>
      <c r="AI114" s="455"/>
      <c r="AJ114" s="455"/>
      <c r="AK114" s="972"/>
      <c r="AL114" s="455"/>
      <c r="AM114" s="455"/>
      <c r="AN114" s="455"/>
      <c r="AO114" s="455"/>
      <c r="AP114" s="972"/>
      <c r="AQ114" s="455"/>
      <c r="AR114" s="455"/>
      <c r="AS114" s="455"/>
      <c r="AT114" s="972"/>
    </row>
    <row r="115" spans="4:46" customFormat="1" hidden="1" x14ac:dyDescent="0.3">
      <c r="D115" s="972"/>
      <c r="E115" s="455"/>
      <c r="F115" s="455"/>
      <c r="G115" s="455"/>
      <c r="H115" s="972"/>
      <c r="I115" s="455"/>
      <c r="J115" s="455"/>
      <c r="K115" s="455"/>
      <c r="L115" s="972"/>
      <c r="M115" s="456"/>
      <c r="N115" s="456"/>
      <c r="O115" s="456"/>
      <c r="P115" s="972"/>
      <c r="Q115" s="455"/>
      <c r="R115" s="455"/>
      <c r="S115" s="455"/>
      <c r="T115" s="972"/>
      <c r="U115" s="455"/>
      <c r="V115" s="455"/>
      <c r="W115" s="455"/>
      <c r="X115" s="972"/>
      <c r="Y115" s="455"/>
      <c r="Z115" s="455"/>
      <c r="AA115" s="455"/>
      <c r="AB115" s="455"/>
      <c r="AC115" s="972"/>
      <c r="AD115" s="455"/>
      <c r="AE115" s="455"/>
      <c r="AF115" s="455"/>
      <c r="AG115" s="972"/>
      <c r="AH115" s="455"/>
      <c r="AI115" s="455"/>
      <c r="AJ115" s="455"/>
      <c r="AK115" s="972"/>
      <c r="AL115" s="455"/>
      <c r="AM115" s="455"/>
      <c r="AN115" s="455"/>
      <c r="AO115" s="455"/>
      <c r="AP115" s="972"/>
      <c r="AQ115" s="455"/>
      <c r="AR115" s="455"/>
      <c r="AS115" s="455"/>
      <c r="AT115" s="972"/>
    </row>
    <row r="116" spans="4:46" customFormat="1" hidden="1" x14ac:dyDescent="0.3">
      <c r="D116" s="972"/>
      <c r="E116" s="455"/>
      <c r="F116" s="455"/>
      <c r="G116" s="455"/>
      <c r="H116" s="972"/>
      <c r="I116" s="455"/>
      <c r="J116" s="455"/>
      <c r="K116" s="455"/>
      <c r="L116" s="972"/>
      <c r="M116" s="455"/>
      <c r="N116" s="455"/>
      <c r="O116" s="455"/>
      <c r="P116" s="972"/>
      <c r="Q116" s="456"/>
      <c r="R116" s="456"/>
      <c r="S116" s="456"/>
      <c r="T116" s="972"/>
      <c r="U116" s="456"/>
      <c r="V116" s="456"/>
      <c r="W116" s="456"/>
      <c r="X116" s="972"/>
      <c r="Y116" s="456"/>
      <c r="Z116" s="456"/>
      <c r="AA116" s="456"/>
      <c r="AB116" s="455"/>
      <c r="AC116" s="972"/>
      <c r="AD116" s="456"/>
      <c r="AE116" s="456"/>
      <c r="AF116" s="456"/>
      <c r="AG116" s="972"/>
      <c r="AH116" s="455"/>
      <c r="AI116" s="455"/>
      <c r="AJ116" s="455"/>
      <c r="AK116" s="972"/>
      <c r="AL116" s="455"/>
      <c r="AM116" s="455"/>
      <c r="AN116" s="455"/>
      <c r="AO116" s="455"/>
      <c r="AP116" s="972"/>
      <c r="AQ116" s="455"/>
      <c r="AR116" s="455"/>
      <c r="AS116" s="455"/>
      <c r="AT116" s="972"/>
    </row>
    <row r="117" spans="4:46" customFormat="1" hidden="1" x14ac:dyDescent="0.3">
      <c r="D117" s="972"/>
      <c r="E117" s="456"/>
      <c r="F117" s="456"/>
      <c r="G117" s="456"/>
      <c r="H117" s="972"/>
      <c r="I117" s="456"/>
      <c r="J117" s="456"/>
      <c r="K117" s="456"/>
      <c r="L117" s="972"/>
      <c r="M117" s="456"/>
      <c r="N117" s="456"/>
      <c r="O117" s="456"/>
      <c r="P117" s="972"/>
      <c r="Q117" s="456"/>
      <c r="R117" s="456"/>
      <c r="S117" s="456"/>
      <c r="T117" s="972"/>
      <c r="U117" s="456"/>
      <c r="V117" s="456"/>
      <c r="W117" s="456"/>
      <c r="X117" s="972"/>
      <c r="Y117" s="456"/>
      <c r="Z117" s="456"/>
      <c r="AA117" s="456"/>
      <c r="AB117" s="455"/>
      <c r="AC117" s="972"/>
      <c r="AD117" s="456"/>
      <c r="AE117" s="456"/>
      <c r="AF117" s="456"/>
      <c r="AG117" s="972"/>
      <c r="AH117" s="455"/>
      <c r="AI117" s="455"/>
      <c r="AJ117" s="455"/>
      <c r="AK117" s="972"/>
      <c r="AL117" s="455"/>
      <c r="AM117" s="455"/>
      <c r="AN117" s="455"/>
      <c r="AO117" s="455"/>
      <c r="AP117" s="972"/>
      <c r="AQ117" s="455"/>
      <c r="AR117" s="455"/>
      <c r="AS117" s="455"/>
      <c r="AT117" s="972"/>
    </row>
    <row r="118" spans="4:46" customFormat="1" hidden="1" x14ac:dyDescent="0.3">
      <c r="D118" s="972"/>
      <c r="E118" s="456"/>
      <c r="F118" s="456"/>
      <c r="G118" s="456"/>
      <c r="H118" s="972"/>
      <c r="I118" s="456"/>
      <c r="J118" s="456"/>
      <c r="K118" s="456"/>
      <c r="L118" s="972"/>
      <c r="M118" s="456"/>
      <c r="N118" s="456"/>
      <c r="O118" s="456"/>
      <c r="P118" s="972"/>
      <c r="Q118" s="456"/>
      <c r="R118" s="456"/>
      <c r="S118" s="456"/>
      <c r="T118" s="972"/>
      <c r="U118" s="456"/>
      <c r="V118" s="456"/>
      <c r="W118" s="456"/>
      <c r="X118" s="972"/>
      <c r="Y118" s="456"/>
      <c r="Z118" s="456"/>
      <c r="AA118" s="456"/>
      <c r="AB118" s="455"/>
      <c r="AC118" s="972"/>
      <c r="AD118" s="456"/>
      <c r="AE118" s="456"/>
      <c r="AF118" s="456"/>
      <c r="AG118" s="972"/>
      <c r="AH118" s="455"/>
      <c r="AI118" s="455"/>
      <c r="AJ118" s="455"/>
      <c r="AK118" s="972"/>
      <c r="AL118" s="455"/>
      <c r="AM118" s="455"/>
      <c r="AN118" s="455"/>
      <c r="AO118" s="455"/>
      <c r="AP118" s="972"/>
      <c r="AQ118" s="455"/>
      <c r="AR118" s="455"/>
      <c r="AS118" s="455"/>
      <c r="AT118" s="972"/>
    </row>
    <row r="119" spans="4:46" customFormat="1" hidden="1" x14ac:dyDescent="0.3">
      <c r="D119" s="972"/>
      <c r="E119" s="456"/>
      <c r="F119" s="456"/>
      <c r="G119" s="456"/>
      <c r="H119" s="972"/>
      <c r="I119" s="456"/>
      <c r="J119" s="456"/>
      <c r="K119" s="456"/>
      <c r="L119" s="972"/>
      <c r="M119" s="456"/>
      <c r="N119" s="456"/>
      <c r="O119" s="456"/>
      <c r="P119" s="972"/>
      <c r="Q119" s="456"/>
      <c r="R119" s="456"/>
      <c r="S119" s="456"/>
      <c r="T119" s="972"/>
      <c r="U119" s="456"/>
      <c r="V119" s="456"/>
      <c r="W119" s="456"/>
      <c r="X119" s="972"/>
      <c r="Y119" s="456"/>
      <c r="Z119" s="456"/>
      <c r="AA119" s="456"/>
      <c r="AB119" s="455"/>
      <c r="AC119" s="972"/>
      <c r="AD119" s="456"/>
      <c r="AE119" s="456"/>
      <c r="AF119" s="456"/>
      <c r="AG119" s="972"/>
      <c r="AH119" s="455"/>
      <c r="AI119" s="455"/>
      <c r="AJ119" s="455"/>
      <c r="AK119" s="972"/>
      <c r="AL119" s="455"/>
      <c r="AM119" s="455"/>
      <c r="AN119" s="455"/>
      <c r="AO119" s="455"/>
      <c r="AP119" s="972"/>
      <c r="AQ119" s="455"/>
      <c r="AR119" s="455"/>
      <c r="AS119" s="455"/>
      <c r="AT119" s="972"/>
    </row>
    <row r="120" spans="4:46" customFormat="1" hidden="1" x14ac:dyDescent="0.3">
      <c r="D120" s="972"/>
      <c r="E120" s="456"/>
      <c r="F120" s="456"/>
      <c r="G120" s="456"/>
      <c r="H120" s="972"/>
      <c r="I120" s="456"/>
      <c r="J120" s="456"/>
      <c r="K120" s="456"/>
      <c r="L120" s="972"/>
      <c r="M120" s="456"/>
      <c r="N120" s="456"/>
      <c r="O120" s="456"/>
      <c r="P120" s="972"/>
      <c r="Q120" s="456"/>
      <c r="R120" s="456"/>
      <c r="S120" s="456"/>
      <c r="T120" s="972"/>
      <c r="U120" s="456"/>
      <c r="V120" s="456"/>
      <c r="W120" s="456"/>
      <c r="X120" s="972"/>
      <c r="Y120" s="456"/>
      <c r="Z120" s="456"/>
      <c r="AA120" s="456"/>
      <c r="AB120" s="455"/>
      <c r="AC120" s="972"/>
      <c r="AD120" s="456"/>
      <c r="AE120" s="456"/>
      <c r="AF120" s="456"/>
      <c r="AG120" s="972"/>
      <c r="AH120" s="455"/>
      <c r="AI120" s="455"/>
      <c r="AJ120" s="455"/>
      <c r="AK120" s="972"/>
      <c r="AL120" s="455"/>
      <c r="AM120" s="455"/>
      <c r="AN120" s="455"/>
      <c r="AO120" s="455"/>
      <c r="AP120" s="972"/>
      <c r="AQ120" s="455"/>
      <c r="AR120" s="455"/>
      <c r="AS120" s="455"/>
      <c r="AT120" s="972"/>
    </row>
    <row r="121" spans="4:46" customFormat="1" hidden="1" x14ac:dyDescent="0.3">
      <c r="D121" s="972"/>
      <c r="E121" s="455"/>
      <c r="F121" s="455"/>
      <c r="G121" s="455"/>
      <c r="H121" s="972"/>
      <c r="I121" s="455"/>
      <c r="J121" s="455"/>
      <c r="K121" s="455"/>
      <c r="L121" s="972"/>
      <c r="M121" s="455"/>
      <c r="N121" s="455"/>
      <c r="O121" s="455"/>
      <c r="P121" s="972"/>
      <c r="Q121" s="455"/>
      <c r="R121" s="455"/>
      <c r="S121" s="455"/>
      <c r="T121" s="972"/>
      <c r="U121" s="455"/>
      <c r="V121" s="455"/>
      <c r="W121" s="455"/>
      <c r="X121" s="972"/>
      <c r="Y121" s="455"/>
      <c r="Z121" s="455"/>
      <c r="AA121" s="455"/>
      <c r="AB121" s="455"/>
      <c r="AC121" s="972"/>
      <c r="AD121" s="455"/>
      <c r="AE121" s="455"/>
      <c r="AF121" s="455"/>
      <c r="AG121" s="972"/>
      <c r="AH121" s="455"/>
      <c r="AI121" s="455"/>
      <c r="AJ121" s="455"/>
      <c r="AK121" s="972"/>
      <c r="AL121" s="455"/>
      <c r="AM121" s="455"/>
      <c r="AN121" s="455"/>
      <c r="AO121" s="455"/>
      <c r="AP121" s="972"/>
      <c r="AQ121" s="455"/>
      <c r="AR121" s="455"/>
      <c r="AS121" s="455"/>
      <c r="AT121" s="972"/>
    </row>
    <row r="122" spans="4:46" customFormat="1" hidden="1" x14ac:dyDescent="0.3">
      <c r="D122" s="972"/>
      <c r="E122" s="456"/>
      <c r="F122" s="456"/>
      <c r="G122" s="456"/>
      <c r="H122" s="972"/>
      <c r="I122" s="456"/>
      <c r="J122" s="456"/>
      <c r="K122" s="456"/>
      <c r="L122" s="972"/>
      <c r="M122" s="456"/>
      <c r="N122" s="456"/>
      <c r="O122" s="456"/>
      <c r="P122" s="972"/>
      <c r="Q122" s="456"/>
      <c r="R122" s="456"/>
      <c r="S122" s="456"/>
      <c r="T122" s="972"/>
      <c r="U122" s="456"/>
      <c r="V122" s="456"/>
      <c r="W122" s="456"/>
      <c r="X122" s="972"/>
      <c r="Y122" s="456"/>
      <c r="Z122" s="456"/>
      <c r="AA122" s="456"/>
      <c r="AB122" s="455"/>
      <c r="AC122" s="972"/>
      <c r="AD122" s="456"/>
      <c r="AE122" s="456"/>
      <c r="AF122" s="456"/>
      <c r="AG122" s="972"/>
      <c r="AH122" s="456"/>
      <c r="AI122" s="456"/>
      <c r="AJ122" s="456"/>
      <c r="AK122" s="972"/>
      <c r="AL122" s="456"/>
      <c r="AM122" s="456"/>
      <c r="AN122" s="456"/>
      <c r="AO122" s="455"/>
      <c r="AP122" s="972"/>
      <c r="AQ122" s="456"/>
      <c r="AR122" s="456"/>
      <c r="AS122" s="456"/>
      <c r="AT122" s="972"/>
    </row>
    <row r="123" spans="4:46" customFormat="1" hidden="1" x14ac:dyDescent="0.3">
      <c r="D123" s="972"/>
      <c r="E123" s="456"/>
      <c r="F123" s="456"/>
      <c r="G123" s="456"/>
      <c r="H123" s="972"/>
      <c r="I123" s="456"/>
      <c r="J123" s="456"/>
      <c r="K123" s="456"/>
      <c r="L123" s="972"/>
      <c r="M123" s="456"/>
      <c r="N123" s="456"/>
      <c r="O123" s="456"/>
      <c r="P123" s="972"/>
      <c r="Q123" s="456"/>
      <c r="R123" s="456"/>
      <c r="S123" s="456"/>
      <c r="T123" s="972"/>
      <c r="U123" s="456"/>
      <c r="V123" s="456"/>
      <c r="W123" s="456"/>
      <c r="X123" s="972"/>
      <c r="Y123" s="456"/>
      <c r="Z123" s="456"/>
      <c r="AA123" s="456"/>
      <c r="AB123" s="455"/>
      <c r="AC123" s="972"/>
      <c r="AD123" s="456"/>
      <c r="AE123" s="456"/>
      <c r="AF123" s="456"/>
      <c r="AG123" s="972"/>
      <c r="AH123" s="456"/>
      <c r="AI123" s="456"/>
      <c r="AJ123" s="456"/>
      <c r="AK123" s="972"/>
      <c r="AL123" s="456"/>
      <c r="AM123" s="456"/>
      <c r="AN123" s="456"/>
      <c r="AO123" s="455"/>
      <c r="AP123" s="972"/>
      <c r="AQ123" s="456"/>
      <c r="AR123" s="456"/>
      <c r="AS123" s="456"/>
      <c r="AT123" s="972"/>
    </row>
    <row r="124" spans="4:46" customFormat="1" hidden="1" x14ac:dyDescent="0.3">
      <c r="D124" s="972"/>
      <c r="E124" s="456"/>
      <c r="F124" s="456"/>
      <c r="G124" s="456"/>
      <c r="H124" s="972"/>
      <c r="I124" s="456"/>
      <c r="J124" s="456"/>
      <c r="K124" s="456"/>
      <c r="L124" s="972"/>
      <c r="M124" s="456"/>
      <c r="N124" s="456"/>
      <c r="O124" s="456"/>
      <c r="P124" s="972"/>
      <c r="Q124" s="456"/>
      <c r="R124" s="456"/>
      <c r="S124" s="456"/>
      <c r="T124" s="972"/>
      <c r="U124" s="456"/>
      <c r="V124" s="456"/>
      <c r="W124" s="456"/>
      <c r="X124" s="972"/>
      <c r="Y124" s="456"/>
      <c r="Z124" s="456"/>
      <c r="AA124" s="456"/>
      <c r="AB124" s="455"/>
      <c r="AC124" s="972"/>
      <c r="AD124" s="456"/>
      <c r="AE124" s="456"/>
      <c r="AF124" s="456"/>
      <c r="AG124" s="972"/>
      <c r="AH124" s="456"/>
      <c r="AI124" s="456"/>
      <c r="AJ124" s="456"/>
      <c r="AK124" s="972"/>
      <c r="AL124" s="456"/>
      <c r="AM124" s="456"/>
      <c r="AN124" s="456"/>
      <c r="AO124" s="455"/>
      <c r="AP124" s="972"/>
      <c r="AQ124" s="456"/>
      <c r="AR124" s="456"/>
      <c r="AS124" s="456"/>
      <c r="AT124" s="972"/>
    </row>
    <row r="125" spans="4:46" customFormat="1" hidden="1" x14ac:dyDescent="0.3">
      <c r="D125" s="972"/>
      <c r="E125" s="456"/>
      <c r="F125" s="456"/>
      <c r="G125" s="456"/>
      <c r="H125" s="972"/>
      <c r="I125" s="456"/>
      <c r="J125" s="456"/>
      <c r="K125" s="456"/>
      <c r="L125" s="972"/>
      <c r="M125" s="456"/>
      <c r="N125" s="456"/>
      <c r="O125" s="456"/>
      <c r="P125" s="972"/>
      <c r="Q125" s="456"/>
      <c r="R125" s="456"/>
      <c r="S125" s="456"/>
      <c r="T125" s="972"/>
      <c r="U125" s="456"/>
      <c r="V125" s="456"/>
      <c r="W125" s="456"/>
      <c r="X125" s="972"/>
      <c r="Y125" s="456"/>
      <c r="Z125" s="456"/>
      <c r="AA125" s="456"/>
      <c r="AB125" s="455"/>
      <c r="AC125" s="972"/>
      <c r="AD125" s="456"/>
      <c r="AE125" s="456"/>
      <c r="AF125" s="456"/>
      <c r="AG125" s="972"/>
      <c r="AH125" s="456"/>
      <c r="AI125" s="456"/>
      <c r="AJ125" s="456"/>
      <c r="AK125" s="972"/>
      <c r="AL125" s="456"/>
      <c r="AM125" s="456"/>
      <c r="AN125" s="456"/>
      <c r="AO125" s="455"/>
      <c r="AP125" s="972"/>
      <c r="AQ125" s="456"/>
      <c r="AR125" s="456"/>
      <c r="AS125" s="456"/>
      <c r="AT125" s="972"/>
    </row>
    <row r="126" spans="4:46" customFormat="1" hidden="1" x14ac:dyDescent="0.3">
      <c r="D126" s="972"/>
      <c r="E126" s="456"/>
      <c r="F126" s="456"/>
      <c r="G126" s="456"/>
      <c r="H126" s="972"/>
      <c r="I126" s="456"/>
      <c r="J126" s="456"/>
      <c r="K126" s="456"/>
      <c r="L126" s="972"/>
      <c r="M126" s="456"/>
      <c r="N126" s="456"/>
      <c r="O126" s="456"/>
      <c r="P126" s="972"/>
      <c r="Q126" s="456"/>
      <c r="R126" s="456"/>
      <c r="S126" s="456"/>
      <c r="T126" s="972"/>
      <c r="U126" s="456"/>
      <c r="V126" s="456"/>
      <c r="W126" s="456"/>
      <c r="X126" s="972"/>
      <c r="Y126" s="456"/>
      <c r="Z126" s="456"/>
      <c r="AA126" s="456"/>
      <c r="AB126" s="455"/>
      <c r="AC126" s="972"/>
      <c r="AD126" s="456"/>
      <c r="AE126" s="456"/>
      <c r="AF126" s="456"/>
      <c r="AG126" s="972"/>
      <c r="AH126" s="456"/>
      <c r="AI126" s="456"/>
      <c r="AJ126" s="456"/>
      <c r="AK126" s="972"/>
      <c r="AL126" s="456"/>
      <c r="AM126" s="456"/>
      <c r="AN126" s="456"/>
      <c r="AO126" s="455"/>
      <c r="AP126" s="972"/>
      <c r="AQ126" s="456"/>
      <c r="AR126" s="456"/>
      <c r="AS126" s="456"/>
      <c r="AT126" s="972"/>
    </row>
    <row r="127" spans="4:46" customFormat="1" hidden="1" x14ac:dyDescent="0.3">
      <c r="D127" s="972"/>
      <c r="E127" s="456"/>
      <c r="F127" s="456"/>
      <c r="G127" s="456"/>
      <c r="H127" s="972"/>
      <c r="I127" s="456"/>
      <c r="J127" s="456"/>
      <c r="K127" s="456"/>
      <c r="L127" s="972"/>
      <c r="M127" s="456"/>
      <c r="N127" s="456"/>
      <c r="O127" s="456"/>
      <c r="P127" s="972"/>
      <c r="Q127" s="456"/>
      <c r="R127" s="456"/>
      <c r="S127" s="456"/>
      <c r="T127" s="972"/>
      <c r="U127" s="456"/>
      <c r="V127" s="456"/>
      <c r="W127" s="456"/>
      <c r="X127" s="972"/>
      <c r="Y127" s="456"/>
      <c r="Z127" s="456"/>
      <c r="AA127" s="456"/>
      <c r="AB127" s="455"/>
      <c r="AC127" s="972"/>
      <c r="AD127" s="456"/>
      <c r="AE127" s="456"/>
      <c r="AF127" s="456"/>
      <c r="AG127" s="972"/>
      <c r="AH127" s="456"/>
      <c r="AI127" s="456"/>
      <c r="AJ127" s="456"/>
      <c r="AK127" s="972"/>
      <c r="AL127" s="456"/>
      <c r="AM127" s="456"/>
      <c r="AN127" s="456"/>
      <c r="AO127" s="455"/>
      <c r="AP127" s="972"/>
      <c r="AQ127" s="456"/>
      <c r="AR127" s="456"/>
      <c r="AS127" s="456"/>
      <c r="AT127" s="972"/>
    </row>
    <row r="128" spans="4:46" customFormat="1" hidden="1" x14ac:dyDescent="0.3">
      <c r="D128" s="972"/>
      <c r="E128" s="456"/>
      <c r="F128" s="456"/>
      <c r="G128" s="456"/>
      <c r="H128" s="972"/>
      <c r="I128" s="456"/>
      <c r="J128" s="456"/>
      <c r="K128" s="456"/>
      <c r="L128" s="972"/>
      <c r="M128" s="456"/>
      <c r="N128" s="456"/>
      <c r="O128" s="456"/>
      <c r="P128" s="972"/>
      <c r="Q128" s="456"/>
      <c r="R128" s="456"/>
      <c r="S128" s="456"/>
      <c r="T128" s="972"/>
      <c r="U128" s="456"/>
      <c r="V128" s="456"/>
      <c r="W128" s="456"/>
      <c r="X128" s="972"/>
      <c r="Y128" s="456"/>
      <c r="Z128" s="456"/>
      <c r="AA128" s="456"/>
      <c r="AB128" s="455"/>
      <c r="AC128" s="972"/>
      <c r="AD128" s="456"/>
      <c r="AE128" s="456"/>
      <c r="AF128" s="456"/>
      <c r="AG128" s="972"/>
      <c r="AH128" s="456"/>
      <c r="AI128" s="456"/>
      <c r="AJ128" s="456"/>
      <c r="AK128" s="972"/>
      <c r="AL128" s="456"/>
      <c r="AM128" s="456"/>
      <c r="AN128" s="456"/>
      <c r="AO128" s="455"/>
      <c r="AP128" s="972"/>
      <c r="AQ128" s="456"/>
      <c r="AR128" s="456"/>
      <c r="AS128" s="456"/>
      <c r="AT128" s="972"/>
    </row>
    <row r="129" spans="4:46" customFormat="1" hidden="1" x14ac:dyDescent="0.3">
      <c r="D129" s="972"/>
      <c r="E129" s="456"/>
      <c r="F129" s="456"/>
      <c r="G129" s="456"/>
      <c r="H129" s="972"/>
      <c r="I129" s="456"/>
      <c r="J129" s="456"/>
      <c r="K129" s="456"/>
      <c r="L129" s="972"/>
      <c r="M129" s="456"/>
      <c r="N129" s="456"/>
      <c r="O129" s="456"/>
      <c r="P129" s="972"/>
      <c r="Q129" s="456"/>
      <c r="R129" s="456"/>
      <c r="S129" s="456"/>
      <c r="T129" s="972"/>
      <c r="U129" s="456"/>
      <c r="V129" s="456"/>
      <c r="W129" s="456"/>
      <c r="X129" s="972"/>
      <c r="Y129" s="456"/>
      <c r="Z129" s="456"/>
      <c r="AA129" s="456"/>
      <c r="AB129" s="455"/>
      <c r="AC129" s="972"/>
      <c r="AD129" s="456"/>
      <c r="AE129" s="456"/>
      <c r="AF129" s="456"/>
      <c r="AG129" s="972"/>
      <c r="AH129" s="456"/>
      <c r="AI129" s="456"/>
      <c r="AJ129" s="456"/>
      <c r="AK129" s="972"/>
      <c r="AL129" s="456"/>
      <c r="AM129" s="456"/>
      <c r="AN129" s="456"/>
      <c r="AO129" s="455"/>
      <c r="AP129" s="972"/>
      <c r="AQ129" s="456"/>
      <c r="AR129" s="456"/>
      <c r="AS129" s="456"/>
      <c r="AT129" s="972"/>
    </row>
    <row r="130" spans="4:46" customFormat="1" hidden="1" x14ac:dyDescent="0.3">
      <c r="D130" s="972"/>
      <c r="E130" s="456"/>
      <c r="F130" s="456"/>
      <c r="G130" s="456"/>
      <c r="H130" s="972"/>
      <c r="I130" s="456"/>
      <c r="J130" s="456"/>
      <c r="K130" s="456"/>
      <c r="L130" s="972"/>
      <c r="M130" s="456"/>
      <c r="N130" s="456"/>
      <c r="O130" s="456"/>
      <c r="P130" s="972"/>
      <c r="Q130" s="456"/>
      <c r="R130" s="456"/>
      <c r="S130" s="456"/>
      <c r="T130" s="972"/>
      <c r="U130" s="456"/>
      <c r="V130" s="456"/>
      <c r="W130" s="456"/>
      <c r="X130" s="972"/>
      <c r="Y130" s="456"/>
      <c r="Z130" s="456"/>
      <c r="AA130" s="456"/>
      <c r="AB130" s="455"/>
      <c r="AC130" s="972"/>
      <c r="AD130" s="456"/>
      <c r="AE130" s="456"/>
      <c r="AF130" s="456"/>
      <c r="AG130" s="972"/>
      <c r="AH130" s="456"/>
      <c r="AI130" s="456"/>
      <c r="AJ130" s="456"/>
      <c r="AK130" s="972"/>
      <c r="AL130" s="456"/>
      <c r="AM130" s="456"/>
      <c r="AN130" s="456"/>
      <c r="AO130" s="455"/>
      <c r="AP130" s="972"/>
      <c r="AQ130" s="456"/>
      <c r="AR130" s="456"/>
      <c r="AS130" s="456"/>
      <c r="AT130" s="972"/>
    </row>
    <row r="131" spans="4:46" customFormat="1" hidden="1" x14ac:dyDescent="0.3">
      <c r="D131" s="972"/>
      <c r="E131" s="456"/>
      <c r="F131" s="456"/>
      <c r="G131" s="456"/>
      <c r="H131" s="972"/>
      <c r="I131" s="456"/>
      <c r="J131" s="456"/>
      <c r="K131" s="456"/>
      <c r="L131" s="972"/>
      <c r="M131" s="456"/>
      <c r="N131" s="456"/>
      <c r="O131" s="456"/>
      <c r="P131" s="972"/>
      <c r="Q131" s="456"/>
      <c r="R131" s="456"/>
      <c r="S131" s="456"/>
      <c r="T131" s="972"/>
      <c r="U131" s="456"/>
      <c r="V131" s="456"/>
      <c r="W131" s="456"/>
      <c r="X131" s="972"/>
      <c r="Y131" s="456"/>
      <c r="Z131" s="456"/>
      <c r="AA131" s="456"/>
      <c r="AB131" s="455"/>
      <c r="AC131" s="972"/>
      <c r="AD131" s="456"/>
      <c r="AE131" s="456"/>
      <c r="AF131" s="456"/>
      <c r="AG131" s="972"/>
      <c r="AH131" s="456"/>
      <c r="AI131" s="456"/>
      <c r="AJ131" s="456"/>
      <c r="AK131" s="972"/>
      <c r="AL131" s="456"/>
      <c r="AM131" s="456"/>
      <c r="AN131" s="456"/>
      <c r="AO131" s="455"/>
      <c r="AP131" s="972"/>
      <c r="AQ131" s="456"/>
      <c r="AR131" s="456"/>
      <c r="AS131" s="456"/>
      <c r="AT131" s="972"/>
    </row>
    <row r="132" spans="4:46" customFormat="1" hidden="1" x14ac:dyDescent="0.3">
      <c r="D132" s="972"/>
      <c r="E132" s="456"/>
      <c r="F132" s="456"/>
      <c r="G132" s="456"/>
      <c r="H132" s="972"/>
      <c r="I132" s="456"/>
      <c r="J132" s="456"/>
      <c r="K132" s="456"/>
      <c r="L132" s="972"/>
      <c r="M132" s="456"/>
      <c r="N132" s="456"/>
      <c r="O132" s="456"/>
      <c r="P132" s="972"/>
      <c r="Q132" s="456"/>
      <c r="R132" s="456"/>
      <c r="S132" s="456"/>
      <c r="T132" s="972"/>
      <c r="U132" s="456"/>
      <c r="V132" s="456"/>
      <c r="W132" s="456"/>
      <c r="X132" s="972"/>
      <c r="Y132" s="456"/>
      <c r="Z132" s="456"/>
      <c r="AA132" s="456"/>
      <c r="AB132" s="455"/>
      <c r="AC132" s="972"/>
      <c r="AD132" s="456"/>
      <c r="AE132" s="456"/>
      <c r="AF132" s="456"/>
      <c r="AG132" s="972"/>
      <c r="AH132" s="456"/>
      <c r="AI132" s="456"/>
      <c r="AJ132" s="456"/>
      <c r="AK132" s="972"/>
      <c r="AL132" s="456"/>
      <c r="AM132" s="456"/>
      <c r="AN132" s="456"/>
      <c r="AO132" s="455"/>
      <c r="AP132" s="972"/>
      <c r="AQ132" s="456"/>
      <c r="AR132" s="456"/>
      <c r="AS132" s="456"/>
      <c r="AT132" s="972"/>
    </row>
    <row r="133" spans="4:46" customFormat="1" hidden="1" x14ac:dyDescent="0.3">
      <c r="D133" s="972"/>
      <c r="E133" s="456"/>
      <c r="F133" s="456"/>
      <c r="G133" s="456"/>
      <c r="H133" s="972"/>
      <c r="I133" s="456"/>
      <c r="J133" s="456"/>
      <c r="K133" s="456"/>
      <c r="L133" s="972"/>
      <c r="M133" s="456"/>
      <c r="N133" s="456"/>
      <c r="O133" s="456"/>
      <c r="P133" s="972"/>
      <c r="Q133" s="456"/>
      <c r="R133" s="456"/>
      <c r="S133" s="456"/>
      <c r="T133" s="972"/>
      <c r="U133" s="456"/>
      <c r="V133" s="456"/>
      <c r="W133" s="456"/>
      <c r="X133" s="972"/>
      <c r="Y133" s="456"/>
      <c r="Z133" s="456"/>
      <c r="AA133" s="456"/>
      <c r="AB133" s="455"/>
      <c r="AC133" s="972"/>
      <c r="AD133" s="456"/>
      <c r="AE133" s="456"/>
      <c r="AF133" s="456"/>
      <c r="AG133" s="972"/>
      <c r="AH133" s="456"/>
      <c r="AI133" s="456"/>
      <c r="AJ133" s="456"/>
      <c r="AK133" s="972"/>
      <c r="AL133" s="456"/>
      <c r="AM133" s="456"/>
      <c r="AN133" s="456"/>
      <c r="AO133" s="455"/>
      <c r="AP133" s="972"/>
      <c r="AQ133" s="456"/>
      <c r="AR133" s="456"/>
      <c r="AS133" s="456"/>
      <c r="AT133" s="972"/>
    </row>
    <row r="134" spans="4:46" customFormat="1" hidden="1" x14ac:dyDescent="0.3">
      <c r="D134" s="972"/>
      <c r="E134" s="456"/>
      <c r="F134" s="456"/>
      <c r="G134" s="456"/>
      <c r="H134" s="972"/>
      <c r="I134" s="456"/>
      <c r="J134" s="456"/>
      <c r="K134" s="456"/>
      <c r="L134" s="972"/>
      <c r="M134" s="456"/>
      <c r="N134" s="456"/>
      <c r="O134" s="456"/>
      <c r="P134" s="972"/>
      <c r="Q134" s="456"/>
      <c r="R134" s="456"/>
      <c r="S134" s="456"/>
      <c r="T134" s="972"/>
      <c r="U134" s="456"/>
      <c r="V134" s="456"/>
      <c r="W134" s="456"/>
      <c r="X134" s="972"/>
      <c r="Y134" s="456"/>
      <c r="Z134" s="456"/>
      <c r="AA134" s="456"/>
      <c r="AB134" s="455"/>
      <c r="AC134" s="972"/>
      <c r="AD134" s="456"/>
      <c r="AE134" s="456"/>
      <c r="AF134" s="456"/>
      <c r="AG134" s="972"/>
      <c r="AH134" s="456"/>
      <c r="AI134" s="456"/>
      <c r="AJ134" s="456"/>
      <c r="AK134" s="972"/>
      <c r="AL134" s="456"/>
      <c r="AM134" s="456"/>
      <c r="AN134" s="456"/>
      <c r="AO134" s="455"/>
      <c r="AP134" s="972"/>
      <c r="AQ134" s="456"/>
      <c r="AR134" s="456"/>
      <c r="AS134" s="456"/>
      <c r="AT134" s="972"/>
    </row>
    <row r="135" spans="4:46" customFormat="1" hidden="1" x14ac:dyDescent="0.3">
      <c r="D135" s="972"/>
      <c r="E135" s="456"/>
      <c r="F135" s="456"/>
      <c r="G135" s="456"/>
      <c r="H135" s="972"/>
      <c r="I135" s="456"/>
      <c r="J135" s="456"/>
      <c r="K135" s="456"/>
      <c r="L135" s="972"/>
      <c r="M135" s="456"/>
      <c r="N135" s="456"/>
      <c r="O135" s="456"/>
      <c r="P135" s="972"/>
      <c r="Q135" s="456"/>
      <c r="R135" s="456"/>
      <c r="S135" s="456"/>
      <c r="T135" s="972"/>
      <c r="U135" s="456"/>
      <c r="V135" s="456"/>
      <c r="W135" s="456"/>
      <c r="X135" s="972"/>
      <c r="Y135" s="456"/>
      <c r="Z135" s="456"/>
      <c r="AA135" s="456"/>
      <c r="AB135" s="455"/>
      <c r="AC135" s="972"/>
      <c r="AD135" s="456"/>
      <c r="AE135" s="456"/>
      <c r="AF135" s="456"/>
      <c r="AG135" s="972"/>
      <c r="AH135" s="456"/>
      <c r="AI135" s="456"/>
      <c r="AJ135" s="456"/>
      <c r="AK135" s="972"/>
      <c r="AL135" s="456"/>
      <c r="AM135" s="456"/>
      <c r="AN135" s="456"/>
      <c r="AO135" s="455"/>
      <c r="AP135" s="972"/>
      <c r="AQ135" s="456"/>
      <c r="AR135" s="456"/>
      <c r="AS135" s="456"/>
      <c r="AT135" s="972"/>
    </row>
    <row r="136" spans="4:46" customFormat="1" hidden="1" x14ac:dyDescent="0.3">
      <c r="D136" s="972"/>
      <c r="E136" s="456"/>
      <c r="F136" s="456"/>
      <c r="G136" s="456"/>
      <c r="H136" s="972"/>
      <c r="I136" s="456"/>
      <c r="J136" s="456"/>
      <c r="K136" s="456"/>
      <c r="L136" s="972"/>
      <c r="M136" s="456"/>
      <c r="N136" s="456"/>
      <c r="O136" s="456"/>
      <c r="P136" s="972"/>
      <c r="Q136" s="456"/>
      <c r="R136" s="456"/>
      <c r="S136" s="456"/>
      <c r="T136" s="972"/>
      <c r="U136" s="456"/>
      <c r="V136" s="456"/>
      <c r="W136" s="456"/>
      <c r="X136" s="972"/>
      <c r="Y136" s="456"/>
      <c r="Z136" s="456"/>
      <c r="AA136" s="456"/>
      <c r="AB136" s="455"/>
      <c r="AC136" s="972"/>
      <c r="AD136" s="456"/>
      <c r="AE136" s="456"/>
      <c r="AF136" s="456"/>
      <c r="AG136" s="972"/>
      <c r="AH136" s="456"/>
      <c r="AI136" s="456"/>
      <c r="AJ136" s="456"/>
      <c r="AK136" s="972"/>
      <c r="AL136" s="456"/>
      <c r="AM136" s="456"/>
      <c r="AN136" s="456"/>
      <c r="AO136" s="455"/>
      <c r="AP136" s="972"/>
      <c r="AQ136" s="456"/>
      <c r="AR136" s="456"/>
      <c r="AS136" s="456"/>
      <c r="AT136" s="972"/>
    </row>
    <row r="137" spans="4:46" customFormat="1" hidden="1" x14ac:dyDescent="0.3">
      <c r="D137" s="972"/>
      <c r="E137" s="456"/>
      <c r="F137" s="456"/>
      <c r="G137" s="456"/>
      <c r="H137" s="972"/>
      <c r="I137" s="456"/>
      <c r="J137" s="456"/>
      <c r="K137" s="456"/>
      <c r="L137" s="972"/>
      <c r="M137" s="456"/>
      <c r="N137" s="456"/>
      <c r="O137" s="456"/>
      <c r="P137" s="972"/>
      <c r="Q137" s="456"/>
      <c r="R137" s="456"/>
      <c r="S137" s="456"/>
      <c r="T137" s="972"/>
      <c r="U137" s="456"/>
      <c r="V137" s="456"/>
      <c r="W137" s="456"/>
      <c r="X137" s="972"/>
      <c r="Y137" s="456"/>
      <c r="Z137" s="456"/>
      <c r="AA137" s="456"/>
      <c r="AB137" s="455"/>
      <c r="AC137" s="972"/>
      <c r="AD137" s="456"/>
      <c r="AE137" s="456"/>
      <c r="AF137" s="456"/>
      <c r="AG137" s="972"/>
      <c r="AH137" s="456"/>
      <c r="AI137" s="456"/>
      <c r="AJ137" s="456"/>
      <c r="AK137" s="972"/>
      <c r="AL137" s="456"/>
      <c r="AM137" s="456"/>
      <c r="AN137" s="456"/>
      <c r="AO137" s="455"/>
      <c r="AP137" s="972"/>
      <c r="AQ137" s="456"/>
      <c r="AR137" s="456"/>
      <c r="AS137" s="456"/>
      <c r="AT137" s="972"/>
    </row>
    <row r="138" spans="4:46" customFormat="1" hidden="1" x14ac:dyDescent="0.3">
      <c r="D138" s="972"/>
      <c r="E138" s="456"/>
      <c r="F138" s="456"/>
      <c r="G138" s="456"/>
      <c r="H138" s="972"/>
      <c r="I138" s="456"/>
      <c r="J138" s="456"/>
      <c r="K138" s="456"/>
      <c r="L138" s="972"/>
      <c r="M138" s="456"/>
      <c r="N138" s="456"/>
      <c r="O138" s="456"/>
      <c r="P138" s="972"/>
      <c r="Q138" s="456"/>
      <c r="R138" s="456"/>
      <c r="S138" s="456"/>
      <c r="T138" s="972"/>
      <c r="U138" s="456"/>
      <c r="V138" s="456"/>
      <c r="W138" s="456"/>
      <c r="X138" s="972"/>
      <c r="Y138" s="456"/>
      <c r="Z138" s="456"/>
      <c r="AA138" s="456"/>
      <c r="AB138" s="455"/>
      <c r="AC138" s="972"/>
      <c r="AD138" s="456"/>
      <c r="AE138" s="456"/>
      <c r="AF138" s="456"/>
      <c r="AG138" s="972"/>
      <c r="AH138" s="456"/>
      <c r="AI138" s="456"/>
      <c r="AJ138" s="456"/>
      <c r="AK138" s="972"/>
      <c r="AL138" s="456"/>
      <c r="AM138" s="456"/>
      <c r="AN138" s="456"/>
      <c r="AO138" s="455"/>
      <c r="AP138" s="972"/>
      <c r="AQ138" s="456"/>
      <c r="AR138" s="456"/>
      <c r="AS138" s="456"/>
      <c r="AT138" s="972"/>
    </row>
    <row r="139" spans="4:46" customFormat="1" hidden="1" x14ac:dyDescent="0.3">
      <c r="D139" s="972"/>
      <c r="E139" s="456"/>
      <c r="F139" s="456"/>
      <c r="G139" s="456"/>
      <c r="H139" s="972"/>
      <c r="I139" s="456"/>
      <c r="J139" s="456"/>
      <c r="K139" s="456"/>
      <c r="L139" s="972"/>
      <c r="M139" s="456"/>
      <c r="N139" s="456"/>
      <c r="O139" s="456"/>
      <c r="P139" s="972"/>
      <c r="Q139" s="456"/>
      <c r="R139" s="456"/>
      <c r="S139" s="456"/>
      <c r="T139" s="972"/>
      <c r="U139" s="456"/>
      <c r="V139" s="456"/>
      <c r="W139" s="456"/>
      <c r="X139" s="972"/>
      <c r="Y139" s="456"/>
      <c r="Z139" s="456"/>
      <c r="AA139" s="456"/>
      <c r="AB139" s="455"/>
      <c r="AC139" s="972"/>
      <c r="AD139" s="456"/>
      <c r="AE139" s="456"/>
      <c r="AF139" s="456"/>
      <c r="AG139" s="972"/>
      <c r="AH139" s="456"/>
      <c r="AI139" s="456"/>
      <c r="AJ139" s="456"/>
      <c r="AK139" s="972"/>
      <c r="AL139" s="456"/>
      <c r="AM139" s="456"/>
      <c r="AN139" s="456"/>
      <c r="AO139" s="455"/>
      <c r="AP139" s="972"/>
      <c r="AQ139" s="456"/>
      <c r="AR139" s="456"/>
      <c r="AS139" s="456"/>
      <c r="AT139" s="972"/>
    </row>
    <row r="140" spans="4:46" customFormat="1" hidden="1" x14ac:dyDescent="0.3">
      <c r="D140" s="972"/>
      <c r="E140" s="456"/>
      <c r="F140" s="456"/>
      <c r="G140" s="456"/>
      <c r="H140" s="972"/>
      <c r="I140" s="456"/>
      <c r="J140" s="456"/>
      <c r="K140" s="456"/>
      <c r="L140" s="972"/>
      <c r="M140" s="456"/>
      <c r="N140" s="456"/>
      <c r="O140" s="456"/>
      <c r="P140" s="972"/>
      <c r="Q140" s="456"/>
      <c r="R140" s="456"/>
      <c r="S140" s="456"/>
      <c r="T140" s="972"/>
      <c r="U140" s="456"/>
      <c r="V140" s="456"/>
      <c r="W140" s="456"/>
      <c r="X140" s="972"/>
      <c r="Y140" s="456"/>
      <c r="Z140" s="456"/>
      <c r="AA140" s="456"/>
      <c r="AB140" s="455"/>
      <c r="AC140" s="972"/>
      <c r="AD140" s="456"/>
      <c r="AE140" s="456"/>
      <c r="AF140" s="456"/>
      <c r="AG140" s="972"/>
      <c r="AH140" s="456"/>
      <c r="AI140" s="456"/>
      <c r="AJ140" s="456"/>
      <c r="AK140" s="972"/>
      <c r="AL140" s="456"/>
      <c r="AM140" s="456"/>
      <c r="AN140" s="456"/>
      <c r="AO140" s="455"/>
      <c r="AP140" s="972"/>
      <c r="AQ140" s="456"/>
      <c r="AR140" s="456"/>
      <c r="AS140" s="456"/>
      <c r="AT140" s="972"/>
    </row>
    <row r="141" spans="4:46" customFormat="1" hidden="1" x14ac:dyDescent="0.3">
      <c r="D141" s="972"/>
      <c r="E141" s="456"/>
      <c r="F141" s="456"/>
      <c r="G141" s="456"/>
      <c r="H141" s="972"/>
      <c r="I141" s="456"/>
      <c r="J141" s="456"/>
      <c r="K141" s="456"/>
      <c r="L141" s="972"/>
      <c r="M141" s="456"/>
      <c r="N141" s="456"/>
      <c r="O141" s="456"/>
      <c r="P141" s="972"/>
      <c r="Q141" s="456"/>
      <c r="R141" s="456"/>
      <c r="S141" s="456"/>
      <c r="T141" s="972"/>
      <c r="U141" s="456"/>
      <c r="V141" s="456"/>
      <c r="W141" s="456"/>
      <c r="X141" s="972"/>
      <c r="Y141" s="456"/>
      <c r="Z141" s="456"/>
      <c r="AA141" s="456"/>
      <c r="AB141" s="455"/>
      <c r="AC141" s="972"/>
      <c r="AD141" s="456"/>
      <c r="AE141" s="456"/>
      <c r="AF141" s="456"/>
      <c r="AG141" s="972"/>
      <c r="AH141" s="456"/>
      <c r="AI141" s="456"/>
      <c r="AJ141" s="456"/>
      <c r="AK141" s="972"/>
      <c r="AL141" s="456"/>
      <c r="AM141" s="456"/>
      <c r="AN141" s="456"/>
      <c r="AO141" s="455"/>
      <c r="AP141" s="972"/>
      <c r="AQ141" s="456"/>
      <c r="AR141" s="456"/>
      <c r="AS141" s="456"/>
      <c r="AT141" s="972"/>
    </row>
    <row r="142" spans="4:46" customFormat="1" hidden="1" x14ac:dyDescent="0.3">
      <c r="D142" s="972"/>
      <c r="E142" s="455"/>
      <c r="F142" s="455"/>
      <c r="G142" s="455"/>
      <c r="H142" s="972"/>
      <c r="I142" s="455"/>
      <c r="J142" s="455"/>
      <c r="K142" s="455"/>
      <c r="L142" s="972"/>
      <c r="M142" s="455"/>
      <c r="N142" s="455"/>
      <c r="O142" s="455"/>
      <c r="P142" s="972"/>
      <c r="Q142" s="455"/>
      <c r="R142" s="455"/>
      <c r="S142" s="455"/>
      <c r="T142" s="972"/>
      <c r="U142" s="455"/>
      <c r="V142" s="455"/>
      <c r="W142" s="455"/>
      <c r="X142" s="972"/>
      <c r="Y142" s="455"/>
      <c r="Z142" s="455"/>
      <c r="AA142" s="455"/>
      <c r="AB142" s="455"/>
      <c r="AC142" s="972"/>
      <c r="AD142" s="455"/>
      <c r="AE142" s="455"/>
      <c r="AF142" s="455"/>
      <c r="AG142" s="972"/>
      <c r="AH142" s="455"/>
      <c r="AI142" s="455"/>
      <c r="AJ142" s="455"/>
      <c r="AK142" s="972"/>
      <c r="AL142" s="455"/>
      <c r="AM142" s="455"/>
      <c r="AN142" s="455"/>
      <c r="AO142" s="455"/>
      <c r="AP142" s="972"/>
      <c r="AQ142" s="455"/>
      <c r="AR142" s="455"/>
      <c r="AS142" s="455"/>
      <c r="AT142" s="972"/>
    </row>
    <row r="143" spans="4:46" customFormat="1" hidden="1" x14ac:dyDescent="0.3">
      <c r="D143" s="972"/>
      <c r="E143" s="455"/>
      <c r="F143" s="455"/>
      <c r="G143" s="455"/>
      <c r="H143" s="972"/>
      <c r="I143" s="455"/>
      <c r="J143" s="455"/>
      <c r="K143" s="455"/>
      <c r="L143" s="972"/>
      <c r="M143" s="455"/>
      <c r="N143" s="455"/>
      <c r="O143" s="455"/>
      <c r="P143" s="972"/>
      <c r="Q143" s="455"/>
      <c r="R143" s="455"/>
      <c r="S143" s="455"/>
      <c r="T143" s="972"/>
      <c r="U143" s="455"/>
      <c r="V143" s="455"/>
      <c r="W143" s="455"/>
      <c r="X143" s="972"/>
      <c r="Y143" s="455"/>
      <c r="Z143" s="455"/>
      <c r="AA143" s="455"/>
      <c r="AB143" s="455"/>
      <c r="AC143" s="972"/>
      <c r="AD143" s="455"/>
      <c r="AE143" s="455"/>
      <c r="AF143" s="455"/>
      <c r="AG143" s="972"/>
      <c r="AH143" s="455"/>
      <c r="AI143" s="455"/>
      <c r="AJ143" s="455"/>
      <c r="AK143" s="972"/>
      <c r="AL143" s="455"/>
      <c r="AM143" s="455"/>
      <c r="AN143" s="455"/>
      <c r="AO143" s="455"/>
      <c r="AP143" s="972"/>
      <c r="AQ143" s="455"/>
      <c r="AR143" s="455"/>
      <c r="AS143" s="455"/>
      <c r="AT143" s="972"/>
    </row>
    <row r="144" spans="4:46" customFormat="1" hidden="1" x14ac:dyDescent="0.3">
      <c r="D144" s="972"/>
      <c r="E144" s="455"/>
      <c r="F144" s="455"/>
      <c r="G144" s="455"/>
      <c r="H144" s="972"/>
      <c r="I144" s="455"/>
      <c r="J144" s="455"/>
      <c r="K144" s="455"/>
      <c r="L144" s="972"/>
      <c r="M144" s="455"/>
      <c r="N144" s="455"/>
      <c r="O144" s="455"/>
      <c r="P144" s="972"/>
      <c r="Q144" s="455"/>
      <c r="R144" s="455"/>
      <c r="S144" s="455"/>
      <c r="T144" s="972"/>
      <c r="U144" s="455"/>
      <c r="V144" s="455"/>
      <c r="W144" s="455"/>
      <c r="X144" s="972"/>
      <c r="Y144" s="455"/>
      <c r="Z144" s="455"/>
      <c r="AA144" s="455"/>
      <c r="AB144" s="455"/>
      <c r="AC144" s="972"/>
      <c r="AD144" s="455"/>
      <c r="AE144" s="455"/>
      <c r="AF144" s="455"/>
      <c r="AG144" s="972"/>
      <c r="AH144" s="455"/>
      <c r="AI144" s="455"/>
      <c r="AJ144" s="455"/>
      <c r="AK144" s="972"/>
      <c r="AL144" s="455"/>
      <c r="AM144" s="455"/>
      <c r="AN144" s="455"/>
      <c r="AO144" s="455"/>
      <c r="AP144" s="972"/>
      <c r="AQ144" s="455"/>
      <c r="AR144" s="455"/>
      <c r="AS144" s="455"/>
      <c r="AT144" s="972"/>
    </row>
    <row r="145" spans="4:46" customFormat="1" hidden="1" x14ac:dyDescent="0.3">
      <c r="D145" s="455"/>
      <c r="E145" s="455"/>
      <c r="F145" s="455"/>
      <c r="G145" s="455"/>
      <c r="H145" s="455"/>
      <c r="I145" s="455"/>
      <c r="J145" s="455"/>
      <c r="K145" s="455"/>
      <c r="L145" s="455"/>
      <c r="M145" s="455"/>
      <c r="N145" s="455"/>
      <c r="O145" s="455"/>
      <c r="P145" s="455"/>
      <c r="Q145" s="455"/>
      <c r="R145" s="455"/>
      <c r="S145" s="455"/>
      <c r="T145" s="455"/>
      <c r="U145" s="455"/>
      <c r="V145" s="455"/>
      <c r="W145" s="455"/>
      <c r="X145" s="455"/>
      <c r="Y145" s="455"/>
      <c r="Z145" s="455"/>
      <c r="AA145" s="455"/>
      <c r="AB145" s="455"/>
      <c r="AC145" s="455"/>
      <c r="AD145" s="455"/>
      <c r="AE145" s="455"/>
      <c r="AF145" s="455"/>
      <c r="AG145" s="455"/>
      <c r="AH145" s="455"/>
      <c r="AI145" s="455"/>
      <c r="AJ145" s="455"/>
      <c r="AK145" s="455"/>
      <c r="AL145" s="455"/>
      <c r="AM145" s="455"/>
      <c r="AN145" s="455"/>
      <c r="AO145" s="455"/>
      <c r="AP145" s="455"/>
      <c r="AQ145" s="455"/>
      <c r="AR145" s="455"/>
      <c r="AS145" s="455"/>
      <c r="AT145" s="455"/>
    </row>
    <row r="146" spans="4:46" customFormat="1" hidden="1" x14ac:dyDescent="0.3">
      <c r="D146" s="455"/>
      <c r="E146" s="455"/>
      <c r="F146" s="455"/>
      <c r="G146" s="455"/>
      <c r="H146" s="455"/>
      <c r="I146" s="455"/>
      <c r="J146" s="455"/>
      <c r="K146" s="455"/>
      <c r="L146" s="455"/>
      <c r="M146" s="455"/>
      <c r="N146" s="455"/>
      <c r="O146" s="455"/>
      <c r="P146" s="455"/>
      <c r="Q146" s="455"/>
      <c r="R146" s="455"/>
      <c r="S146" s="455"/>
      <c r="T146" s="455"/>
      <c r="U146" s="455"/>
      <c r="V146" s="455"/>
      <c r="W146" s="455"/>
      <c r="X146" s="455"/>
      <c r="Y146" s="455"/>
      <c r="Z146" s="455"/>
      <c r="AA146" s="455"/>
      <c r="AB146" s="455"/>
      <c r="AC146" s="455"/>
      <c r="AD146" s="455"/>
      <c r="AE146" s="455"/>
      <c r="AF146" s="455"/>
      <c r="AG146" s="455"/>
      <c r="AH146" s="455"/>
      <c r="AI146" s="455"/>
      <c r="AJ146" s="455"/>
      <c r="AK146" s="455"/>
      <c r="AL146" s="455"/>
      <c r="AM146" s="455"/>
      <c r="AN146" s="455"/>
      <c r="AO146" s="455"/>
      <c r="AP146" s="455"/>
      <c r="AQ146" s="455"/>
      <c r="AR146" s="455"/>
      <c r="AS146" s="455"/>
      <c r="AT146" s="455"/>
    </row>
    <row r="147" spans="4:46" customFormat="1" hidden="1" x14ac:dyDescent="0.3">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455"/>
      <c r="AJ147" s="455"/>
      <c r="AK147" s="455"/>
      <c r="AL147" s="455"/>
      <c r="AM147" s="455"/>
      <c r="AN147" s="455"/>
      <c r="AO147" s="455"/>
      <c r="AP147" s="455"/>
      <c r="AQ147" s="455"/>
      <c r="AR147" s="455"/>
      <c r="AS147" s="455"/>
      <c r="AT147" s="455"/>
    </row>
    <row r="148" spans="4:46" customFormat="1" hidden="1" x14ac:dyDescent="0.3">
      <c r="D148" s="455"/>
      <c r="E148" s="455"/>
      <c r="F148" s="455"/>
      <c r="G148" s="455"/>
      <c r="H148" s="455"/>
      <c r="I148" s="455"/>
      <c r="J148" s="455"/>
      <c r="K148" s="455"/>
      <c r="L148" s="455"/>
      <c r="M148" s="455"/>
      <c r="N148" s="455"/>
      <c r="O148" s="455"/>
      <c r="P148" s="455"/>
      <c r="Q148" s="455"/>
      <c r="R148" s="455"/>
      <c r="S148" s="455"/>
      <c r="T148" s="455"/>
      <c r="U148" s="455"/>
      <c r="V148" s="455"/>
      <c r="W148" s="455"/>
      <c r="X148" s="455"/>
      <c r="Y148" s="455"/>
      <c r="Z148" s="455"/>
      <c r="AA148" s="455"/>
      <c r="AB148" s="455"/>
      <c r="AC148" s="455"/>
      <c r="AD148" s="455"/>
      <c r="AE148" s="455"/>
      <c r="AF148" s="455"/>
      <c r="AG148" s="455"/>
      <c r="AH148" s="455"/>
      <c r="AI148" s="455"/>
      <c r="AJ148" s="455"/>
      <c r="AK148" s="455"/>
      <c r="AL148" s="455"/>
      <c r="AM148" s="455"/>
      <c r="AN148" s="455"/>
      <c r="AO148" s="455"/>
      <c r="AP148" s="455"/>
      <c r="AQ148" s="455"/>
      <c r="AR148" s="455"/>
      <c r="AS148" s="455"/>
      <c r="AT148" s="455"/>
    </row>
    <row r="149" spans="4:46" customFormat="1" hidden="1" x14ac:dyDescent="0.3">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55"/>
      <c r="Z149" s="455"/>
      <c r="AA149" s="455"/>
      <c r="AB149" s="455"/>
      <c r="AC149" s="455"/>
      <c r="AD149" s="455"/>
      <c r="AE149" s="455"/>
      <c r="AF149" s="455"/>
      <c r="AG149" s="455"/>
      <c r="AH149" s="455"/>
      <c r="AI149" s="455"/>
      <c r="AJ149" s="455"/>
      <c r="AK149" s="455"/>
      <c r="AL149" s="455"/>
      <c r="AM149" s="455"/>
      <c r="AN149" s="455"/>
      <c r="AO149" s="455"/>
      <c r="AP149" s="455"/>
      <c r="AQ149" s="455"/>
      <c r="AR149" s="455"/>
      <c r="AS149" s="455"/>
      <c r="AT149" s="455"/>
    </row>
    <row r="150" spans="4:46" customFormat="1" hidden="1" x14ac:dyDescent="0.3">
      <c r="D150" s="972"/>
      <c r="E150" s="456"/>
      <c r="F150" s="456"/>
      <c r="G150" s="456"/>
      <c r="H150" s="972"/>
      <c r="I150" s="456"/>
      <c r="J150" s="456"/>
      <c r="K150" s="456"/>
      <c r="L150" s="972"/>
      <c r="M150" s="456"/>
      <c r="N150" s="456"/>
      <c r="O150" s="456"/>
      <c r="P150" s="972"/>
      <c r="Q150" s="456"/>
      <c r="R150" s="456"/>
      <c r="S150" s="456"/>
      <c r="T150" s="972"/>
      <c r="U150" s="456"/>
      <c r="V150" s="456"/>
      <c r="W150" s="456"/>
      <c r="X150" s="972"/>
      <c r="Y150" s="456"/>
      <c r="Z150" s="456"/>
      <c r="AA150" s="456"/>
      <c r="AB150" s="455"/>
      <c r="AC150" s="972"/>
      <c r="AD150" s="456"/>
      <c r="AE150" s="456"/>
      <c r="AF150" s="456"/>
      <c r="AG150" s="972"/>
      <c r="AH150" s="456"/>
      <c r="AI150" s="456"/>
      <c r="AJ150" s="456"/>
      <c r="AK150" s="972"/>
      <c r="AL150" s="456"/>
      <c r="AM150" s="456"/>
      <c r="AN150" s="456"/>
      <c r="AO150" s="455"/>
      <c r="AP150" s="972"/>
      <c r="AQ150" s="456"/>
      <c r="AR150" s="456"/>
      <c r="AS150" s="456"/>
      <c r="AT150" s="972"/>
    </row>
    <row r="151" spans="4:46" customFormat="1" hidden="1" x14ac:dyDescent="0.3">
      <c r="D151" s="972"/>
      <c r="E151" s="456"/>
      <c r="F151" s="456"/>
      <c r="G151" s="456"/>
      <c r="H151" s="972"/>
      <c r="I151" s="456"/>
      <c r="J151" s="456"/>
      <c r="K151" s="456"/>
      <c r="L151" s="972"/>
      <c r="M151" s="456"/>
      <c r="N151" s="456"/>
      <c r="O151" s="456"/>
      <c r="P151" s="972"/>
      <c r="Q151" s="456"/>
      <c r="R151" s="456"/>
      <c r="S151" s="456"/>
      <c r="T151" s="972"/>
      <c r="U151" s="456"/>
      <c r="V151" s="456"/>
      <c r="W151" s="456"/>
      <c r="X151" s="972"/>
      <c r="Y151" s="456"/>
      <c r="Z151" s="456"/>
      <c r="AA151" s="456"/>
      <c r="AB151" s="455"/>
      <c r="AC151" s="972"/>
      <c r="AD151" s="456"/>
      <c r="AE151" s="456"/>
      <c r="AF151" s="456"/>
      <c r="AG151" s="972"/>
      <c r="AH151" s="456"/>
      <c r="AI151" s="456"/>
      <c r="AJ151" s="456"/>
      <c r="AK151" s="972"/>
      <c r="AL151" s="456"/>
      <c r="AM151" s="456"/>
      <c r="AN151" s="456"/>
      <c r="AO151" s="455"/>
      <c r="AP151" s="972"/>
      <c r="AQ151" s="456"/>
      <c r="AR151" s="456"/>
      <c r="AS151" s="456"/>
      <c r="AT151" s="972"/>
    </row>
    <row r="152" spans="4:46" customFormat="1" hidden="1" x14ac:dyDescent="0.3">
      <c r="D152" s="972"/>
      <c r="E152" s="456"/>
      <c r="F152" s="456"/>
      <c r="G152" s="456"/>
      <c r="H152" s="972"/>
      <c r="I152" s="456"/>
      <c r="J152" s="456"/>
      <c r="K152" s="456"/>
      <c r="L152" s="972"/>
      <c r="M152" s="456"/>
      <c r="N152" s="456"/>
      <c r="O152" s="456"/>
      <c r="P152" s="972"/>
      <c r="Q152" s="456"/>
      <c r="R152" s="456"/>
      <c r="S152" s="456"/>
      <c r="T152" s="972"/>
      <c r="U152" s="456"/>
      <c r="V152" s="456"/>
      <c r="W152" s="456"/>
      <c r="X152" s="972"/>
      <c r="Y152" s="456"/>
      <c r="Z152" s="456"/>
      <c r="AA152" s="456"/>
      <c r="AB152" s="455"/>
      <c r="AC152" s="972"/>
      <c r="AD152" s="456"/>
      <c r="AE152" s="456"/>
      <c r="AF152" s="456"/>
      <c r="AG152" s="972"/>
      <c r="AH152" s="456"/>
      <c r="AI152" s="456"/>
      <c r="AJ152" s="456"/>
      <c r="AK152" s="972"/>
      <c r="AL152" s="456"/>
      <c r="AM152" s="456"/>
      <c r="AN152" s="456"/>
      <c r="AO152" s="455"/>
      <c r="AP152" s="972"/>
      <c r="AQ152" s="456"/>
      <c r="AR152" s="456"/>
      <c r="AS152" s="456"/>
      <c r="AT152" s="972"/>
    </row>
    <row r="153" spans="4:46" customFormat="1" hidden="1" x14ac:dyDescent="0.3">
      <c r="D153" s="972"/>
      <c r="E153" s="456"/>
      <c r="F153" s="456"/>
      <c r="G153" s="456"/>
      <c r="H153" s="972"/>
      <c r="I153" s="456"/>
      <c r="J153" s="456"/>
      <c r="K153" s="456"/>
      <c r="L153" s="972"/>
      <c r="M153" s="456"/>
      <c r="N153" s="456"/>
      <c r="O153" s="456"/>
      <c r="P153" s="972"/>
      <c r="Q153" s="456"/>
      <c r="R153" s="456"/>
      <c r="S153" s="456"/>
      <c r="T153" s="972"/>
      <c r="U153" s="456"/>
      <c r="V153" s="456"/>
      <c r="W153" s="456"/>
      <c r="X153" s="972"/>
      <c r="Y153" s="456"/>
      <c r="Z153" s="456"/>
      <c r="AA153" s="456"/>
      <c r="AB153" s="455"/>
      <c r="AC153" s="972"/>
      <c r="AD153" s="456"/>
      <c r="AE153" s="456"/>
      <c r="AF153" s="456"/>
      <c r="AG153" s="972"/>
      <c r="AH153" s="456"/>
      <c r="AI153" s="456"/>
      <c r="AJ153" s="456"/>
      <c r="AK153" s="972"/>
      <c r="AL153" s="456"/>
      <c r="AM153" s="456"/>
      <c r="AN153" s="456"/>
      <c r="AO153" s="455"/>
      <c r="AP153" s="972"/>
      <c r="AQ153" s="456"/>
      <c r="AR153" s="456"/>
      <c r="AS153" s="456"/>
      <c r="AT153" s="972"/>
    </row>
    <row r="154" spans="4:46" customFormat="1" hidden="1" x14ac:dyDescent="0.3">
      <c r="D154" s="972"/>
      <c r="E154" s="456"/>
      <c r="F154" s="456"/>
      <c r="G154" s="456"/>
      <c r="H154" s="972"/>
      <c r="I154" s="456"/>
      <c r="J154" s="456"/>
      <c r="K154" s="456"/>
      <c r="L154" s="972"/>
      <c r="M154" s="456"/>
      <c r="N154" s="456"/>
      <c r="O154" s="456"/>
      <c r="P154" s="972"/>
      <c r="Q154" s="456"/>
      <c r="R154" s="456"/>
      <c r="S154" s="456"/>
      <c r="T154" s="972"/>
      <c r="U154" s="456"/>
      <c r="V154" s="456"/>
      <c r="W154" s="456"/>
      <c r="X154" s="972"/>
      <c r="Y154" s="456"/>
      <c r="Z154" s="456"/>
      <c r="AA154" s="456"/>
      <c r="AB154" s="455"/>
      <c r="AC154" s="972"/>
      <c r="AD154" s="456"/>
      <c r="AE154" s="456"/>
      <c r="AF154" s="456"/>
      <c r="AG154" s="972"/>
      <c r="AH154" s="456"/>
      <c r="AI154" s="456"/>
      <c r="AJ154" s="456"/>
      <c r="AK154" s="972"/>
      <c r="AL154" s="456"/>
      <c r="AM154" s="456"/>
      <c r="AN154" s="456"/>
      <c r="AO154" s="455"/>
      <c r="AP154" s="972"/>
      <c r="AQ154" s="456"/>
      <c r="AR154" s="456"/>
      <c r="AS154" s="456"/>
      <c r="AT154" s="972"/>
    </row>
    <row r="155" spans="4:46" customFormat="1" hidden="1" x14ac:dyDescent="0.3">
      <c r="D155" s="972"/>
      <c r="E155" s="456"/>
      <c r="F155" s="456"/>
      <c r="G155" s="456"/>
      <c r="H155" s="972"/>
      <c r="I155" s="456"/>
      <c r="J155" s="456"/>
      <c r="K155" s="456"/>
      <c r="L155" s="972"/>
      <c r="M155" s="456"/>
      <c r="N155" s="456"/>
      <c r="O155" s="456"/>
      <c r="P155" s="972"/>
      <c r="Q155" s="456"/>
      <c r="R155" s="456"/>
      <c r="S155" s="456"/>
      <c r="T155" s="972"/>
      <c r="U155" s="456"/>
      <c r="V155" s="456"/>
      <c r="W155" s="456"/>
      <c r="X155" s="972"/>
      <c r="Y155" s="456"/>
      <c r="Z155" s="456"/>
      <c r="AA155" s="456"/>
      <c r="AB155" s="455"/>
      <c r="AC155" s="972"/>
      <c r="AD155" s="456"/>
      <c r="AE155" s="456"/>
      <c r="AF155" s="456"/>
      <c r="AG155" s="972"/>
      <c r="AH155" s="456"/>
      <c r="AI155" s="456"/>
      <c r="AJ155" s="456"/>
      <c r="AK155" s="972"/>
      <c r="AL155" s="456"/>
      <c r="AM155" s="456"/>
      <c r="AN155" s="456"/>
      <c r="AO155" s="455"/>
      <c r="AP155" s="972"/>
      <c r="AQ155" s="456"/>
      <c r="AR155" s="456"/>
      <c r="AS155" s="456"/>
      <c r="AT155" s="972"/>
    </row>
    <row r="156" spans="4:46" customFormat="1" hidden="1" x14ac:dyDescent="0.3">
      <c r="D156" s="972"/>
      <c r="E156" s="456"/>
      <c r="F156" s="456"/>
      <c r="G156" s="456"/>
      <c r="H156" s="972"/>
      <c r="I156" s="456"/>
      <c r="J156" s="456"/>
      <c r="K156" s="456"/>
      <c r="L156" s="972"/>
      <c r="M156" s="456"/>
      <c r="N156" s="456"/>
      <c r="O156" s="456"/>
      <c r="P156" s="972"/>
      <c r="Q156" s="456"/>
      <c r="R156" s="456"/>
      <c r="S156" s="456"/>
      <c r="T156" s="972"/>
      <c r="U156" s="456"/>
      <c r="V156" s="456"/>
      <c r="W156" s="456"/>
      <c r="X156" s="972"/>
      <c r="Y156" s="456"/>
      <c r="Z156" s="456"/>
      <c r="AA156" s="456"/>
      <c r="AB156" s="455"/>
      <c r="AC156" s="972"/>
      <c r="AD156" s="456"/>
      <c r="AE156" s="456"/>
      <c r="AF156" s="456"/>
      <c r="AG156" s="972"/>
      <c r="AH156" s="456"/>
      <c r="AI156" s="456"/>
      <c r="AJ156" s="456"/>
      <c r="AK156" s="972"/>
      <c r="AL156" s="456"/>
      <c r="AM156" s="456"/>
      <c r="AN156" s="456"/>
      <c r="AO156" s="455"/>
      <c r="AP156" s="972"/>
      <c r="AQ156" s="456"/>
      <c r="AR156" s="456"/>
      <c r="AS156" s="456"/>
      <c r="AT156" s="972"/>
    </row>
    <row r="157" spans="4:46" customFormat="1" hidden="1" x14ac:dyDescent="0.3">
      <c r="D157" s="972"/>
      <c r="E157" s="456"/>
      <c r="F157" s="456"/>
      <c r="G157" s="456"/>
      <c r="H157" s="972"/>
      <c r="I157" s="456"/>
      <c r="J157" s="456"/>
      <c r="K157" s="456"/>
      <c r="L157" s="972"/>
      <c r="M157" s="456"/>
      <c r="N157" s="456"/>
      <c r="O157" s="456"/>
      <c r="P157" s="972"/>
      <c r="Q157" s="456"/>
      <c r="R157" s="456"/>
      <c r="S157" s="456"/>
      <c r="T157" s="972"/>
      <c r="U157" s="456"/>
      <c r="V157" s="456"/>
      <c r="W157" s="456"/>
      <c r="X157" s="972"/>
      <c r="Y157" s="456"/>
      <c r="Z157" s="456"/>
      <c r="AA157" s="456"/>
      <c r="AB157" s="455"/>
      <c r="AC157" s="972"/>
      <c r="AD157" s="456"/>
      <c r="AE157" s="456"/>
      <c r="AF157" s="456"/>
      <c r="AG157" s="972"/>
      <c r="AH157" s="456"/>
      <c r="AI157" s="456"/>
      <c r="AJ157" s="456"/>
      <c r="AK157" s="972"/>
      <c r="AL157" s="456"/>
      <c r="AM157" s="456"/>
      <c r="AN157" s="456"/>
      <c r="AO157" s="455"/>
      <c r="AP157" s="972"/>
      <c r="AQ157" s="456"/>
      <c r="AR157" s="456"/>
      <c r="AS157" s="456"/>
      <c r="AT157" s="972"/>
    </row>
    <row r="158" spans="4:46" customFormat="1" hidden="1" x14ac:dyDescent="0.3">
      <c r="D158" s="972"/>
      <c r="E158" s="456"/>
      <c r="F158" s="456"/>
      <c r="G158" s="456"/>
      <c r="H158" s="972"/>
      <c r="I158" s="456"/>
      <c r="J158" s="456"/>
      <c r="K158" s="456"/>
      <c r="L158" s="972"/>
      <c r="M158" s="456"/>
      <c r="N158" s="456"/>
      <c r="O158" s="456"/>
      <c r="P158" s="972"/>
      <c r="Q158" s="456"/>
      <c r="R158" s="456"/>
      <c r="S158" s="456"/>
      <c r="T158" s="972"/>
      <c r="U158" s="456"/>
      <c r="V158" s="456"/>
      <c r="W158" s="456"/>
      <c r="X158" s="972"/>
      <c r="Y158" s="456"/>
      <c r="Z158" s="456"/>
      <c r="AA158" s="456"/>
      <c r="AB158" s="455"/>
      <c r="AC158" s="972"/>
      <c r="AD158" s="456"/>
      <c r="AE158" s="456"/>
      <c r="AF158" s="456"/>
      <c r="AG158" s="972"/>
      <c r="AH158" s="456"/>
      <c r="AI158" s="456"/>
      <c r="AJ158" s="456"/>
      <c r="AK158" s="972"/>
      <c r="AL158" s="456"/>
      <c r="AM158" s="456"/>
      <c r="AN158" s="456"/>
      <c r="AO158" s="455"/>
      <c r="AP158" s="972"/>
      <c r="AQ158" s="456"/>
      <c r="AR158" s="456"/>
      <c r="AS158" s="456"/>
      <c r="AT158" s="972"/>
    </row>
    <row r="159" spans="4:46" customFormat="1" hidden="1" x14ac:dyDescent="0.3">
      <c r="D159" s="972"/>
      <c r="E159" s="456"/>
      <c r="F159" s="456"/>
      <c r="G159" s="456"/>
      <c r="H159" s="972"/>
      <c r="I159" s="456"/>
      <c r="J159" s="456"/>
      <c r="K159" s="456"/>
      <c r="L159" s="972"/>
      <c r="M159" s="456"/>
      <c r="N159" s="456"/>
      <c r="O159" s="456"/>
      <c r="P159" s="972"/>
      <c r="Q159" s="456"/>
      <c r="R159" s="456"/>
      <c r="S159" s="456"/>
      <c r="T159" s="972"/>
      <c r="U159" s="456"/>
      <c r="V159" s="456"/>
      <c r="W159" s="456"/>
      <c r="X159" s="972"/>
      <c r="Y159" s="456"/>
      <c r="Z159" s="456"/>
      <c r="AA159" s="456"/>
      <c r="AB159" s="455"/>
      <c r="AC159" s="972"/>
      <c r="AD159" s="456"/>
      <c r="AE159" s="456"/>
      <c r="AF159" s="456"/>
      <c r="AG159" s="972"/>
      <c r="AH159" s="456"/>
      <c r="AI159" s="456"/>
      <c r="AJ159" s="456"/>
      <c r="AK159" s="972"/>
      <c r="AL159" s="456"/>
      <c r="AM159" s="456"/>
      <c r="AN159" s="456"/>
      <c r="AO159" s="455"/>
      <c r="AP159" s="972"/>
      <c r="AQ159" s="456"/>
      <c r="AR159" s="456"/>
      <c r="AS159" s="456"/>
      <c r="AT159" s="972"/>
    </row>
    <row r="160" spans="4:46" customFormat="1" hidden="1" x14ac:dyDescent="0.3">
      <c r="D160" s="972"/>
      <c r="E160" s="456"/>
      <c r="F160" s="456"/>
      <c r="G160" s="456"/>
      <c r="H160" s="972"/>
      <c r="I160" s="456"/>
      <c r="J160" s="456"/>
      <c r="K160" s="456"/>
      <c r="L160" s="972"/>
      <c r="M160" s="456"/>
      <c r="N160" s="456"/>
      <c r="O160" s="456"/>
      <c r="P160" s="972"/>
      <c r="Q160" s="456"/>
      <c r="R160" s="456"/>
      <c r="S160" s="456"/>
      <c r="T160" s="972"/>
      <c r="U160" s="456"/>
      <c r="V160" s="456"/>
      <c r="W160" s="456"/>
      <c r="X160" s="972"/>
      <c r="Y160" s="456"/>
      <c r="Z160" s="456"/>
      <c r="AA160" s="456"/>
      <c r="AB160" s="455"/>
      <c r="AC160" s="972"/>
      <c r="AD160" s="456"/>
      <c r="AE160" s="456"/>
      <c r="AF160" s="456"/>
      <c r="AG160" s="972"/>
      <c r="AH160" s="456"/>
      <c r="AI160" s="456"/>
      <c r="AJ160" s="456"/>
      <c r="AK160" s="972"/>
      <c r="AL160" s="456"/>
      <c r="AM160" s="456"/>
      <c r="AN160" s="456"/>
      <c r="AO160" s="455"/>
      <c r="AP160" s="972"/>
      <c r="AQ160" s="456"/>
      <c r="AR160" s="456"/>
      <c r="AS160" s="456"/>
      <c r="AT160" s="972"/>
    </row>
    <row r="161" spans="4:46" customFormat="1" hidden="1" x14ac:dyDescent="0.3">
      <c r="D161" s="972"/>
      <c r="E161" s="456"/>
      <c r="F161" s="456"/>
      <c r="G161" s="456"/>
      <c r="H161" s="972"/>
      <c r="I161" s="456"/>
      <c r="J161" s="456"/>
      <c r="K161" s="456"/>
      <c r="L161" s="972"/>
      <c r="M161" s="456"/>
      <c r="N161" s="456"/>
      <c r="O161" s="456"/>
      <c r="P161" s="972"/>
      <c r="Q161" s="456"/>
      <c r="R161" s="456"/>
      <c r="S161" s="456"/>
      <c r="T161" s="972"/>
      <c r="U161" s="456"/>
      <c r="V161" s="456"/>
      <c r="W161" s="456"/>
      <c r="X161" s="972"/>
      <c r="Y161" s="456"/>
      <c r="Z161" s="456"/>
      <c r="AA161" s="456"/>
      <c r="AB161" s="455"/>
      <c r="AC161" s="972"/>
      <c r="AD161" s="456"/>
      <c r="AE161" s="456"/>
      <c r="AF161" s="456"/>
      <c r="AG161" s="972"/>
      <c r="AH161" s="456"/>
      <c r="AI161" s="456"/>
      <c r="AJ161" s="456"/>
      <c r="AK161" s="972"/>
      <c r="AL161" s="456"/>
      <c r="AM161" s="456"/>
      <c r="AN161" s="456"/>
      <c r="AO161" s="455"/>
      <c r="AP161" s="972"/>
      <c r="AQ161" s="456"/>
      <c r="AR161" s="456"/>
      <c r="AS161" s="456"/>
      <c r="AT161" s="972"/>
    </row>
    <row r="162" spans="4:46" customFormat="1" hidden="1" x14ac:dyDescent="0.3">
      <c r="D162" s="972"/>
      <c r="E162" s="456"/>
      <c r="F162" s="456"/>
      <c r="G162" s="456"/>
      <c r="H162" s="972"/>
      <c r="I162" s="456"/>
      <c r="J162" s="456"/>
      <c r="K162" s="456"/>
      <c r="L162" s="972"/>
      <c r="M162" s="456"/>
      <c r="N162" s="456"/>
      <c r="O162" s="456"/>
      <c r="P162" s="972"/>
      <c r="Q162" s="456"/>
      <c r="R162" s="456"/>
      <c r="S162" s="456"/>
      <c r="T162" s="972"/>
      <c r="U162" s="456"/>
      <c r="V162" s="456"/>
      <c r="W162" s="456"/>
      <c r="X162" s="972"/>
      <c r="Y162" s="456"/>
      <c r="Z162" s="456"/>
      <c r="AA162" s="456"/>
      <c r="AB162" s="455"/>
      <c r="AC162" s="972"/>
      <c r="AD162" s="456"/>
      <c r="AE162" s="456"/>
      <c r="AF162" s="456"/>
      <c r="AG162" s="972"/>
      <c r="AH162" s="456"/>
      <c r="AI162" s="456"/>
      <c r="AJ162" s="456"/>
      <c r="AK162" s="972"/>
      <c r="AL162" s="456"/>
      <c r="AM162" s="456"/>
      <c r="AN162" s="456"/>
      <c r="AO162" s="455"/>
      <c r="AP162" s="972"/>
      <c r="AQ162" s="456"/>
      <c r="AR162" s="456"/>
      <c r="AS162" s="456"/>
      <c r="AT162" s="972"/>
    </row>
    <row r="163" spans="4:46" customFormat="1" hidden="1" x14ac:dyDescent="0.3">
      <c r="D163" s="972"/>
      <c r="E163" s="456"/>
      <c r="F163" s="456"/>
      <c r="G163" s="456"/>
      <c r="H163" s="972"/>
      <c r="I163" s="456"/>
      <c r="J163" s="456"/>
      <c r="K163" s="456"/>
      <c r="L163" s="972"/>
      <c r="M163" s="456"/>
      <c r="N163" s="456"/>
      <c r="O163" s="456"/>
      <c r="P163" s="972"/>
      <c r="Q163" s="456"/>
      <c r="R163" s="456"/>
      <c r="S163" s="456"/>
      <c r="T163" s="972"/>
      <c r="U163" s="456"/>
      <c r="V163" s="456"/>
      <c r="W163" s="456"/>
      <c r="X163" s="972"/>
      <c r="Y163" s="456"/>
      <c r="Z163" s="456"/>
      <c r="AA163" s="456"/>
      <c r="AB163" s="455"/>
      <c r="AC163" s="972"/>
      <c r="AD163" s="456"/>
      <c r="AE163" s="456"/>
      <c r="AF163" s="456"/>
      <c r="AG163" s="972"/>
      <c r="AH163" s="456"/>
      <c r="AI163" s="456"/>
      <c r="AJ163" s="456"/>
      <c r="AK163" s="972"/>
      <c r="AL163" s="456"/>
      <c r="AM163" s="456"/>
      <c r="AN163" s="456"/>
      <c r="AO163" s="455"/>
      <c r="AP163" s="972"/>
      <c r="AQ163" s="456"/>
      <c r="AR163" s="456"/>
      <c r="AS163" s="456"/>
      <c r="AT163" s="972"/>
    </row>
    <row r="164" spans="4:46" customFormat="1" hidden="1" x14ac:dyDescent="0.3">
      <c r="D164" s="972"/>
      <c r="E164" s="456"/>
      <c r="F164" s="456"/>
      <c r="G164" s="456"/>
      <c r="H164" s="972"/>
      <c r="I164" s="456"/>
      <c r="J164" s="456"/>
      <c r="K164" s="456"/>
      <c r="L164" s="972"/>
      <c r="M164" s="456"/>
      <c r="N164" s="456"/>
      <c r="O164" s="456"/>
      <c r="P164" s="972"/>
      <c r="Q164" s="456"/>
      <c r="R164" s="456"/>
      <c r="S164" s="456"/>
      <c r="T164" s="972"/>
      <c r="U164" s="456"/>
      <c r="V164" s="456"/>
      <c r="W164" s="456"/>
      <c r="X164" s="972"/>
      <c r="Y164" s="456"/>
      <c r="Z164" s="456"/>
      <c r="AA164" s="456"/>
      <c r="AB164" s="455"/>
      <c r="AC164" s="972"/>
      <c r="AD164" s="456"/>
      <c r="AE164" s="456"/>
      <c r="AF164" s="456"/>
      <c r="AG164" s="972"/>
      <c r="AH164" s="456"/>
      <c r="AI164" s="456"/>
      <c r="AJ164" s="456"/>
      <c r="AK164" s="972"/>
      <c r="AL164" s="456"/>
      <c r="AM164" s="456"/>
      <c r="AN164" s="456"/>
      <c r="AO164" s="455"/>
      <c r="AP164" s="972"/>
      <c r="AQ164" s="456"/>
      <c r="AR164" s="456"/>
      <c r="AS164" s="456"/>
      <c r="AT164" s="972"/>
    </row>
    <row r="165" spans="4:46" customFormat="1" hidden="1" x14ac:dyDescent="0.3">
      <c r="D165" s="972"/>
      <c r="E165" s="456"/>
      <c r="F165" s="456"/>
      <c r="G165" s="456"/>
      <c r="H165" s="972"/>
      <c r="I165" s="456"/>
      <c r="J165" s="456"/>
      <c r="K165" s="456"/>
      <c r="L165" s="972"/>
      <c r="M165" s="456"/>
      <c r="N165" s="456"/>
      <c r="O165" s="456"/>
      <c r="P165" s="972"/>
      <c r="Q165" s="456"/>
      <c r="R165" s="456"/>
      <c r="S165" s="456"/>
      <c r="T165" s="972"/>
      <c r="U165" s="456"/>
      <c r="V165" s="456"/>
      <c r="W165" s="456"/>
      <c r="X165" s="972"/>
      <c r="Y165" s="456"/>
      <c r="Z165" s="456"/>
      <c r="AA165" s="456"/>
      <c r="AB165" s="455"/>
      <c r="AC165" s="972"/>
      <c r="AD165" s="456"/>
      <c r="AE165" s="456"/>
      <c r="AF165" s="456"/>
      <c r="AG165" s="972"/>
      <c r="AH165" s="456"/>
      <c r="AI165" s="456"/>
      <c r="AJ165" s="456"/>
      <c r="AK165" s="972"/>
      <c r="AL165" s="456"/>
      <c r="AM165" s="456"/>
      <c r="AN165" s="456"/>
      <c r="AO165" s="455"/>
      <c r="AP165" s="972"/>
      <c r="AQ165" s="456"/>
      <c r="AR165" s="456"/>
      <c r="AS165" s="456"/>
      <c r="AT165" s="972"/>
    </row>
    <row r="166" spans="4:46" customFormat="1" hidden="1" x14ac:dyDescent="0.3">
      <c r="D166" s="972"/>
      <c r="E166" s="456"/>
      <c r="F166" s="456"/>
      <c r="G166" s="456"/>
      <c r="H166" s="972"/>
      <c r="I166" s="456"/>
      <c r="J166" s="456"/>
      <c r="K166" s="456"/>
      <c r="L166" s="972"/>
      <c r="M166" s="456"/>
      <c r="N166" s="456"/>
      <c r="O166" s="456"/>
      <c r="P166" s="972"/>
      <c r="Q166" s="456"/>
      <c r="R166" s="456"/>
      <c r="S166" s="456"/>
      <c r="T166" s="972"/>
      <c r="U166" s="456"/>
      <c r="V166" s="456"/>
      <c r="W166" s="456"/>
      <c r="X166" s="972"/>
      <c r="Y166" s="456"/>
      <c r="Z166" s="456"/>
      <c r="AA166" s="456"/>
      <c r="AB166" s="455"/>
      <c r="AC166" s="972"/>
      <c r="AD166" s="456"/>
      <c r="AE166" s="456"/>
      <c r="AF166" s="456"/>
      <c r="AG166" s="972"/>
      <c r="AH166" s="456"/>
      <c r="AI166" s="456"/>
      <c r="AJ166" s="456"/>
      <c r="AK166" s="972"/>
      <c r="AL166" s="456"/>
      <c r="AM166" s="456"/>
      <c r="AN166" s="456"/>
      <c r="AO166" s="455"/>
      <c r="AP166" s="972"/>
      <c r="AQ166" s="456"/>
      <c r="AR166" s="456"/>
      <c r="AS166" s="456"/>
      <c r="AT166" s="972"/>
    </row>
    <row r="167" spans="4:46" customFormat="1" hidden="1" x14ac:dyDescent="0.3">
      <c r="D167" s="972"/>
      <c r="E167" s="456"/>
      <c r="F167" s="456"/>
      <c r="G167" s="456"/>
      <c r="H167" s="972"/>
      <c r="I167" s="456"/>
      <c r="J167" s="456"/>
      <c r="K167" s="456"/>
      <c r="L167" s="972"/>
      <c r="M167" s="456"/>
      <c r="N167" s="456"/>
      <c r="O167" s="456"/>
      <c r="P167" s="972"/>
      <c r="Q167" s="456"/>
      <c r="R167" s="456"/>
      <c r="S167" s="456"/>
      <c r="T167" s="972"/>
      <c r="U167" s="456"/>
      <c r="V167" s="456"/>
      <c r="W167" s="456"/>
      <c r="X167" s="972"/>
      <c r="Y167" s="456"/>
      <c r="Z167" s="456"/>
      <c r="AA167" s="456"/>
      <c r="AB167" s="455"/>
      <c r="AC167" s="972"/>
      <c r="AD167" s="456"/>
      <c r="AE167" s="456"/>
      <c r="AF167" s="456"/>
      <c r="AG167" s="972"/>
      <c r="AH167" s="456"/>
      <c r="AI167" s="456"/>
      <c r="AJ167" s="456"/>
      <c r="AK167" s="972"/>
      <c r="AL167" s="456"/>
      <c r="AM167" s="456"/>
      <c r="AN167" s="456"/>
      <c r="AO167" s="455"/>
      <c r="AP167" s="972"/>
      <c r="AQ167" s="456"/>
      <c r="AR167" s="456"/>
      <c r="AS167" s="456"/>
      <c r="AT167" s="972"/>
    </row>
    <row r="168" spans="4:46" customFormat="1" hidden="1" x14ac:dyDescent="0.3">
      <c r="D168" s="972"/>
      <c r="E168" s="456"/>
      <c r="F168" s="456"/>
      <c r="G168" s="456"/>
      <c r="H168" s="972"/>
      <c r="I168" s="456"/>
      <c r="J168" s="456"/>
      <c r="K168" s="456"/>
      <c r="L168" s="972"/>
      <c r="M168" s="456"/>
      <c r="N168" s="456"/>
      <c r="O168" s="456"/>
      <c r="P168" s="972"/>
      <c r="Q168" s="456"/>
      <c r="R168" s="456"/>
      <c r="S168" s="456"/>
      <c r="T168" s="972"/>
      <c r="U168" s="456"/>
      <c r="V168" s="456"/>
      <c r="W168" s="456"/>
      <c r="X168" s="972"/>
      <c r="Y168" s="456"/>
      <c r="Z168" s="456"/>
      <c r="AA168" s="456"/>
      <c r="AB168" s="455"/>
      <c r="AC168" s="972"/>
      <c r="AD168" s="456"/>
      <c r="AE168" s="456"/>
      <c r="AF168" s="456"/>
      <c r="AG168" s="972"/>
      <c r="AH168" s="456"/>
      <c r="AI168" s="456"/>
      <c r="AJ168" s="456"/>
      <c r="AK168" s="972"/>
      <c r="AL168" s="456"/>
      <c r="AM168" s="456"/>
      <c r="AN168" s="456"/>
      <c r="AO168" s="455"/>
      <c r="AP168" s="972"/>
      <c r="AQ168" s="456"/>
      <c r="AR168" s="456"/>
      <c r="AS168" s="456"/>
      <c r="AT168" s="972"/>
    </row>
    <row r="169" spans="4:46" hidden="1" x14ac:dyDescent="0.3">
      <c r="D169" s="972"/>
    </row>
    <row r="170" spans="4:46" hidden="1" x14ac:dyDescent="0.3">
      <c r="D170" s="972"/>
    </row>
    <row r="171" spans="4:46" hidden="1" x14ac:dyDescent="0.3">
      <c r="D171" s="972"/>
    </row>
    <row r="172" spans="4:46" hidden="1" x14ac:dyDescent="0.3">
      <c r="D172" s="972"/>
    </row>
    <row r="173" spans="4:46" hidden="1" x14ac:dyDescent="0.3">
      <c r="D173" s="972"/>
    </row>
    <row r="174" spans="4:46" hidden="1" x14ac:dyDescent="0.3">
      <c r="D174" s="972"/>
    </row>
  </sheetData>
  <sheetProtection algorithmName="SHA-512" hashValue="rp2kz70G3KNwrnimr1WGkcl3n4Kdrqtnd6BjwecFEJf9ALu05gz3Dc7B2nYaEPpBsP7KYV/jgJ3Lu5JW6l07vA==" saltValue="+ks/jyo79jcqpsxzjs7n1Q==" spinCount="100000" sheet="1" objects="1" scenarios="1"/>
  <mergeCells count="41">
    <mergeCell ref="BS24:BX24"/>
    <mergeCell ref="BY24:BY25"/>
    <mergeCell ref="AM6:AN6"/>
    <mergeCell ref="AL6:AL7"/>
    <mergeCell ref="B72:B90"/>
    <mergeCell ref="C8:C9"/>
    <mergeCell ref="D8:E8"/>
    <mergeCell ref="F8:G8"/>
    <mergeCell ref="H8:I8"/>
    <mergeCell ref="B20:B39"/>
    <mergeCell ref="B41:B60"/>
    <mergeCell ref="D71:G71"/>
    <mergeCell ref="H71:K71"/>
    <mergeCell ref="J8:K8"/>
    <mergeCell ref="D18:G18"/>
    <mergeCell ref="H18:K18"/>
    <mergeCell ref="AA8:AB8"/>
    <mergeCell ref="L71:O71"/>
    <mergeCell ref="N8:O8"/>
    <mergeCell ref="L18:O18"/>
    <mergeCell ref="P18:S18"/>
    <mergeCell ref="P71:S71"/>
    <mergeCell ref="L8:M8"/>
    <mergeCell ref="Q8:R8"/>
    <mergeCell ref="S8:T8"/>
    <mergeCell ref="T18:W18"/>
    <mergeCell ref="T71:W71"/>
    <mergeCell ref="U8:V8"/>
    <mergeCell ref="X8:Y8"/>
    <mergeCell ref="AG18:AJ18"/>
    <mergeCell ref="AG71:AJ71"/>
    <mergeCell ref="AC18:AF18"/>
    <mergeCell ref="AC71:AF71"/>
    <mergeCell ref="X71:AA71"/>
    <mergeCell ref="X18:AA18"/>
    <mergeCell ref="AU18:AX18"/>
    <mergeCell ref="AU71:AX71"/>
    <mergeCell ref="AP18:AS18"/>
    <mergeCell ref="AP71:AS71"/>
    <mergeCell ref="AK18:AN18"/>
    <mergeCell ref="AK71:AN71"/>
  </mergeCells>
  <hyperlinks>
    <hyperlink ref="AD1" location="Contents!A1" display="Return to Contents" xr:uid="{D60A5601-2877-4D51-9765-AA05F70C0C66}"/>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04C83-9154-44C5-9990-2B8E4A690622}">
  <dimension ref="A1:CS193"/>
  <sheetViews>
    <sheetView showGridLines="0" zoomScaleNormal="100" workbookViewId="0"/>
  </sheetViews>
  <sheetFormatPr defaultColWidth="0" defaultRowHeight="14.4" zeroHeight="1" x14ac:dyDescent="0.3"/>
  <cols>
    <col min="1" max="1" width="3" style="90" customWidth="1"/>
    <col min="2" max="2" width="15.44140625" style="90" customWidth="1"/>
    <col min="3" max="3" width="34.109375" style="90" customWidth="1"/>
    <col min="4" max="41" width="10.88671875" style="90" customWidth="1"/>
    <col min="42" max="83" width="10.88671875" style="59" customWidth="1"/>
    <col min="84" max="84" width="9.109375" style="59" customWidth="1"/>
    <col min="85" max="87" width="12.6640625" style="59" customWidth="1"/>
    <col min="88" max="93" width="9.109375" style="59" customWidth="1"/>
    <col min="94" max="97" width="0" style="59" hidden="1" customWidth="1"/>
    <col min="98" max="16384" width="9.109375" style="59" hidden="1"/>
  </cols>
  <sheetData>
    <row r="1" spans="2:47" ht="17.399999999999999" x14ac:dyDescent="0.3">
      <c r="B1" s="634" t="s">
        <v>539</v>
      </c>
      <c r="AA1" s="674" t="s">
        <v>570</v>
      </c>
    </row>
    <row r="2" spans="2:47" ht="18" thickBot="1" x14ac:dyDescent="0.35">
      <c r="B2" s="91" t="s">
        <v>657</v>
      </c>
    </row>
    <row r="3" spans="2:47" ht="18.75" customHeight="1" thickBot="1" x14ac:dyDescent="0.35">
      <c r="B3" s="1062" t="s">
        <v>533</v>
      </c>
      <c r="C3" s="1063"/>
      <c r="D3" s="1009" t="s">
        <v>41</v>
      </c>
      <c r="E3" s="1010"/>
      <c r="F3" s="1009" t="s">
        <v>42</v>
      </c>
      <c r="G3" s="1018"/>
      <c r="H3" s="1009" t="s">
        <v>43</v>
      </c>
      <c r="I3" s="1010"/>
      <c r="J3" s="1009" t="s">
        <v>44</v>
      </c>
      <c r="K3" s="1010"/>
      <c r="L3" s="1009" t="s">
        <v>45</v>
      </c>
      <c r="M3" s="1010"/>
      <c r="N3" s="1009" t="s">
        <v>46</v>
      </c>
      <c r="O3" s="1010"/>
      <c r="P3" s="1009" t="s">
        <v>47</v>
      </c>
      <c r="Q3" s="1010"/>
      <c r="R3" s="1009" t="s">
        <v>48</v>
      </c>
      <c r="S3" s="1010"/>
      <c r="T3" s="1009" t="s">
        <v>49</v>
      </c>
      <c r="U3" s="1010"/>
      <c r="V3" s="1009" t="s">
        <v>483</v>
      </c>
      <c r="W3" s="1010"/>
      <c r="X3" s="1009" t="s">
        <v>646</v>
      </c>
      <c r="Y3" s="1010"/>
    </row>
    <row r="4" spans="2:47" ht="31.8" thickBot="1" x14ac:dyDescent="0.35">
      <c r="B4" s="1064"/>
      <c r="C4" s="1065"/>
      <c r="D4" s="92" t="s">
        <v>50</v>
      </c>
      <c r="E4" s="93" t="s">
        <v>51</v>
      </c>
      <c r="F4" s="92" t="s">
        <v>50</v>
      </c>
      <c r="G4" s="93" t="s">
        <v>51</v>
      </c>
      <c r="H4" s="94" t="s">
        <v>50</v>
      </c>
      <c r="I4" s="93" t="s">
        <v>51</v>
      </c>
      <c r="J4" s="94" t="s">
        <v>50</v>
      </c>
      <c r="K4" s="93" t="s">
        <v>51</v>
      </c>
      <c r="L4" s="94" t="s">
        <v>50</v>
      </c>
      <c r="M4" s="93" t="s">
        <v>51</v>
      </c>
      <c r="N4" s="94" t="s">
        <v>50</v>
      </c>
      <c r="O4" s="93" t="s">
        <v>51</v>
      </c>
      <c r="P4" s="94" t="s">
        <v>50</v>
      </c>
      <c r="Q4" s="93" t="s">
        <v>51</v>
      </c>
      <c r="R4" s="94" t="s">
        <v>50</v>
      </c>
      <c r="S4" s="93" t="s">
        <v>51</v>
      </c>
      <c r="T4" s="94" t="s">
        <v>50</v>
      </c>
      <c r="U4" s="93" t="s">
        <v>51</v>
      </c>
      <c r="V4" s="94" t="s">
        <v>50</v>
      </c>
      <c r="W4" s="93" t="s">
        <v>51</v>
      </c>
      <c r="X4" s="94" t="s">
        <v>50</v>
      </c>
      <c r="Y4" s="93" t="s">
        <v>51</v>
      </c>
    </row>
    <row r="5" spans="2:47" ht="16.2" thickBot="1" x14ac:dyDescent="0.35">
      <c r="B5" s="1026" t="s">
        <v>52</v>
      </c>
      <c r="C5" s="1027"/>
      <c r="D5" s="95">
        <v>28285</v>
      </c>
      <c r="E5" s="96">
        <v>86650</v>
      </c>
      <c r="F5" s="95">
        <v>28640</v>
      </c>
      <c r="G5" s="96">
        <v>84175</v>
      </c>
      <c r="H5" s="95">
        <v>28770</v>
      </c>
      <c r="I5" s="96">
        <v>84600</v>
      </c>
      <c r="J5" s="95">
        <v>28885</v>
      </c>
      <c r="K5" s="96">
        <v>86360</v>
      </c>
      <c r="L5" s="95">
        <v>29880</v>
      </c>
      <c r="M5" s="96">
        <v>86000</v>
      </c>
      <c r="N5" s="95">
        <v>31065</v>
      </c>
      <c r="O5" s="96">
        <v>86205</v>
      </c>
      <c r="P5" s="95">
        <v>30620</v>
      </c>
      <c r="Q5" s="96">
        <v>84610</v>
      </c>
      <c r="R5" s="95">
        <v>33290</v>
      </c>
      <c r="S5" s="96">
        <v>90595</v>
      </c>
      <c r="T5" s="95">
        <v>33885</v>
      </c>
      <c r="U5" s="96">
        <v>85840</v>
      </c>
      <c r="V5" s="95">
        <v>32760</v>
      </c>
      <c r="W5" s="96">
        <v>85515</v>
      </c>
      <c r="X5" s="95">
        <v>32810</v>
      </c>
      <c r="Y5" s="96">
        <v>84160</v>
      </c>
    </row>
    <row r="6" spans="2:47" ht="15.6" x14ac:dyDescent="0.3">
      <c r="B6" s="1028" t="s">
        <v>534</v>
      </c>
      <c r="C6" s="1029"/>
      <c r="D6" s="95">
        <v>1905</v>
      </c>
      <c r="E6" s="96"/>
      <c r="F6" s="95">
        <v>1980</v>
      </c>
      <c r="G6" s="96">
        <v>7460</v>
      </c>
      <c r="H6" s="95">
        <v>2010</v>
      </c>
      <c r="I6" s="96">
        <v>7720</v>
      </c>
      <c r="J6" s="95">
        <v>2015</v>
      </c>
      <c r="K6" s="96">
        <v>7805</v>
      </c>
      <c r="L6" s="95">
        <v>2355</v>
      </c>
      <c r="M6" s="96">
        <v>7875</v>
      </c>
      <c r="N6" s="95">
        <v>2435</v>
      </c>
      <c r="O6" s="97">
        <v>7985</v>
      </c>
      <c r="P6" s="95">
        <v>2465</v>
      </c>
      <c r="Q6" s="97">
        <v>8125</v>
      </c>
      <c r="R6" s="95">
        <v>2785</v>
      </c>
      <c r="S6" s="97">
        <v>8805</v>
      </c>
      <c r="T6" s="95">
        <v>2785</v>
      </c>
      <c r="U6" s="97">
        <v>8000</v>
      </c>
      <c r="V6" s="95">
        <v>2615</v>
      </c>
      <c r="W6" s="97">
        <v>7860</v>
      </c>
      <c r="X6" s="95">
        <v>2750</v>
      </c>
      <c r="Y6" s="97">
        <v>8100</v>
      </c>
    </row>
    <row r="7" spans="2:47" s="90" customFormat="1" ht="15.6" x14ac:dyDescent="0.3">
      <c r="B7" s="1028" t="s">
        <v>549</v>
      </c>
      <c r="C7" s="1029"/>
      <c r="D7" s="629">
        <v>1945</v>
      </c>
      <c r="E7" s="630"/>
      <c r="F7" s="629">
        <v>1985</v>
      </c>
      <c r="G7" s="630">
        <v>7380</v>
      </c>
      <c r="H7" s="629">
        <v>2010</v>
      </c>
      <c r="I7" s="630">
        <v>7430</v>
      </c>
      <c r="J7" s="629">
        <v>1950</v>
      </c>
      <c r="K7" s="630">
        <v>7535</v>
      </c>
      <c r="L7" s="629">
        <v>2295</v>
      </c>
      <c r="M7" s="630">
        <v>8120</v>
      </c>
      <c r="N7" s="629">
        <v>2465</v>
      </c>
      <c r="O7" s="630">
        <v>8520</v>
      </c>
      <c r="P7" s="629">
        <v>2510</v>
      </c>
      <c r="Q7" s="630">
        <v>8285</v>
      </c>
      <c r="R7" s="629">
        <v>2730</v>
      </c>
      <c r="S7" s="630">
        <v>8930</v>
      </c>
      <c r="T7" s="629">
        <v>2810</v>
      </c>
      <c r="U7" s="630">
        <v>8310</v>
      </c>
      <c r="V7" s="629">
        <v>2695</v>
      </c>
      <c r="W7" s="630">
        <v>8085</v>
      </c>
      <c r="X7" s="629">
        <v>2695</v>
      </c>
      <c r="Y7" s="630">
        <v>8015</v>
      </c>
    </row>
    <row r="8" spans="2:47" s="90" customFormat="1" ht="15.6" x14ac:dyDescent="0.3">
      <c r="B8" s="1028" t="s">
        <v>550</v>
      </c>
      <c r="C8" s="1029"/>
      <c r="D8" s="621">
        <v>2000</v>
      </c>
      <c r="E8" s="622"/>
      <c r="F8" s="621">
        <v>2130</v>
      </c>
      <c r="G8" s="622">
        <v>7565</v>
      </c>
      <c r="H8" s="621">
        <v>2125</v>
      </c>
      <c r="I8" s="622">
        <v>7655</v>
      </c>
      <c r="J8" s="621">
        <v>2190</v>
      </c>
      <c r="K8" s="622">
        <v>7775</v>
      </c>
      <c r="L8" s="621">
        <v>2375</v>
      </c>
      <c r="M8" s="622">
        <v>7850</v>
      </c>
      <c r="N8" s="621">
        <v>2440</v>
      </c>
      <c r="O8" s="623">
        <v>7955</v>
      </c>
      <c r="P8" s="621">
        <v>2280</v>
      </c>
      <c r="Q8" s="623">
        <v>7660</v>
      </c>
      <c r="R8" s="621">
        <v>2585</v>
      </c>
      <c r="S8" s="623">
        <v>8330</v>
      </c>
      <c r="T8" s="621">
        <v>2780</v>
      </c>
      <c r="U8" s="623">
        <v>8040</v>
      </c>
      <c r="V8" s="621">
        <v>2615</v>
      </c>
      <c r="W8" s="623">
        <v>7880</v>
      </c>
      <c r="X8" s="621">
        <v>2575</v>
      </c>
      <c r="Y8" s="623">
        <v>7700</v>
      </c>
    </row>
    <row r="9" spans="2:47" s="90" customFormat="1" ht="15.6" x14ac:dyDescent="0.3">
      <c r="B9" s="1028" t="s">
        <v>551</v>
      </c>
      <c r="C9" s="1029"/>
      <c r="D9" s="629">
        <v>2295</v>
      </c>
      <c r="E9" s="630"/>
      <c r="F9" s="629">
        <v>2395</v>
      </c>
      <c r="G9" s="630">
        <v>8125</v>
      </c>
      <c r="H9" s="629">
        <v>2395</v>
      </c>
      <c r="I9" s="630">
        <v>7960</v>
      </c>
      <c r="J9" s="629">
        <v>2360</v>
      </c>
      <c r="K9" s="630">
        <v>7965</v>
      </c>
      <c r="L9" s="629">
        <v>2430</v>
      </c>
      <c r="M9" s="630">
        <v>7905</v>
      </c>
      <c r="N9" s="629">
        <v>2530</v>
      </c>
      <c r="O9" s="630">
        <v>7920</v>
      </c>
      <c r="P9" s="629">
        <v>2355</v>
      </c>
      <c r="Q9" s="630">
        <v>7685</v>
      </c>
      <c r="R9" s="629">
        <v>2685</v>
      </c>
      <c r="S9" s="630">
        <v>8225</v>
      </c>
      <c r="T9" s="629">
        <v>2910</v>
      </c>
      <c r="U9" s="630">
        <v>8180</v>
      </c>
      <c r="V9" s="629">
        <v>2685</v>
      </c>
      <c r="W9" s="630">
        <v>7945</v>
      </c>
      <c r="X9" s="629">
        <v>2670</v>
      </c>
      <c r="Y9" s="630">
        <v>7845</v>
      </c>
    </row>
    <row r="10" spans="2:47" s="90" customFormat="1" ht="15.6" x14ac:dyDescent="0.3">
      <c r="B10" s="1028" t="s">
        <v>535</v>
      </c>
      <c r="C10" s="1029"/>
      <c r="D10" s="631">
        <v>6.8000000000000005E-2</v>
      </c>
      <c r="E10" s="632"/>
      <c r="F10" s="631">
        <v>6.9000000000000006E-2</v>
      </c>
      <c r="G10" s="632">
        <v>0.09</v>
      </c>
      <c r="H10" s="631">
        <v>7.0000000000000007E-2</v>
      </c>
      <c r="I10" s="632">
        <v>9.2999999999999999E-2</v>
      </c>
      <c r="J10" s="631">
        <v>7.0000000000000007E-2</v>
      </c>
      <c r="K10" s="632">
        <v>9.2999999999999999E-2</v>
      </c>
      <c r="L10" s="631">
        <v>7.9000000000000001E-2</v>
      </c>
      <c r="M10" s="632">
        <v>9.2999999999999999E-2</v>
      </c>
      <c r="N10" s="631">
        <v>7.9000000000000001E-2</v>
      </c>
      <c r="O10" s="633">
        <v>9.4E-2</v>
      </c>
      <c r="P10" s="631">
        <v>8.1000000000000003E-2</v>
      </c>
      <c r="Q10" s="633">
        <v>9.7000000000000003E-2</v>
      </c>
      <c r="R10" s="631">
        <v>8.4000000000000005E-2</v>
      </c>
      <c r="S10" s="633">
        <v>9.8000000000000004E-2</v>
      </c>
      <c r="T10" s="631">
        <v>8.2000000000000003E-2</v>
      </c>
      <c r="U10" s="633">
        <v>9.1999999999999998E-2</v>
      </c>
      <c r="V10" s="631">
        <v>0.08</v>
      </c>
      <c r="W10" s="633">
        <v>9.1999999999999998E-2</v>
      </c>
      <c r="X10" s="631">
        <v>8.4000000000000005E-2</v>
      </c>
      <c r="Y10" s="633">
        <v>9.7000000000000003E-2</v>
      </c>
    </row>
    <row r="11" spans="2:47" s="90" customFormat="1" ht="15.6" x14ac:dyDescent="0.3">
      <c r="B11" s="1028" t="s">
        <v>536</v>
      </c>
      <c r="C11" s="1029"/>
      <c r="D11" s="619">
        <v>6.9000000000000006E-2</v>
      </c>
      <c r="E11" s="620"/>
      <c r="F11" s="619">
        <v>7.0000000000000007E-2</v>
      </c>
      <c r="G11" s="620">
        <v>8.8999999999999996E-2</v>
      </c>
      <c r="H11" s="619">
        <v>7.0000000000000007E-2</v>
      </c>
      <c r="I11" s="620">
        <v>8.8999999999999996E-2</v>
      </c>
      <c r="J11" s="619">
        <v>6.8000000000000005E-2</v>
      </c>
      <c r="K11" s="620">
        <v>8.8999999999999996E-2</v>
      </c>
      <c r="L11" s="619">
        <v>7.6999999999999999E-2</v>
      </c>
      <c r="M11" s="620">
        <v>9.6000000000000002E-2</v>
      </c>
      <c r="N11" s="619">
        <v>0.08</v>
      </c>
      <c r="O11" s="620">
        <v>0.1</v>
      </c>
      <c r="P11" s="619">
        <v>8.3000000000000004E-2</v>
      </c>
      <c r="Q11" s="620">
        <v>9.9000000000000005E-2</v>
      </c>
      <c r="R11" s="619">
        <v>8.3000000000000004E-2</v>
      </c>
      <c r="S11" s="620">
        <v>9.9000000000000005E-2</v>
      </c>
      <c r="T11" s="619">
        <v>8.3000000000000004E-2</v>
      </c>
      <c r="U11" s="620">
        <v>9.4E-2</v>
      </c>
      <c r="V11" s="619">
        <v>8.3000000000000004E-2</v>
      </c>
      <c r="W11" s="620">
        <v>9.5000000000000001E-2</v>
      </c>
      <c r="X11" s="619">
        <v>8.3000000000000004E-2</v>
      </c>
      <c r="Y11" s="620">
        <v>9.6000000000000002E-2</v>
      </c>
    </row>
    <row r="12" spans="2:47" s="90" customFormat="1" ht="15.6" x14ac:dyDescent="0.3">
      <c r="B12" s="1028" t="s">
        <v>537</v>
      </c>
      <c r="C12" s="1029"/>
      <c r="D12" s="631">
        <v>7.1000000000000008E-2</v>
      </c>
      <c r="E12" s="632"/>
      <c r="F12" s="631">
        <v>7.4999999999999997E-2</v>
      </c>
      <c r="G12" s="632">
        <v>9.0999999999999998E-2</v>
      </c>
      <c r="H12" s="631">
        <v>7.3999999999999996E-2</v>
      </c>
      <c r="I12" s="632">
        <v>9.1999999999999998E-2</v>
      </c>
      <c r="J12" s="631">
        <v>7.5999999999999998E-2</v>
      </c>
      <c r="K12" s="632">
        <v>9.1999999999999998E-2</v>
      </c>
      <c r="L12" s="631">
        <v>0.08</v>
      </c>
      <c r="M12" s="632">
        <v>9.2999999999999999E-2</v>
      </c>
      <c r="N12" s="631">
        <v>7.9000000000000001E-2</v>
      </c>
      <c r="O12" s="633">
        <v>9.2999999999999999E-2</v>
      </c>
      <c r="P12" s="631">
        <v>7.4999999999999997E-2</v>
      </c>
      <c r="Q12" s="633">
        <v>9.1999999999999998E-2</v>
      </c>
      <c r="R12" s="631">
        <v>7.8E-2</v>
      </c>
      <c r="S12" s="633">
        <v>9.1999999999999998E-2</v>
      </c>
      <c r="T12" s="631">
        <v>8.2000000000000003E-2</v>
      </c>
      <c r="U12" s="633">
        <v>9.1999999999999998E-2</v>
      </c>
      <c r="V12" s="631">
        <v>0.08</v>
      </c>
      <c r="W12" s="633">
        <v>9.2999999999999999E-2</v>
      </c>
      <c r="X12" s="631">
        <v>7.9000000000000001E-2</v>
      </c>
      <c r="Y12" s="633">
        <v>9.1999999999999998E-2</v>
      </c>
    </row>
    <row r="13" spans="2:47" s="90" customFormat="1" ht="16.2" thickBot="1" x14ac:dyDescent="0.35">
      <c r="B13" s="1020" t="s">
        <v>538</v>
      </c>
      <c r="C13" s="1021"/>
      <c r="D13" s="98">
        <v>8.1000000000000003E-2</v>
      </c>
      <c r="E13" s="99"/>
      <c r="F13" s="98">
        <v>8.4000000000000005E-2</v>
      </c>
      <c r="G13" s="99">
        <v>9.8000000000000004E-2</v>
      </c>
      <c r="H13" s="98">
        <v>8.4000000000000005E-2</v>
      </c>
      <c r="I13" s="99">
        <v>9.6000000000000002E-2</v>
      </c>
      <c r="J13" s="98">
        <v>8.2000000000000003E-2</v>
      </c>
      <c r="K13" s="99">
        <v>9.5000000000000001E-2</v>
      </c>
      <c r="L13" s="98">
        <v>8.2000000000000003E-2</v>
      </c>
      <c r="M13" s="99">
        <v>9.2999999999999999E-2</v>
      </c>
      <c r="N13" s="98">
        <v>8.2000000000000003E-2</v>
      </c>
      <c r="O13" s="99">
        <v>9.2999999999999999E-2</v>
      </c>
      <c r="P13" s="98">
        <v>7.8E-2</v>
      </c>
      <c r="Q13" s="99">
        <v>9.1999999999999998E-2</v>
      </c>
      <c r="R13" s="98">
        <v>8.1000000000000003E-2</v>
      </c>
      <c r="S13" s="99">
        <v>9.0999999999999998E-2</v>
      </c>
      <c r="T13" s="98">
        <v>8.6000000000000007E-2</v>
      </c>
      <c r="U13" s="99">
        <v>9.2999999999999999E-2</v>
      </c>
      <c r="V13" s="98">
        <v>8.2000000000000003E-2</v>
      </c>
      <c r="W13" s="99">
        <v>9.2999999999999999E-2</v>
      </c>
      <c r="X13" s="98">
        <v>8.2000000000000003E-2</v>
      </c>
      <c r="Y13" s="99">
        <v>9.4E-2</v>
      </c>
    </row>
    <row r="14" spans="2:47" s="90" customFormat="1" x14ac:dyDescent="0.3">
      <c r="B14" s="101" t="s">
        <v>936</v>
      </c>
      <c r="C14" s="101"/>
      <c r="S14" s="100"/>
    </row>
    <row r="15" spans="2:47" s="90" customFormat="1" x14ac:dyDescent="0.3">
      <c r="B15" s="130" t="s">
        <v>531</v>
      </c>
      <c r="R15" s="100"/>
    </row>
    <row r="16" spans="2:47" s="90" customFormat="1" x14ac:dyDescent="0.3">
      <c r="B16" s="101" t="s">
        <v>528</v>
      </c>
      <c r="AP16" s="59"/>
      <c r="AQ16" s="59"/>
      <c r="AR16" s="59"/>
      <c r="AS16" s="59"/>
      <c r="AT16" s="59"/>
      <c r="AU16" s="59"/>
    </row>
    <row r="17" spans="2:91" s="90" customFormat="1" x14ac:dyDescent="0.3">
      <c r="B17" s="101" t="s">
        <v>554</v>
      </c>
      <c r="AP17" s="59"/>
      <c r="AQ17" s="59"/>
      <c r="AR17" s="59"/>
      <c r="AS17" s="59"/>
      <c r="AT17" s="59"/>
      <c r="AU17" s="59"/>
    </row>
    <row r="18" spans="2:91" s="90" customFormat="1" ht="18" x14ac:dyDescent="0.35">
      <c r="R18" s="459"/>
      <c r="AP18" s="59"/>
      <c r="AQ18" s="59"/>
      <c r="AR18" s="59"/>
      <c r="AS18" s="59"/>
      <c r="AT18" s="59"/>
      <c r="AU18" s="59"/>
    </row>
    <row r="19" spans="2:91" s="90" customFormat="1" ht="18" thickBot="1" x14ac:dyDescent="0.4">
      <c r="B19" s="624" t="s">
        <v>658</v>
      </c>
      <c r="AN19" s="59"/>
      <c r="AP19" s="59"/>
      <c r="AQ19" s="59"/>
      <c r="AR19" s="59"/>
      <c r="AS19" s="59"/>
      <c r="AT19" s="59"/>
      <c r="AU19" s="59"/>
    </row>
    <row r="20" spans="2:91" ht="15.6" thickTop="1" thickBot="1" x14ac:dyDescent="0.35">
      <c r="B20" s="102"/>
      <c r="D20" s="1019" t="s">
        <v>41</v>
      </c>
      <c r="E20" s="1061"/>
      <c r="F20" s="1061"/>
      <c r="G20" s="1061"/>
      <c r="H20" s="1061"/>
      <c r="I20" s="1061"/>
      <c r="J20" s="1061"/>
      <c r="K20" s="1013"/>
      <c r="L20" s="1019" t="s">
        <v>42</v>
      </c>
      <c r="M20" s="1061"/>
      <c r="N20" s="1061"/>
      <c r="O20" s="1061"/>
      <c r="P20" s="1061"/>
      <c r="Q20" s="1061"/>
      <c r="R20" s="1061"/>
      <c r="S20" s="1013"/>
      <c r="T20" s="1019" t="s">
        <v>43</v>
      </c>
      <c r="U20" s="1061"/>
      <c r="V20" s="1061"/>
      <c r="W20" s="1061"/>
      <c r="X20" s="1061"/>
      <c r="Y20" s="1061"/>
      <c r="Z20" s="1061"/>
      <c r="AA20" s="1013"/>
      <c r="AB20" s="1019" t="s">
        <v>44</v>
      </c>
      <c r="AC20" s="1061"/>
      <c r="AD20" s="1061"/>
      <c r="AE20" s="1061"/>
      <c r="AF20" s="1061"/>
      <c r="AG20" s="1061"/>
      <c r="AH20" s="1061"/>
      <c r="AI20" s="1013"/>
      <c r="AJ20" s="1019" t="s">
        <v>45</v>
      </c>
      <c r="AK20" s="1061"/>
      <c r="AL20" s="1061"/>
      <c r="AM20" s="1061"/>
      <c r="AN20" s="1061"/>
      <c r="AO20" s="1061"/>
      <c r="AP20" s="1061"/>
      <c r="AQ20" s="1013"/>
      <c r="AR20" s="1019" t="s">
        <v>46</v>
      </c>
      <c r="AS20" s="1061"/>
      <c r="AT20" s="1061"/>
      <c r="AU20" s="1061"/>
      <c r="AV20" s="1061"/>
      <c r="AW20" s="1061"/>
      <c r="AX20" s="1061"/>
      <c r="AY20" s="1013"/>
      <c r="AZ20" s="1019" t="s">
        <v>47</v>
      </c>
      <c r="BA20" s="1061"/>
      <c r="BB20" s="1061"/>
      <c r="BC20" s="1061"/>
      <c r="BD20" s="1061"/>
      <c r="BE20" s="1061"/>
      <c r="BF20" s="1061"/>
      <c r="BG20" s="1013"/>
      <c r="BH20" s="1019" t="s">
        <v>48</v>
      </c>
      <c r="BI20" s="1061"/>
      <c r="BJ20" s="1061"/>
      <c r="BK20" s="1061"/>
      <c r="BL20" s="1061"/>
      <c r="BM20" s="1061"/>
      <c r="BN20" s="1061"/>
      <c r="BO20" s="1013"/>
      <c r="BP20" s="1019" t="s">
        <v>49</v>
      </c>
      <c r="BQ20" s="1061"/>
      <c r="BR20" s="1061"/>
      <c r="BS20" s="1061"/>
      <c r="BT20" s="1061"/>
      <c r="BU20" s="1061"/>
      <c r="BV20" s="1061"/>
      <c r="BW20" s="1013"/>
      <c r="BX20" s="1019" t="s">
        <v>483</v>
      </c>
      <c r="BY20" s="1061"/>
      <c r="BZ20" s="1061"/>
      <c r="CA20" s="1061"/>
      <c r="CB20" s="1061"/>
      <c r="CC20" s="1061"/>
      <c r="CD20" s="1061"/>
      <c r="CE20" s="1013"/>
      <c r="CF20" s="1019" t="s">
        <v>646</v>
      </c>
      <c r="CG20" s="1061"/>
      <c r="CH20" s="1061"/>
      <c r="CI20" s="1061"/>
      <c r="CJ20" s="1061"/>
      <c r="CK20" s="1061"/>
      <c r="CL20" s="1061"/>
      <c r="CM20" s="1013"/>
    </row>
    <row r="21" spans="2:91" ht="83.25" customHeight="1" thickTop="1" thickBot="1" x14ac:dyDescent="0.35">
      <c r="B21" s="103"/>
      <c r="C21" s="104"/>
      <c r="D21" s="105" t="s">
        <v>540</v>
      </c>
      <c r="E21" s="106" t="s">
        <v>542</v>
      </c>
      <c r="F21" s="106" t="s">
        <v>544</v>
      </c>
      <c r="G21" s="106" t="s">
        <v>546</v>
      </c>
      <c r="H21" s="106" t="s">
        <v>541</v>
      </c>
      <c r="I21" s="106" t="s">
        <v>543</v>
      </c>
      <c r="J21" s="106" t="s">
        <v>545</v>
      </c>
      <c r="K21" s="107" t="s">
        <v>547</v>
      </c>
      <c r="L21" s="105" t="s">
        <v>540</v>
      </c>
      <c r="M21" s="106" t="s">
        <v>542</v>
      </c>
      <c r="N21" s="106" t="s">
        <v>544</v>
      </c>
      <c r="O21" s="106" t="s">
        <v>546</v>
      </c>
      <c r="P21" s="106" t="s">
        <v>541</v>
      </c>
      <c r="Q21" s="106" t="s">
        <v>543</v>
      </c>
      <c r="R21" s="106" t="s">
        <v>545</v>
      </c>
      <c r="S21" s="107" t="s">
        <v>547</v>
      </c>
      <c r="T21" s="105" t="s">
        <v>540</v>
      </c>
      <c r="U21" s="106" t="s">
        <v>542</v>
      </c>
      <c r="V21" s="106" t="s">
        <v>544</v>
      </c>
      <c r="W21" s="106" t="s">
        <v>546</v>
      </c>
      <c r="X21" s="106" t="s">
        <v>541</v>
      </c>
      <c r="Y21" s="106" t="s">
        <v>543</v>
      </c>
      <c r="Z21" s="106" t="s">
        <v>545</v>
      </c>
      <c r="AA21" s="107" t="s">
        <v>547</v>
      </c>
      <c r="AB21" s="105" t="s">
        <v>540</v>
      </c>
      <c r="AC21" s="106" t="s">
        <v>542</v>
      </c>
      <c r="AD21" s="106" t="s">
        <v>544</v>
      </c>
      <c r="AE21" s="106" t="s">
        <v>546</v>
      </c>
      <c r="AF21" s="106" t="s">
        <v>541</v>
      </c>
      <c r="AG21" s="106" t="s">
        <v>543</v>
      </c>
      <c r="AH21" s="106" t="s">
        <v>545</v>
      </c>
      <c r="AI21" s="107" t="s">
        <v>547</v>
      </c>
      <c r="AJ21" s="105" t="s">
        <v>540</v>
      </c>
      <c r="AK21" s="106" t="s">
        <v>541</v>
      </c>
      <c r="AL21" s="106" t="s">
        <v>542</v>
      </c>
      <c r="AM21" s="106" t="s">
        <v>543</v>
      </c>
      <c r="AN21" s="106" t="s">
        <v>544</v>
      </c>
      <c r="AO21" s="106" t="s">
        <v>545</v>
      </c>
      <c r="AP21" s="106" t="s">
        <v>546</v>
      </c>
      <c r="AQ21" s="107" t="s">
        <v>547</v>
      </c>
      <c r="AR21" s="105" t="s">
        <v>540</v>
      </c>
      <c r="AS21" s="106" t="s">
        <v>541</v>
      </c>
      <c r="AT21" s="106" t="s">
        <v>542</v>
      </c>
      <c r="AU21" s="106" t="s">
        <v>543</v>
      </c>
      <c r="AV21" s="106" t="s">
        <v>544</v>
      </c>
      <c r="AW21" s="106" t="s">
        <v>545</v>
      </c>
      <c r="AX21" s="106" t="s">
        <v>546</v>
      </c>
      <c r="AY21" s="107" t="s">
        <v>547</v>
      </c>
      <c r="AZ21" s="105" t="s">
        <v>540</v>
      </c>
      <c r="BA21" s="106" t="s">
        <v>542</v>
      </c>
      <c r="BB21" s="106" t="s">
        <v>544</v>
      </c>
      <c r="BC21" s="106" t="s">
        <v>546</v>
      </c>
      <c r="BD21" s="106" t="s">
        <v>541</v>
      </c>
      <c r="BE21" s="106" t="s">
        <v>543</v>
      </c>
      <c r="BF21" s="106" t="s">
        <v>545</v>
      </c>
      <c r="BG21" s="107" t="s">
        <v>547</v>
      </c>
      <c r="BH21" s="105" t="s">
        <v>540</v>
      </c>
      <c r="BI21" s="106" t="s">
        <v>542</v>
      </c>
      <c r="BJ21" s="106" t="s">
        <v>544</v>
      </c>
      <c r="BK21" s="106" t="s">
        <v>546</v>
      </c>
      <c r="BL21" s="106" t="s">
        <v>541</v>
      </c>
      <c r="BM21" s="106" t="s">
        <v>543</v>
      </c>
      <c r="BN21" s="106" t="s">
        <v>545</v>
      </c>
      <c r="BO21" s="107" t="s">
        <v>547</v>
      </c>
      <c r="BP21" s="105" t="s">
        <v>540</v>
      </c>
      <c r="BQ21" s="106" t="s">
        <v>542</v>
      </c>
      <c r="BR21" s="106" t="s">
        <v>544</v>
      </c>
      <c r="BS21" s="106" t="s">
        <v>546</v>
      </c>
      <c r="BT21" s="106" t="s">
        <v>541</v>
      </c>
      <c r="BU21" s="106" t="s">
        <v>543</v>
      </c>
      <c r="BV21" s="106" t="s">
        <v>545</v>
      </c>
      <c r="BW21" s="107" t="s">
        <v>547</v>
      </c>
      <c r="BX21" s="105" t="s">
        <v>540</v>
      </c>
      <c r="BY21" s="106" t="s">
        <v>542</v>
      </c>
      <c r="BZ21" s="106" t="s">
        <v>544</v>
      </c>
      <c r="CA21" s="106" t="s">
        <v>546</v>
      </c>
      <c r="CB21" s="106" t="s">
        <v>541</v>
      </c>
      <c r="CC21" s="106" t="s">
        <v>543</v>
      </c>
      <c r="CD21" s="106" t="s">
        <v>545</v>
      </c>
      <c r="CE21" s="107" t="s">
        <v>547</v>
      </c>
      <c r="CF21" s="105" t="s">
        <v>540</v>
      </c>
      <c r="CG21" s="106" t="s">
        <v>542</v>
      </c>
      <c r="CH21" s="106" t="s">
        <v>544</v>
      </c>
      <c r="CI21" s="106" t="s">
        <v>546</v>
      </c>
      <c r="CJ21" s="106" t="s">
        <v>541</v>
      </c>
      <c r="CK21" s="106" t="s">
        <v>543</v>
      </c>
      <c r="CL21" s="106" t="s">
        <v>545</v>
      </c>
      <c r="CM21" s="107" t="s">
        <v>547</v>
      </c>
    </row>
    <row r="22" spans="2:91" ht="15.75" customHeight="1" thickTop="1" x14ac:dyDescent="0.3">
      <c r="B22" s="1015" t="s">
        <v>576</v>
      </c>
      <c r="C22" s="90" t="s">
        <v>60</v>
      </c>
      <c r="D22" s="108"/>
      <c r="E22" s="137"/>
      <c r="F22" s="137"/>
      <c r="G22" s="137"/>
      <c r="H22" s="109"/>
      <c r="I22" s="109"/>
      <c r="J22" s="109"/>
      <c r="K22" s="110"/>
      <c r="L22" s="108">
        <v>0.16400000000000001</v>
      </c>
      <c r="M22" s="137">
        <v>0.17100000000000001</v>
      </c>
      <c r="N22" s="137">
        <v>0.16500000000000001</v>
      </c>
      <c r="O22" s="137">
        <v>0.13800000000000001</v>
      </c>
      <c r="P22" s="109">
        <v>435</v>
      </c>
      <c r="Q22" s="109">
        <v>455</v>
      </c>
      <c r="R22" s="109">
        <v>440</v>
      </c>
      <c r="S22" s="110">
        <v>365</v>
      </c>
      <c r="T22" s="108">
        <v>0.158</v>
      </c>
      <c r="U22" s="137">
        <v>0.182</v>
      </c>
      <c r="V22" s="137">
        <v>0.155</v>
      </c>
      <c r="W22" s="137">
        <v>0.125</v>
      </c>
      <c r="X22" s="109">
        <v>435</v>
      </c>
      <c r="Y22" s="109">
        <v>500</v>
      </c>
      <c r="Z22" s="109">
        <v>425</v>
      </c>
      <c r="AA22" s="110">
        <v>345</v>
      </c>
      <c r="AB22" s="108">
        <v>0.16600000000000001</v>
      </c>
      <c r="AC22" s="137">
        <v>0.16200000000000001</v>
      </c>
      <c r="AD22" s="137">
        <v>0.16500000000000001</v>
      </c>
      <c r="AE22" s="137">
        <v>0.14000000000000001</v>
      </c>
      <c r="AF22" s="109">
        <v>465</v>
      </c>
      <c r="AG22" s="109">
        <v>455</v>
      </c>
      <c r="AH22" s="109">
        <v>465</v>
      </c>
      <c r="AI22" s="110">
        <v>395</v>
      </c>
      <c r="AJ22" s="108">
        <v>0.157</v>
      </c>
      <c r="AK22" s="137">
        <v>0.21099999999999999</v>
      </c>
      <c r="AL22" s="137">
        <v>0.126</v>
      </c>
      <c r="AM22" s="137">
        <v>0.13600000000000001</v>
      </c>
      <c r="AN22" s="109">
        <v>410</v>
      </c>
      <c r="AO22" s="109">
        <v>555</v>
      </c>
      <c r="AP22" s="109">
        <v>330</v>
      </c>
      <c r="AQ22" s="110">
        <v>355</v>
      </c>
      <c r="AR22" s="108">
        <v>0.14300000000000002</v>
      </c>
      <c r="AS22" s="137">
        <v>0.221</v>
      </c>
      <c r="AT22" s="137">
        <v>0.122</v>
      </c>
      <c r="AU22" s="137">
        <v>0.126</v>
      </c>
      <c r="AV22" s="109">
        <v>375</v>
      </c>
      <c r="AW22" s="109">
        <v>575</v>
      </c>
      <c r="AX22" s="109">
        <v>320</v>
      </c>
      <c r="AY22" s="110">
        <v>330</v>
      </c>
      <c r="AZ22" s="108">
        <v>0.157</v>
      </c>
      <c r="BA22" s="137">
        <v>0.219</v>
      </c>
      <c r="BB22" s="137">
        <v>0.129</v>
      </c>
      <c r="BC22" s="137">
        <v>0.12</v>
      </c>
      <c r="BD22" s="109">
        <v>385</v>
      </c>
      <c r="BE22" s="109">
        <v>540</v>
      </c>
      <c r="BF22" s="109">
        <v>320</v>
      </c>
      <c r="BG22" s="110">
        <v>295</v>
      </c>
      <c r="BH22" s="108">
        <v>0.13800000000000001</v>
      </c>
      <c r="BI22" s="137">
        <v>0.215</v>
      </c>
      <c r="BJ22" s="137">
        <v>0.13</v>
      </c>
      <c r="BK22" s="137">
        <v>0.151</v>
      </c>
      <c r="BL22" s="109">
        <v>355</v>
      </c>
      <c r="BM22" s="109">
        <v>555</v>
      </c>
      <c r="BN22" s="109">
        <v>335</v>
      </c>
      <c r="BO22" s="110">
        <v>390</v>
      </c>
      <c r="BP22" s="108">
        <v>0.16600000000000001</v>
      </c>
      <c r="BQ22" s="137">
        <v>0.19</v>
      </c>
      <c r="BR22" s="137">
        <v>0.109</v>
      </c>
      <c r="BS22" s="137">
        <v>0.126</v>
      </c>
      <c r="BT22" s="109">
        <v>375</v>
      </c>
      <c r="BU22" s="109">
        <v>425</v>
      </c>
      <c r="BV22" s="109">
        <v>245</v>
      </c>
      <c r="BW22" s="110">
        <v>285</v>
      </c>
      <c r="BX22" s="108">
        <v>0.155</v>
      </c>
      <c r="BY22" s="137">
        <v>0.183</v>
      </c>
      <c r="BZ22" s="137">
        <v>0.11</v>
      </c>
      <c r="CA22" s="137">
        <v>0.13700000000000001</v>
      </c>
      <c r="CB22" s="109">
        <v>310</v>
      </c>
      <c r="CC22" s="109">
        <v>365</v>
      </c>
      <c r="CD22" s="109">
        <v>220</v>
      </c>
      <c r="CE22" s="110">
        <v>270</v>
      </c>
      <c r="CF22" s="108">
        <v>0.14499999999999999</v>
      </c>
      <c r="CG22" s="137">
        <v>0.19600000000000001</v>
      </c>
      <c r="CH22" s="137">
        <v>0.11800000000000001</v>
      </c>
      <c r="CI22" s="137">
        <v>0.13300000000000001</v>
      </c>
      <c r="CJ22" s="109">
        <v>270</v>
      </c>
      <c r="CK22" s="109">
        <v>365</v>
      </c>
      <c r="CL22" s="109">
        <v>220</v>
      </c>
      <c r="CM22" s="110">
        <v>245</v>
      </c>
    </row>
    <row r="23" spans="2:91" x14ac:dyDescent="0.3">
      <c r="B23" s="1016"/>
      <c r="C23" s="90" t="s">
        <v>61</v>
      </c>
      <c r="D23" s="108"/>
      <c r="E23" s="137"/>
      <c r="F23" s="137"/>
      <c r="G23" s="137"/>
      <c r="H23" s="109"/>
      <c r="I23" s="109"/>
      <c r="J23" s="109"/>
      <c r="K23" s="110"/>
      <c r="L23" s="108">
        <v>3.1E-2</v>
      </c>
      <c r="M23" s="137">
        <v>5.2999999999999999E-2</v>
      </c>
      <c r="N23" s="137">
        <v>0.08</v>
      </c>
      <c r="O23" s="137">
        <v>0.121</v>
      </c>
      <c r="P23" s="109">
        <v>10</v>
      </c>
      <c r="Q23" s="109">
        <v>15</v>
      </c>
      <c r="R23" s="109">
        <v>25</v>
      </c>
      <c r="S23" s="110">
        <v>40</v>
      </c>
      <c r="T23" s="108">
        <v>5.1000000000000004E-2</v>
      </c>
      <c r="U23" s="137">
        <v>4.8000000000000001E-2</v>
      </c>
      <c r="V23" s="137">
        <v>7.8E-2</v>
      </c>
      <c r="W23" s="137">
        <v>0.128</v>
      </c>
      <c r="X23" s="109">
        <v>15</v>
      </c>
      <c r="Y23" s="109">
        <v>15</v>
      </c>
      <c r="Z23" s="109">
        <v>25</v>
      </c>
      <c r="AA23" s="110">
        <v>45</v>
      </c>
      <c r="AB23" s="108">
        <v>6.6000000000000003E-2</v>
      </c>
      <c r="AC23" s="137">
        <v>4.4999999999999998E-2</v>
      </c>
      <c r="AD23" s="137">
        <v>8.3000000000000004E-2</v>
      </c>
      <c r="AE23" s="137">
        <v>0.10400000000000001</v>
      </c>
      <c r="AF23" s="109">
        <v>25</v>
      </c>
      <c r="AG23" s="109">
        <v>20</v>
      </c>
      <c r="AH23" s="109">
        <v>35</v>
      </c>
      <c r="AI23" s="110">
        <v>40</v>
      </c>
      <c r="AJ23" s="108">
        <v>0.02</v>
      </c>
      <c r="AK23" s="137">
        <v>5.8000000000000003E-2</v>
      </c>
      <c r="AL23" s="137">
        <v>6.3E-2</v>
      </c>
      <c r="AM23" s="137">
        <v>0.107</v>
      </c>
      <c r="AN23" s="109">
        <v>10</v>
      </c>
      <c r="AO23" s="109">
        <v>25</v>
      </c>
      <c r="AP23" s="109">
        <v>25</v>
      </c>
      <c r="AQ23" s="110">
        <v>40</v>
      </c>
      <c r="AR23" s="108">
        <v>1.6E-2</v>
      </c>
      <c r="AS23" s="137">
        <v>5.2999999999999999E-2</v>
      </c>
      <c r="AT23" s="137">
        <v>7.1000000000000008E-2</v>
      </c>
      <c r="AU23" s="137">
        <v>9.1999999999999998E-2</v>
      </c>
      <c r="AV23" s="109">
        <v>5</v>
      </c>
      <c r="AW23" s="109">
        <v>25</v>
      </c>
      <c r="AX23" s="109">
        <v>30</v>
      </c>
      <c r="AY23" s="110">
        <v>40</v>
      </c>
      <c r="AZ23" s="108">
        <v>0.01</v>
      </c>
      <c r="BA23" s="137">
        <v>6.3E-2</v>
      </c>
      <c r="BB23" s="137">
        <v>5.1000000000000004E-2</v>
      </c>
      <c r="BC23" s="137">
        <v>9.6000000000000002E-2</v>
      </c>
      <c r="BD23" s="109">
        <v>5</v>
      </c>
      <c r="BE23" s="109">
        <v>25</v>
      </c>
      <c r="BF23" s="109">
        <v>20</v>
      </c>
      <c r="BG23" s="110">
        <v>40</v>
      </c>
      <c r="BH23" s="108">
        <v>0.01</v>
      </c>
      <c r="BI23" s="137">
        <v>7.1000000000000008E-2</v>
      </c>
      <c r="BJ23" s="137">
        <v>5.2999999999999999E-2</v>
      </c>
      <c r="BK23" s="137">
        <v>8.4000000000000005E-2</v>
      </c>
      <c r="BL23" s="109">
        <v>5</v>
      </c>
      <c r="BM23" s="109">
        <v>30</v>
      </c>
      <c r="BN23" s="109">
        <v>20</v>
      </c>
      <c r="BO23" s="110">
        <v>35</v>
      </c>
      <c r="BP23" s="108">
        <v>3.1E-2</v>
      </c>
      <c r="BQ23" s="137">
        <v>6.0999999999999999E-2</v>
      </c>
      <c r="BR23" s="137">
        <v>4.9000000000000002E-2</v>
      </c>
      <c r="BS23" s="137">
        <v>0.125</v>
      </c>
      <c r="BT23" s="109">
        <v>10</v>
      </c>
      <c r="BU23" s="109">
        <v>25</v>
      </c>
      <c r="BV23" s="109">
        <v>20</v>
      </c>
      <c r="BW23" s="110">
        <v>50</v>
      </c>
      <c r="BX23" s="108">
        <v>3.5000000000000003E-2</v>
      </c>
      <c r="BY23" s="137">
        <v>5.5E-2</v>
      </c>
      <c r="BZ23" s="137">
        <v>4.1000000000000002E-2</v>
      </c>
      <c r="CA23" s="137">
        <v>0.154</v>
      </c>
      <c r="CB23" s="109">
        <v>10</v>
      </c>
      <c r="CC23" s="109">
        <v>20</v>
      </c>
      <c r="CD23" s="109">
        <v>15</v>
      </c>
      <c r="CE23" s="110">
        <v>55</v>
      </c>
      <c r="CF23" s="108">
        <v>1.9E-2</v>
      </c>
      <c r="CG23" s="137">
        <v>7.6999999999999999E-2</v>
      </c>
      <c r="CH23" s="137">
        <v>5.7000000000000002E-2</v>
      </c>
      <c r="CI23" s="137">
        <v>0.13700000000000001</v>
      </c>
      <c r="CJ23" s="109">
        <v>5</v>
      </c>
      <c r="CK23" s="109">
        <v>30</v>
      </c>
      <c r="CL23" s="109">
        <v>20</v>
      </c>
      <c r="CM23" s="110">
        <v>50</v>
      </c>
    </row>
    <row r="24" spans="2:91" x14ac:dyDescent="0.3">
      <c r="B24" s="1016"/>
      <c r="C24" s="90" t="s">
        <v>62</v>
      </c>
      <c r="D24" s="108"/>
      <c r="E24" s="137"/>
      <c r="F24" s="137"/>
      <c r="G24" s="137"/>
      <c r="H24" s="109"/>
      <c r="I24" s="109"/>
      <c r="J24" s="109"/>
      <c r="K24" s="110"/>
      <c r="L24" s="108">
        <v>0.152</v>
      </c>
      <c r="M24" s="137">
        <v>0.10100000000000001</v>
      </c>
      <c r="N24" s="137">
        <v>0.108</v>
      </c>
      <c r="O24" s="137">
        <v>0.10100000000000001</v>
      </c>
      <c r="P24" s="109">
        <v>885</v>
      </c>
      <c r="Q24" s="109">
        <v>590</v>
      </c>
      <c r="R24" s="109">
        <v>630</v>
      </c>
      <c r="S24" s="110">
        <v>590</v>
      </c>
      <c r="T24" s="108">
        <v>0.158</v>
      </c>
      <c r="U24" s="137">
        <v>9.9000000000000005E-2</v>
      </c>
      <c r="V24" s="137">
        <v>0.111</v>
      </c>
      <c r="W24" s="137">
        <v>0.1</v>
      </c>
      <c r="X24" s="109">
        <v>980</v>
      </c>
      <c r="Y24" s="109">
        <v>615</v>
      </c>
      <c r="Z24" s="109">
        <v>690</v>
      </c>
      <c r="AA24" s="110">
        <v>620</v>
      </c>
      <c r="AB24" s="108">
        <v>0.16500000000000001</v>
      </c>
      <c r="AC24" s="137">
        <v>0.11</v>
      </c>
      <c r="AD24" s="137">
        <v>0.10400000000000001</v>
      </c>
      <c r="AE24" s="137">
        <v>0.113</v>
      </c>
      <c r="AF24" s="109">
        <v>1095</v>
      </c>
      <c r="AG24" s="109">
        <v>725</v>
      </c>
      <c r="AH24" s="109">
        <v>690</v>
      </c>
      <c r="AI24" s="110">
        <v>750</v>
      </c>
      <c r="AJ24" s="108">
        <v>0.159</v>
      </c>
      <c r="AK24" s="137">
        <v>0.126</v>
      </c>
      <c r="AL24" s="137">
        <v>9.5000000000000001E-2</v>
      </c>
      <c r="AM24" s="137">
        <v>0.09</v>
      </c>
      <c r="AN24" s="109">
        <v>990</v>
      </c>
      <c r="AO24" s="109">
        <v>780</v>
      </c>
      <c r="AP24" s="109">
        <v>590</v>
      </c>
      <c r="AQ24" s="110">
        <v>560</v>
      </c>
      <c r="AR24" s="108">
        <v>0.16</v>
      </c>
      <c r="AS24" s="137">
        <v>0.122</v>
      </c>
      <c r="AT24" s="137">
        <v>9.7000000000000003E-2</v>
      </c>
      <c r="AU24" s="137">
        <v>9.2999999999999999E-2</v>
      </c>
      <c r="AV24" s="109">
        <v>940</v>
      </c>
      <c r="AW24" s="109">
        <v>715</v>
      </c>
      <c r="AX24" s="109">
        <v>570</v>
      </c>
      <c r="AY24" s="110">
        <v>545</v>
      </c>
      <c r="AZ24" s="108">
        <v>0.16</v>
      </c>
      <c r="BA24" s="137">
        <v>0.122</v>
      </c>
      <c r="BB24" s="137">
        <v>9.4E-2</v>
      </c>
      <c r="BC24" s="137">
        <v>9.4E-2</v>
      </c>
      <c r="BD24" s="109">
        <v>905</v>
      </c>
      <c r="BE24" s="109">
        <v>690</v>
      </c>
      <c r="BF24" s="109">
        <v>535</v>
      </c>
      <c r="BG24" s="110">
        <v>535</v>
      </c>
      <c r="BH24" s="108">
        <v>0.16400000000000001</v>
      </c>
      <c r="BI24" s="137">
        <v>0.124</v>
      </c>
      <c r="BJ24" s="137">
        <v>9.6000000000000002E-2</v>
      </c>
      <c r="BK24" s="137">
        <v>8.6000000000000007E-2</v>
      </c>
      <c r="BL24" s="109">
        <v>1065</v>
      </c>
      <c r="BM24" s="109">
        <v>805</v>
      </c>
      <c r="BN24" s="109">
        <v>620</v>
      </c>
      <c r="BO24" s="110">
        <v>560</v>
      </c>
      <c r="BP24" s="108">
        <v>0.14499999999999999</v>
      </c>
      <c r="BQ24" s="137">
        <v>0.11700000000000001</v>
      </c>
      <c r="BR24" s="137">
        <v>9.6000000000000002E-2</v>
      </c>
      <c r="BS24" s="137">
        <v>0.10100000000000001</v>
      </c>
      <c r="BT24" s="109">
        <v>810</v>
      </c>
      <c r="BU24" s="109">
        <v>655</v>
      </c>
      <c r="BV24" s="109">
        <v>535</v>
      </c>
      <c r="BW24" s="110">
        <v>565</v>
      </c>
      <c r="BX24" s="108">
        <v>0.156</v>
      </c>
      <c r="BY24" s="137">
        <v>0.122</v>
      </c>
      <c r="BZ24" s="137">
        <v>0.10200000000000001</v>
      </c>
      <c r="CA24" s="137">
        <v>0.09</v>
      </c>
      <c r="CB24" s="109">
        <v>795</v>
      </c>
      <c r="CC24" s="109">
        <v>625</v>
      </c>
      <c r="CD24" s="109">
        <v>520</v>
      </c>
      <c r="CE24" s="110">
        <v>465</v>
      </c>
      <c r="CF24" s="108">
        <v>0.17300000000000001</v>
      </c>
      <c r="CG24" s="137">
        <v>0.122</v>
      </c>
      <c r="CH24" s="137">
        <v>0.105</v>
      </c>
      <c r="CI24" s="137">
        <v>8.7000000000000008E-2</v>
      </c>
      <c r="CJ24" s="109">
        <v>850</v>
      </c>
      <c r="CK24" s="109">
        <v>600</v>
      </c>
      <c r="CL24" s="109">
        <v>515</v>
      </c>
      <c r="CM24" s="110">
        <v>425</v>
      </c>
    </row>
    <row r="25" spans="2:91" x14ac:dyDescent="0.3">
      <c r="B25" s="1016"/>
      <c r="C25" s="90" t="s">
        <v>63</v>
      </c>
      <c r="D25" s="108"/>
      <c r="E25" s="137"/>
      <c r="F25" s="137"/>
      <c r="G25" s="137"/>
      <c r="H25" s="109"/>
      <c r="I25" s="109"/>
      <c r="J25" s="109"/>
      <c r="K25" s="110"/>
      <c r="L25" s="108">
        <v>6.8000000000000005E-2</v>
      </c>
      <c r="M25" s="137">
        <v>3.5000000000000003E-2</v>
      </c>
      <c r="N25" s="137">
        <v>8.8999999999999996E-2</v>
      </c>
      <c r="O25" s="137">
        <v>0.161</v>
      </c>
      <c r="P25" s="109">
        <v>35</v>
      </c>
      <c r="Q25" s="109">
        <v>20</v>
      </c>
      <c r="R25" s="109">
        <v>50</v>
      </c>
      <c r="S25" s="110">
        <v>85</v>
      </c>
      <c r="T25" s="108">
        <v>8.7000000000000008E-2</v>
      </c>
      <c r="U25" s="137">
        <v>2.9000000000000001E-2</v>
      </c>
      <c r="V25" s="137">
        <v>9.6000000000000002E-2</v>
      </c>
      <c r="W25" s="137">
        <v>0.157</v>
      </c>
      <c r="X25" s="109">
        <v>50</v>
      </c>
      <c r="Y25" s="109">
        <v>15</v>
      </c>
      <c r="Z25" s="109">
        <v>55</v>
      </c>
      <c r="AA25" s="110">
        <v>90</v>
      </c>
      <c r="AB25" s="108">
        <v>5.9000000000000004E-2</v>
      </c>
      <c r="AC25" s="137">
        <v>2.1999999999999999E-2</v>
      </c>
      <c r="AD25" s="137">
        <v>7.1000000000000008E-2</v>
      </c>
      <c r="AE25" s="137">
        <v>0.153</v>
      </c>
      <c r="AF25" s="109">
        <v>35</v>
      </c>
      <c r="AG25" s="109">
        <v>15</v>
      </c>
      <c r="AH25" s="109">
        <v>45</v>
      </c>
      <c r="AI25" s="110">
        <v>95</v>
      </c>
      <c r="AJ25" s="108">
        <v>5.2000000000000005E-2</v>
      </c>
      <c r="AK25" s="137">
        <v>5.3999999999999999E-2</v>
      </c>
      <c r="AL25" s="137">
        <v>8.1000000000000003E-2</v>
      </c>
      <c r="AM25" s="137">
        <v>0.156</v>
      </c>
      <c r="AN25" s="109">
        <v>30</v>
      </c>
      <c r="AO25" s="109">
        <v>30</v>
      </c>
      <c r="AP25" s="109">
        <v>45</v>
      </c>
      <c r="AQ25" s="110">
        <v>85</v>
      </c>
      <c r="AR25" s="108">
        <v>5.9000000000000004E-2</v>
      </c>
      <c r="AS25" s="137">
        <v>4.2000000000000003E-2</v>
      </c>
      <c r="AT25" s="137">
        <v>6.0999999999999999E-2</v>
      </c>
      <c r="AU25" s="137">
        <v>0.17200000000000001</v>
      </c>
      <c r="AV25" s="109">
        <v>30</v>
      </c>
      <c r="AW25" s="109">
        <v>20</v>
      </c>
      <c r="AX25" s="109">
        <v>30</v>
      </c>
      <c r="AY25" s="110">
        <v>90</v>
      </c>
      <c r="AZ25" s="108">
        <v>6.5000000000000002E-2</v>
      </c>
      <c r="BA25" s="137">
        <v>4.1000000000000002E-2</v>
      </c>
      <c r="BB25" s="137">
        <v>6.8000000000000005E-2</v>
      </c>
      <c r="BC25" s="137">
        <v>0.16700000000000001</v>
      </c>
      <c r="BD25" s="109">
        <v>30</v>
      </c>
      <c r="BE25" s="109">
        <v>20</v>
      </c>
      <c r="BF25" s="109">
        <v>30</v>
      </c>
      <c r="BG25" s="110">
        <v>75</v>
      </c>
      <c r="BH25" s="108">
        <v>5.7000000000000002E-2</v>
      </c>
      <c r="BI25" s="137">
        <v>3.6000000000000004E-2</v>
      </c>
      <c r="BJ25" s="137">
        <v>8.7999999999999995E-2</v>
      </c>
      <c r="BK25" s="137">
        <v>0.15</v>
      </c>
      <c r="BL25" s="109">
        <v>25</v>
      </c>
      <c r="BM25" s="109">
        <v>15</v>
      </c>
      <c r="BN25" s="109">
        <v>35</v>
      </c>
      <c r="BO25" s="110">
        <v>65</v>
      </c>
      <c r="BP25" s="108">
        <v>0.09</v>
      </c>
      <c r="BQ25" s="137">
        <v>3.6000000000000004E-2</v>
      </c>
      <c r="BR25" s="137">
        <v>0.114</v>
      </c>
      <c r="BS25" s="137">
        <v>0.14699999999999999</v>
      </c>
      <c r="BT25" s="109">
        <v>40</v>
      </c>
      <c r="BU25" s="109">
        <v>15</v>
      </c>
      <c r="BV25" s="109">
        <v>50</v>
      </c>
      <c r="BW25" s="110">
        <v>60</v>
      </c>
      <c r="BX25" s="108">
        <v>9.0999999999999998E-2</v>
      </c>
      <c r="BY25" s="137">
        <v>3.3000000000000002E-2</v>
      </c>
      <c r="BZ25" s="137">
        <v>9.9000000000000005E-2</v>
      </c>
      <c r="CA25" s="137">
        <v>0.124</v>
      </c>
      <c r="CB25" s="109">
        <v>35</v>
      </c>
      <c r="CC25" s="109">
        <v>15</v>
      </c>
      <c r="CD25" s="109">
        <v>40</v>
      </c>
      <c r="CE25" s="110">
        <v>50</v>
      </c>
      <c r="CF25" s="108">
        <v>7.9000000000000001E-2</v>
      </c>
      <c r="CG25" s="137">
        <v>3.2000000000000001E-2</v>
      </c>
      <c r="CH25" s="137">
        <v>0.106</v>
      </c>
      <c r="CI25" s="137">
        <v>0.13800000000000001</v>
      </c>
      <c r="CJ25" s="109">
        <v>25</v>
      </c>
      <c r="CK25" s="109">
        <v>10</v>
      </c>
      <c r="CL25" s="109">
        <v>35</v>
      </c>
      <c r="CM25" s="110">
        <v>45</v>
      </c>
    </row>
    <row r="26" spans="2:91" x14ac:dyDescent="0.3">
      <c r="B26" s="1016"/>
      <c r="C26" s="90" t="s">
        <v>64</v>
      </c>
      <c r="D26" s="108"/>
      <c r="E26" s="137"/>
      <c r="F26" s="137"/>
      <c r="G26" s="137"/>
      <c r="H26" s="109"/>
      <c r="I26" s="109"/>
      <c r="J26" s="109"/>
      <c r="K26" s="110"/>
      <c r="L26" s="108">
        <v>0.10100000000000001</v>
      </c>
      <c r="M26" s="137">
        <v>0.121</v>
      </c>
      <c r="N26" s="137">
        <v>9.4E-2</v>
      </c>
      <c r="O26" s="137">
        <v>8.7000000000000008E-2</v>
      </c>
      <c r="P26" s="109">
        <v>235</v>
      </c>
      <c r="Q26" s="109">
        <v>285</v>
      </c>
      <c r="R26" s="109">
        <v>220</v>
      </c>
      <c r="S26" s="110">
        <v>205</v>
      </c>
      <c r="T26" s="108">
        <v>0.09</v>
      </c>
      <c r="U26" s="137">
        <v>0.11900000000000001</v>
      </c>
      <c r="V26" s="137">
        <v>0.107</v>
      </c>
      <c r="W26" s="137">
        <v>7.8E-2</v>
      </c>
      <c r="X26" s="109">
        <v>205</v>
      </c>
      <c r="Y26" s="109">
        <v>270</v>
      </c>
      <c r="Z26" s="109">
        <v>245</v>
      </c>
      <c r="AA26" s="110">
        <v>175</v>
      </c>
      <c r="AB26" s="108">
        <v>9.5000000000000001E-2</v>
      </c>
      <c r="AC26" s="137">
        <v>0.14100000000000001</v>
      </c>
      <c r="AD26" s="137">
        <v>9.4E-2</v>
      </c>
      <c r="AE26" s="137">
        <v>8.5000000000000006E-2</v>
      </c>
      <c r="AF26" s="109">
        <v>210</v>
      </c>
      <c r="AG26" s="109">
        <v>310</v>
      </c>
      <c r="AH26" s="109">
        <v>210</v>
      </c>
      <c r="AI26" s="110">
        <v>190</v>
      </c>
      <c r="AJ26" s="108">
        <v>0.11700000000000001</v>
      </c>
      <c r="AK26" s="137">
        <v>0.10200000000000001</v>
      </c>
      <c r="AL26" s="137">
        <v>0.09</v>
      </c>
      <c r="AM26" s="137">
        <v>9.2999999999999999E-2</v>
      </c>
      <c r="AN26" s="109">
        <v>250</v>
      </c>
      <c r="AO26" s="109">
        <v>220</v>
      </c>
      <c r="AP26" s="109">
        <v>195</v>
      </c>
      <c r="AQ26" s="110">
        <v>200</v>
      </c>
      <c r="AR26" s="108">
        <v>0.11600000000000001</v>
      </c>
      <c r="AS26" s="137">
        <v>0.111</v>
      </c>
      <c r="AT26" s="137">
        <v>9.0999999999999998E-2</v>
      </c>
      <c r="AU26" s="137">
        <v>9.2999999999999999E-2</v>
      </c>
      <c r="AV26" s="109">
        <v>235</v>
      </c>
      <c r="AW26" s="109">
        <v>225</v>
      </c>
      <c r="AX26" s="109">
        <v>185</v>
      </c>
      <c r="AY26" s="110">
        <v>190</v>
      </c>
      <c r="AZ26" s="108">
        <v>0.126</v>
      </c>
      <c r="BA26" s="137">
        <v>0.105</v>
      </c>
      <c r="BB26" s="137">
        <v>8.1000000000000003E-2</v>
      </c>
      <c r="BC26" s="137">
        <v>9.1999999999999998E-2</v>
      </c>
      <c r="BD26" s="109">
        <v>245</v>
      </c>
      <c r="BE26" s="109">
        <v>200</v>
      </c>
      <c r="BF26" s="109">
        <v>155</v>
      </c>
      <c r="BG26" s="110">
        <v>175</v>
      </c>
      <c r="BH26" s="108">
        <v>0.129</v>
      </c>
      <c r="BI26" s="137">
        <v>0.10100000000000001</v>
      </c>
      <c r="BJ26" s="137">
        <v>9.6000000000000002E-2</v>
      </c>
      <c r="BK26" s="137">
        <v>0.08</v>
      </c>
      <c r="BL26" s="109">
        <v>250</v>
      </c>
      <c r="BM26" s="109">
        <v>195</v>
      </c>
      <c r="BN26" s="109">
        <v>185</v>
      </c>
      <c r="BO26" s="110">
        <v>155</v>
      </c>
      <c r="BP26" s="108">
        <v>0.113</v>
      </c>
      <c r="BQ26" s="137">
        <v>9.9000000000000005E-2</v>
      </c>
      <c r="BR26" s="137">
        <v>0.111</v>
      </c>
      <c r="BS26" s="137">
        <v>0.09</v>
      </c>
      <c r="BT26" s="109">
        <v>225</v>
      </c>
      <c r="BU26" s="109">
        <v>200</v>
      </c>
      <c r="BV26" s="109">
        <v>225</v>
      </c>
      <c r="BW26" s="110">
        <v>180</v>
      </c>
      <c r="BX26" s="108">
        <v>0.11800000000000001</v>
      </c>
      <c r="BY26" s="137">
        <v>0.10300000000000001</v>
      </c>
      <c r="BZ26" s="137">
        <v>0.115</v>
      </c>
      <c r="CA26" s="137">
        <v>8.6000000000000007E-2</v>
      </c>
      <c r="CB26" s="109">
        <v>205</v>
      </c>
      <c r="CC26" s="109">
        <v>180</v>
      </c>
      <c r="CD26" s="109">
        <v>200</v>
      </c>
      <c r="CE26" s="110">
        <v>150</v>
      </c>
      <c r="CF26" s="108">
        <v>0.13400000000000001</v>
      </c>
      <c r="CG26" s="137">
        <v>8.3000000000000004E-2</v>
      </c>
      <c r="CH26" s="137">
        <v>0.124</v>
      </c>
      <c r="CI26" s="137">
        <v>8.8999999999999996E-2</v>
      </c>
      <c r="CJ26" s="109">
        <v>220</v>
      </c>
      <c r="CK26" s="109">
        <v>135</v>
      </c>
      <c r="CL26" s="109">
        <v>205</v>
      </c>
      <c r="CM26" s="110">
        <v>145</v>
      </c>
    </row>
    <row r="27" spans="2:91" x14ac:dyDescent="0.3">
      <c r="B27" s="1016"/>
      <c r="C27" s="90" t="s">
        <v>65</v>
      </c>
      <c r="D27" s="108"/>
      <c r="E27" s="137"/>
      <c r="F27" s="137"/>
      <c r="G27" s="137"/>
      <c r="H27" s="109"/>
      <c r="I27" s="109"/>
      <c r="J27" s="109"/>
      <c r="K27" s="110"/>
      <c r="L27" s="108">
        <v>7.1000000000000008E-2</v>
      </c>
      <c r="M27" s="137">
        <v>8.2000000000000003E-2</v>
      </c>
      <c r="N27" s="137">
        <v>9.6000000000000002E-2</v>
      </c>
      <c r="O27" s="137">
        <v>0.10100000000000001</v>
      </c>
      <c r="P27" s="109">
        <v>260</v>
      </c>
      <c r="Q27" s="109">
        <v>305</v>
      </c>
      <c r="R27" s="109">
        <v>355</v>
      </c>
      <c r="S27" s="110">
        <v>375</v>
      </c>
      <c r="T27" s="108">
        <v>6.4000000000000001E-2</v>
      </c>
      <c r="U27" s="137">
        <v>6.7000000000000004E-2</v>
      </c>
      <c r="V27" s="137">
        <v>0.10100000000000001</v>
      </c>
      <c r="W27" s="137">
        <v>0.106</v>
      </c>
      <c r="X27" s="109">
        <v>250</v>
      </c>
      <c r="Y27" s="109">
        <v>260</v>
      </c>
      <c r="Z27" s="109">
        <v>390</v>
      </c>
      <c r="AA27" s="110">
        <v>410</v>
      </c>
      <c r="AB27" s="108">
        <v>7.2000000000000008E-2</v>
      </c>
      <c r="AC27" s="137">
        <v>7.9000000000000001E-2</v>
      </c>
      <c r="AD27" s="137">
        <v>9.7000000000000003E-2</v>
      </c>
      <c r="AE27" s="137">
        <v>0.10200000000000001</v>
      </c>
      <c r="AF27" s="109">
        <v>310</v>
      </c>
      <c r="AG27" s="109">
        <v>340</v>
      </c>
      <c r="AH27" s="109">
        <v>415</v>
      </c>
      <c r="AI27" s="110">
        <v>435</v>
      </c>
      <c r="AJ27" s="108">
        <v>5.6000000000000001E-2</v>
      </c>
      <c r="AK27" s="137">
        <v>8.6000000000000007E-2</v>
      </c>
      <c r="AL27" s="137">
        <v>9.9000000000000005E-2</v>
      </c>
      <c r="AM27" s="137">
        <v>0.123</v>
      </c>
      <c r="AN27" s="109">
        <v>230</v>
      </c>
      <c r="AO27" s="109">
        <v>350</v>
      </c>
      <c r="AP27" s="109">
        <v>405</v>
      </c>
      <c r="AQ27" s="110">
        <v>505</v>
      </c>
      <c r="AR27" s="108">
        <v>5.6000000000000001E-2</v>
      </c>
      <c r="AS27" s="137">
        <v>9.1999999999999998E-2</v>
      </c>
      <c r="AT27" s="137">
        <v>0.109</v>
      </c>
      <c r="AU27" s="137">
        <v>0.11800000000000001</v>
      </c>
      <c r="AV27" s="109">
        <v>260</v>
      </c>
      <c r="AW27" s="109">
        <v>430</v>
      </c>
      <c r="AX27" s="109">
        <v>505</v>
      </c>
      <c r="AY27" s="110">
        <v>550</v>
      </c>
      <c r="AZ27" s="108">
        <v>5.2000000000000005E-2</v>
      </c>
      <c r="BA27" s="137">
        <v>8.7000000000000008E-2</v>
      </c>
      <c r="BB27" s="137">
        <v>9.7000000000000003E-2</v>
      </c>
      <c r="BC27" s="137">
        <v>0.124</v>
      </c>
      <c r="BD27" s="109">
        <v>215</v>
      </c>
      <c r="BE27" s="109">
        <v>360</v>
      </c>
      <c r="BF27" s="109">
        <v>400</v>
      </c>
      <c r="BG27" s="110">
        <v>510</v>
      </c>
      <c r="BH27" s="108">
        <v>5.5E-2</v>
      </c>
      <c r="BI27" s="137">
        <v>8.8999999999999996E-2</v>
      </c>
      <c r="BJ27" s="137">
        <v>0.1</v>
      </c>
      <c r="BK27" s="137">
        <v>0.10400000000000001</v>
      </c>
      <c r="BL27" s="109">
        <v>240</v>
      </c>
      <c r="BM27" s="109">
        <v>390</v>
      </c>
      <c r="BN27" s="109">
        <v>435</v>
      </c>
      <c r="BO27" s="110">
        <v>455</v>
      </c>
      <c r="BP27" s="108">
        <v>4.9000000000000002E-2</v>
      </c>
      <c r="BQ27" s="137">
        <v>7.9000000000000001E-2</v>
      </c>
      <c r="BR27" s="137">
        <v>0.107</v>
      </c>
      <c r="BS27" s="137">
        <v>0.107</v>
      </c>
      <c r="BT27" s="109">
        <v>200</v>
      </c>
      <c r="BU27" s="109">
        <v>325</v>
      </c>
      <c r="BV27" s="109">
        <v>440</v>
      </c>
      <c r="BW27" s="110">
        <v>435</v>
      </c>
      <c r="BX27" s="108">
        <v>3.6999999999999998E-2</v>
      </c>
      <c r="BY27" s="137">
        <v>6.8000000000000005E-2</v>
      </c>
      <c r="BZ27" s="137">
        <v>0.111</v>
      </c>
      <c r="CA27" s="137">
        <v>0.107</v>
      </c>
      <c r="CB27" s="109">
        <v>165</v>
      </c>
      <c r="CC27" s="109">
        <v>305</v>
      </c>
      <c r="CD27" s="109">
        <v>500</v>
      </c>
      <c r="CE27" s="110">
        <v>480</v>
      </c>
      <c r="CF27" s="108">
        <v>5.2999999999999999E-2</v>
      </c>
      <c r="CG27" s="137">
        <v>8.1000000000000003E-2</v>
      </c>
      <c r="CH27" s="137">
        <v>0.115</v>
      </c>
      <c r="CI27" s="137">
        <v>0.105</v>
      </c>
      <c r="CJ27" s="109">
        <v>185</v>
      </c>
      <c r="CK27" s="109">
        <v>285</v>
      </c>
      <c r="CL27" s="109">
        <v>400</v>
      </c>
      <c r="CM27" s="110">
        <v>365</v>
      </c>
    </row>
    <row r="28" spans="2:91" x14ac:dyDescent="0.3">
      <c r="B28" s="1016"/>
      <c r="C28" s="90" t="s">
        <v>66</v>
      </c>
      <c r="D28" s="108"/>
      <c r="E28" s="137"/>
      <c r="F28" s="137"/>
      <c r="G28" s="137"/>
      <c r="H28" s="109"/>
      <c r="I28" s="109"/>
      <c r="J28" s="109"/>
      <c r="K28" s="110"/>
      <c r="L28" s="108">
        <v>6.0999999999999999E-2</v>
      </c>
      <c r="M28" s="137">
        <v>0.14699999999999999</v>
      </c>
      <c r="N28" s="137">
        <v>0.128</v>
      </c>
      <c r="O28" s="137">
        <v>0.14899999999999999</v>
      </c>
      <c r="P28" s="109">
        <v>195</v>
      </c>
      <c r="Q28" s="109">
        <v>475</v>
      </c>
      <c r="R28" s="109">
        <v>410</v>
      </c>
      <c r="S28" s="110">
        <v>480</v>
      </c>
      <c r="T28" s="108">
        <v>7.2000000000000008E-2</v>
      </c>
      <c r="U28" s="137">
        <v>0.16300000000000001</v>
      </c>
      <c r="V28" s="137">
        <v>0.123</v>
      </c>
      <c r="W28" s="137">
        <v>0.13</v>
      </c>
      <c r="X28" s="109">
        <v>235</v>
      </c>
      <c r="Y28" s="109">
        <v>535</v>
      </c>
      <c r="Z28" s="109">
        <v>405</v>
      </c>
      <c r="AA28" s="110">
        <v>425</v>
      </c>
      <c r="AB28" s="108">
        <v>7.4999999999999997E-2</v>
      </c>
      <c r="AC28" s="137">
        <v>0.14599999999999999</v>
      </c>
      <c r="AD28" s="137">
        <v>0.11700000000000001</v>
      </c>
      <c r="AE28" s="137">
        <v>0.121</v>
      </c>
      <c r="AF28" s="109">
        <v>235</v>
      </c>
      <c r="AG28" s="109">
        <v>460</v>
      </c>
      <c r="AH28" s="109">
        <v>370</v>
      </c>
      <c r="AI28" s="110">
        <v>380</v>
      </c>
      <c r="AJ28" s="108">
        <v>8.4000000000000005E-2</v>
      </c>
      <c r="AK28" s="137">
        <v>0.14300000000000002</v>
      </c>
      <c r="AL28" s="137">
        <v>0.124</v>
      </c>
      <c r="AM28" s="137">
        <v>0.11600000000000001</v>
      </c>
      <c r="AN28" s="109">
        <v>240</v>
      </c>
      <c r="AO28" s="109">
        <v>410</v>
      </c>
      <c r="AP28" s="109">
        <v>355</v>
      </c>
      <c r="AQ28" s="110">
        <v>330</v>
      </c>
      <c r="AR28" s="108">
        <v>8.7000000000000008E-2</v>
      </c>
      <c r="AS28" s="137">
        <v>0.155</v>
      </c>
      <c r="AT28" s="137">
        <v>0.12</v>
      </c>
      <c r="AU28" s="137">
        <v>0.122</v>
      </c>
      <c r="AV28" s="109">
        <v>255</v>
      </c>
      <c r="AW28" s="109">
        <v>455</v>
      </c>
      <c r="AX28" s="109">
        <v>350</v>
      </c>
      <c r="AY28" s="110">
        <v>360</v>
      </c>
      <c r="AZ28" s="108">
        <v>8.8999999999999996E-2</v>
      </c>
      <c r="BA28" s="137">
        <v>0.14699999999999999</v>
      </c>
      <c r="BB28" s="137">
        <v>0.13400000000000001</v>
      </c>
      <c r="BC28" s="137">
        <v>0.11800000000000001</v>
      </c>
      <c r="BD28" s="109">
        <v>240</v>
      </c>
      <c r="BE28" s="109">
        <v>390</v>
      </c>
      <c r="BF28" s="109">
        <v>355</v>
      </c>
      <c r="BG28" s="110">
        <v>315</v>
      </c>
      <c r="BH28" s="108">
        <v>8.7999999999999995E-2</v>
      </c>
      <c r="BI28" s="137">
        <v>0.155</v>
      </c>
      <c r="BJ28" s="137">
        <v>0.13500000000000001</v>
      </c>
      <c r="BK28" s="137">
        <v>0.106</v>
      </c>
      <c r="BL28" s="109">
        <v>225</v>
      </c>
      <c r="BM28" s="109">
        <v>400</v>
      </c>
      <c r="BN28" s="109">
        <v>345</v>
      </c>
      <c r="BO28" s="110">
        <v>270</v>
      </c>
      <c r="BP28" s="108">
        <v>9.7000000000000003E-2</v>
      </c>
      <c r="BQ28" s="137">
        <v>0.13800000000000001</v>
      </c>
      <c r="BR28" s="137">
        <v>0.13500000000000001</v>
      </c>
      <c r="BS28" s="137">
        <v>0.109</v>
      </c>
      <c r="BT28" s="109">
        <v>255</v>
      </c>
      <c r="BU28" s="109">
        <v>365</v>
      </c>
      <c r="BV28" s="109">
        <v>355</v>
      </c>
      <c r="BW28" s="110">
        <v>290</v>
      </c>
      <c r="BX28" s="108">
        <v>9.5000000000000001E-2</v>
      </c>
      <c r="BY28" s="137">
        <v>0.13700000000000001</v>
      </c>
      <c r="BZ28" s="137">
        <v>0.123</v>
      </c>
      <c r="CA28" s="137">
        <v>0.106</v>
      </c>
      <c r="CB28" s="109">
        <v>250</v>
      </c>
      <c r="CC28" s="109">
        <v>360</v>
      </c>
      <c r="CD28" s="109">
        <v>320</v>
      </c>
      <c r="CE28" s="110">
        <v>275</v>
      </c>
      <c r="CF28" s="108">
        <v>0.10200000000000001</v>
      </c>
      <c r="CG28" s="137">
        <v>0.13200000000000001</v>
      </c>
      <c r="CH28" s="137">
        <v>0.123</v>
      </c>
      <c r="CI28" s="137">
        <v>0.11600000000000001</v>
      </c>
      <c r="CJ28" s="109">
        <v>255</v>
      </c>
      <c r="CK28" s="109">
        <v>330</v>
      </c>
      <c r="CL28" s="109">
        <v>305</v>
      </c>
      <c r="CM28" s="110">
        <v>290</v>
      </c>
    </row>
    <row r="29" spans="2:91" x14ac:dyDescent="0.3">
      <c r="B29" s="1016"/>
      <c r="C29" s="90" t="s">
        <v>67</v>
      </c>
      <c r="D29" s="108"/>
      <c r="E29" s="137"/>
      <c r="F29" s="137"/>
      <c r="G29" s="137"/>
      <c r="H29" s="109"/>
      <c r="I29" s="109"/>
      <c r="J29" s="109"/>
      <c r="K29" s="110"/>
      <c r="L29" s="108">
        <v>6.8000000000000005E-2</v>
      </c>
      <c r="M29" s="137">
        <v>0.09</v>
      </c>
      <c r="N29" s="137">
        <v>0.11800000000000001</v>
      </c>
      <c r="O29" s="137">
        <v>0.11600000000000001</v>
      </c>
      <c r="P29" s="109">
        <v>90</v>
      </c>
      <c r="Q29" s="109">
        <v>120</v>
      </c>
      <c r="R29" s="109">
        <v>160</v>
      </c>
      <c r="S29" s="110">
        <v>155</v>
      </c>
      <c r="T29" s="108">
        <v>6.9000000000000006E-2</v>
      </c>
      <c r="U29" s="137">
        <v>8.1000000000000003E-2</v>
      </c>
      <c r="V29" s="137">
        <v>0.123</v>
      </c>
      <c r="W29" s="137">
        <v>0.126</v>
      </c>
      <c r="X29" s="109">
        <v>105</v>
      </c>
      <c r="Y29" s="109">
        <v>120</v>
      </c>
      <c r="Z29" s="109">
        <v>185</v>
      </c>
      <c r="AA29" s="110">
        <v>190</v>
      </c>
      <c r="AB29" s="108">
        <v>7.2000000000000008E-2</v>
      </c>
      <c r="AC29" s="137">
        <v>8.4000000000000005E-2</v>
      </c>
      <c r="AD29" s="137">
        <v>0.13</v>
      </c>
      <c r="AE29" s="137">
        <v>0.10200000000000001</v>
      </c>
      <c r="AF29" s="109">
        <v>115</v>
      </c>
      <c r="AG29" s="109">
        <v>135</v>
      </c>
      <c r="AH29" s="109">
        <v>205</v>
      </c>
      <c r="AI29" s="110">
        <v>165</v>
      </c>
      <c r="AJ29" s="108">
        <v>6.0999999999999999E-2</v>
      </c>
      <c r="AK29" s="137">
        <v>8.2000000000000003E-2</v>
      </c>
      <c r="AL29" s="137">
        <v>0.122</v>
      </c>
      <c r="AM29" s="137">
        <v>8.2000000000000003E-2</v>
      </c>
      <c r="AN29" s="109">
        <v>140</v>
      </c>
      <c r="AO29" s="109">
        <v>190</v>
      </c>
      <c r="AP29" s="109">
        <v>280</v>
      </c>
      <c r="AQ29" s="110">
        <v>190</v>
      </c>
      <c r="AR29" s="108">
        <v>5.6000000000000001E-2</v>
      </c>
      <c r="AS29" s="137">
        <v>8.2000000000000003E-2</v>
      </c>
      <c r="AT29" s="137">
        <v>0.14200000000000002</v>
      </c>
      <c r="AU29" s="137">
        <v>9.8000000000000004E-2</v>
      </c>
      <c r="AV29" s="109">
        <v>120</v>
      </c>
      <c r="AW29" s="109">
        <v>175</v>
      </c>
      <c r="AX29" s="109">
        <v>305</v>
      </c>
      <c r="AY29" s="110">
        <v>210</v>
      </c>
      <c r="AZ29" s="108">
        <v>7.2999999999999995E-2</v>
      </c>
      <c r="BA29" s="137">
        <v>9.6000000000000002E-2</v>
      </c>
      <c r="BB29" s="137">
        <v>0.14599999999999999</v>
      </c>
      <c r="BC29" s="137">
        <v>8.7999999999999995E-2</v>
      </c>
      <c r="BD29" s="109">
        <v>140</v>
      </c>
      <c r="BE29" s="109">
        <v>185</v>
      </c>
      <c r="BF29" s="109">
        <v>280</v>
      </c>
      <c r="BG29" s="110">
        <v>165</v>
      </c>
      <c r="BH29" s="108">
        <v>7.5999999999999998E-2</v>
      </c>
      <c r="BI29" s="137">
        <v>9.4E-2</v>
      </c>
      <c r="BJ29" s="137">
        <v>0.13800000000000001</v>
      </c>
      <c r="BK29" s="137">
        <v>9.2999999999999999E-2</v>
      </c>
      <c r="BL29" s="109">
        <v>155</v>
      </c>
      <c r="BM29" s="109">
        <v>195</v>
      </c>
      <c r="BN29" s="109">
        <v>285</v>
      </c>
      <c r="BO29" s="110">
        <v>195</v>
      </c>
      <c r="BP29" s="108">
        <v>0.06</v>
      </c>
      <c r="BQ29" s="137">
        <v>8.1000000000000003E-2</v>
      </c>
      <c r="BR29" s="137">
        <v>0.105</v>
      </c>
      <c r="BS29" s="137">
        <v>0.105</v>
      </c>
      <c r="BT29" s="109">
        <v>125</v>
      </c>
      <c r="BU29" s="109">
        <v>165</v>
      </c>
      <c r="BV29" s="109">
        <v>215</v>
      </c>
      <c r="BW29" s="110">
        <v>220</v>
      </c>
      <c r="BX29" s="108">
        <v>5.7000000000000002E-2</v>
      </c>
      <c r="BY29" s="137">
        <v>9.1999999999999998E-2</v>
      </c>
      <c r="BZ29" s="137">
        <v>9.7000000000000003E-2</v>
      </c>
      <c r="CA29" s="137">
        <v>0.10300000000000001</v>
      </c>
      <c r="CB29" s="109">
        <v>130</v>
      </c>
      <c r="CC29" s="109">
        <v>205</v>
      </c>
      <c r="CD29" s="109">
        <v>215</v>
      </c>
      <c r="CE29" s="110">
        <v>230</v>
      </c>
      <c r="CF29" s="108">
        <v>7.2000000000000008E-2</v>
      </c>
      <c r="CG29" s="137">
        <v>8.7999999999999995E-2</v>
      </c>
      <c r="CH29" s="137">
        <v>9.7000000000000003E-2</v>
      </c>
      <c r="CI29" s="137">
        <v>0.10200000000000001</v>
      </c>
      <c r="CJ29" s="109">
        <v>150</v>
      </c>
      <c r="CK29" s="109">
        <v>185</v>
      </c>
      <c r="CL29" s="109">
        <v>205</v>
      </c>
      <c r="CM29" s="110">
        <v>215</v>
      </c>
    </row>
    <row r="30" spans="2:91" x14ac:dyDescent="0.3">
      <c r="B30" s="1016"/>
      <c r="C30" s="90" t="s">
        <v>68</v>
      </c>
      <c r="D30" s="108"/>
      <c r="E30" s="137"/>
      <c r="F30" s="137"/>
      <c r="G30" s="137" t="s">
        <v>548</v>
      </c>
      <c r="H30" s="109"/>
      <c r="I30" s="109"/>
      <c r="J30" s="109"/>
      <c r="K30" s="110"/>
      <c r="L30" s="108">
        <v>0.19500000000000001</v>
      </c>
      <c r="M30" s="137">
        <v>0.11600000000000001</v>
      </c>
      <c r="N30" s="137">
        <v>0.10100000000000001</v>
      </c>
      <c r="O30" s="137">
        <v>9.8000000000000004E-2</v>
      </c>
      <c r="P30" s="109">
        <v>500</v>
      </c>
      <c r="Q30" s="109">
        <v>300</v>
      </c>
      <c r="R30" s="109">
        <v>260</v>
      </c>
      <c r="S30" s="110">
        <v>250</v>
      </c>
      <c r="T30" s="108">
        <v>0.216</v>
      </c>
      <c r="U30" s="137">
        <v>0.125</v>
      </c>
      <c r="V30" s="137">
        <v>0.10100000000000001</v>
      </c>
      <c r="W30" s="137">
        <v>9.1999999999999998E-2</v>
      </c>
      <c r="X30" s="109">
        <v>580</v>
      </c>
      <c r="Y30" s="109">
        <v>335</v>
      </c>
      <c r="Z30" s="109">
        <v>270</v>
      </c>
      <c r="AA30" s="110">
        <v>245</v>
      </c>
      <c r="AB30" s="108">
        <v>0.20500000000000002</v>
      </c>
      <c r="AC30" s="137">
        <v>0.121</v>
      </c>
      <c r="AD30" s="137">
        <v>0.10100000000000001</v>
      </c>
      <c r="AE30" s="137">
        <v>8.4000000000000005E-2</v>
      </c>
      <c r="AF30" s="109">
        <v>545</v>
      </c>
      <c r="AG30" s="109">
        <v>325</v>
      </c>
      <c r="AH30" s="109">
        <v>270</v>
      </c>
      <c r="AI30" s="110">
        <v>225</v>
      </c>
      <c r="AJ30" s="108">
        <v>0.19400000000000001</v>
      </c>
      <c r="AK30" s="137">
        <v>0.122</v>
      </c>
      <c r="AL30" s="137">
        <v>0.10300000000000001</v>
      </c>
      <c r="AM30" s="137">
        <v>0.1</v>
      </c>
      <c r="AN30" s="109">
        <v>530</v>
      </c>
      <c r="AO30" s="109">
        <v>330</v>
      </c>
      <c r="AP30" s="109">
        <v>280</v>
      </c>
      <c r="AQ30" s="110">
        <v>275</v>
      </c>
      <c r="AR30" s="108">
        <v>0.2</v>
      </c>
      <c r="AS30" s="137">
        <v>0.13800000000000001</v>
      </c>
      <c r="AT30" s="137">
        <v>8.7999999999999995E-2</v>
      </c>
      <c r="AU30" s="137">
        <v>9.8000000000000004E-2</v>
      </c>
      <c r="AV30" s="109">
        <v>645</v>
      </c>
      <c r="AW30" s="109">
        <v>450</v>
      </c>
      <c r="AX30" s="109">
        <v>285</v>
      </c>
      <c r="AY30" s="110">
        <v>320</v>
      </c>
      <c r="AZ30" s="108">
        <v>0.214</v>
      </c>
      <c r="BA30" s="137">
        <v>0.13200000000000001</v>
      </c>
      <c r="BB30" s="137">
        <v>8.3000000000000004E-2</v>
      </c>
      <c r="BC30" s="137">
        <v>9.9000000000000005E-2</v>
      </c>
      <c r="BD30" s="109">
        <v>675</v>
      </c>
      <c r="BE30" s="109">
        <v>420</v>
      </c>
      <c r="BF30" s="109">
        <v>260</v>
      </c>
      <c r="BG30" s="110">
        <v>315</v>
      </c>
      <c r="BH30" s="108">
        <v>0.22500000000000001</v>
      </c>
      <c r="BI30" s="137">
        <v>0.13200000000000001</v>
      </c>
      <c r="BJ30" s="137">
        <v>9.9000000000000005E-2</v>
      </c>
      <c r="BK30" s="137">
        <v>8.7999999999999995E-2</v>
      </c>
      <c r="BL30" s="109">
        <v>720</v>
      </c>
      <c r="BM30" s="109">
        <v>425</v>
      </c>
      <c r="BN30" s="109">
        <v>315</v>
      </c>
      <c r="BO30" s="110">
        <v>285</v>
      </c>
      <c r="BP30" s="108">
        <v>0.19</v>
      </c>
      <c r="BQ30" s="137">
        <v>0.14100000000000001</v>
      </c>
      <c r="BR30" s="137">
        <v>0.11600000000000001</v>
      </c>
      <c r="BS30" s="137">
        <v>9.6000000000000002E-2</v>
      </c>
      <c r="BT30" s="109">
        <v>605</v>
      </c>
      <c r="BU30" s="109">
        <v>450</v>
      </c>
      <c r="BV30" s="109">
        <v>370</v>
      </c>
      <c r="BW30" s="110">
        <v>305</v>
      </c>
      <c r="BX30" s="108">
        <v>0.191</v>
      </c>
      <c r="BY30" s="137">
        <v>0.13500000000000001</v>
      </c>
      <c r="BZ30" s="137">
        <v>0.109</v>
      </c>
      <c r="CA30" s="137">
        <v>8.8999999999999996E-2</v>
      </c>
      <c r="CB30" s="109">
        <v>545</v>
      </c>
      <c r="CC30" s="109">
        <v>385</v>
      </c>
      <c r="CD30" s="109">
        <v>310</v>
      </c>
      <c r="CE30" s="110">
        <v>255</v>
      </c>
      <c r="CF30" s="108">
        <v>0.21</v>
      </c>
      <c r="CG30" s="137">
        <v>0.13600000000000001</v>
      </c>
      <c r="CH30" s="137">
        <v>0.112</v>
      </c>
      <c r="CI30" s="137">
        <v>9.4E-2</v>
      </c>
      <c r="CJ30" s="109">
        <v>625</v>
      </c>
      <c r="CK30" s="109">
        <v>405</v>
      </c>
      <c r="CL30" s="109">
        <v>330</v>
      </c>
      <c r="CM30" s="110">
        <v>280</v>
      </c>
    </row>
    <row r="31" spans="2:91" x14ac:dyDescent="0.3">
      <c r="B31" s="1016"/>
      <c r="C31" s="90" t="s">
        <v>69</v>
      </c>
      <c r="D31" s="108"/>
      <c r="E31" s="137"/>
      <c r="F31" s="137"/>
      <c r="G31" s="137"/>
      <c r="H31" s="109"/>
      <c r="I31" s="109"/>
      <c r="J31" s="109"/>
      <c r="K31" s="110"/>
      <c r="L31" s="108">
        <v>0.26500000000000001</v>
      </c>
      <c r="M31" s="137">
        <v>0.13700000000000001</v>
      </c>
      <c r="N31" s="137">
        <v>9.7000000000000003E-2</v>
      </c>
      <c r="O31" s="137">
        <v>8.7999999999999995E-2</v>
      </c>
      <c r="P31" s="109">
        <v>505</v>
      </c>
      <c r="Q31" s="109">
        <v>260</v>
      </c>
      <c r="R31" s="109">
        <v>185</v>
      </c>
      <c r="S31" s="110">
        <v>165</v>
      </c>
      <c r="T31" s="108">
        <v>0.246</v>
      </c>
      <c r="U31" s="137">
        <v>0.13400000000000001</v>
      </c>
      <c r="V31" s="137">
        <v>9.6000000000000002E-2</v>
      </c>
      <c r="W31" s="137">
        <v>9.2999999999999999E-2</v>
      </c>
      <c r="X31" s="109">
        <v>395</v>
      </c>
      <c r="Y31" s="109">
        <v>215</v>
      </c>
      <c r="Z31" s="109">
        <v>155</v>
      </c>
      <c r="AA31" s="110">
        <v>150</v>
      </c>
      <c r="AB31" s="108">
        <v>0.28500000000000003</v>
      </c>
      <c r="AC31" s="137">
        <v>0.123</v>
      </c>
      <c r="AD31" s="137">
        <v>0.10100000000000001</v>
      </c>
      <c r="AE31" s="137">
        <v>8.1000000000000003E-2</v>
      </c>
      <c r="AF31" s="109">
        <v>385</v>
      </c>
      <c r="AG31" s="109">
        <v>165</v>
      </c>
      <c r="AH31" s="109">
        <v>135</v>
      </c>
      <c r="AI31" s="110">
        <v>110</v>
      </c>
      <c r="AJ31" s="108">
        <v>0.26</v>
      </c>
      <c r="AK31" s="137">
        <v>0.13100000000000001</v>
      </c>
      <c r="AL31" s="137">
        <v>9.7000000000000003E-2</v>
      </c>
      <c r="AM31" s="137">
        <v>0.08</v>
      </c>
      <c r="AN31" s="109">
        <v>360</v>
      </c>
      <c r="AO31" s="109">
        <v>180</v>
      </c>
      <c r="AP31" s="109">
        <v>135</v>
      </c>
      <c r="AQ31" s="110">
        <v>110</v>
      </c>
      <c r="AR31" s="108">
        <v>0.26700000000000002</v>
      </c>
      <c r="AS31" s="137">
        <v>0.14899999999999999</v>
      </c>
      <c r="AT31" s="137">
        <v>0.10400000000000001</v>
      </c>
      <c r="AU31" s="137">
        <v>6.8000000000000005E-2</v>
      </c>
      <c r="AV31" s="109">
        <v>360</v>
      </c>
      <c r="AW31" s="109">
        <v>200</v>
      </c>
      <c r="AX31" s="109">
        <v>140</v>
      </c>
      <c r="AY31" s="110">
        <v>90</v>
      </c>
      <c r="AZ31" s="108">
        <v>0.27700000000000002</v>
      </c>
      <c r="BA31" s="137">
        <v>0.13200000000000001</v>
      </c>
      <c r="BB31" s="137">
        <v>8.3000000000000004E-2</v>
      </c>
      <c r="BC31" s="137">
        <v>0.09</v>
      </c>
      <c r="BD31" s="109">
        <v>390</v>
      </c>
      <c r="BE31" s="109">
        <v>185</v>
      </c>
      <c r="BF31" s="109">
        <v>115</v>
      </c>
      <c r="BG31" s="110">
        <v>125</v>
      </c>
      <c r="BH31" s="108">
        <v>0.26300000000000001</v>
      </c>
      <c r="BI31" s="137">
        <v>0.125</v>
      </c>
      <c r="BJ31" s="137">
        <v>0.10300000000000001</v>
      </c>
      <c r="BK31" s="137">
        <v>7.9000000000000001E-2</v>
      </c>
      <c r="BL31" s="109">
        <v>360</v>
      </c>
      <c r="BM31" s="109">
        <v>170</v>
      </c>
      <c r="BN31" s="109">
        <v>140</v>
      </c>
      <c r="BO31" s="110">
        <v>110</v>
      </c>
      <c r="BP31" s="108">
        <v>0.248</v>
      </c>
      <c r="BQ31" s="137">
        <v>0.14599999999999999</v>
      </c>
      <c r="BR31" s="137">
        <v>0.10200000000000001</v>
      </c>
      <c r="BS31" s="137">
        <v>8.5000000000000006E-2</v>
      </c>
      <c r="BT31" s="109">
        <v>290</v>
      </c>
      <c r="BU31" s="109">
        <v>170</v>
      </c>
      <c r="BV31" s="109">
        <v>120</v>
      </c>
      <c r="BW31" s="110">
        <v>100</v>
      </c>
      <c r="BX31" s="108">
        <v>0.28100000000000003</v>
      </c>
      <c r="BY31" s="137">
        <v>0.13800000000000001</v>
      </c>
      <c r="BZ31" s="137">
        <v>0.109</v>
      </c>
      <c r="CA31" s="137">
        <v>7.5999999999999998E-2</v>
      </c>
      <c r="CB31" s="109">
        <v>300</v>
      </c>
      <c r="CC31" s="109">
        <v>145</v>
      </c>
      <c r="CD31" s="109">
        <v>115</v>
      </c>
      <c r="CE31" s="110">
        <v>80</v>
      </c>
      <c r="CF31" s="108">
        <v>0.28700000000000003</v>
      </c>
      <c r="CG31" s="137">
        <v>0.13300000000000001</v>
      </c>
      <c r="CH31" s="137">
        <v>0.108</v>
      </c>
      <c r="CI31" s="137">
        <v>0.10400000000000001</v>
      </c>
      <c r="CJ31" s="109">
        <v>310</v>
      </c>
      <c r="CK31" s="109">
        <v>145</v>
      </c>
      <c r="CL31" s="109">
        <v>115</v>
      </c>
      <c r="CM31" s="110">
        <v>110</v>
      </c>
    </row>
    <row r="32" spans="2:91" x14ac:dyDescent="0.3">
      <c r="B32" s="1016"/>
      <c r="C32" s="90" t="s">
        <v>853</v>
      </c>
      <c r="D32" s="108"/>
      <c r="E32" s="137"/>
      <c r="F32" s="137"/>
      <c r="G32" s="137"/>
      <c r="H32" s="109"/>
      <c r="I32" s="109"/>
      <c r="J32" s="109"/>
      <c r="K32" s="110"/>
      <c r="L32" s="108"/>
      <c r="M32" s="137"/>
      <c r="N32" s="137"/>
      <c r="O32" s="137"/>
      <c r="P32" s="109">
        <v>0</v>
      </c>
      <c r="Q32" s="109">
        <v>0</v>
      </c>
      <c r="R32" s="109">
        <v>0</v>
      </c>
      <c r="S32" s="110">
        <v>0</v>
      </c>
      <c r="T32" s="108"/>
      <c r="U32" s="137"/>
      <c r="V32" s="137"/>
      <c r="W32" s="137"/>
      <c r="X32" s="109">
        <v>0</v>
      </c>
      <c r="Y32" s="109">
        <v>0</v>
      </c>
      <c r="Z32" s="109">
        <v>0</v>
      </c>
      <c r="AA32" s="110">
        <v>0</v>
      </c>
      <c r="AB32" s="108"/>
      <c r="AC32" s="137"/>
      <c r="AD32" s="137"/>
      <c r="AE32" s="137"/>
      <c r="AF32" s="109">
        <v>0</v>
      </c>
      <c r="AG32" s="109">
        <v>0</v>
      </c>
      <c r="AH32" s="109">
        <v>0</v>
      </c>
      <c r="AI32" s="110">
        <v>0</v>
      </c>
      <c r="AJ32" s="108"/>
      <c r="AK32" s="137"/>
      <c r="AL32" s="137"/>
      <c r="AM32" s="137"/>
      <c r="AN32" s="109">
        <v>0</v>
      </c>
      <c r="AO32" s="109">
        <v>0</v>
      </c>
      <c r="AP32" s="109">
        <v>0</v>
      </c>
      <c r="AQ32" s="110">
        <v>0</v>
      </c>
      <c r="AR32" s="108"/>
      <c r="AS32" s="137"/>
      <c r="AT32" s="137"/>
      <c r="AU32" s="137"/>
      <c r="AV32" s="109">
        <v>0</v>
      </c>
      <c r="AW32" s="109">
        <v>0</v>
      </c>
      <c r="AX32" s="109">
        <v>0</v>
      </c>
      <c r="AY32" s="110">
        <v>0</v>
      </c>
      <c r="AZ32" s="108"/>
      <c r="BA32" s="137"/>
      <c r="BB32" s="137"/>
      <c r="BC32" s="137"/>
      <c r="BD32" s="109">
        <v>0</v>
      </c>
      <c r="BE32" s="109">
        <v>0</v>
      </c>
      <c r="BF32" s="109">
        <v>0</v>
      </c>
      <c r="BG32" s="110">
        <v>0</v>
      </c>
      <c r="BH32" s="108"/>
      <c r="BI32" s="137"/>
      <c r="BJ32" s="137"/>
      <c r="BK32" s="137"/>
      <c r="BL32" s="109">
        <v>0</v>
      </c>
      <c r="BM32" s="109">
        <v>0</v>
      </c>
      <c r="BN32" s="109">
        <v>0</v>
      </c>
      <c r="BO32" s="110">
        <v>0</v>
      </c>
      <c r="BP32" s="108"/>
      <c r="BQ32" s="137"/>
      <c r="BR32" s="137"/>
      <c r="BS32" s="137"/>
      <c r="BT32" s="109">
        <v>0</v>
      </c>
      <c r="BU32" s="109">
        <v>0</v>
      </c>
      <c r="BV32" s="109">
        <v>0</v>
      </c>
      <c r="BW32" s="110">
        <v>0</v>
      </c>
      <c r="BX32" s="108">
        <v>0</v>
      </c>
      <c r="BY32" s="137">
        <v>0</v>
      </c>
      <c r="BZ32" s="137">
        <v>0</v>
      </c>
      <c r="CA32" s="137">
        <v>9.3023255813953487E-2</v>
      </c>
      <c r="CB32" s="109">
        <v>0</v>
      </c>
      <c r="CC32" s="109">
        <v>0</v>
      </c>
      <c r="CD32" s="109">
        <v>0</v>
      </c>
      <c r="CE32" s="110">
        <v>5</v>
      </c>
      <c r="CF32" s="108"/>
      <c r="CG32" s="137"/>
      <c r="CH32" s="137"/>
      <c r="CI32" s="137"/>
      <c r="CJ32" s="109">
        <v>0</v>
      </c>
      <c r="CK32" s="109">
        <v>0</v>
      </c>
      <c r="CL32" s="109">
        <v>0</v>
      </c>
      <c r="CM32" s="110">
        <v>0</v>
      </c>
    </row>
    <row r="33" spans="2:97" x14ac:dyDescent="0.3">
      <c r="B33" s="1016"/>
      <c r="C33" s="90" t="s">
        <v>856</v>
      </c>
      <c r="D33" s="108"/>
      <c r="E33" s="137"/>
      <c r="F33" s="137"/>
      <c r="G33" s="137"/>
      <c r="H33" s="109"/>
      <c r="I33" s="109"/>
      <c r="J33" s="109"/>
      <c r="K33" s="110"/>
      <c r="L33" s="108"/>
      <c r="M33" s="137"/>
      <c r="N33" s="137"/>
      <c r="O33" s="137"/>
      <c r="P33" s="109">
        <v>0</v>
      </c>
      <c r="Q33" s="109">
        <v>0</v>
      </c>
      <c r="R33" s="109">
        <v>0</v>
      </c>
      <c r="S33" s="110">
        <v>0</v>
      </c>
      <c r="T33" s="108"/>
      <c r="U33" s="137"/>
      <c r="V33" s="137"/>
      <c r="W33" s="137"/>
      <c r="X33" s="109">
        <v>0</v>
      </c>
      <c r="Y33" s="109">
        <v>0</v>
      </c>
      <c r="Z33" s="109">
        <v>0</v>
      </c>
      <c r="AA33" s="110">
        <v>0</v>
      </c>
      <c r="AB33" s="108"/>
      <c r="AC33" s="137"/>
      <c r="AD33" s="137"/>
      <c r="AE33" s="137"/>
      <c r="AF33" s="109">
        <v>0</v>
      </c>
      <c r="AG33" s="109">
        <v>0</v>
      </c>
      <c r="AH33" s="109">
        <v>0</v>
      </c>
      <c r="AI33" s="110">
        <v>0</v>
      </c>
      <c r="AJ33" s="108"/>
      <c r="AK33" s="137"/>
      <c r="AL33" s="137"/>
      <c r="AM33" s="137"/>
      <c r="AN33" s="109">
        <v>0</v>
      </c>
      <c r="AO33" s="109">
        <v>0</v>
      </c>
      <c r="AP33" s="109">
        <v>0</v>
      </c>
      <c r="AQ33" s="110">
        <v>0</v>
      </c>
      <c r="AR33" s="108"/>
      <c r="AS33" s="137"/>
      <c r="AT33" s="137"/>
      <c r="AU33" s="137"/>
      <c r="AV33" s="109">
        <v>0</v>
      </c>
      <c r="AW33" s="109">
        <v>0</v>
      </c>
      <c r="AX33" s="109">
        <v>0</v>
      </c>
      <c r="AY33" s="110">
        <v>0</v>
      </c>
      <c r="AZ33" s="108"/>
      <c r="BA33" s="137"/>
      <c r="BB33" s="137"/>
      <c r="BC33" s="137"/>
      <c r="BD33" s="109">
        <v>0</v>
      </c>
      <c r="BE33" s="109">
        <v>0</v>
      </c>
      <c r="BF33" s="109">
        <v>0</v>
      </c>
      <c r="BG33" s="110">
        <v>0</v>
      </c>
      <c r="BH33" s="108"/>
      <c r="BI33" s="137"/>
      <c r="BJ33" s="137"/>
      <c r="BK33" s="137"/>
      <c r="BL33" s="109">
        <v>0</v>
      </c>
      <c r="BM33" s="109">
        <v>0</v>
      </c>
      <c r="BN33" s="109">
        <v>0</v>
      </c>
      <c r="BO33" s="110">
        <v>0</v>
      </c>
      <c r="BP33" s="108"/>
      <c r="BQ33" s="137"/>
      <c r="BR33" s="137"/>
      <c r="BS33" s="137"/>
      <c r="BT33" s="109">
        <v>0</v>
      </c>
      <c r="BU33" s="109">
        <v>0</v>
      </c>
      <c r="BV33" s="109">
        <v>0</v>
      </c>
      <c r="BW33" s="110">
        <v>0</v>
      </c>
      <c r="BX33" s="108"/>
      <c r="BY33" s="137"/>
      <c r="BZ33" s="137" t="s">
        <v>72</v>
      </c>
      <c r="CA33" s="137"/>
      <c r="CB33" s="109">
        <v>0</v>
      </c>
      <c r="CC33" s="109">
        <v>0</v>
      </c>
      <c r="CD33" s="109">
        <v>5</v>
      </c>
      <c r="CE33" s="110">
        <v>0</v>
      </c>
      <c r="CF33" s="108"/>
      <c r="CG33" s="137"/>
      <c r="CH33" s="137"/>
      <c r="CI33" s="137"/>
      <c r="CJ33" s="109">
        <v>0</v>
      </c>
      <c r="CK33" s="109">
        <v>0</v>
      </c>
      <c r="CL33" s="109">
        <v>0</v>
      </c>
      <c r="CM33" s="110">
        <v>0</v>
      </c>
    </row>
    <row r="34" spans="2:97" x14ac:dyDescent="0.3">
      <c r="B34" s="1016"/>
      <c r="C34" s="90" t="s">
        <v>73</v>
      </c>
      <c r="D34" s="108"/>
      <c r="E34" s="137"/>
      <c r="F34" s="137"/>
      <c r="G34" s="137"/>
      <c r="H34" s="109"/>
      <c r="I34" s="109"/>
      <c r="J34" s="109"/>
      <c r="K34" s="110"/>
      <c r="L34" s="108">
        <v>0.14699999999999999</v>
      </c>
      <c r="M34" s="137">
        <v>0.16</v>
      </c>
      <c r="N34" s="137">
        <v>0.151</v>
      </c>
      <c r="O34" s="137">
        <v>0.126</v>
      </c>
      <c r="P34" s="109">
        <v>430</v>
      </c>
      <c r="Q34" s="109">
        <v>470</v>
      </c>
      <c r="R34" s="109">
        <v>445</v>
      </c>
      <c r="S34" s="110">
        <v>370</v>
      </c>
      <c r="T34" s="108">
        <v>0.158</v>
      </c>
      <c r="U34" s="137">
        <v>0.156</v>
      </c>
      <c r="V34" s="137">
        <v>0.153</v>
      </c>
      <c r="W34" s="137">
        <v>0.115</v>
      </c>
      <c r="X34" s="109">
        <v>415</v>
      </c>
      <c r="Y34" s="109">
        <v>410</v>
      </c>
      <c r="Z34" s="109">
        <v>405</v>
      </c>
      <c r="AA34" s="110">
        <v>305</v>
      </c>
      <c r="AB34" s="108">
        <v>0.158</v>
      </c>
      <c r="AC34" s="137">
        <v>0.158</v>
      </c>
      <c r="AD34" s="137">
        <v>0.151</v>
      </c>
      <c r="AE34" s="137">
        <v>0.10200000000000001</v>
      </c>
      <c r="AF34" s="109">
        <v>415</v>
      </c>
      <c r="AG34" s="109">
        <v>415</v>
      </c>
      <c r="AH34" s="109">
        <v>395</v>
      </c>
      <c r="AI34" s="110">
        <v>270</v>
      </c>
      <c r="AJ34" s="108">
        <v>0.151</v>
      </c>
      <c r="AK34" s="137">
        <v>0.16700000000000001</v>
      </c>
      <c r="AL34" s="137">
        <v>0.155</v>
      </c>
      <c r="AM34" s="137">
        <v>0.109</v>
      </c>
      <c r="AN34" s="109">
        <v>400</v>
      </c>
      <c r="AO34" s="109">
        <v>440</v>
      </c>
      <c r="AP34" s="109">
        <v>410</v>
      </c>
      <c r="AQ34" s="110">
        <v>285</v>
      </c>
      <c r="AR34" s="108">
        <v>0.15</v>
      </c>
      <c r="AS34" s="137">
        <v>0.17300000000000001</v>
      </c>
      <c r="AT34" s="137">
        <v>0.16500000000000001</v>
      </c>
      <c r="AU34" s="137">
        <v>0.10200000000000001</v>
      </c>
      <c r="AV34" s="109">
        <v>355</v>
      </c>
      <c r="AW34" s="109">
        <v>405</v>
      </c>
      <c r="AX34" s="109">
        <v>390</v>
      </c>
      <c r="AY34" s="110">
        <v>240</v>
      </c>
      <c r="AZ34" s="108">
        <v>0.14899999999999999</v>
      </c>
      <c r="BA34" s="137">
        <v>0.17100000000000001</v>
      </c>
      <c r="BB34" s="137">
        <v>0.16200000000000001</v>
      </c>
      <c r="BC34" s="137">
        <v>0.105</v>
      </c>
      <c r="BD34" s="109">
        <v>360</v>
      </c>
      <c r="BE34" s="109">
        <v>415</v>
      </c>
      <c r="BF34" s="109">
        <v>395</v>
      </c>
      <c r="BG34" s="110">
        <v>255</v>
      </c>
      <c r="BH34" s="108">
        <v>0.14499999999999999</v>
      </c>
      <c r="BI34" s="137">
        <v>0.17</v>
      </c>
      <c r="BJ34" s="137">
        <v>0.161</v>
      </c>
      <c r="BK34" s="137">
        <v>0.11900000000000001</v>
      </c>
      <c r="BL34" s="109">
        <v>380</v>
      </c>
      <c r="BM34" s="109">
        <v>450</v>
      </c>
      <c r="BN34" s="109">
        <v>425</v>
      </c>
      <c r="BO34" s="110">
        <v>315</v>
      </c>
      <c r="BP34" s="108">
        <v>0.14000000000000001</v>
      </c>
      <c r="BQ34" s="137">
        <v>0.186</v>
      </c>
      <c r="BR34" s="137">
        <v>0.14400000000000002</v>
      </c>
      <c r="BS34" s="137">
        <v>0.115</v>
      </c>
      <c r="BT34" s="109">
        <v>315</v>
      </c>
      <c r="BU34" s="109">
        <v>415</v>
      </c>
      <c r="BV34" s="109">
        <v>320</v>
      </c>
      <c r="BW34" s="110">
        <v>260</v>
      </c>
      <c r="BX34" s="108">
        <v>0.151</v>
      </c>
      <c r="BY34" s="137">
        <v>0.16900000000000001</v>
      </c>
      <c r="BZ34" s="137">
        <v>0.153</v>
      </c>
      <c r="CA34" s="137">
        <v>0.12</v>
      </c>
      <c r="CB34" s="109">
        <v>315</v>
      </c>
      <c r="CC34" s="109">
        <v>350</v>
      </c>
      <c r="CD34" s="109">
        <v>315</v>
      </c>
      <c r="CE34" s="110">
        <v>250</v>
      </c>
      <c r="CF34" s="108">
        <v>0.158</v>
      </c>
      <c r="CG34" s="137">
        <v>0.183</v>
      </c>
      <c r="CH34" s="137">
        <v>0.14899999999999999</v>
      </c>
      <c r="CI34" s="137">
        <v>0.122</v>
      </c>
      <c r="CJ34" s="109">
        <v>315</v>
      </c>
      <c r="CK34" s="109">
        <v>370</v>
      </c>
      <c r="CL34" s="109">
        <v>300</v>
      </c>
      <c r="CM34" s="110">
        <v>245</v>
      </c>
    </row>
    <row r="35" spans="2:97" x14ac:dyDescent="0.3">
      <c r="B35" s="1016"/>
      <c r="C35" s="90" t="s">
        <v>74</v>
      </c>
      <c r="D35" s="108"/>
      <c r="E35" s="137"/>
      <c r="F35" s="137"/>
      <c r="G35" s="137"/>
      <c r="H35" s="109"/>
      <c r="I35" s="109"/>
      <c r="J35" s="109"/>
      <c r="K35" s="110"/>
      <c r="L35" s="108"/>
      <c r="M35" s="137"/>
      <c r="N35" s="137" t="s">
        <v>72</v>
      </c>
      <c r="O35" s="137"/>
      <c r="P35" s="109">
        <v>0</v>
      </c>
      <c r="Q35" s="109">
        <v>0</v>
      </c>
      <c r="R35" s="109">
        <v>5</v>
      </c>
      <c r="S35" s="110">
        <v>0</v>
      </c>
      <c r="T35" s="108"/>
      <c r="U35" s="137"/>
      <c r="V35" s="137" t="s">
        <v>72</v>
      </c>
      <c r="W35" s="137"/>
      <c r="X35" s="109">
        <v>0</v>
      </c>
      <c r="Y35" s="109">
        <v>0</v>
      </c>
      <c r="Z35" s="109">
        <v>5</v>
      </c>
      <c r="AA35" s="110">
        <v>0</v>
      </c>
      <c r="AB35" s="108"/>
      <c r="AC35" s="137"/>
      <c r="AD35" s="137" t="s">
        <v>72</v>
      </c>
      <c r="AE35" s="137" t="s">
        <v>72</v>
      </c>
      <c r="AF35" s="109">
        <v>0</v>
      </c>
      <c r="AG35" s="109">
        <v>0</v>
      </c>
      <c r="AH35" s="109">
        <v>5</v>
      </c>
      <c r="AI35" s="110">
        <v>5</v>
      </c>
      <c r="AJ35" s="108"/>
      <c r="AK35" s="137" t="s">
        <v>72</v>
      </c>
      <c r="AL35" s="137">
        <v>0.318</v>
      </c>
      <c r="AM35" s="137"/>
      <c r="AN35" s="109">
        <v>0</v>
      </c>
      <c r="AO35" s="109">
        <v>0</v>
      </c>
      <c r="AP35" s="109">
        <v>5</v>
      </c>
      <c r="AQ35" s="110">
        <v>0</v>
      </c>
      <c r="AR35" s="108"/>
      <c r="AS35" s="137">
        <v>7.3999999999999996E-2</v>
      </c>
      <c r="AT35" s="137">
        <v>0.25900000000000001</v>
      </c>
      <c r="AU35" s="137">
        <v>0.14799999999999999</v>
      </c>
      <c r="AV35" s="109">
        <v>0</v>
      </c>
      <c r="AW35" s="109">
        <v>0</v>
      </c>
      <c r="AX35" s="109">
        <v>5</v>
      </c>
      <c r="AY35" s="110">
        <v>5</v>
      </c>
      <c r="AZ35" s="108">
        <v>0.16700000000000001</v>
      </c>
      <c r="BA35" s="137"/>
      <c r="BB35" s="137">
        <v>0.16700000000000001</v>
      </c>
      <c r="BC35" s="137">
        <v>0.111</v>
      </c>
      <c r="BD35" s="109">
        <v>5</v>
      </c>
      <c r="BE35" s="109">
        <v>0</v>
      </c>
      <c r="BF35" s="109">
        <v>5</v>
      </c>
      <c r="BG35" s="110">
        <v>0</v>
      </c>
      <c r="BH35" s="108"/>
      <c r="BI35" s="137"/>
      <c r="BJ35" s="137" t="s">
        <v>72</v>
      </c>
      <c r="BK35" s="137" t="s">
        <v>72</v>
      </c>
      <c r="BL35" s="109">
        <v>0</v>
      </c>
      <c r="BM35" s="109">
        <v>0</v>
      </c>
      <c r="BN35" s="109">
        <v>5</v>
      </c>
      <c r="BO35" s="110">
        <v>5</v>
      </c>
      <c r="BP35" s="108"/>
      <c r="BQ35" s="137"/>
      <c r="BR35" s="137"/>
      <c r="BS35" s="137"/>
      <c r="BT35" s="109">
        <v>0</v>
      </c>
      <c r="BU35" s="109">
        <v>0</v>
      </c>
      <c r="BV35" s="109">
        <v>0</v>
      </c>
      <c r="BW35" s="110">
        <v>0</v>
      </c>
      <c r="BX35" s="108">
        <v>5.7000000000000002E-2</v>
      </c>
      <c r="BY35" s="137"/>
      <c r="BZ35" s="137">
        <v>0.17100000000000001</v>
      </c>
      <c r="CA35" s="137">
        <v>0.114</v>
      </c>
      <c r="CB35" s="109">
        <v>0</v>
      </c>
      <c r="CC35" s="109">
        <v>0</v>
      </c>
      <c r="CD35" s="109">
        <v>5</v>
      </c>
      <c r="CE35" s="110">
        <v>5</v>
      </c>
      <c r="CF35" s="108">
        <v>0.05</v>
      </c>
      <c r="CG35" s="137">
        <v>0.05</v>
      </c>
      <c r="CH35" s="137">
        <v>0.05</v>
      </c>
      <c r="CI35" s="137">
        <v>2.5000000000000001E-2</v>
      </c>
      <c r="CJ35" s="109">
        <v>5</v>
      </c>
      <c r="CK35" s="109">
        <v>5</v>
      </c>
      <c r="CL35" s="109">
        <v>5</v>
      </c>
      <c r="CM35" s="110">
        <v>5</v>
      </c>
    </row>
    <row r="36" spans="2:97" x14ac:dyDescent="0.3">
      <c r="B36" s="1016"/>
      <c r="C36" s="90" t="s">
        <v>75</v>
      </c>
      <c r="D36" s="108"/>
      <c r="E36" s="137"/>
      <c r="F36" s="137"/>
      <c r="G36" s="137"/>
      <c r="H36" s="109"/>
      <c r="I36" s="109"/>
      <c r="J36" s="109"/>
      <c r="K36" s="110"/>
      <c r="L36" s="108">
        <v>2.6000000000000002E-2</v>
      </c>
      <c r="M36" s="137">
        <v>5.5E-2</v>
      </c>
      <c r="N36" s="137">
        <v>6.2E-2</v>
      </c>
      <c r="O36" s="137">
        <v>9.8000000000000004E-2</v>
      </c>
      <c r="P36" s="109">
        <v>85</v>
      </c>
      <c r="Q36" s="109">
        <v>175</v>
      </c>
      <c r="R36" s="109">
        <v>200</v>
      </c>
      <c r="S36" s="110">
        <v>315</v>
      </c>
      <c r="T36" s="108">
        <v>2.8000000000000001E-2</v>
      </c>
      <c r="U36" s="137">
        <v>5.3999999999999999E-2</v>
      </c>
      <c r="V36" s="137">
        <v>5.7000000000000002E-2</v>
      </c>
      <c r="W36" s="137">
        <v>7.4999999999999997E-2</v>
      </c>
      <c r="X36" s="109">
        <v>90</v>
      </c>
      <c r="Y36" s="109">
        <v>170</v>
      </c>
      <c r="Z36" s="109">
        <v>180</v>
      </c>
      <c r="AA36" s="110">
        <v>240</v>
      </c>
      <c r="AB36" s="108">
        <v>2.9000000000000001E-2</v>
      </c>
      <c r="AC36" s="137">
        <v>0.06</v>
      </c>
      <c r="AD36" s="137">
        <v>5.8000000000000003E-2</v>
      </c>
      <c r="AE36" s="137">
        <v>7.0000000000000007E-2</v>
      </c>
      <c r="AF36" s="109">
        <v>85</v>
      </c>
      <c r="AG36" s="109">
        <v>180</v>
      </c>
      <c r="AH36" s="109">
        <v>170</v>
      </c>
      <c r="AI36" s="110">
        <v>205</v>
      </c>
      <c r="AJ36" s="108">
        <v>1.6E-2</v>
      </c>
      <c r="AK36" s="137">
        <v>5.3999999999999999E-2</v>
      </c>
      <c r="AL36" s="137">
        <v>8.6000000000000007E-2</v>
      </c>
      <c r="AM36" s="137">
        <v>6.8000000000000005E-2</v>
      </c>
      <c r="AN36" s="109">
        <v>40</v>
      </c>
      <c r="AO36" s="109">
        <v>140</v>
      </c>
      <c r="AP36" s="109">
        <v>220</v>
      </c>
      <c r="AQ36" s="110">
        <v>175</v>
      </c>
      <c r="AR36" s="108">
        <v>1.4999999999999999E-2</v>
      </c>
      <c r="AS36" s="137">
        <v>5.5E-2</v>
      </c>
      <c r="AT36" s="137">
        <v>8.1000000000000003E-2</v>
      </c>
      <c r="AU36" s="137">
        <v>7.1000000000000008E-2</v>
      </c>
      <c r="AV36" s="109">
        <v>35</v>
      </c>
      <c r="AW36" s="109">
        <v>130</v>
      </c>
      <c r="AX36" s="109">
        <v>190</v>
      </c>
      <c r="AY36" s="110">
        <v>170</v>
      </c>
      <c r="AZ36" s="108">
        <v>0.01</v>
      </c>
      <c r="BA36" s="137">
        <v>5.3999999999999999E-2</v>
      </c>
      <c r="BB36" s="137">
        <v>8.1000000000000003E-2</v>
      </c>
      <c r="BC36" s="137">
        <v>7.0000000000000007E-2</v>
      </c>
      <c r="BD36" s="109">
        <v>25</v>
      </c>
      <c r="BE36" s="109">
        <v>120</v>
      </c>
      <c r="BF36" s="109">
        <v>185</v>
      </c>
      <c r="BG36" s="110">
        <v>160</v>
      </c>
      <c r="BH36" s="108">
        <v>9.0000000000000011E-3</v>
      </c>
      <c r="BI36" s="137">
        <v>5.3999999999999999E-2</v>
      </c>
      <c r="BJ36" s="137">
        <v>7.5999999999999998E-2</v>
      </c>
      <c r="BK36" s="137">
        <v>6.7000000000000004E-2</v>
      </c>
      <c r="BL36" s="109">
        <v>20</v>
      </c>
      <c r="BM36" s="109">
        <v>125</v>
      </c>
      <c r="BN36" s="109">
        <v>175</v>
      </c>
      <c r="BO36" s="110">
        <v>155</v>
      </c>
      <c r="BP36" s="108">
        <v>1.6E-2</v>
      </c>
      <c r="BQ36" s="137">
        <v>5.8000000000000003E-2</v>
      </c>
      <c r="BR36" s="137">
        <v>7.2999999999999995E-2</v>
      </c>
      <c r="BS36" s="137">
        <v>0.10400000000000001</v>
      </c>
      <c r="BT36" s="109">
        <v>35</v>
      </c>
      <c r="BU36" s="109">
        <v>120</v>
      </c>
      <c r="BV36" s="109">
        <v>150</v>
      </c>
      <c r="BW36" s="110">
        <v>215</v>
      </c>
      <c r="BX36" s="108">
        <v>1.7000000000000001E-2</v>
      </c>
      <c r="BY36" s="137">
        <v>5.2000000000000005E-2</v>
      </c>
      <c r="BZ36" s="137">
        <v>6.3E-2</v>
      </c>
      <c r="CA36" s="137">
        <v>9.9000000000000005E-2</v>
      </c>
      <c r="CB36" s="109">
        <v>30</v>
      </c>
      <c r="CC36" s="109">
        <v>95</v>
      </c>
      <c r="CD36" s="109">
        <v>115</v>
      </c>
      <c r="CE36" s="110">
        <v>185</v>
      </c>
      <c r="CF36" s="108">
        <v>1.4999999999999999E-2</v>
      </c>
      <c r="CG36" s="137">
        <v>6.5000000000000002E-2</v>
      </c>
      <c r="CH36" s="137">
        <v>7.5999999999999998E-2</v>
      </c>
      <c r="CI36" s="137">
        <v>9.0999999999999998E-2</v>
      </c>
      <c r="CJ36" s="109">
        <v>25</v>
      </c>
      <c r="CK36" s="109">
        <v>115</v>
      </c>
      <c r="CL36" s="109">
        <v>135</v>
      </c>
      <c r="CM36" s="110">
        <v>160</v>
      </c>
    </row>
    <row r="37" spans="2:97" x14ac:dyDescent="0.3">
      <c r="B37" s="1016"/>
      <c r="C37" s="90" t="s">
        <v>854</v>
      </c>
      <c r="D37" s="108"/>
      <c r="E37" s="137"/>
      <c r="F37" s="137"/>
      <c r="G37" s="137"/>
      <c r="H37" s="109"/>
      <c r="I37" s="109"/>
      <c r="J37" s="109"/>
      <c r="K37" s="110"/>
      <c r="L37" s="108"/>
      <c r="M37" s="137"/>
      <c r="N37" s="137"/>
      <c r="O37" s="137"/>
      <c r="P37" s="109">
        <v>0</v>
      </c>
      <c r="Q37" s="109">
        <v>0</v>
      </c>
      <c r="R37" s="109">
        <v>0</v>
      </c>
      <c r="S37" s="110">
        <v>0</v>
      </c>
      <c r="T37" s="108"/>
      <c r="U37" s="137"/>
      <c r="V37" s="137"/>
      <c r="W37" s="137">
        <v>0.24299999999999999</v>
      </c>
      <c r="X37" s="109">
        <v>0</v>
      </c>
      <c r="Y37" s="109">
        <v>0</v>
      </c>
      <c r="Z37" s="109">
        <v>0</v>
      </c>
      <c r="AA37" s="110">
        <v>10</v>
      </c>
      <c r="AB37" s="108"/>
      <c r="AC37" s="137"/>
      <c r="AD37" s="137"/>
      <c r="AE37" s="137"/>
      <c r="AF37" s="109">
        <v>0</v>
      </c>
      <c r="AG37" s="109">
        <v>0</v>
      </c>
      <c r="AH37" s="109">
        <v>0</v>
      </c>
      <c r="AI37" s="110">
        <v>0</v>
      </c>
      <c r="AJ37" s="108"/>
      <c r="AK37" s="137"/>
      <c r="AL37" s="137"/>
      <c r="AM37" s="137"/>
      <c r="AN37" s="109">
        <v>0</v>
      </c>
      <c r="AO37" s="109">
        <v>0</v>
      </c>
      <c r="AP37" s="109">
        <v>0</v>
      </c>
      <c r="AQ37" s="110">
        <v>0</v>
      </c>
      <c r="AR37" s="108"/>
      <c r="AS37" s="137"/>
      <c r="AT37" s="137"/>
      <c r="AU37" s="137"/>
      <c r="AV37" s="109">
        <v>0</v>
      </c>
      <c r="AW37" s="109">
        <v>0</v>
      </c>
      <c r="AX37" s="109">
        <v>0</v>
      </c>
      <c r="AY37" s="110">
        <v>0</v>
      </c>
      <c r="AZ37" s="108"/>
      <c r="BA37" s="137"/>
      <c r="BB37" s="137"/>
      <c r="BC37" s="137"/>
      <c r="BD37" s="109">
        <v>0</v>
      </c>
      <c r="BE37" s="109">
        <v>0</v>
      </c>
      <c r="BF37" s="109">
        <v>0</v>
      </c>
      <c r="BG37" s="110">
        <v>0</v>
      </c>
      <c r="BH37" s="108"/>
      <c r="BI37" s="137"/>
      <c r="BJ37" s="137"/>
      <c r="BK37" s="137"/>
      <c r="BL37" s="109">
        <v>0</v>
      </c>
      <c r="BM37" s="109">
        <v>0</v>
      </c>
      <c r="BN37" s="109">
        <v>0</v>
      </c>
      <c r="BO37" s="110">
        <v>0</v>
      </c>
      <c r="BP37" s="108"/>
      <c r="BQ37" s="137"/>
      <c r="BR37" s="137"/>
      <c r="BS37" s="137"/>
      <c r="BT37" s="109">
        <v>0</v>
      </c>
      <c r="BU37" s="109">
        <v>0</v>
      </c>
      <c r="BV37" s="109">
        <v>0</v>
      </c>
      <c r="BW37" s="110">
        <v>0</v>
      </c>
      <c r="BX37" s="108"/>
      <c r="BY37" s="137"/>
      <c r="BZ37" s="137"/>
      <c r="CA37" s="137"/>
      <c r="CB37" s="109">
        <v>0</v>
      </c>
      <c r="CC37" s="109">
        <v>0</v>
      </c>
      <c r="CD37" s="109">
        <v>0</v>
      </c>
      <c r="CE37" s="110">
        <v>0</v>
      </c>
      <c r="CF37" s="108"/>
      <c r="CG37" s="137"/>
      <c r="CH37" s="137"/>
      <c r="CI37" s="137"/>
      <c r="CJ37" s="109">
        <v>0</v>
      </c>
      <c r="CK37" s="109">
        <v>0</v>
      </c>
      <c r="CL37" s="109">
        <v>0</v>
      </c>
      <c r="CM37" s="110">
        <v>0</v>
      </c>
    </row>
    <row r="38" spans="2:97" x14ac:dyDescent="0.3">
      <c r="B38" s="1016"/>
      <c r="C38" s="90" t="s">
        <v>855</v>
      </c>
      <c r="D38" s="108"/>
      <c r="E38" s="137"/>
      <c r="F38" s="137"/>
      <c r="G38" s="137"/>
      <c r="H38" s="109"/>
      <c r="I38" s="109"/>
      <c r="J38" s="109"/>
      <c r="K38" s="110"/>
      <c r="L38" s="108"/>
      <c r="M38" s="137"/>
      <c r="N38" s="137"/>
      <c r="O38" s="137"/>
      <c r="P38" s="109">
        <v>0</v>
      </c>
      <c r="Q38" s="109">
        <v>0</v>
      </c>
      <c r="R38" s="109">
        <v>0</v>
      </c>
      <c r="S38" s="110">
        <v>0</v>
      </c>
      <c r="T38" s="108"/>
      <c r="U38" s="137"/>
      <c r="V38" s="137"/>
      <c r="W38" s="137"/>
      <c r="X38" s="109">
        <v>0</v>
      </c>
      <c r="Y38" s="109">
        <v>0</v>
      </c>
      <c r="Z38" s="109">
        <v>0</v>
      </c>
      <c r="AA38" s="110">
        <v>0</v>
      </c>
      <c r="AB38" s="108">
        <v>1.4E-2</v>
      </c>
      <c r="AC38" s="137">
        <v>5.6000000000000001E-2</v>
      </c>
      <c r="AD38" s="137">
        <v>0.19700000000000001</v>
      </c>
      <c r="AE38" s="137">
        <v>9.9000000000000005E-2</v>
      </c>
      <c r="AF38" s="109">
        <v>0</v>
      </c>
      <c r="AG38" s="109">
        <v>5</v>
      </c>
      <c r="AH38" s="109">
        <v>15</v>
      </c>
      <c r="AI38" s="110">
        <v>5</v>
      </c>
      <c r="AJ38" s="108"/>
      <c r="AK38" s="137"/>
      <c r="AL38" s="137"/>
      <c r="AM38" s="137"/>
      <c r="AN38" s="109">
        <v>0</v>
      </c>
      <c r="AO38" s="109">
        <v>0</v>
      </c>
      <c r="AP38" s="109">
        <v>0</v>
      </c>
      <c r="AQ38" s="110">
        <v>0</v>
      </c>
      <c r="AR38" s="108"/>
      <c r="AS38" s="137"/>
      <c r="AT38" s="137"/>
      <c r="AU38" s="137"/>
      <c r="AV38" s="109">
        <v>0</v>
      </c>
      <c r="AW38" s="109">
        <v>0</v>
      </c>
      <c r="AX38" s="109">
        <v>0</v>
      </c>
      <c r="AY38" s="110">
        <v>0</v>
      </c>
      <c r="AZ38" s="108"/>
      <c r="BA38" s="137"/>
      <c r="BB38" s="137"/>
      <c r="BC38" s="137"/>
      <c r="BD38" s="109">
        <v>0</v>
      </c>
      <c r="BE38" s="109">
        <v>0</v>
      </c>
      <c r="BF38" s="109">
        <v>0</v>
      </c>
      <c r="BG38" s="110">
        <v>0</v>
      </c>
      <c r="BH38" s="108"/>
      <c r="BI38" s="137" t="s">
        <v>72</v>
      </c>
      <c r="BJ38" s="137"/>
      <c r="BK38" s="137"/>
      <c r="BL38" s="109">
        <v>0</v>
      </c>
      <c r="BM38" s="109">
        <v>5</v>
      </c>
      <c r="BN38" s="109">
        <v>0</v>
      </c>
      <c r="BO38" s="110">
        <v>0</v>
      </c>
      <c r="BP38" s="108"/>
      <c r="BQ38" s="137"/>
      <c r="BR38" s="137"/>
      <c r="BS38" s="137"/>
      <c r="BT38" s="109">
        <v>0</v>
      </c>
      <c r="BU38" s="109">
        <v>0</v>
      </c>
      <c r="BV38" s="109">
        <v>0</v>
      </c>
      <c r="BW38" s="110">
        <v>0</v>
      </c>
      <c r="BX38" s="108"/>
      <c r="BY38" s="137"/>
      <c r="BZ38" s="137"/>
      <c r="CA38" s="137"/>
      <c r="CB38" s="109">
        <v>0</v>
      </c>
      <c r="CC38" s="109">
        <v>0</v>
      </c>
      <c r="CD38" s="109">
        <v>0</v>
      </c>
      <c r="CE38" s="110">
        <v>0</v>
      </c>
      <c r="CF38" s="108"/>
      <c r="CG38" s="137"/>
      <c r="CH38" s="137"/>
      <c r="CI38" s="137"/>
      <c r="CJ38" s="109">
        <v>0</v>
      </c>
      <c r="CK38" s="109">
        <v>0</v>
      </c>
      <c r="CL38" s="109">
        <v>0</v>
      </c>
      <c r="CM38" s="110">
        <v>0</v>
      </c>
    </row>
    <row r="39" spans="2:97" x14ac:dyDescent="0.3">
      <c r="B39" s="1016"/>
      <c r="C39" s="90" t="s">
        <v>76</v>
      </c>
      <c r="D39" s="108"/>
      <c r="E39" s="137"/>
      <c r="F39" s="137"/>
      <c r="G39" s="137"/>
      <c r="H39" s="109"/>
      <c r="I39" s="109"/>
      <c r="J39" s="109"/>
      <c r="K39" s="110"/>
      <c r="L39" s="108">
        <v>0.14000000000000001</v>
      </c>
      <c r="M39" s="137">
        <v>9.6000000000000002E-2</v>
      </c>
      <c r="N39" s="137">
        <v>0.10100000000000001</v>
      </c>
      <c r="O39" s="137">
        <v>0.13900000000000001</v>
      </c>
      <c r="P39" s="109">
        <v>125</v>
      </c>
      <c r="Q39" s="109">
        <v>85</v>
      </c>
      <c r="R39" s="109">
        <v>90</v>
      </c>
      <c r="S39" s="110">
        <v>125</v>
      </c>
      <c r="T39" s="108">
        <v>0.152</v>
      </c>
      <c r="U39" s="137">
        <v>0.106</v>
      </c>
      <c r="V39" s="137">
        <v>0.112</v>
      </c>
      <c r="W39" s="137">
        <v>0.114</v>
      </c>
      <c r="X39" s="109">
        <v>125</v>
      </c>
      <c r="Y39" s="109">
        <v>90</v>
      </c>
      <c r="Z39" s="109">
        <v>95</v>
      </c>
      <c r="AA39" s="110">
        <v>95</v>
      </c>
      <c r="AB39" s="108">
        <v>0.127</v>
      </c>
      <c r="AC39" s="137">
        <v>0.107</v>
      </c>
      <c r="AD39" s="137">
        <v>0.125</v>
      </c>
      <c r="AE39" s="137">
        <v>0.12</v>
      </c>
      <c r="AF39" s="109">
        <v>110</v>
      </c>
      <c r="AG39" s="109">
        <v>95</v>
      </c>
      <c r="AH39" s="109">
        <v>110</v>
      </c>
      <c r="AI39" s="110">
        <v>105</v>
      </c>
      <c r="AJ39" s="108">
        <v>0.15</v>
      </c>
      <c r="AK39" s="137">
        <v>9.0999999999999998E-2</v>
      </c>
      <c r="AL39" s="137">
        <v>0.13100000000000001</v>
      </c>
      <c r="AM39" s="137">
        <v>0.13600000000000001</v>
      </c>
      <c r="AN39" s="109">
        <v>145</v>
      </c>
      <c r="AO39" s="109">
        <v>85</v>
      </c>
      <c r="AP39" s="109">
        <v>125</v>
      </c>
      <c r="AQ39" s="110">
        <v>130</v>
      </c>
      <c r="AR39" s="108">
        <v>0.14400000000000002</v>
      </c>
      <c r="AS39" s="137">
        <v>0.124</v>
      </c>
      <c r="AT39" s="137">
        <v>0.13100000000000001</v>
      </c>
      <c r="AU39" s="137">
        <v>0.128</v>
      </c>
      <c r="AV39" s="109">
        <v>145</v>
      </c>
      <c r="AW39" s="109">
        <v>125</v>
      </c>
      <c r="AX39" s="109">
        <v>135</v>
      </c>
      <c r="AY39" s="110">
        <v>130</v>
      </c>
      <c r="AZ39" s="108">
        <v>0.159</v>
      </c>
      <c r="BA39" s="137">
        <v>0.11</v>
      </c>
      <c r="BB39" s="137">
        <v>0.13900000000000001</v>
      </c>
      <c r="BC39" s="137">
        <v>0.14699999999999999</v>
      </c>
      <c r="BD39" s="109">
        <v>160</v>
      </c>
      <c r="BE39" s="109">
        <v>110</v>
      </c>
      <c r="BF39" s="109">
        <v>140</v>
      </c>
      <c r="BG39" s="110">
        <v>150</v>
      </c>
      <c r="BH39" s="108">
        <v>0.16300000000000001</v>
      </c>
      <c r="BI39" s="137">
        <v>0.125</v>
      </c>
      <c r="BJ39" s="137">
        <v>0.13700000000000001</v>
      </c>
      <c r="BK39" s="137">
        <v>0.13300000000000001</v>
      </c>
      <c r="BL39" s="109">
        <v>180</v>
      </c>
      <c r="BM39" s="109">
        <v>140</v>
      </c>
      <c r="BN39" s="109">
        <v>155</v>
      </c>
      <c r="BO39" s="110">
        <v>150</v>
      </c>
      <c r="BP39" s="108">
        <v>0.14599999999999999</v>
      </c>
      <c r="BQ39" s="137">
        <v>0.123</v>
      </c>
      <c r="BR39" s="137">
        <v>0.11700000000000001</v>
      </c>
      <c r="BS39" s="137">
        <v>0.121</v>
      </c>
      <c r="BT39" s="109">
        <v>125</v>
      </c>
      <c r="BU39" s="109">
        <v>105</v>
      </c>
      <c r="BV39" s="109">
        <v>100</v>
      </c>
      <c r="BW39" s="110">
        <v>100</v>
      </c>
      <c r="BX39" s="108">
        <v>0.12</v>
      </c>
      <c r="BY39" s="137">
        <v>0.129</v>
      </c>
      <c r="BZ39" s="137">
        <v>0.156</v>
      </c>
      <c r="CA39" s="137">
        <v>9.5000000000000001E-2</v>
      </c>
      <c r="CB39" s="109">
        <v>95</v>
      </c>
      <c r="CC39" s="109">
        <v>100</v>
      </c>
      <c r="CD39" s="109">
        <v>120</v>
      </c>
      <c r="CE39" s="110">
        <v>75</v>
      </c>
      <c r="CF39" s="108">
        <v>0.13200000000000001</v>
      </c>
      <c r="CG39" s="137">
        <v>0.108</v>
      </c>
      <c r="CH39" s="137">
        <v>0.13200000000000001</v>
      </c>
      <c r="CI39" s="137">
        <v>0.124</v>
      </c>
      <c r="CJ39" s="109">
        <v>100</v>
      </c>
      <c r="CK39" s="109">
        <v>85</v>
      </c>
      <c r="CL39" s="109">
        <v>100</v>
      </c>
      <c r="CM39" s="110">
        <v>95</v>
      </c>
    </row>
    <row r="40" spans="2:97" x14ac:dyDescent="0.3">
      <c r="B40" s="1016"/>
      <c r="C40" s="90" t="s">
        <v>77</v>
      </c>
      <c r="D40" s="108"/>
      <c r="E40" s="137"/>
      <c r="F40" s="137"/>
      <c r="G40" s="137"/>
      <c r="H40" s="109"/>
      <c r="I40" s="109"/>
      <c r="J40" s="109"/>
      <c r="K40" s="110"/>
      <c r="L40" s="108">
        <v>0.23400000000000001</v>
      </c>
      <c r="M40" s="137">
        <v>0.161</v>
      </c>
      <c r="N40" s="137">
        <v>0.105</v>
      </c>
      <c r="O40" s="137">
        <v>0.09</v>
      </c>
      <c r="P40" s="109">
        <v>570</v>
      </c>
      <c r="Q40" s="109">
        <v>390</v>
      </c>
      <c r="R40" s="109">
        <v>255</v>
      </c>
      <c r="S40" s="110">
        <v>220</v>
      </c>
      <c r="T40" s="108">
        <v>0.23700000000000002</v>
      </c>
      <c r="U40" s="137">
        <v>0.151</v>
      </c>
      <c r="V40" s="137">
        <v>9.6000000000000002E-2</v>
      </c>
      <c r="W40" s="137">
        <v>9.7000000000000003E-2</v>
      </c>
      <c r="X40" s="109">
        <v>640</v>
      </c>
      <c r="Y40" s="109">
        <v>410</v>
      </c>
      <c r="Z40" s="109">
        <v>260</v>
      </c>
      <c r="AA40" s="110">
        <v>265</v>
      </c>
      <c r="AB40" s="108">
        <v>0.22700000000000001</v>
      </c>
      <c r="AC40" s="137">
        <v>0.16400000000000001</v>
      </c>
      <c r="AD40" s="137">
        <v>9.6000000000000002E-2</v>
      </c>
      <c r="AE40" s="137">
        <v>8.8999999999999996E-2</v>
      </c>
      <c r="AF40" s="109">
        <v>580</v>
      </c>
      <c r="AG40" s="109">
        <v>420</v>
      </c>
      <c r="AH40" s="109">
        <v>245</v>
      </c>
      <c r="AI40" s="110">
        <v>230</v>
      </c>
      <c r="AJ40" s="108">
        <v>0.20200000000000001</v>
      </c>
      <c r="AK40" s="137">
        <v>0.17100000000000001</v>
      </c>
      <c r="AL40" s="137">
        <v>0.11900000000000001</v>
      </c>
      <c r="AM40" s="137">
        <v>0.09</v>
      </c>
      <c r="AN40" s="109">
        <v>505</v>
      </c>
      <c r="AO40" s="109">
        <v>430</v>
      </c>
      <c r="AP40" s="109">
        <v>300</v>
      </c>
      <c r="AQ40" s="110">
        <v>225</v>
      </c>
      <c r="AR40" s="108">
        <v>0.2</v>
      </c>
      <c r="AS40" s="137">
        <v>0.183</v>
      </c>
      <c r="AT40" s="137">
        <v>0.11800000000000001</v>
      </c>
      <c r="AU40" s="137">
        <v>9.7000000000000003E-2</v>
      </c>
      <c r="AV40" s="109">
        <v>480</v>
      </c>
      <c r="AW40" s="109">
        <v>440</v>
      </c>
      <c r="AX40" s="109">
        <v>285</v>
      </c>
      <c r="AY40" s="110">
        <v>235</v>
      </c>
      <c r="AZ40" s="108">
        <v>0.219</v>
      </c>
      <c r="BA40" s="137">
        <v>0.17599999999999999</v>
      </c>
      <c r="BB40" s="137">
        <v>0.109</v>
      </c>
      <c r="BC40" s="137">
        <v>9.0999999999999998E-2</v>
      </c>
      <c r="BD40" s="109">
        <v>495</v>
      </c>
      <c r="BE40" s="109">
        <v>400</v>
      </c>
      <c r="BF40" s="109">
        <v>250</v>
      </c>
      <c r="BG40" s="110">
        <v>205</v>
      </c>
      <c r="BH40" s="108">
        <v>0.219</v>
      </c>
      <c r="BI40" s="137">
        <v>0.182</v>
      </c>
      <c r="BJ40" s="137">
        <v>0.108</v>
      </c>
      <c r="BK40" s="137">
        <v>9.9000000000000005E-2</v>
      </c>
      <c r="BL40" s="109">
        <v>525</v>
      </c>
      <c r="BM40" s="109">
        <v>435</v>
      </c>
      <c r="BN40" s="109">
        <v>260</v>
      </c>
      <c r="BO40" s="110">
        <v>240</v>
      </c>
      <c r="BP40" s="108">
        <v>0.21</v>
      </c>
      <c r="BQ40" s="137">
        <v>0.16500000000000001</v>
      </c>
      <c r="BR40" s="137">
        <v>0.123</v>
      </c>
      <c r="BS40" s="137">
        <v>0.113</v>
      </c>
      <c r="BT40" s="109">
        <v>445</v>
      </c>
      <c r="BU40" s="109">
        <v>350</v>
      </c>
      <c r="BV40" s="109">
        <v>260</v>
      </c>
      <c r="BW40" s="110">
        <v>240</v>
      </c>
      <c r="BX40" s="108">
        <v>0.183</v>
      </c>
      <c r="BY40" s="137">
        <v>0.155</v>
      </c>
      <c r="BZ40" s="137">
        <v>0.112</v>
      </c>
      <c r="CA40" s="137">
        <v>0.105</v>
      </c>
      <c r="CB40" s="109">
        <v>395</v>
      </c>
      <c r="CC40" s="109">
        <v>335</v>
      </c>
      <c r="CD40" s="109">
        <v>240</v>
      </c>
      <c r="CE40" s="110">
        <v>225</v>
      </c>
      <c r="CF40" s="108">
        <v>0.2</v>
      </c>
      <c r="CG40" s="137">
        <v>0.16</v>
      </c>
      <c r="CH40" s="137">
        <v>0.114</v>
      </c>
      <c r="CI40" s="137">
        <v>9.2999999999999999E-2</v>
      </c>
      <c r="CJ40" s="109">
        <v>400</v>
      </c>
      <c r="CK40" s="109">
        <v>320</v>
      </c>
      <c r="CL40" s="109">
        <v>230</v>
      </c>
      <c r="CM40" s="110">
        <v>185</v>
      </c>
      <c r="CS40" s="342"/>
    </row>
    <row r="41" spans="2:97" ht="15" thickBot="1" x14ac:dyDescent="0.35">
      <c r="B41" s="1016"/>
      <c r="C41" s="90" t="s">
        <v>78</v>
      </c>
      <c r="D41" s="108"/>
      <c r="E41" s="137"/>
      <c r="F41" s="137"/>
      <c r="G41" s="137"/>
      <c r="H41" s="109"/>
      <c r="I41" s="109"/>
      <c r="J41" s="109"/>
      <c r="K41" s="110"/>
      <c r="L41" s="108">
        <v>3.9E-2</v>
      </c>
      <c r="M41" s="137">
        <v>0.108</v>
      </c>
      <c r="N41" s="137">
        <v>0.152</v>
      </c>
      <c r="O41" s="137">
        <v>9.4E-2</v>
      </c>
      <c r="P41" s="109">
        <v>65</v>
      </c>
      <c r="Q41" s="109">
        <v>185</v>
      </c>
      <c r="R41" s="109">
        <v>260</v>
      </c>
      <c r="S41" s="110">
        <v>160</v>
      </c>
      <c r="T41" s="108">
        <v>4.2000000000000003E-2</v>
      </c>
      <c r="U41" s="137">
        <v>9.6000000000000002E-2</v>
      </c>
      <c r="V41" s="137">
        <v>0.14799999999999999</v>
      </c>
      <c r="W41" s="137">
        <v>9.9000000000000005E-2</v>
      </c>
      <c r="X41" s="109">
        <v>90</v>
      </c>
      <c r="Y41" s="109">
        <v>210</v>
      </c>
      <c r="Z41" s="109">
        <v>325</v>
      </c>
      <c r="AA41" s="110">
        <v>220</v>
      </c>
      <c r="AB41" s="108">
        <v>5.2999999999999999E-2</v>
      </c>
      <c r="AC41" s="137">
        <v>9.0999999999999998E-2</v>
      </c>
      <c r="AD41" s="137">
        <v>0.155</v>
      </c>
      <c r="AE41" s="137">
        <v>9.5000000000000001E-2</v>
      </c>
      <c r="AF41" s="109">
        <v>110</v>
      </c>
      <c r="AG41" s="109">
        <v>195</v>
      </c>
      <c r="AH41" s="109">
        <v>330</v>
      </c>
      <c r="AI41" s="110">
        <v>200</v>
      </c>
      <c r="AJ41" s="108">
        <v>5.7000000000000002E-2</v>
      </c>
      <c r="AK41" s="137">
        <v>0.10300000000000001</v>
      </c>
      <c r="AL41" s="137">
        <v>0.122</v>
      </c>
      <c r="AM41" s="137">
        <v>9.7000000000000003E-2</v>
      </c>
      <c r="AN41" s="109">
        <v>120</v>
      </c>
      <c r="AO41" s="109">
        <v>220</v>
      </c>
      <c r="AP41" s="109">
        <v>260</v>
      </c>
      <c r="AQ41" s="110">
        <v>205</v>
      </c>
      <c r="AR41" s="108">
        <v>6.5000000000000002E-2</v>
      </c>
      <c r="AS41" s="137">
        <v>9.0999999999999998E-2</v>
      </c>
      <c r="AT41" s="137">
        <v>0.13</v>
      </c>
      <c r="AU41" s="137">
        <v>9.9000000000000005E-2</v>
      </c>
      <c r="AV41" s="109">
        <v>140</v>
      </c>
      <c r="AW41" s="109">
        <v>195</v>
      </c>
      <c r="AX41" s="109">
        <v>280</v>
      </c>
      <c r="AY41" s="110">
        <v>215</v>
      </c>
      <c r="AZ41" s="108">
        <v>0.06</v>
      </c>
      <c r="BA41" s="137">
        <v>0.10100000000000001</v>
      </c>
      <c r="BB41" s="137">
        <v>0.13900000000000001</v>
      </c>
      <c r="BC41" s="137">
        <v>0.10200000000000001</v>
      </c>
      <c r="BD41" s="109">
        <v>130</v>
      </c>
      <c r="BE41" s="109">
        <v>220</v>
      </c>
      <c r="BF41" s="109">
        <v>305</v>
      </c>
      <c r="BG41" s="110">
        <v>220</v>
      </c>
      <c r="BH41" s="108">
        <v>5.8000000000000003E-2</v>
      </c>
      <c r="BI41" s="137">
        <v>0.10300000000000001</v>
      </c>
      <c r="BJ41" s="137">
        <v>0.114</v>
      </c>
      <c r="BK41" s="137">
        <v>9.8000000000000004E-2</v>
      </c>
      <c r="BL41" s="109">
        <v>160</v>
      </c>
      <c r="BM41" s="109">
        <v>285</v>
      </c>
      <c r="BN41" s="109">
        <v>310</v>
      </c>
      <c r="BO41" s="110">
        <v>270</v>
      </c>
      <c r="BP41" s="108">
        <v>6.3E-2</v>
      </c>
      <c r="BQ41" s="137">
        <v>0.129</v>
      </c>
      <c r="BR41" s="137">
        <v>0.153</v>
      </c>
      <c r="BS41" s="137">
        <v>0.13500000000000001</v>
      </c>
      <c r="BT41" s="109">
        <v>85</v>
      </c>
      <c r="BU41" s="109">
        <v>170</v>
      </c>
      <c r="BV41" s="109">
        <v>205</v>
      </c>
      <c r="BW41" s="110">
        <v>180</v>
      </c>
      <c r="BX41" s="108">
        <v>5.7000000000000002E-2</v>
      </c>
      <c r="BY41" s="137">
        <v>9.5000000000000001E-2</v>
      </c>
      <c r="BZ41" s="137">
        <v>0.13600000000000001</v>
      </c>
      <c r="CA41" s="137">
        <v>0.114</v>
      </c>
      <c r="CB41" s="109">
        <v>95</v>
      </c>
      <c r="CC41" s="109">
        <v>160</v>
      </c>
      <c r="CD41" s="109">
        <v>230</v>
      </c>
      <c r="CE41" s="110">
        <v>190</v>
      </c>
      <c r="CF41" s="108">
        <v>5.6000000000000001E-2</v>
      </c>
      <c r="CG41" s="137">
        <v>8.2000000000000003E-2</v>
      </c>
      <c r="CH41" s="137">
        <v>0.11700000000000001</v>
      </c>
      <c r="CI41" s="137">
        <v>0.1</v>
      </c>
      <c r="CJ41" s="109">
        <v>105</v>
      </c>
      <c r="CK41" s="109">
        <v>155</v>
      </c>
      <c r="CL41" s="109">
        <v>220</v>
      </c>
      <c r="CM41" s="110">
        <v>185</v>
      </c>
    </row>
    <row r="42" spans="2:97" s="342" customFormat="1" ht="15.6" thickTop="1" thickBot="1" x14ac:dyDescent="0.35">
      <c r="B42" s="1017"/>
      <c r="C42" s="114" t="s">
        <v>601</v>
      </c>
      <c r="D42" s="115"/>
      <c r="E42" s="584"/>
      <c r="F42" s="584"/>
      <c r="G42" s="584"/>
      <c r="H42" s="116"/>
      <c r="I42" s="116"/>
      <c r="J42" s="116"/>
      <c r="K42" s="117"/>
      <c r="L42" s="115">
        <v>0.125</v>
      </c>
      <c r="M42" s="584">
        <v>0.11600000000000001</v>
      </c>
      <c r="N42" s="584">
        <v>0.112</v>
      </c>
      <c r="O42" s="584">
        <v>0.11</v>
      </c>
      <c r="P42" s="116">
        <v>4440</v>
      </c>
      <c r="Q42" s="116">
        <v>4130</v>
      </c>
      <c r="R42" s="116">
        <v>3985</v>
      </c>
      <c r="S42" s="117">
        <v>3900</v>
      </c>
      <c r="T42" s="115">
        <v>0.126</v>
      </c>
      <c r="U42" s="584">
        <v>0.114</v>
      </c>
      <c r="V42" s="584">
        <v>0.112</v>
      </c>
      <c r="W42" s="584">
        <v>0.10400000000000001</v>
      </c>
      <c r="X42" s="116">
        <v>4615</v>
      </c>
      <c r="Y42" s="116">
        <v>4170</v>
      </c>
      <c r="Z42" s="116">
        <v>4100</v>
      </c>
      <c r="AA42" s="117">
        <v>3820</v>
      </c>
      <c r="AB42" s="115">
        <v>0.128</v>
      </c>
      <c r="AC42" s="584">
        <v>0.115</v>
      </c>
      <c r="AD42" s="584">
        <v>0.111</v>
      </c>
      <c r="AE42" s="584">
        <v>0.10300000000000001</v>
      </c>
      <c r="AF42" s="116">
        <v>4730</v>
      </c>
      <c r="AG42" s="116">
        <v>4255</v>
      </c>
      <c r="AH42" s="116">
        <v>4105</v>
      </c>
      <c r="AI42" s="117">
        <v>3800</v>
      </c>
      <c r="AJ42" s="115">
        <v>0.122</v>
      </c>
      <c r="AK42" s="584">
        <v>0.121</v>
      </c>
      <c r="AL42" s="584">
        <v>0.11</v>
      </c>
      <c r="AM42" s="584">
        <v>0.10200000000000001</v>
      </c>
      <c r="AN42" s="116">
        <v>4395</v>
      </c>
      <c r="AO42" s="116">
        <v>4385</v>
      </c>
      <c r="AP42" s="116">
        <v>3965</v>
      </c>
      <c r="AQ42" s="117">
        <v>3675</v>
      </c>
      <c r="AR42" s="115">
        <v>0.121</v>
      </c>
      <c r="AS42" s="584">
        <v>0.126</v>
      </c>
      <c r="AT42" s="584">
        <v>0.111</v>
      </c>
      <c r="AU42" s="584">
        <v>0.10300000000000001</v>
      </c>
      <c r="AV42" s="116">
        <v>4385</v>
      </c>
      <c r="AW42" s="116">
        <v>4575</v>
      </c>
      <c r="AX42" s="116">
        <v>4010</v>
      </c>
      <c r="AY42" s="117">
        <v>3715</v>
      </c>
      <c r="AZ42" s="115">
        <v>0.128</v>
      </c>
      <c r="BA42" s="584">
        <v>0.125</v>
      </c>
      <c r="BB42" s="584">
        <v>0.109</v>
      </c>
      <c r="BC42" s="584">
        <v>0.10300000000000001</v>
      </c>
      <c r="BD42" s="116">
        <v>4400</v>
      </c>
      <c r="BE42" s="116">
        <v>4275</v>
      </c>
      <c r="BF42" s="116">
        <v>3745</v>
      </c>
      <c r="BG42" s="117">
        <v>3545</v>
      </c>
      <c r="BH42" s="115">
        <v>0.127</v>
      </c>
      <c r="BI42" s="584">
        <v>0.126</v>
      </c>
      <c r="BJ42" s="584">
        <v>0.111</v>
      </c>
      <c r="BK42" s="584">
        <v>9.9000000000000005E-2</v>
      </c>
      <c r="BL42" s="116">
        <v>4675</v>
      </c>
      <c r="BM42" s="116">
        <v>4615</v>
      </c>
      <c r="BN42" s="116">
        <v>4060</v>
      </c>
      <c r="BO42" s="117">
        <v>3640</v>
      </c>
      <c r="BP42" s="115">
        <v>0.121</v>
      </c>
      <c r="BQ42" s="584">
        <v>0.122</v>
      </c>
      <c r="BR42" s="584">
        <v>0.111</v>
      </c>
      <c r="BS42" s="584">
        <v>0.107</v>
      </c>
      <c r="BT42" s="116">
        <v>3940</v>
      </c>
      <c r="BU42" s="116">
        <v>3950</v>
      </c>
      <c r="BV42" s="116">
        <v>3615</v>
      </c>
      <c r="BW42" s="117">
        <v>3485</v>
      </c>
      <c r="BX42" s="115">
        <v>0.11700000000000001</v>
      </c>
      <c r="BY42" s="584">
        <v>0.11600000000000001</v>
      </c>
      <c r="BZ42" s="584">
        <v>0.111</v>
      </c>
      <c r="CA42" s="584">
        <v>0.10300000000000001</v>
      </c>
      <c r="CB42" s="116">
        <v>3675</v>
      </c>
      <c r="CC42" s="116">
        <v>3645</v>
      </c>
      <c r="CD42" s="116">
        <v>3495</v>
      </c>
      <c r="CE42" s="117">
        <v>3245</v>
      </c>
      <c r="CF42" s="115">
        <v>0.129</v>
      </c>
      <c r="CG42" s="584">
        <v>0.11900000000000001</v>
      </c>
      <c r="CH42" s="584">
        <v>0.112</v>
      </c>
      <c r="CI42" s="584">
        <v>0.10300000000000001</v>
      </c>
      <c r="CJ42" s="116">
        <v>3850</v>
      </c>
      <c r="CK42" s="116">
        <v>3530</v>
      </c>
      <c r="CL42" s="116">
        <v>3340</v>
      </c>
      <c r="CM42" s="117">
        <v>3050</v>
      </c>
      <c r="CO42" s="59"/>
      <c r="CP42" s="59"/>
      <c r="CQ42" s="59"/>
      <c r="CR42" s="59"/>
    </row>
    <row r="43" spans="2:97" ht="12.6" customHeight="1" thickTop="1" x14ac:dyDescent="0.3">
      <c r="B43" s="121"/>
      <c r="D43" s="108"/>
      <c r="E43" s="137"/>
      <c r="F43" s="137"/>
      <c r="G43" s="137"/>
      <c r="H43" s="109"/>
      <c r="I43" s="109"/>
      <c r="J43" s="109"/>
      <c r="K43" s="110"/>
      <c r="L43" s="108"/>
      <c r="M43" s="137"/>
      <c r="N43" s="137"/>
      <c r="O43" s="137"/>
      <c r="P43" s="109"/>
      <c r="Q43" s="109"/>
      <c r="R43" s="109"/>
      <c r="S43" s="110"/>
      <c r="T43" s="108"/>
      <c r="U43" s="137"/>
      <c r="V43" s="137"/>
      <c r="W43" s="137"/>
      <c r="X43" s="109"/>
      <c r="Y43" s="109"/>
      <c r="Z43" s="109"/>
      <c r="AA43" s="110"/>
      <c r="AB43" s="108"/>
      <c r="AC43" s="137"/>
      <c r="AD43" s="137"/>
      <c r="AE43" s="137"/>
      <c r="AF43" s="109"/>
      <c r="AG43" s="109"/>
      <c r="AH43" s="109"/>
      <c r="AI43" s="110"/>
      <c r="AJ43" s="108"/>
      <c r="AK43" s="137"/>
      <c r="AL43" s="137"/>
      <c r="AM43" s="137"/>
      <c r="AN43" s="109"/>
      <c r="AO43" s="109"/>
      <c r="AP43" s="109"/>
      <c r="AQ43" s="110"/>
      <c r="AR43" s="108"/>
      <c r="AS43" s="137"/>
      <c r="AT43" s="137"/>
      <c r="AU43" s="137"/>
      <c r="AV43" s="109"/>
      <c r="AW43" s="109"/>
      <c r="AX43" s="109"/>
      <c r="AY43" s="110"/>
      <c r="AZ43" s="108"/>
      <c r="BA43" s="137"/>
      <c r="BB43" s="137"/>
      <c r="BC43" s="137"/>
      <c r="BD43" s="109"/>
      <c r="BE43" s="109"/>
      <c r="BF43" s="109"/>
      <c r="BG43" s="110"/>
      <c r="BH43" s="108"/>
      <c r="BI43" s="137"/>
      <c r="BJ43" s="137"/>
      <c r="BK43" s="137"/>
      <c r="BL43" s="109"/>
      <c r="BM43" s="109"/>
      <c r="BN43" s="109"/>
      <c r="BO43" s="110"/>
      <c r="BP43" s="108"/>
      <c r="BQ43" s="137"/>
      <c r="BR43" s="137"/>
      <c r="BS43" s="137"/>
      <c r="BT43" s="109"/>
      <c r="BU43" s="109"/>
      <c r="BV43" s="109"/>
      <c r="BW43" s="110"/>
      <c r="BX43" s="108"/>
      <c r="BY43" s="137"/>
      <c r="BZ43" s="137"/>
      <c r="CA43" s="137"/>
      <c r="CB43" s="109"/>
      <c r="CC43" s="109"/>
      <c r="CD43" s="109"/>
      <c r="CE43" s="110"/>
      <c r="CF43" s="108"/>
      <c r="CG43" s="137"/>
      <c r="CH43" s="137"/>
      <c r="CI43" s="137"/>
      <c r="CJ43" s="109"/>
      <c r="CK43" s="109"/>
      <c r="CL43" s="109"/>
      <c r="CM43" s="110"/>
    </row>
    <row r="44" spans="2:97" ht="15" customHeight="1" x14ac:dyDescent="0.3">
      <c r="B44" s="1016" t="s">
        <v>577</v>
      </c>
      <c r="C44" s="90" t="s">
        <v>94</v>
      </c>
      <c r="D44" s="108">
        <v>0.02</v>
      </c>
      <c r="E44" s="137">
        <v>3.1E-2</v>
      </c>
      <c r="F44" s="137">
        <v>4.3000000000000003E-2</v>
      </c>
      <c r="G44" s="137">
        <v>5.9000000000000004E-2</v>
      </c>
      <c r="H44" s="109">
        <v>30</v>
      </c>
      <c r="I44" s="109">
        <v>45</v>
      </c>
      <c r="J44" s="109">
        <v>60</v>
      </c>
      <c r="K44" s="110">
        <v>80</v>
      </c>
      <c r="L44" s="108">
        <v>0.02</v>
      </c>
      <c r="M44" s="137">
        <v>3.5000000000000003E-2</v>
      </c>
      <c r="N44" s="137">
        <v>3.7999999999999999E-2</v>
      </c>
      <c r="O44" s="137">
        <v>6.4000000000000001E-2</v>
      </c>
      <c r="P44" s="109">
        <v>35</v>
      </c>
      <c r="Q44" s="109">
        <v>60</v>
      </c>
      <c r="R44" s="109">
        <v>65</v>
      </c>
      <c r="S44" s="110">
        <v>115</v>
      </c>
      <c r="T44" s="108">
        <v>1.8000000000000002E-2</v>
      </c>
      <c r="U44" s="137">
        <v>2.9000000000000001E-2</v>
      </c>
      <c r="V44" s="137">
        <v>4.4999999999999998E-2</v>
      </c>
      <c r="W44" s="137">
        <v>6.2E-2</v>
      </c>
      <c r="X44" s="109">
        <v>30</v>
      </c>
      <c r="Y44" s="109">
        <v>50</v>
      </c>
      <c r="Z44" s="109">
        <v>75</v>
      </c>
      <c r="AA44" s="110">
        <v>100</v>
      </c>
      <c r="AB44" s="108">
        <v>1.7000000000000001E-2</v>
      </c>
      <c r="AC44" s="137">
        <v>3.3000000000000002E-2</v>
      </c>
      <c r="AD44" s="137">
        <v>4.1000000000000002E-2</v>
      </c>
      <c r="AE44" s="137">
        <v>6.0999999999999999E-2</v>
      </c>
      <c r="AF44" s="109">
        <v>30</v>
      </c>
      <c r="AG44" s="109">
        <v>60</v>
      </c>
      <c r="AH44" s="109">
        <v>75</v>
      </c>
      <c r="AI44" s="110">
        <v>110</v>
      </c>
      <c r="AJ44" s="108">
        <v>1.8000000000000002E-2</v>
      </c>
      <c r="AK44" s="137">
        <v>0.04</v>
      </c>
      <c r="AL44" s="137">
        <v>5.3999999999999999E-2</v>
      </c>
      <c r="AM44" s="137">
        <v>5.8000000000000003E-2</v>
      </c>
      <c r="AN44" s="109">
        <v>25</v>
      </c>
      <c r="AO44" s="109">
        <v>60</v>
      </c>
      <c r="AP44" s="109">
        <v>75</v>
      </c>
      <c r="AQ44" s="110">
        <v>85</v>
      </c>
      <c r="AR44" s="108">
        <v>1.7000000000000001E-2</v>
      </c>
      <c r="AS44" s="137">
        <v>0.03</v>
      </c>
      <c r="AT44" s="137">
        <v>4.9000000000000002E-2</v>
      </c>
      <c r="AU44" s="137">
        <v>5.7000000000000002E-2</v>
      </c>
      <c r="AV44" s="109">
        <v>25</v>
      </c>
      <c r="AW44" s="109">
        <v>50</v>
      </c>
      <c r="AX44" s="109">
        <v>80</v>
      </c>
      <c r="AY44" s="110">
        <v>90</v>
      </c>
      <c r="AZ44" s="108">
        <v>3.6999999999999998E-2</v>
      </c>
      <c r="BA44" s="137">
        <v>5.3999999999999999E-2</v>
      </c>
      <c r="BB44" s="137">
        <v>5.2000000000000005E-2</v>
      </c>
      <c r="BC44" s="137">
        <v>4.9000000000000002E-2</v>
      </c>
      <c r="BD44" s="109">
        <v>65</v>
      </c>
      <c r="BE44" s="109">
        <v>95</v>
      </c>
      <c r="BF44" s="109">
        <v>95</v>
      </c>
      <c r="BG44" s="110">
        <v>90</v>
      </c>
      <c r="BH44" s="108">
        <v>2.6000000000000002E-2</v>
      </c>
      <c r="BI44" s="137">
        <v>5.2000000000000005E-2</v>
      </c>
      <c r="BJ44" s="137">
        <v>5.5E-2</v>
      </c>
      <c r="BK44" s="137">
        <v>5.1000000000000004E-2</v>
      </c>
      <c r="BL44" s="109">
        <v>50</v>
      </c>
      <c r="BM44" s="109">
        <v>95</v>
      </c>
      <c r="BN44" s="109">
        <v>100</v>
      </c>
      <c r="BO44" s="110">
        <v>95</v>
      </c>
      <c r="BP44" s="108">
        <v>3.4000000000000002E-2</v>
      </c>
      <c r="BQ44" s="137">
        <v>4.4999999999999998E-2</v>
      </c>
      <c r="BR44" s="137">
        <v>5.3999999999999999E-2</v>
      </c>
      <c r="BS44" s="137">
        <v>0.06</v>
      </c>
      <c r="BT44" s="109">
        <v>80</v>
      </c>
      <c r="BU44" s="109">
        <v>105</v>
      </c>
      <c r="BV44" s="109">
        <v>130</v>
      </c>
      <c r="BW44" s="110">
        <v>140</v>
      </c>
      <c r="BX44" s="108">
        <v>3.5000000000000003E-2</v>
      </c>
      <c r="BY44" s="137">
        <v>4.3000000000000003E-2</v>
      </c>
      <c r="BZ44" s="137">
        <v>5.3999999999999999E-2</v>
      </c>
      <c r="CA44" s="137">
        <v>6.3E-2</v>
      </c>
      <c r="CB44" s="109">
        <v>75</v>
      </c>
      <c r="CC44" s="109">
        <v>90</v>
      </c>
      <c r="CD44" s="109">
        <v>115</v>
      </c>
      <c r="CE44" s="110">
        <v>135</v>
      </c>
      <c r="CF44" s="108">
        <v>3.2000000000000001E-2</v>
      </c>
      <c r="CG44" s="137">
        <v>4.2000000000000003E-2</v>
      </c>
      <c r="CH44" s="137">
        <v>5.2000000000000005E-2</v>
      </c>
      <c r="CI44" s="137">
        <v>6.0999999999999999E-2</v>
      </c>
      <c r="CJ44" s="109">
        <v>65</v>
      </c>
      <c r="CK44" s="109">
        <v>90</v>
      </c>
      <c r="CL44" s="109">
        <v>110</v>
      </c>
      <c r="CM44" s="110">
        <v>130</v>
      </c>
    </row>
    <row r="45" spans="2:97" x14ac:dyDescent="0.3">
      <c r="B45" s="1016"/>
      <c r="C45" s="90" t="s">
        <v>515</v>
      </c>
      <c r="D45" s="108">
        <v>0.06</v>
      </c>
      <c r="E45" s="137">
        <v>9.4E-2</v>
      </c>
      <c r="F45" s="137">
        <v>0.10200000000000001</v>
      </c>
      <c r="G45" s="137">
        <v>7.2999999999999995E-2</v>
      </c>
      <c r="H45" s="109">
        <v>65</v>
      </c>
      <c r="I45" s="109">
        <v>100</v>
      </c>
      <c r="J45" s="109">
        <v>110</v>
      </c>
      <c r="K45" s="110">
        <v>80</v>
      </c>
      <c r="L45" s="108">
        <v>6.3E-2</v>
      </c>
      <c r="M45" s="137">
        <v>9.1999999999999998E-2</v>
      </c>
      <c r="N45" s="137">
        <v>9.2999999999999999E-2</v>
      </c>
      <c r="O45" s="137">
        <v>8.2000000000000003E-2</v>
      </c>
      <c r="P45" s="109">
        <v>60</v>
      </c>
      <c r="Q45" s="109">
        <v>90</v>
      </c>
      <c r="R45" s="109">
        <v>90</v>
      </c>
      <c r="S45" s="110">
        <v>80</v>
      </c>
      <c r="T45" s="108">
        <v>6.5000000000000002E-2</v>
      </c>
      <c r="U45" s="137">
        <v>0.106</v>
      </c>
      <c r="V45" s="137">
        <v>9.7000000000000003E-2</v>
      </c>
      <c r="W45" s="137">
        <v>0.105</v>
      </c>
      <c r="X45" s="109">
        <v>70</v>
      </c>
      <c r="Y45" s="109">
        <v>115</v>
      </c>
      <c r="Z45" s="109">
        <v>105</v>
      </c>
      <c r="AA45" s="110">
        <v>115</v>
      </c>
      <c r="AB45" s="108">
        <v>7.0000000000000007E-2</v>
      </c>
      <c r="AC45" s="137">
        <v>9.2999999999999999E-2</v>
      </c>
      <c r="AD45" s="137">
        <v>7.9000000000000001E-2</v>
      </c>
      <c r="AE45" s="137">
        <v>9.0999999999999998E-2</v>
      </c>
      <c r="AF45" s="109">
        <v>70</v>
      </c>
      <c r="AG45" s="109">
        <v>95</v>
      </c>
      <c r="AH45" s="109">
        <v>80</v>
      </c>
      <c r="AI45" s="110">
        <v>90</v>
      </c>
      <c r="AJ45" s="108">
        <v>9.5000000000000001E-2</v>
      </c>
      <c r="AK45" s="137">
        <v>9.8000000000000004E-2</v>
      </c>
      <c r="AL45" s="137">
        <v>6.5000000000000002E-2</v>
      </c>
      <c r="AM45" s="137">
        <v>0.08</v>
      </c>
      <c r="AN45" s="109">
        <v>110</v>
      </c>
      <c r="AO45" s="109">
        <v>115</v>
      </c>
      <c r="AP45" s="109">
        <v>75</v>
      </c>
      <c r="AQ45" s="110">
        <v>95</v>
      </c>
      <c r="AR45" s="108">
        <v>8.1000000000000003E-2</v>
      </c>
      <c r="AS45" s="137">
        <v>7.4999999999999997E-2</v>
      </c>
      <c r="AT45" s="137">
        <v>9.1999999999999998E-2</v>
      </c>
      <c r="AU45" s="137">
        <v>8.6000000000000007E-2</v>
      </c>
      <c r="AV45" s="109">
        <v>105</v>
      </c>
      <c r="AW45" s="109">
        <v>100</v>
      </c>
      <c r="AX45" s="109">
        <v>120</v>
      </c>
      <c r="AY45" s="110">
        <v>115</v>
      </c>
      <c r="AZ45" s="108">
        <v>8.6000000000000007E-2</v>
      </c>
      <c r="BA45" s="137">
        <v>0.08</v>
      </c>
      <c r="BB45" s="137">
        <v>7.5999999999999998E-2</v>
      </c>
      <c r="BC45" s="137">
        <v>0.09</v>
      </c>
      <c r="BD45" s="109">
        <v>95</v>
      </c>
      <c r="BE45" s="109">
        <v>90</v>
      </c>
      <c r="BF45" s="109">
        <v>85</v>
      </c>
      <c r="BG45" s="110">
        <v>100</v>
      </c>
      <c r="BH45" s="108">
        <v>8.1000000000000003E-2</v>
      </c>
      <c r="BI45" s="137">
        <v>9.1999999999999998E-2</v>
      </c>
      <c r="BJ45" s="137">
        <v>8.4000000000000005E-2</v>
      </c>
      <c r="BK45" s="137">
        <v>8.7999999999999995E-2</v>
      </c>
      <c r="BL45" s="109">
        <v>100</v>
      </c>
      <c r="BM45" s="109">
        <v>110</v>
      </c>
      <c r="BN45" s="109">
        <v>100</v>
      </c>
      <c r="BO45" s="110">
        <v>105</v>
      </c>
      <c r="BP45" s="108">
        <v>0.106</v>
      </c>
      <c r="BQ45" s="137">
        <v>9.4E-2</v>
      </c>
      <c r="BR45" s="137">
        <v>8.7999999999999995E-2</v>
      </c>
      <c r="BS45" s="137">
        <v>8.2000000000000003E-2</v>
      </c>
      <c r="BT45" s="109">
        <v>155</v>
      </c>
      <c r="BU45" s="109">
        <v>140</v>
      </c>
      <c r="BV45" s="109">
        <v>130</v>
      </c>
      <c r="BW45" s="110">
        <v>120</v>
      </c>
      <c r="BX45" s="108">
        <v>0.125</v>
      </c>
      <c r="BY45" s="137">
        <v>7.5999999999999998E-2</v>
      </c>
      <c r="BZ45" s="137">
        <v>8.7000000000000008E-2</v>
      </c>
      <c r="CA45" s="137">
        <v>7.8E-2</v>
      </c>
      <c r="CB45" s="109">
        <v>190</v>
      </c>
      <c r="CC45" s="109">
        <v>115</v>
      </c>
      <c r="CD45" s="109">
        <v>130</v>
      </c>
      <c r="CE45" s="110">
        <v>120</v>
      </c>
      <c r="CF45" s="108">
        <v>0.10200000000000001</v>
      </c>
      <c r="CG45" s="137">
        <v>8.6000000000000007E-2</v>
      </c>
      <c r="CH45" s="137">
        <v>9.0999999999999998E-2</v>
      </c>
      <c r="CI45" s="137">
        <v>9.0999999999999998E-2</v>
      </c>
      <c r="CJ45" s="109">
        <v>155</v>
      </c>
      <c r="CK45" s="109">
        <v>135</v>
      </c>
      <c r="CL45" s="109">
        <v>140</v>
      </c>
      <c r="CM45" s="110">
        <v>140</v>
      </c>
    </row>
    <row r="46" spans="2:97" x14ac:dyDescent="0.3">
      <c r="B46" s="1016"/>
      <c r="C46" s="90" t="s">
        <v>95</v>
      </c>
      <c r="D46" s="108">
        <v>5.6000000000000001E-2</v>
      </c>
      <c r="E46" s="137">
        <v>8.7999999999999995E-2</v>
      </c>
      <c r="F46" s="137">
        <v>8.4000000000000005E-2</v>
      </c>
      <c r="G46" s="137">
        <v>9.5000000000000001E-2</v>
      </c>
      <c r="H46" s="109">
        <v>145</v>
      </c>
      <c r="I46" s="109">
        <v>225</v>
      </c>
      <c r="J46" s="109">
        <v>215</v>
      </c>
      <c r="K46" s="110">
        <v>240</v>
      </c>
      <c r="L46" s="108">
        <v>6.5000000000000002E-2</v>
      </c>
      <c r="M46" s="137">
        <v>7.9000000000000001E-2</v>
      </c>
      <c r="N46" s="137">
        <v>8.8999999999999996E-2</v>
      </c>
      <c r="O46" s="137">
        <v>9.2999999999999999E-2</v>
      </c>
      <c r="P46" s="109">
        <v>170</v>
      </c>
      <c r="Q46" s="109">
        <v>205</v>
      </c>
      <c r="R46" s="109">
        <v>230</v>
      </c>
      <c r="S46" s="110">
        <v>240</v>
      </c>
      <c r="T46" s="108">
        <v>5.2999999999999999E-2</v>
      </c>
      <c r="U46" s="137">
        <v>8.7999999999999995E-2</v>
      </c>
      <c r="V46" s="137">
        <v>8.7000000000000008E-2</v>
      </c>
      <c r="W46" s="137">
        <v>9.7000000000000003E-2</v>
      </c>
      <c r="X46" s="109">
        <v>135</v>
      </c>
      <c r="Y46" s="109">
        <v>225</v>
      </c>
      <c r="Z46" s="109">
        <v>220</v>
      </c>
      <c r="AA46" s="110">
        <v>250</v>
      </c>
      <c r="AB46" s="108">
        <v>5.6000000000000001E-2</v>
      </c>
      <c r="AC46" s="137">
        <v>9.1999999999999998E-2</v>
      </c>
      <c r="AD46" s="137">
        <v>8.5000000000000006E-2</v>
      </c>
      <c r="AE46" s="137">
        <v>0.1</v>
      </c>
      <c r="AF46" s="109">
        <v>155</v>
      </c>
      <c r="AG46" s="109">
        <v>250</v>
      </c>
      <c r="AH46" s="109">
        <v>235</v>
      </c>
      <c r="AI46" s="110">
        <v>275</v>
      </c>
      <c r="AJ46" s="108">
        <v>6.9000000000000006E-2</v>
      </c>
      <c r="AK46" s="137">
        <v>8.2000000000000003E-2</v>
      </c>
      <c r="AL46" s="137">
        <v>7.4999999999999997E-2</v>
      </c>
      <c r="AM46" s="137">
        <v>8.2000000000000003E-2</v>
      </c>
      <c r="AN46" s="109">
        <v>195</v>
      </c>
      <c r="AO46" s="109">
        <v>230</v>
      </c>
      <c r="AP46" s="109">
        <v>210</v>
      </c>
      <c r="AQ46" s="110">
        <v>230</v>
      </c>
      <c r="AR46" s="108">
        <v>7.4999999999999997E-2</v>
      </c>
      <c r="AS46" s="137">
        <v>8.3000000000000004E-2</v>
      </c>
      <c r="AT46" s="137">
        <v>6.3E-2</v>
      </c>
      <c r="AU46" s="137">
        <v>6.9000000000000006E-2</v>
      </c>
      <c r="AV46" s="109">
        <v>215</v>
      </c>
      <c r="AW46" s="109">
        <v>240</v>
      </c>
      <c r="AX46" s="109">
        <v>180</v>
      </c>
      <c r="AY46" s="110">
        <v>200</v>
      </c>
      <c r="AZ46" s="108">
        <v>7.8E-2</v>
      </c>
      <c r="BA46" s="137">
        <v>8.1000000000000003E-2</v>
      </c>
      <c r="BB46" s="137">
        <v>6.5000000000000002E-2</v>
      </c>
      <c r="BC46" s="137">
        <v>6.6000000000000003E-2</v>
      </c>
      <c r="BD46" s="109">
        <v>210</v>
      </c>
      <c r="BE46" s="109">
        <v>215</v>
      </c>
      <c r="BF46" s="109">
        <v>175</v>
      </c>
      <c r="BG46" s="110">
        <v>175</v>
      </c>
      <c r="BH46" s="108">
        <v>7.2000000000000008E-2</v>
      </c>
      <c r="BI46" s="137">
        <v>8.6000000000000007E-2</v>
      </c>
      <c r="BJ46" s="137">
        <v>6.9000000000000006E-2</v>
      </c>
      <c r="BK46" s="137">
        <v>7.2000000000000008E-2</v>
      </c>
      <c r="BL46" s="109">
        <v>190</v>
      </c>
      <c r="BM46" s="109">
        <v>230</v>
      </c>
      <c r="BN46" s="109">
        <v>185</v>
      </c>
      <c r="BO46" s="110">
        <v>195</v>
      </c>
      <c r="BP46" s="108">
        <v>8.2000000000000003E-2</v>
      </c>
      <c r="BQ46" s="137">
        <v>7.8E-2</v>
      </c>
      <c r="BR46" s="137">
        <v>7.1000000000000008E-2</v>
      </c>
      <c r="BS46" s="137">
        <v>8.2000000000000003E-2</v>
      </c>
      <c r="BT46" s="109">
        <v>200</v>
      </c>
      <c r="BU46" s="109">
        <v>190</v>
      </c>
      <c r="BV46" s="109">
        <v>170</v>
      </c>
      <c r="BW46" s="110">
        <v>200</v>
      </c>
      <c r="BX46" s="108">
        <v>7.9000000000000001E-2</v>
      </c>
      <c r="BY46" s="137">
        <v>0.09</v>
      </c>
      <c r="BZ46" s="137">
        <v>7.3999999999999996E-2</v>
      </c>
      <c r="CA46" s="137">
        <v>7.3999999999999996E-2</v>
      </c>
      <c r="CB46" s="109">
        <v>210</v>
      </c>
      <c r="CC46" s="109">
        <v>240</v>
      </c>
      <c r="CD46" s="109">
        <v>200</v>
      </c>
      <c r="CE46" s="110">
        <v>200</v>
      </c>
      <c r="CF46" s="108">
        <v>7.9000000000000001E-2</v>
      </c>
      <c r="CG46" s="137">
        <v>9.0999999999999998E-2</v>
      </c>
      <c r="CH46" s="137">
        <v>7.5999999999999998E-2</v>
      </c>
      <c r="CI46" s="137">
        <v>7.2999999999999995E-2</v>
      </c>
      <c r="CJ46" s="109">
        <v>180</v>
      </c>
      <c r="CK46" s="109">
        <v>210</v>
      </c>
      <c r="CL46" s="109">
        <v>175</v>
      </c>
      <c r="CM46" s="110">
        <v>165</v>
      </c>
    </row>
    <row r="47" spans="2:97" x14ac:dyDescent="0.3">
      <c r="B47" s="1016"/>
      <c r="C47" s="90" t="s">
        <v>79</v>
      </c>
      <c r="D47" s="108">
        <v>4.3999999999999997E-2</v>
      </c>
      <c r="E47" s="137">
        <v>6.0999999999999999E-2</v>
      </c>
      <c r="F47" s="137">
        <v>7.6999999999999999E-2</v>
      </c>
      <c r="G47" s="137">
        <v>7.9000000000000001E-2</v>
      </c>
      <c r="H47" s="109">
        <v>115</v>
      </c>
      <c r="I47" s="109">
        <v>155</v>
      </c>
      <c r="J47" s="109">
        <v>200</v>
      </c>
      <c r="K47" s="110">
        <v>205</v>
      </c>
      <c r="L47" s="108">
        <v>0.04</v>
      </c>
      <c r="M47" s="137">
        <v>5.6000000000000001E-2</v>
      </c>
      <c r="N47" s="137">
        <v>7.9000000000000001E-2</v>
      </c>
      <c r="O47" s="137">
        <v>8.2000000000000003E-2</v>
      </c>
      <c r="P47" s="109">
        <v>125</v>
      </c>
      <c r="Q47" s="109">
        <v>175</v>
      </c>
      <c r="R47" s="109">
        <v>245</v>
      </c>
      <c r="S47" s="110">
        <v>255</v>
      </c>
      <c r="T47" s="108">
        <v>4.7E-2</v>
      </c>
      <c r="U47" s="137">
        <v>5.6000000000000001E-2</v>
      </c>
      <c r="V47" s="137">
        <v>7.4999999999999997E-2</v>
      </c>
      <c r="W47" s="137">
        <v>7.4999999999999997E-2</v>
      </c>
      <c r="X47" s="109">
        <v>135</v>
      </c>
      <c r="Y47" s="109">
        <v>160</v>
      </c>
      <c r="Z47" s="109">
        <v>215</v>
      </c>
      <c r="AA47" s="110">
        <v>210</v>
      </c>
      <c r="AB47" s="108">
        <v>4.4999999999999998E-2</v>
      </c>
      <c r="AC47" s="137">
        <v>5.7000000000000002E-2</v>
      </c>
      <c r="AD47" s="137">
        <v>8.4000000000000005E-2</v>
      </c>
      <c r="AE47" s="137">
        <v>8.3000000000000004E-2</v>
      </c>
      <c r="AF47" s="109">
        <v>135</v>
      </c>
      <c r="AG47" s="109">
        <v>170</v>
      </c>
      <c r="AH47" s="109">
        <v>250</v>
      </c>
      <c r="AI47" s="110">
        <v>245</v>
      </c>
      <c r="AJ47" s="108">
        <v>4.2000000000000003E-2</v>
      </c>
      <c r="AK47" s="137">
        <v>6.5000000000000002E-2</v>
      </c>
      <c r="AL47" s="137">
        <v>7.3999999999999996E-2</v>
      </c>
      <c r="AM47" s="137">
        <v>9.1999999999999998E-2</v>
      </c>
      <c r="AN47" s="109">
        <v>110</v>
      </c>
      <c r="AO47" s="109">
        <v>175</v>
      </c>
      <c r="AP47" s="109">
        <v>200</v>
      </c>
      <c r="AQ47" s="110">
        <v>250</v>
      </c>
      <c r="AR47" s="108">
        <v>4.9000000000000002E-2</v>
      </c>
      <c r="AS47" s="137">
        <v>7.0000000000000007E-2</v>
      </c>
      <c r="AT47" s="137">
        <v>7.6999999999999999E-2</v>
      </c>
      <c r="AU47" s="137">
        <v>9.1999999999999998E-2</v>
      </c>
      <c r="AV47" s="109">
        <v>150</v>
      </c>
      <c r="AW47" s="109">
        <v>210</v>
      </c>
      <c r="AX47" s="109">
        <v>230</v>
      </c>
      <c r="AY47" s="110">
        <v>275</v>
      </c>
      <c r="AZ47" s="108">
        <v>5.6000000000000001E-2</v>
      </c>
      <c r="BA47" s="137">
        <v>9.0999999999999998E-2</v>
      </c>
      <c r="BB47" s="137">
        <v>7.0000000000000007E-2</v>
      </c>
      <c r="BC47" s="137">
        <v>8.6000000000000007E-2</v>
      </c>
      <c r="BD47" s="109">
        <v>160</v>
      </c>
      <c r="BE47" s="109">
        <v>265</v>
      </c>
      <c r="BF47" s="109">
        <v>205</v>
      </c>
      <c r="BG47" s="110">
        <v>250</v>
      </c>
      <c r="BH47" s="108">
        <v>5.1000000000000004E-2</v>
      </c>
      <c r="BI47" s="137">
        <v>7.0000000000000007E-2</v>
      </c>
      <c r="BJ47" s="137">
        <v>8.3000000000000004E-2</v>
      </c>
      <c r="BK47" s="137">
        <v>8.7000000000000008E-2</v>
      </c>
      <c r="BL47" s="109">
        <v>170</v>
      </c>
      <c r="BM47" s="109">
        <v>235</v>
      </c>
      <c r="BN47" s="109">
        <v>280</v>
      </c>
      <c r="BO47" s="110">
        <v>290</v>
      </c>
      <c r="BP47" s="108">
        <v>5.8000000000000003E-2</v>
      </c>
      <c r="BQ47" s="137">
        <v>7.2999999999999995E-2</v>
      </c>
      <c r="BR47" s="137">
        <v>8.4000000000000005E-2</v>
      </c>
      <c r="BS47" s="137">
        <v>9.7000000000000003E-2</v>
      </c>
      <c r="BT47" s="109">
        <v>190</v>
      </c>
      <c r="BU47" s="109">
        <v>240</v>
      </c>
      <c r="BV47" s="109">
        <v>275</v>
      </c>
      <c r="BW47" s="110">
        <v>320</v>
      </c>
      <c r="BX47" s="108">
        <v>5.2999999999999999E-2</v>
      </c>
      <c r="BY47" s="137">
        <v>7.5999999999999998E-2</v>
      </c>
      <c r="BZ47" s="137">
        <v>8.4000000000000005E-2</v>
      </c>
      <c r="CA47" s="137">
        <v>0.10100000000000001</v>
      </c>
      <c r="CB47" s="109">
        <v>160</v>
      </c>
      <c r="CC47" s="109">
        <v>230</v>
      </c>
      <c r="CD47" s="109">
        <v>255</v>
      </c>
      <c r="CE47" s="110">
        <v>305</v>
      </c>
      <c r="CF47" s="108">
        <v>5.2999999999999999E-2</v>
      </c>
      <c r="CG47" s="137">
        <v>6.5000000000000002E-2</v>
      </c>
      <c r="CH47" s="137">
        <v>8.5000000000000006E-2</v>
      </c>
      <c r="CI47" s="137">
        <v>8.3000000000000004E-2</v>
      </c>
      <c r="CJ47" s="109">
        <v>135</v>
      </c>
      <c r="CK47" s="109">
        <v>165</v>
      </c>
      <c r="CL47" s="109">
        <v>215</v>
      </c>
      <c r="CM47" s="110">
        <v>210</v>
      </c>
    </row>
    <row r="48" spans="2:97" ht="15" customHeight="1" x14ac:dyDescent="0.3">
      <c r="B48" s="1016"/>
      <c r="C48" s="90" t="s">
        <v>96</v>
      </c>
      <c r="D48" s="108">
        <v>2.6000000000000002E-2</v>
      </c>
      <c r="E48" s="137">
        <v>3.6000000000000004E-2</v>
      </c>
      <c r="F48" s="137">
        <v>4.8000000000000001E-2</v>
      </c>
      <c r="G48" s="137">
        <v>0.06</v>
      </c>
      <c r="H48" s="109">
        <v>65</v>
      </c>
      <c r="I48" s="109">
        <v>90</v>
      </c>
      <c r="J48" s="109">
        <v>120</v>
      </c>
      <c r="K48" s="110">
        <v>150</v>
      </c>
      <c r="L48" s="108">
        <v>2.6000000000000002E-2</v>
      </c>
      <c r="M48" s="137">
        <v>3.2000000000000001E-2</v>
      </c>
      <c r="N48" s="137">
        <v>4.8000000000000001E-2</v>
      </c>
      <c r="O48" s="137">
        <v>6.9000000000000006E-2</v>
      </c>
      <c r="P48" s="109">
        <v>60</v>
      </c>
      <c r="Q48" s="109">
        <v>75</v>
      </c>
      <c r="R48" s="109">
        <v>115</v>
      </c>
      <c r="S48" s="110">
        <v>165</v>
      </c>
      <c r="T48" s="108">
        <v>2.6000000000000002E-2</v>
      </c>
      <c r="U48" s="137">
        <v>3.1E-2</v>
      </c>
      <c r="V48" s="137">
        <v>4.2000000000000003E-2</v>
      </c>
      <c r="W48" s="137">
        <v>6.5000000000000002E-2</v>
      </c>
      <c r="X48" s="109">
        <v>65</v>
      </c>
      <c r="Y48" s="109">
        <v>75</v>
      </c>
      <c r="Z48" s="109">
        <v>105</v>
      </c>
      <c r="AA48" s="110">
        <v>160</v>
      </c>
      <c r="AB48" s="108">
        <v>2.6000000000000002E-2</v>
      </c>
      <c r="AC48" s="137">
        <v>3.6999999999999998E-2</v>
      </c>
      <c r="AD48" s="137">
        <v>5.2999999999999999E-2</v>
      </c>
      <c r="AE48" s="137">
        <v>5.1000000000000004E-2</v>
      </c>
      <c r="AF48" s="109">
        <v>70</v>
      </c>
      <c r="AG48" s="109">
        <v>95</v>
      </c>
      <c r="AH48" s="109">
        <v>135</v>
      </c>
      <c r="AI48" s="110">
        <v>130</v>
      </c>
      <c r="AJ48" s="108">
        <v>2.5000000000000001E-2</v>
      </c>
      <c r="AK48" s="137">
        <v>0.05</v>
      </c>
      <c r="AL48" s="137">
        <v>4.8000000000000001E-2</v>
      </c>
      <c r="AM48" s="137">
        <v>6.2E-2</v>
      </c>
      <c r="AN48" s="109">
        <v>60</v>
      </c>
      <c r="AO48" s="109">
        <v>115</v>
      </c>
      <c r="AP48" s="109">
        <v>110</v>
      </c>
      <c r="AQ48" s="110">
        <v>145</v>
      </c>
      <c r="AR48" s="108">
        <v>4.3999999999999997E-2</v>
      </c>
      <c r="AS48" s="137">
        <v>5.3999999999999999E-2</v>
      </c>
      <c r="AT48" s="137">
        <v>4.8000000000000001E-2</v>
      </c>
      <c r="AU48" s="137">
        <v>6.4000000000000001E-2</v>
      </c>
      <c r="AV48" s="109">
        <v>95</v>
      </c>
      <c r="AW48" s="109">
        <v>115</v>
      </c>
      <c r="AX48" s="109">
        <v>100</v>
      </c>
      <c r="AY48" s="110">
        <v>135</v>
      </c>
      <c r="AZ48" s="108">
        <v>4.4999999999999998E-2</v>
      </c>
      <c r="BA48" s="137">
        <v>5.7000000000000002E-2</v>
      </c>
      <c r="BB48" s="137">
        <v>0.05</v>
      </c>
      <c r="BC48" s="137">
        <v>5.7000000000000002E-2</v>
      </c>
      <c r="BD48" s="109">
        <v>90</v>
      </c>
      <c r="BE48" s="109">
        <v>115</v>
      </c>
      <c r="BF48" s="109">
        <v>100</v>
      </c>
      <c r="BG48" s="110">
        <v>115</v>
      </c>
      <c r="BH48" s="108">
        <v>3.2000000000000001E-2</v>
      </c>
      <c r="BI48" s="137">
        <v>5.5E-2</v>
      </c>
      <c r="BJ48" s="137">
        <v>5.6000000000000001E-2</v>
      </c>
      <c r="BK48" s="137">
        <v>0.06</v>
      </c>
      <c r="BL48" s="109">
        <v>75</v>
      </c>
      <c r="BM48" s="109">
        <v>130</v>
      </c>
      <c r="BN48" s="109">
        <v>130</v>
      </c>
      <c r="BO48" s="110">
        <v>140</v>
      </c>
      <c r="BP48" s="108">
        <v>4.1000000000000002E-2</v>
      </c>
      <c r="BQ48" s="137">
        <v>5.7000000000000002E-2</v>
      </c>
      <c r="BR48" s="137">
        <v>5.2999999999999999E-2</v>
      </c>
      <c r="BS48" s="137">
        <v>5.9000000000000004E-2</v>
      </c>
      <c r="BT48" s="109">
        <v>115</v>
      </c>
      <c r="BU48" s="109">
        <v>155</v>
      </c>
      <c r="BV48" s="109">
        <v>145</v>
      </c>
      <c r="BW48" s="110">
        <v>160</v>
      </c>
      <c r="BX48" s="108">
        <v>5.3999999999999999E-2</v>
      </c>
      <c r="BY48" s="137">
        <v>6.9000000000000006E-2</v>
      </c>
      <c r="BZ48" s="137">
        <v>6.7000000000000004E-2</v>
      </c>
      <c r="CA48" s="137">
        <v>6.9000000000000006E-2</v>
      </c>
      <c r="CB48" s="109">
        <v>145</v>
      </c>
      <c r="CC48" s="109">
        <v>185</v>
      </c>
      <c r="CD48" s="109">
        <v>175</v>
      </c>
      <c r="CE48" s="110">
        <v>185</v>
      </c>
      <c r="CF48" s="108">
        <v>3.9E-2</v>
      </c>
      <c r="CG48" s="137">
        <v>6.2E-2</v>
      </c>
      <c r="CH48" s="137">
        <v>5.9000000000000004E-2</v>
      </c>
      <c r="CI48" s="137">
        <v>4.8000000000000001E-2</v>
      </c>
      <c r="CJ48" s="109">
        <v>110</v>
      </c>
      <c r="CK48" s="109">
        <v>170</v>
      </c>
      <c r="CL48" s="109">
        <v>165</v>
      </c>
      <c r="CM48" s="110">
        <v>135</v>
      </c>
    </row>
    <row r="49" spans="2:96" x14ac:dyDescent="0.3">
      <c r="B49" s="1016"/>
      <c r="C49" s="90" t="s">
        <v>80</v>
      </c>
      <c r="D49" s="108">
        <v>0.123</v>
      </c>
      <c r="E49" s="137">
        <v>9.2999999999999999E-2</v>
      </c>
      <c r="F49" s="137">
        <v>0.09</v>
      </c>
      <c r="G49" s="137">
        <v>9.5000000000000001E-2</v>
      </c>
      <c r="H49" s="109">
        <v>605</v>
      </c>
      <c r="I49" s="109">
        <v>455</v>
      </c>
      <c r="J49" s="109">
        <v>445</v>
      </c>
      <c r="K49" s="110">
        <v>465</v>
      </c>
      <c r="L49" s="108">
        <v>0.10200000000000001</v>
      </c>
      <c r="M49" s="137">
        <v>9.0999999999999998E-2</v>
      </c>
      <c r="N49" s="137">
        <v>9.4E-2</v>
      </c>
      <c r="O49" s="137">
        <v>9.7000000000000003E-2</v>
      </c>
      <c r="P49" s="109">
        <v>475</v>
      </c>
      <c r="Q49" s="109">
        <v>425</v>
      </c>
      <c r="R49" s="109">
        <v>440</v>
      </c>
      <c r="S49" s="110">
        <v>455</v>
      </c>
      <c r="T49" s="108">
        <v>0.11900000000000001</v>
      </c>
      <c r="U49" s="137">
        <v>9.4E-2</v>
      </c>
      <c r="V49" s="137">
        <v>9.8000000000000004E-2</v>
      </c>
      <c r="W49" s="137">
        <v>9.0999999999999998E-2</v>
      </c>
      <c r="X49" s="109">
        <v>525</v>
      </c>
      <c r="Y49" s="109">
        <v>415</v>
      </c>
      <c r="Z49" s="109">
        <v>430</v>
      </c>
      <c r="AA49" s="110">
        <v>400</v>
      </c>
      <c r="AB49" s="108">
        <v>0.111</v>
      </c>
      <c r="AC49" s="137">
        <v>8.7999999999999995E-2</v>
      </c>
      <c r="AD49" s="137">
        <v>9.0999999999999998E-2</v>
      </c>
      <c r="AE49" s="137">
        <v>9.2999999999999999E-2</v>
      </c>
      <c r="AF49" s="109">
        <v>490</v>
      </c>
      <c r="AG49" s="109">
        <v>390</v>
      </c>
      <c r="AH49" s="109">
        <v>405</v>
      </c>
      <c r="AI49" s="110">
        <v>410</v>
      </c>
      <c r="AJ49" s="108">
        <v>0.115</v>
      </c>
      <c r="AK49" s="137">
        <v>0.10100000000000001</v>
      </c>
      <c r="AL49" s="137">
        <v>9.1999999999999998E-2</v>
      </c>
      <c r="AM49" s="137">
        <v>8.4000000000000005E-2</v>
      </c>
      <c r="AN49" s="109">
        <v>545</v>
      </c>
      <c r="AO49" s="109">
        <v>475</v>
      </c>
      <c r="AP49" s="109">
        <v>435</v>
      </c>
      <c r="AQ49" s="110">
        <v>395</v>
      </c>
      <c r="AR49" s="108">
        <v>0.11800000000000001</v>
      </c>
      <c r="AS49" s="137">
        <v>0.10200000000000001</v>
      </c>
      <c r="AT49" s="137">
        <v>8.2000000000000003E-2</v>
      </c>
      <c r="AU49" s="137">
        <v>9.0999999999999998E-2</v>
      </c>
      <c r="AV49" s="109">
        <v>565</v>
      </c>
      <c r="AW49" s="109">
        <v>490</v>
      </c>
      <c r="AX49" s="109">
        <v>390</v>
      </c>
      <c r="AY49" s="110">
        <v>435</v>
      </c>
      <c r="AZ49" s="108">
        <v>0.11700000000000001</v>
      </c>
      <c r="BA49" s="137">
        <v>0.1</v>
      </c>
      <c r="BB49" s="137">
        <v>8.5000000000000006E-2</v>
      </c>
      <c r="BC49" s="137">
        <v>8.4000000000000005E-2</v>
      </c>
      <c r="BD49" s="109">
        <v>550</v>
      </c>
      <c r="BE49" s="109">
        <v>470</v>
      </c>
      <c r="BF49" s="109">
        <v>395</v>
      </c>
      <c r="BG49" s="110">
        <v>395</v>
      </c>
      <c r="BH49" s="108">
        <v>0.123</v>
      </c>
      <c r="BI49" s="137">
        <v>9.9000000000000005E-2</v>
      </c>
      <c r="BJ49" s="137">
        <v>7.8E-2</v>
      </c>
      <c r="BK49" s="137">
        <v>8.7000000000000008E-2</v>
      </c>
      <c r="BL49" s="109">
        <v>605</v>
      </c>
      <c r="BM49" s="109">
        <v>485</v>
      </c>
      <c r="BN49" s="109">
        <v>385</v>
      </c>
      <c r="BO49" s="110">
        <v>430</v>
      </c>
      <c r="BP49" s="108">
        <v>0.114</v>
      </c>
      <c r="BQ49" s="137">
        <v>0.1</v>
      </c>
      <c r="BR49" s="137">
        <v>8.4000000000000005E-2</v>
      </c>
      <c r="BS49" s="137">
        <v>8.3000000000000004E-2</v>
      </c>
      <c r="BT49" s="109">
        <v>540</v>
      </c>
      <c r="BU49" s="109">
        <v>470</v>
      </c>
      <c r="BV49" s="109">
        <v>395</v>
      </c>
      <c r="BW49" s="110">
        <v>395</v>
      </c>
      <c r="BX49" s="108">
        <v>0.11800000000000001</v>
      </c>
      <c r="BY49" s="137">
        <v>0.10100000000000001</v>
      </c>
      <c r="BZ49" s="137">
        <v>8.6000000000000007E-2</v>
      </c>
      <c r="CA49" s="137">
        <v>7.9000000000000001E-2</v>
      </c>
      <c r="CB49" s="109">
        <v>550</v>
      </c>
      <c r="CC49" s="109">
        <v>470</v>
      </c>
      <c r="CD49" s="109">
        <v>400</v>
      </c>
      <c r="CE49" s="110">
        <v>370</v>
      </c>
      <c r="CF49" s="108">
        <v>0.127</v>
      </c>
      <c r="CG49" s="137">
        <v>9.8000000000000004E-2</v>
      </c>
      <c r="CH49" s="137">
        <v>8.4000000000000005E-2</v>
      </c>
      <c r="CI49" s="137">
        <v>8.1000000000000003E-2</v>
      </c>
      <c r="CJ49" s="109">
        <v>720</v>
      </c>
      <c r="CK49" s="109">
        <v>555</v>
      </c>
      <c r="CL49" s="109">
        <v>480</v>
      </c>
      <c r="CM49" s="110">
        <v>460</v>
      </c>
    </row>
    <row r="50" spans="2:96" x14ac:dyDescent="0.3">
      <c r="B50" s="1016"/>
      <c r="C50" s="90" t="s">
        <v>81</v>
      </c>
      <c r="D50" s="108">
        <v>7.2999999999999995E-2</v>
      </c>
      <c r="E50" s="137">
        <v>7.2999999999999995E-2</v>
      </c>
      <c r="F50" s="137">
        <v>0.10200000000000001</v>
      </c>
      <c r="G50" s="137">
        <v>0.107</v>
      </c>
      <c r="H50" s="109">
        <v>15</v>
      </c>
      <c r="I50" s="109">
        <v>15</v>
      </c>
      <c r="J50" s="109">
        <v>20</v>
      </c>
      <c r="K50" s="110">
        <v>20</v>
      </c>
      <c r="L50" s="108">
        <v>9.9000000000000005E-2</v>
      </c>
      <c r="M50" s="137">
        <v>0.10400000000000001</v>
      </c>
      <c r="N50" s="137">
        <v>5.7000000000000002E-2</v>
      </c>
      <c r="O50" s="137">
        <v>0.10400000000000001</v>
      </c>
      <c r="P50" s="109">
        <v>20</v>
      </c>
      <c r="Q50" s="109">
        <v>20</v>
      </c>
      <c r="R50" s="109">
        <v>10</v>
      </c>
      <c r="S50" s="110">
        <v>20</v>
      </c>
      <c r="T50" s="108">
        <v>5.6000000000000001E-2</v>
      </c>
      <c r="U50" s="137">
        <v>0.08</v>
      </c>
      <c r="V50" s="137">
        <v>6.0999999999999999E-2</v>
      </c>
      <c r="W50" s="137">
        <v>7.0000000000000007E-2</v>
      </c>
      <c r="X50" s="109">
        <v>10</v>
      </c>
      <c r="Y50" s="109">
        <v>15</v>
      </c>
      <c r="Z50" s="109">
        <v>15</v>
      </c>
      <c r="AA50" s="110">
        <v>15</v>
      </c>
      <c r="AB50" s="108">
        <v>7.8E-2</v>
      </c>
      <c r="AC50" s="137">
        <v>9.1999999999999998E-2</v>
      </c>
      <c r="AD50" s="137">
        <v>0.106</v>
      </c>
      <c r="AE50" s="137">
        <v>7.8E-2</v>
      </c>
      <c r="AF50" s="109">
        <v>15</v>
      </c>
      <c r="AG50" s="109">
        <v>20</v>
      </c>
      <c r="AH50" s="109">
        <v>25</v>
      </c>
      <c r="AI50" s="110">
        <v>15</v>
      </c>
      <c r="AJ50" s="108">
        <v>7.3999999999999996E-2</v>
      </c>
      <c r="AK50" s="137">
        <v>5.2000000000000005E-2</v>
      </c>
      <c r="AL50" s="137">
        <v>7.3999999999999996E-2</v>
      </c>
      <c r="AM50" s="137">
        <v>0.1</v>
      </c>
      <c r="AN50" s="109">
        <v>15</v>
      </c>
      <c r="AO50" s="109">
        <v>10</v>
      </c>
      <c r="AP50" s="109">
        <v>15</v>
      </c>
      <c r="AQ50" s="110">
        <v>25</v>
      </c>
      <c r="AR50" s="108">
        <v>8.2000000000000003E-2</v>
      </c>
      <c r="AS50" s="137">
        <v>9.8000000000000004E-2</v>
      </c>
      <c r="AT50" s="137">
        <v>9.8000000000000004E-2</v>
      </c>
      <c r="AU50" s="137">
        <v>0.10200000000000001</v>
      </c>
      <c r="AV50" s="109">
        <v>20</v>
      </c>
      <c r="AW50" s="109">
        <v>25</v>
      </c>
      <c r="AX50" s="109">
        <v>25</v>
      </c>
      <c r="AY50" s="110">
        <v>25</v>
      </c>
      <c r="AZ50" s="108">
        <v>9.0999999999999998E-2</v>
      </c>
      <c r="BA50" s="137">
        <v>0.12</v>
      </c>
      <c r="BB50" s="137">
        <v>5.8000000000000003E-2</v>
      </c>
      <c r="BC50" s="137">
        <v>0.113</v>
      </c>
      <c r="BD50" s="109">
        <v>25</v>
      </c>
      <c r="BE50" s="109">
        <v>35</v>
      </c>
      <c r="BF50" s="109">
        <v>15</v>
      </c>
      <c r="BG50" s="110">
        <v>30</v>
      </c>
      <c r="BH50" s="108">
        <v>0.14400000000000002</v>
      </c>
      <c r="BI50" s="137">
        <v>9.7000000000000003E-2</v>
      </c>
      <c r="BJ50" s="137">
        <v>8.8999999999999996E-2</v>
      </c>
      <c r="BK50" s="137">
        <v>0.10200000000000001</v>
      </c>
      <c r="BL50" s="109">
        <v>35</v>
      </c>
      <c r="BM50" s="109">
        <v>25</v>
      </c>
      <c r="BN50" s="109">
        <v>20</v>
      </c>
      <c r="BO50" s="110">
        <v>25</v>
      </c>
      <c r="BP50" s="108">
        <v>0.11700000000000001</v>
      </c>
      <c r="BQ50" s="137">
        <v>0.114</v>
      </c>
      <c r="BR50" s="137">
        <v>0.12</v>
      </c>
      <c r="BS50" s="137">
        <v>8.3000000000000004E-2</v>
      </c>
      <c r="BT50" s="109">
        <v>40</v>
      </c>
      <c r="BU50" s="109">
        <v>35</v>
      </c>
      <c r="BV50" s="109">
        <v>40</v>
      </c>
      <c r="BW50" s="110">
        <v>25</v>
      </c>
      <c r="BX50" s="108">
        <v>0.106</v>
      </c>
      <c r="BY50" s="137">
        <v>0.1</v>
      </c>
      <c r="BZ50" s="137">
        <v>7.1000000000000008E-2</v>
      </c>
      <c r="CA50" s="137">
        <v>7.1000000000000008E-2</v>
      </c>
      <c r="CB50" s="109">
        <v>35</v>
      </c>
      <c r="CC50" s="109">
        <v>35</v>
      </c>
      <c r="CD50" s="109">
        <v>25</v>
      </c>
      <c r="CE50" s="110">
        <v>25</v>
      </c>
      <c r="CF50" s="108">
        <v>0.122</v>
      </c>
      <c r="CG50" s="137">
        <v>9.4E-2</v>
      </c>
      <c r="CH50" s="137">
        <v>8.2000000000000003E-2</v>
      </c>
      <c r="CI50" s="137">
        <v>8.7999999999999995E-2</v>
      </c>
      <c r="CJ50" s="109">
        <v>40</v>
      </c>
      <c r="CK50" s="109">
        <v>30</v>
      </c>
      <c r="CL50" s="109">
        <v>25</v>
      </c>
      <c r="CM50" s="110">
        <v>30</v>
      </c>
    </row>
    <row r="51" spans="2:96" x14ac:dyDescent="0.3">
      <c r="B51" s="1016"/>
      <c r="C51" s="90" t="s">
        <v>97</v>
      </c>
      <c r="D51" s="108">
        <v>6.6000000000000003E-2</v>
      </c>
      <c r="E51" s="137">
        <v>5.7000000000000002E-2</v>
      </c>
      <c r="F51" s="137">
        <v>0.05</v>
      </c>
      <c r="G51" s="137">
        <v>7.1000000000000008E-2</v>
      </c>
      <c r="H51" s="109">
        <v>365</v>
      </c>
      <c r="I51" s="109">
        <v>315</v>
      </c>
      <c r="J51" s="109">
        <v>275</v>
      </c>
      <c r="K51" s="110">
        <v>390</v>
      </c>
      <c r="L51" s="108">
        <v>6.8000000000000005E-2</v>
      </c>
      <c r="M51" s="137">
        <v>6.4000000000000001E-2</v>
      </c>
      <c r="N51" s="137">
        <v>6.2E-2</v>
      </c>
      <c r="O51" s="137">
        <v>7.6999999999999999E-2</v>
      </c>
      <c r="P51" s="109">
        <v>300</v>
      </c>
      <c r="Q51" s="109">
        <v>280</v>
      </c>
      <c r="R51" s="109">
        <v>270</v>
      </c>
      <c r="S51" s="110">
        <v>340</v>
      </c>
      <c r="T51" s="108">
        <v>6.8000000000000005E-2</v>
      </c>
      <c r="U51" s="137">
        <v>5.5E-2</v>
      </c>
      <c r="V51" s="137">
        <v>6.2E-2</v>
      </c>
      <c r="W51" s="137">
        <v>8.5000000000000006E-2</v>
      </c>
      <c r="X51" s="109">
        <v>290</v>
      </c>
      <c r="Y51" s="109">
        <v>235</v>
      </c>
      <c r="Z51" s="109">
        <v>260</v>
      </c>
      <c r="AA51" s="110">
        <v>360</v>
      </c>
      <c r="AB51" s="108">
        <v>6.6000000000000003E-2</v>
      </c>
      <c r="AC51" s="137">
        <v>5.9000000000000004E-2</v>
      </c>
      <c r="AD51" s="137">
        <v>5.8000000000000003E-2</v>
      </c>
      <c r="AE51" s="137">
        <v>7.4999999999999997E-2</v>
      </c>
      <c r="AF51" s="109">
        <v>315</v>
      </c>
      <c r="AG51" s="109">
        <v>280</v>
      </c>
      <c r="AH51" s="109">
        <v>275</v>
      </c>
      <c r="AI51" s="110">
        <v>355</v>
      </c>
      <c r="AJ51" s="108">
        <v>7.0000000000000007E-2</v>
      </c>
      <c r="AK51" s="137">
        <v>6.9000000000000006E-2</v>
      </c>
      <c r="AL51" s="137">
        <v>6.6000000000000003E-2</v>
      </c>
      <c r="AM51" s="137">
        <v>7.2999999999999995E-2</v>
      </c>
      <c r="AN51" s="109">
        <v>360</v>
      </c>
      <c r="AO51" s="109">
        <v>350</v>
      </c>
      <c r="AP51" s="109">
        <v>335</v>
      </c>
      <c r="AQ51" s="110">
        <v>370</v>
      </c>
      <c r="AR51" s="108">
        <v>6.9000000000000006E-2</v>
      </c>
      <c r="AS51" s="137">
        <v>6.8000000000000005E-2</v>
      </c>
      <c r="AT51" s="137">
        <v>5.2999999999999999E-2</v>
      </c>
      <c r="AU51" s="137">
        <v>7.5999999999999998E-2</v>
      </c>
      <c r="AV51" s="109">
        <v>355</v>
      </c>
      <c r="AW51" s="109">
        <v>350</v>
      </c>
      <c r="AX51" s="109">
        <v>270</v>
      </c>
      <c r="AY51" s="110">
        <v>385</v>
      </c>
      <c r="AZ51" s="108">
        <v>7.3999999999999996E-2</v>
      </c>
      <c r="BA51" s="137">
        <v>7.0000000000000007E-2</v>
      </c>
      <c r="BB51" s="137">
        <v>6.8000000000000005E-2</v>
      </c>
      <c r="BC51" s="137">
        <v>7.6999999999999999E-2</v>
      </c>
      <c r="BD51" s="109">
        <v>360</v>
      </c>
      <c r="BE51" s="109">
        <v>340</v>
      </c>
      <c r="BF51" s="109">
        <v>335</v>
      </c>
      <c r="BG51" s="110">
        <v>375</v>
      </c>
      <c r="BH51" s="108">
        <v>0.08</v>
      </c>
      <c r="BI51" s="137">
        <v>7.0000000000000007E-2</v>
      </c>
      <c r="BJ51" s="137">
        <v>6.8000000000000005E-2</v>
      </c>
      <c r="BK51" s="137">
        <v>7.3999999999999996E-2</v>
      </c>
      <c r="BL51" s="109">
        <v>390</v>
      </c>
      <c r="BM51" s="109">
        <v>340</v>
      </c>
      <c r="BN51" s="109">
        <v>330</v>
      </c>
      <c r="BO51" s="110">
        <v>360</v>
      </c>
      <c r="BP51" s="108">
        <v>8.3000000000000004E-2</v>
      </c>
      <c r="BQ51" s="137">
        <v>8.2000000000000003E-2</v>
      </c>
      <c r="BR51" s="137">
        <v>7.5999999999999998E-2</v>
      </c>
      <c r="BS51" s="137">
        <v>8.3000000000000004E-2</v>
      </c>
      <c r="BT51" s="109">
        <v>460</v>
      </c>
      <c r="BU51" s="109">
        <v>460</v>
      </c>
      <c r="BV51" s="109">
        <v>425</v>
      </c>
      <c r="BW51" s="110">
        <v>460</v>
      </c>
      <c r="BX51" s="108">
        <v>7.9000000000000001E-2</v>
      </c>
      <c r="BY51" s="137">
        <v>8.1000000000000003E-2</v>
      </c>
      <c r="BZ51" s="137">
        <v>7.0000000000000007E-2</v>
      </c>
      <c r="CA51" s="137">
        <v>7.0000000000000007E-2</v>
      </c>
      <c r="CB51" s="109">
        <v>455</v>
      </c>
      <c r="CC51" s="109">
        <v>465</v>
      </c>
      <c r="CD51" s="109">
        <v>405</v>
      </c>
      <c r="CE51" s="110">
        <v>405</v>
      </c>
      <c r="CF51" s="108">
        <v>8.7000000000000008E-2</v>
      </c>
      <c r="CG51" s="137">
        <v>8.4000000000000005E-2</v>
      </c>
      <c r="CH51" s="137">
        <v>7.0000000000000007E-2</v>
      </c>
      <c r="CI51" s="137">
        <v>8.1000000000000003E-2</v>
      </c>
      <c r="CJ51" s="109">
        <v>500</v>
      </c>
      <c r="CK51" s="109">
        <v>485</v>
      </c>
      <c r="CL51" s="109">
        <v>405</v>
      </c>
      <c r="CM51" s="110">
        <v>465</v>
      </c>
    </row>
    <row r="52" spans="2:96" x14ac:dyDescent="0.3">
      <c r="B52" s="1016"/>
      <c r="C52" s="90" t="s">
        <v>82</v>
      </c>
      <c r="D52" s="108">
        <v>3.9E-2</v>
      </c>
      <c r="E52" s="137">
        <v>4.3999999999999997E-2</v>
      </c>
      <c r="F52" s="137">
        <v>6.6000000000000003E-2</v>
      </c>
      <c r="G52" s="137">
        <v>7.2000000000000008E-2</v>
      </c>
      <c r="H52" s="109">
        <v>55</v>
      </c>
      <c r="I52" s="109">
        <v>60</v>
      </c>
      <c r="J52" s="109">
        <v>90</v>
      </c>
      <c r="K52" s="110">
        <v>100</v>
      </c>
      <c r="L52" s="108">
        <v>5.2000000000000005E-2</v>
      </c>
      <c r="M52" s="137">
        <v>5.6000000000000001E-2</v>
      </c>
      <c r="N52" s="137">
        <v>8.5000000000000006E-2</v>
      </c>
      <c r="O52" s="137">
        <v>8.7000000000000008E-2</v>
      </c>
      <c r="P52" s="109">
        <v>60</v>
      </c>
      <c r="Q52" s="109">
        <v>65</v>
      </c>
      <c r="R52" s="109">
        <v>100</v>
      </c>
      <c r="S52" s="110">
        <v>100</v>
      </c>
      <c r="T52" s="108">
        <v>5.2000000000000005E-2</v>
      </c>
      <c r="U52" s="137">
        <v>4.7E-2</v>
      </c>
      <c r="V52" s="137">
        <v>7.2000000000000008E-2</v>
      </c>
      <c r="W52" s="137">
        <v>7.4999999999999997E-2</v>
      </c>
      <c r="X52" s="109">
        <v>65</v>
      </c>
      <c r="Y52" s="109">
        <v>55</v>
      </c>
      <c r="Z52" s="109">
        <v>90</v>
      </c>
      <c r="AA52" s="110">
        <v>90</v>
      </c>
      <c r="AB52" s="108">
        <v>4.2000000000000003E-2</v>
      </c>
      <c r="AC52" s="137">
        <v>4.3000000000000003E-2</v>
      </c>
      <c r="AD52" s="137">
        <v>7.3999999999999996E-2</v>
      </c>
      <c r="AE52" s="137">
        <v>7.2000000000000008E-2</v>
      </c>
      <c r="AF52" s="109">
        <v>55</v>
      </c>
      <c r="AG52" s="109">
        <v>60</v>
      </c>
      <c r="AH52" s="109">
        <v>100</v>
      </c>
      <c r="AI52" s="110">
        <v>95</v>
      </c>
      <c r="AJ52" s="108">
        <v>4.3000000000000003E-2</v>
      </c>
      <c r="AK52" s="137">
        <v>6.8000000000000005E-2</v>
      </c>
      <c r="AL52" s="137">
        <v>6.0999999999999999E-2</v>
      </c>
      <c r="AM52" s="137">
        <v>7.5999999999999998E-2</v>
      </c>
      <c r="AN52" s="109">
        <v>60</v>
      </c>
      <c r="AO52" s="109">
        <v>95</v>
      </c>
      <c r="AP52" s="109">
        <v>85</v>
      </c>
      <c r="AQ52" s="110">
        <v>105</v>
      </c>
      <c r="AR52" s="108">
        <v>4.3000000000000003E-2</v>
      </c>
      <c r="AS52" s="137">
        <v>6.7000000000000004E-2</v>
      </c>
      <c r="AT52" s="137">
        <v>7.8E-2</v>
      </c>
      <c r="AU52" s="137">
        <v>8.1000000000000003E-2</v>
      </c>
      <c r="AV52" s="109">
        <v>60</v>
      </c>
      <c r="AW52" s="109">
        <v>95</v>
      </c>
      <c r="AX52" s="109">
        <v>110</v>
      </c>
      <c r="AY52" s="110">
        <v>115</v>
      </c>
      <c r="AZ52" s="108">
        <v>5.2999999999999999E-2</v>
      </c>
      <c r="BA52" s="137">
        <v>5.7000000000000002E-2</v>
      </c>
      <c r="BB52" s="137">
        <v>6.5000000000000002E-2</v>
      </c>
      <c r="BC52" s="137">
        <v>7.0000000000000007E-2</v>
      </c>
      <c r="BD52" s="109">
        <v>80</v>
      </c>
      <c r="BE52" s="109">
        <v>85</v>
      </c>
      <c r="BF52" s="109">
        <v>100</v>
      </c>
      <c r="BG52" s="110">
        <v>105</v>
      </c>
      <c r="BH52" s="108">
        <v>5.8000000000000003E-2</v>
      </c>
      <c r="BI52" s="137">
        <v>7.4999999999999997E-2</v>
      </c>
      <c r="BJ52" s="137">
        <v>6.6000000000000003E-2</v>
      </c>
      <c r="BK52" s="137">
        <v>7.5999999999999998E-2</v>
      </c>
      <c r="BL52" s="109">
        <v>75</v>
      </c>
      <c r="BM52" s="109">
        <v>95</v>
      </c>
      <c r="BN52" s="109">
        <v>85</v>
      </c>
      <c r="BO52" s="110">
        <v>95</v>
      </c>
      <c r="BP52" s="108">
        <v>4.8000000000000001E-2</v>
      </c>
      <c r="BQ52" s="137">
        <v>6.7000000000000004E-2</v>
      </c>
      <c r="BR52" s="137">
        <v>6.8000000000000005E-2</v>
      </c>
      <c r="BS52" s="137">
        <v>7.2000000000000008E-2</v>
      </c>
      <c r="BT52" s="109">
        <v>70</v>
      </c>
      <c r="BU52" s="109">
        <v>100</v>
      </c>
      <c r="BV52" s="109">
        <v>100</v>
      </c>
      <c r="BW52" s="110">
        <v>105</v>
      </c>
      <c r="BX52" s="108">
        <v>3.7999999999999999E-2</v>
      </c>
      <c r="BY52" s="137">
        <v>5.9000000000000004E-2</v>
      </c>
      <c r="BZ52" s="137">
        <v>7.5999999999999998E-2</v>
      </c>
      <c r="CA52" s="137">
        <v>6.8000000000000005E-2</v>
      </c>
      <c r="CB52" s="109">
        <v>50</v>
      </c>
      <c r="CC52" s="109">
        <v>80</v>
      </c>
      <c r="CD52" s="109">
        <v>100</v>
      </c>
      <c r="CE52" s="110">
        <v>90</v>
      </c>
      <c r="CF52" s="108">
        <v>4.8000000000000001E-2</v>
      </c>
      <c r="CG52" s="137">
        <v>5.2999999999999999E-2</v>
      </c>
      <c r="CH52" s="137">
        <v>7.0000000000000007E-2</v>
      </c>
      <c r="CI52" s="137">
        <v>7.2999999999999995E-2</v>
      </c>
      <c r="CJ52" s="109">
        <v>75</v>
      </c>
      <c r="CK52" s="109">
        <v>80</v>
      </c>
      <c r="CL52" s="109">
        <v>105</v>
      </c>
      <c r="CM52" s="110">
        <v>110</v>
      </c>
    </row>
    <row r="53" spans="2:96" x14ac:dyDescent="0.3">
      <c r="B53" s="1016"/>
      <c r="C53" s="90" t="s">
        <v>103</v>
      </c>
      <c r="D53" s="108">
        <v>2.6000000000000002E-2</v>
      </c>
      <c r="E53" s="137">
        <v>6.3E-2</v>
      </c>
      <c r="F53" s="137">
        <v>6.7000000000000004E-2</v>
      </c>
      <c r="G53" s="137">
        <v>9.5000000000000001E-2</v>
      </c>
      <c r="H53" s="109">
        <v>95</v>
      </c>
      <c r="I53" s="109">
        <v>225</v>
      </c>
      <c r="J53" s="109">
        <v>235</v>
      </c>
      <c r="K53" s="110">
        <v>335</v>
      </c>
      <c r="L53" s="108">
        <v>3.4000000000000002E-2</v>
      </c>
      <c r="M53" s="137">
        <v>0.05</v>
      </c>
      <c r="N53" s="137">
        <v>6.8000000000000005E-2</v>
      </c>
      <c r="O53" s="137">
        <v>0.10100000000000001</v>
      </c>
      <c r="P53" s="109">
        <v>120</v>
      </c>
      <c r="Q53" s="109">
        <v>175</v>
      </c>
      <c r="R53" s="109">
        <v>240</v>
      </c>
      <c r="S53" s="110">
        <v>355</v>
      </c>
      <c r="T53" s="108">
        <v>2.6000000000000002E-2</v>
      </c>
      <c r="U53" s="137">
        <v>5.2000000000000005E-2</v>
      </c>
      <c r="V53" s="137">
        <v>6.7000000000000004E-2</v>
      </c>
      <c r="W53" s="137">
        <v>0.115</v>
      </c>
      <c r="X53" s="109">
        <v>95</v>
      </c>
      <c r="Y53" s="109">
        <v>190</v>
      </c>
      <c r="Z53" s="109">
        <v>245</v>
      </c>
      <c r="AA53" s="110">
        <v>425</v>
      </c>
      <c r="AB53" s="108">
        <v>2.6000000000000002E-2</v>
      </c>
      <c r="AC53" s="137">
        <v>5.5E-2</v>
      </c>
      <c r="AD53" s="137">
        <v>6.9000000000000006E-2</v>
      </c>
      <c r="AE53" s="137">
        <v>0.10100000000000001</v>
      </c>
      <c r="AF53" s="109">
        <v>95</v>
      </c>
      <c r="AG53" s="109">
        <v>200</v>
      </c>
      <c r="AH53" s="109">
        <v>250</v>
      </c>
      <c r="AI53" s="110">
        <v>365</v>
      </c>
      <c r="AJ53" s="108">
        <v>3.1E-2</v>
      </c>
      <c r="AK53" s="137">
        <v>4.7E-2</v>
      </c>
      <c r="AL53" s="137">
        <v>7.1000000000000008E-2</v>
      </c>
      <c r="AM53" s="137">
        <v>8.6000000000000007E-2</v>
      </c>
      <c r="AN53" s="109">
        <v>120</v>
      </c>
      <c r="AO53" s="109">
        <v>180</v>
      </c>
      <c r="AP53" s="109">
        <v>275</v>
      </c>
      <c r="AQ53" s="110">
        <v>335</v>
      </c>
      <c r="AR53" s="108">
        <v>3.1E-2</v>
      </c>
      <c r="AS53" s="137">
        <v>5.1000000000000004E-2</v>
      </c>
      <c r="AT53" s="137">
        <v>7.2999999999999995E-2</v>
      </c>
      <c r="AU53" s="137">
        <v>8.7000000000000008E-2</v>
      </c>
      <c r="AV53" s="109">
        <v>110</v>
      </c>
      <c r="AW53" s="109">
        <v>185</v>
      </c>
      <c r="AX53" s="109">
        <v>265</v>
      </c>
      <c r="AY53" s="110">
        <v>315</v>
      </c>
      <c r="AZ53" s="108">
        <v>3.2000000000000001E-2</v>
      </c>
      <c r="BA53" s="137">
        <v>0.05</v>
      </c>
      <c r="BB53" s="137">
        <v>7.8E-2</v>
      </c>
      <c r="BC53" s="137">
        <v>8.7999999999999995E-2</v>
      </c>
      <c r="BD53" s="109">
        <v>115</v>
      </c>
      <c r="BE53" s="109">
        <v>180</v>
      </c>
      <c r="BF53" s="109">
        <v>275</v>
      </c>
      <c r="BG53" s="110">
        <v>315</v>
      </c>
      <c r="BH53" s="108">
        <v>3.1E-2</v>
      </c>
      <c r="BI53" s="137">
        <v>4.3999999999999997E-2</v>
      </c>
      <c r="BJ53" s="137">
        <v>7.0000000000000007E-2</v>
      </c>
      <c r="BK53" s="137">
        <v>8.7999999999999995E-2</v>
      </c>
      <c r="BL53" s="109">
        <v>120</v>
      </c>
      <c r="BM53" s="109">
        <v>170</v>
      </c>
      <c r="BN53" s="109">
        <v>270</v>
      </c>
      <c r="BO53" s="110">
        <v>335</v>
      </c>
      <c r="BP53" s="108">
        <v>3.7999999999999999E-2</v>
      </c>
      <c r="BQ53" s="137">
        <v>5.6000000000000001E-2</v>
      </c>
      <c r="BR53" s="137">
        <v>7.1000000000000008E-2</v>
      </c>
      <c r="BS53" s="137">
        <v>9.7000000000000003E-2</v>
      </c>
      <c r="BT53" s="109">
        <v>130</v>
      </c>
      <c r="BU53" s="109">
        <v>195</v>
      </c>
      <c r="BV53" s="109">
        <v>250</v>
      </c>
      <c r="BW53" s="110">
        <v>340</v>
      </c>
      <c r="BX53" s="108">
        <v>3.9E-2</v>
      </c>
      <c r="BY53" s="137">
        <v>6.0999999999999999E-2</v>
      </c>
      <c r="BZ53" s="137">
        <v>0.06</v>
      </c>
      <c r="CA53" s="137">
        <v>9.4E-2</v>
      </c>
      <c r="CB53" s="109">
        <v>125</v>
      </c>
      <c r="CC53" s="109">
        <v>195</v>
      </c>
      <c r="CD53" s="109">
        <v>190</v>
      </c>
      <c r="CE53" s="110">
        <v>300</v>
      </c>
      <c r="CF53" s="108">
        <v>0.04</v>
      </c>
      <c r="CG53" s="137">
        <v>5.7000000000000002E-2</v>
      </c>
      <c r="CH53" s="137">
        <v>6.0999999999999999E-2</v>
      </c>
      <c r="CI53" s="137">
        <v>0.10400000000000001</v>
      </c>
      <c r="CJ53" s="109">
        <v>155</v>
      </c>
      <c r="CK53" s="109">
        <v>220</v>
      </c>
      <c r="CL53" s="109">
        <v>235</v>
      </c>
      <c r="CM53" s="110">
        <v>400</v>
      </c>
    </row>
    <row r="54" spans="2:96" x14ac:dyDescent="0.3">
      <c r="B54" s="1016"/>
      <c r="C54" s="90" t="s">
        <v>516</v>
      </c>
      <c r="D54" s="108">
        <v>7.3999999999999996E-2</v>
      </c>
      <c r="E54" s="137">
        <v>7.5999999999999998E-2</v>
      </c>
      <c r="F54" s="137">
        <v>8.7999999999999995E-2</v>
      </c>
      <c r="G54" s="137">
        <v>9.4E-2</v>
      </c>
      <c r="H54" s="109">
        <v>505</v>
      </c>
      <c r="I54" s="109">
        <v>520</v>
      </c>
      <c r="J54" s="109">
        <v>605</v>
      </c>
      <c r="K54" s="110">
        <v>645</v>
      </c>
      <c r="L54" s="108">
        <v>6.8000000000000005E-2</v>
      </c>
      <c r="M54" s="137">
        <v>7.2999999999999995E-2</v>
      </c>
      <c r="N54" s="137">
        <v>0.09</v>
      </c>
      <c r="O54" s="137">
        <v>0.108</v>
      </c>
      <c r="P54" s="109">
        <v>410</v>
      </c>
      <c r="Q54" s="109">
        <v>440</v>
      </c>
      <c r="R54" s="109">
        <v>545</v>
      </c>
      <c r="S54" s="110">
        <v>655</v>
      </c>
      <c r="T54" s="108">
        <v>7.1000000000000008E-2</v>
      </c>
      <c r="U54" s="137">
        <v>7.0000000000000007E-2</v>
      </c>
      <c r="V54" s="137">
        <v>8.7000000000000008E-2</v>
      </c>
      <c r="W54" s="137">
        <v>9.9000000000000005E-2</v>
      </c>
      <c r="X54" s="109">
        <v>440</v>
      </c>
      <c r="Y54" s="109">
        <v>435</v>
      </c>
      <c r="Z54" s="109">
        <v>540</v>
      </c>
      <c r="AA54" s="110">
        <v>610</v>
      </c>
      <c r="AB54" s="108">
        <v>6.5000000000000002E-2</v>
      </c>
      <c r="AC54" s="137">
        <v>8.2000000000000003E-2</v>
      </c>
      <c r="AD54" s="137">
        <v>0.09</v>
      </c>
      <c r="AE54" s="137">
        <v>0.10300000000000001</v>
      </c>
      <c r="AF54" s="109">
        <v>425</v>
      </c>
      <c r="AG54" s="109">
        <v>535</v>
      </c>
      <c r="AH54" s="109">
        <v>585</v>
      </c>
      <c r="AI54" s="110">
        <v>670</v>
      </c>
      <c r="AJ54" s="108">
        <v>7.1000000000000008E-2</v>
      </c>
      <c r="AK54" s="137">
        <v>8.5000000000000006E-2</v>
      </c>
      <c r="AL54" s="137">
        <v>0.09</v>
      </c>
      <c r="AM54" s="137">
        <v>0.107</v>
      </c>
      <c r="AN54" s="109">
        <v>495</v>
      </c>
      <c r="AO54" s="109">
        <v>600</v>
      </c>
      <c r="AP54" s="109">
        <v>635</v>
      </c>
      <c r="AQ54" s="110">
        <v>750</v>
      </c>
      <c r="AR54" s="108">
        <v>7.9000000000000001E-2</v>
      </c>
      <c r="AS54" s="137">
        <v>9.7000000000000003E-2</v>
      </c>
      <c r="AT54" s="137">
        <v>9.8000000000000004E-2</v>
      </c>
      <c r="AU54" s="137">
        <v>0.1</v>
      </c>
      <c r="AV54" s="109">
        <v>540</v>
      </c>
      <c r="AW54" s="109">
        <v>665</v>
      </c>
      <c r="AX54" s="109">
        <v>675</v>
      </c>
      <c r="AY54" s="110">
        <v>690</v>
      </c>
      <c r="AZ54" s="108">
        <v>0.08</v>
      </c>
      <c r="BA54" s="137">
        <v>8.8999999999999996E-2</v>
      </c>
      <c r="BB54" s="137">
        <v>9.5000000000000001E-2</v>
      </c>
      <c r="BC54" s="137">
        <v>0.10300000000000001</v>
      </c>
      <c r="BD54" s="109">
        <v>615</v>
      </c>
      <c r="BE54" s="109">
        <v>685</v>
      </c>
      <c r="BF54" s="109">
        <v>730</v>
      </c>
      <c r="BG54" s="110">
        <v>790</v>
      </c>
      <c r="BH54" s="108">
        <v>8.1000000000000003E-2</v>
      </c>
      <c r="BI54" s="137">
        <v>9.0999999999999998E-2</v>
      </c>
      <c r="BJ54" s="137">
        <v>9.2999999999999999E-2</v>
      </c>
      <c r="BK54" s="137">
        <v>0.10100000000000001</v>
      </c>
      <c r="BL54" s="109">
        <v>755</v>
      </c>
      <c r="BM54" s="109">
        <v>840</v>
      </c>
      <c r="BN54" s="109">
        <v>865</v>
      </c>
      <c r="BO54" s="110">
        <v>930</v>
      </c>
      <c r="BP54" s="108">
        <v>7.8E-2</v>
      </c>
      <c r="BQ54" s="137">
        <v>9.1999999999999998E-2</v>
      </c>
      <c r="BR54" s="137">
        <v>9.6000000000000002E-2</v>
      </c>
      <c r="BS54" s="137">
        <v>0.10400000000000001</v>
      </c>
      <c r="BT54" s="109">
        <v>625</v>
      </c>
      <c r="BU54" s="109">
        <v>745</v>
      </c>
      <c r="BV54" s="109">
        <v>775</v>
      </c>
      <c r="BW54" s="110">
        <v>840</v>
      </c>
      <c r="BX54" s="108">
        <v>0.09</v>
      </c>
      <c r="BY54" s="137">
        <v>9.5000000000000001E-2</v>
      </c>
      <c r="BZ54" s="137">
        <v>9.6000000000000002E-2</v>
      </c>
      <c r="CA54" s="137">
        <v>0.108</v>
      </c>
      <c r="CB54" s="109">
        <v>850</v>
      </c>
      <c r="CC54" s="109">
        <v>890</v>
      </c>
      <c r="CD54" s="109">
        <v>905</v>
      </c>
      <c r="CE54" s="110">
        <v>1015</v>
      </c>
      <c r="CF54" s="108">
        <v>8.4000000000000005E-2</v>
      </c>
      <c r="CG54" s="137">
        <v>9.5000000000000001E-2</v>
      </c>
      <c r="CH54" s="137">
        <v>0.1</v>
      </c>
      <c r="CI54" s="137">
        <v>0.111</v>
      </c>
      <c r="CJ54" s="109">
        <v>710</v>
      </c>
      <c r="CK54" s="109">
        <v>810</v>
      </c>
      <c r="CL54" s="109">
        <v>850</v>
      </c>
      <c r="CM54" s="110">
        <v>940</v>
      </c>
    </row>
    <row r="55" spans="2:96" x14ac:dyDescent="0.3">
      <c r="B55" s="1016"/>
      <c r="C55" s="90" t="s">
        <v>83</v>
      </c>
      <c r="D55" s="108">
        <v>3.9E-2</v>
      </c>
      <c r="E55" s="137">
        <v>5.2999999999999999E-2</v>
      </c>
      <c r="F55" s="137">
        <v>8.1000000000000003E-2</v>
      </c>
      <c r="G55" s="137">
        <v>8.5000000000000006E-2</v>
      </c>
      <c r="H55" s="109">
        <v>35</v>
      </c>
      <c r="I55" s="109">
        <v>50</v>
      </c>
      <c r="J55" s="109">
        <v>75</v>
      </c>
      <c r="K55" s="110">
        <v>80</v>
      </c>
      <c r="L55" s="108">
        <v>0.05</v>
      </c>
      <c r="M55" s="137">
        <v>0.06</v>
      </c>
      <c r="N55" s="137">
        <v>7.6999999999999999E-2</v>
      </c>
      <c r="O55" s="137">
        <v>9.5000000000000001E-2</v>
      </c>
      <c r="P55" s="109">
        <v>45</v>
      </c>
      <c r="Q55" s="109">
        <v>55</v>
      </c>
      <c r="R55" s="109">
        <v>70</v>
      </c>
      <c r="S55" s="110">
        <v>90</v>
      </c>
      <c r="T55" s="108">
        <v>0.04</v>
      </c>
      <c r="U55" s="137">
        <v>0.05</v>
      </c>
      <c r="V55" s="137">
        <v>7.6999999999999999E-2</v>
      </c>
      <c r="W55" s="137">
        <v>8.2000000000000003E-2</v>
      </c>
      <c r="X55" s="109">
        <v>40</v>
      </c>
      <c r="Y55" s="109">
        <v>50</v>
      </c>
      <c r="Z55" s="109">
        <v>75</v>
      </c>
      <c r="AA55" s="110">
        <v>80</v>
      </c>
      <c r="AB55" s="108">
        <v>3.7999999999999999E-2</v>
      </c>
      <c r="AC55" s="137">
        <v>5.5E-2</v>
      </c>
      <c r="AD55" s="137">
        <v>8.8999999999999996E-2</v>
      </c>
      <c r="AE55" s="137">
        <v>8.4000000000000005E-2</v>
      </c>
      <c r="AF55" s="109">
        <v>35</v>
      </c>
      <c r="AG55" s="109">
        <v>50</v>
      </c>
      <c r="AH55" s="109">
        <v>80</v>
      </c>
      <c r="AI55" s="110">
        <v>80</v>
      </c>
      <c r="AJ55" s="108">
        <v>3.5000000000000003E-2</v>
      </c>
      <c r="AK55" s="137">
        <v>5.5E-2</v>
      </c>
      <c r="AL55" s="137">
        <v>8.7999999999999995E-2</v>
      </c>
      <c r="AM55" s="137">
        <v>9.4E-2</v>
      </c>
      <c r="AN55" s="109">
        <v>30</v>
      </c>
      <c r="AO55" s="109">
        <v>50</v>
      </c>
      <c r="AP55" s="109">
        <v>80</v>
      </c>
      <c r="AQ55" s="110">
        <v>85</v>
      </c>
      <c r="AR55" s="108">
        <v>5.2000000000000005E-2</v>
      </c>
      <c r="AS55" s="137">
        <v>6.0999999999999999E-2</v>
      </c>
      <c r="AT55" s="137">
        <v>9.9000000000000005E-2</v>
      </c>
      <c r="AU55" s="137">
        <v>7.8E-2</v>
      </c>
      <c r="AV55" s="109">
        <v>50</v>
      </c>
      <c r="AW55" s="109">
        <v>60</v>
      </c>
      <c r="AX55" s="109">
        <v>95</v>
      </c>
      <c r="AY55" s="110">
        <v>75</v>
      </c>
      <c r="AZ55" s="108">
        <v>6.2E-2</v>
      </c>
      <c r="BA55" s="137">
        <v>7.2000000000000008E-2</v>
      </c>
      <c r="BB55" s="137">
        <v>9.6000000000000002E-2</v>
      </c>
      <c r="BC55" s="137">
        <v>0.10100000000000001</v>
      </c>
      <c r="BD55" s="109">
        <v>65</v>
      </c>
      <c r="BE55" s="109">
        <v>75</v>
      </c>
      <c r="BF55" s="109">
        <v>100</v>
      </c>
      <c r="BG55" s="110">
        <v>105</v>
      </c>
      <c r="BH55" s="108">
        <v>5.6000000000000001E-2</v>
      </c>
      <c r="BI55" s="137">
        <v>6.6000000000000003E-2</v>
      </c>
      <c r="BJ55" s="137">
        <v>9.2999999999999999E-2</v>
      </c>
      <c r="BK55" s="137">
        <v>9.9000000000000005E-2</v>
      </c>
      <c r="BL55" s="109">
        <v>65</v>
      </c>
      <c r="BM55" s="109">
        <v>80</v>
      </c>
      <c r="BN55" s="109">
        <v>110</v>
      </c>
      <c r="BO55" s="110">
        <v>120</v>
      </c>
      <c r="BP55" s="108">
        <v>5.2000000000000005E-2</v>
      </c>
      <c r="BQ55" s="137">
        <v>7.6999999999999999E-2</v>
      </c>
      <c r="BR55" s="137">
        <v>0.10200000000000001</v>
      </c>
      <c r="BS55" s="137">
        <v>9.6000000000000002E-2</v>
      </c>
      <c r="BT55" s="109">
        <v>60</v>
      </c>
      <c r="BU55" s="109">
        <v>85</v>
      </c>
      <c r="BV55" s="109">
        <v>115</v>
      </c>
      <c r="BW55" s="110">
        <v>105</v>
      </c>
      <c r="BX55" s="108">
        <v>4.3000000000000003E-2</v>
      </c>
      <c r="BY55" s="137">
        <v>6.8000000000000005E-2</v>
      </c>
      <c r="BZ55" s="137">
        <v>9.4E-2</v>
      </c>
      <c r="CA55" s="137">
        <v>0.10400000000000001</v>
      </c>
      <c r="CB55" s="109">
        <v>60</v>
      </c>
      <c r="CC55" s="109">
        <v>100</v>
      </c>
      <c r="CD55" s="109">
        <v>135</v>
      </c>
      <c r="CE55" s="110">
        <v>150</v>
      </c>
      <c r="CF55" s="108">
        <v>6.5000000000000002E-2</v>
      </c>
      <c r="CG55" s="137">
        <v>6.9000000000000006E-2</v>
      </c>
      <c r="CH55" s="137">
        <v>9.4E-2</v>
      </c>
      <c r="CI55" s="137">
        <v>0.106</v>
      </c>
      <c r="CJ55" s="109">
        <v>80</v>
      </c>
      <c r="CK55" s="109">
        <v>85</v>
      </c>
      <c r="CL55" s="109">
        <v>115</v>
      </c>
      <c r="CM55" s="110">
        <v>130</v>
      </c>
    </row>
    <row r="56" spans="2:96" x14ac:dyDescent="0.3">
      <c r="B56" s="1016"/>
      <c r="C56" s="90" t="s">
        <v>98</v>
      </c>
      <c r="D56" s="108">
        <v>0.02</v>
      </c>
      <c r="E56" s="137">
        <v>3.7999999999999999E-2</v>
      </c>
      <c r="F56" s="137">
        <v>3.7999999999999999E-2</v>
      </c>
      <c r="G56" s="137">
        <v>5.5E-2</v>
      </c>
      <c r="H56" s="109">
        <v>55</v>
      </c>
      <c r="I56" s="109">
        <v>100</v>
      </c>
      <c r="J56" s="109">
        <v>100</v>
      </c>
      <c r="K56" s="110">
        <v>145</v>
      </c>
      <c r="L56" s="108">
        <v>2.5000000000000001E-2</v>
      </c>
      <c r="M56" s="137">
        <v>4.2000000000000003E-2</v>
      </c>
      <c r="N56" s="137">
        <v>3.6000000000000004E-2</v>
      </c>
      <c r="O56" s="137">
        <v>5.7000000000000002E-2</v>
      </c>
      <c r="P56" s="109">
        <v>60</v>
      </c>
      <c r="Q56" s="109">
        <v>105</v>
      </c>
      <c r="R56" s="109">
        <v>90</v>
      </c>
      <c r="S56" s="110">
        <v>140</v>
      </c>
      <c r="T56" s="108">
        <v>2.9000000000000001E-2</v>
      </c>
      <c r="U56" s="137">
        <v>3.7999999999999999E-2</v>
      </c>
      <c r="V56" s="137">
        <v>4.3999999999999997E-2</v>
      </c>
      <c r="W56" s="137">
        <v>5.7000000000000002E-2</v>
      </c>
      <c r="X56" s="109">
        <v>70</v>
      </c>
      <c r="Y56" s="109">
        <v>90</v>
      </c>
      <c r="Z56" s="109">
        <v>105</v>
      </c>
      <c r="AA56" s="110">
        <v>140</v>
      </c>
      <c r="AB56" s="108">
        <v>2.1999999999999999E-2</v>
      </c>
      <c r="AC56" s="137">
        <v>3.7999999999999999E-2</v>
      </c>
      <c r="AD56" s="137">
        <v>5.2000000000000005E-2</v>
      </c>
      <c r="AE56" s="137">
        <v>6.3E-2</v>
      </c>
      <c r="AF56" s="109">
        <v>55</v>
      </c>
      <c r="AG56" s="109">
        <v>95</v>
      </c>
      <c r="AH56" s="109">
        <v>130</v>
      </c>
      <c r="AI56" s="110">
        <v>160</v>
      </c>
      <c r="AJ56" s="108">
        <v>2.4E-2</v>
      </c>
      <c r="AK56" s="137">
        <v>4.2000000000000003E-2</v>
      </c>
      <c r="AL56" s="137">
        <v>6.6000000000000003E-2</v>
      </c>
      <c r="AM56" s="137">
        <v>6.3E-2</v>
      </c>
      <c r="AN56" s="109">
        <v>60</v>
      </c>
      <c r="AO56" s="109">
        <v>110</v>
      </c>
      <c r="AP56" s="109">
        <v>170</v>
      </c>
      <c r="AQ56" s="110">
        <v>165</v>
      </c>
      <c r="AR56" s="108">
        <v>0.02</v>
      </c>
      <c r="AS56" s="137">
        <v>4.5999999999999999E-2</v>
      </c>
      <c r="AT56" s="137">
        <v>6.2E-2</v>
      </c>
      <c r="AU56" s="137">
        <v>6.7000000000000004E-2</v>
      </c>
      <c r="AV56" s="109">
        <v>50</v>
      </c>
      <c r="AW56" s="109">
        <v>115</v>
      </c>
      <c r="AX56" s="109">
        <v>155</v>
      </c>
      <c r="AY56" s="110">
        <v>170</v>
      </c>
      <c r="AZ56" s="108">
        <v>1.8000000000000002E-2</v>
      </c>
      <c r="BA56" s="137">
        <v>3.4000000000000002E-2</v>
      </c>
      <c r="BB56" s="137">
        <v>5.2999999999999999E-2</v>
      </c>
      <c r="BC56" s="137">
        <v>6.5000000000000002E-2</v>
      </c>
      <c r="BD56" s="109">
        <v>45</v>
      </c>
      <c r="BE56" s="109">
        <v>85</v>
      </c>
      <c r="BF56" s="109">
        <v>135</v>
      </c>
      <c r="BG56" s="110">
        <v>165</v>
      </c>
      <c r="BH56" s="108">
        <v>1.9E-2</v>
      </c>
      <c r="BI56" s="137">
        <v>3.9E-2</v>
      </c>
      <c r="BJ56" s="137">
        <v>5.7000000000000002E-2</v>
      </c>
      <c r="BK56" s="137">
        <v>7.2000000000000008E-2</v>
      </c>
      <c r="BL56" s="109">
        <v>65</v>
      </c>
      <c r="BM56" s="109">
        <v>135</v>
      </c>
      <c r="BN56" s="109">
        <v>195</v>
      </c>
      <c r="BO56" s="110">
        <v>245</v>
      </c>
      <c r="BP56" s="108">
        <v>2.1000000000000001E-2</v>
      </c>
      <c r="BQ56" s="137">
        <v>4.1000000000000002E-2</v>
      </c>
      <c r="BR56" s="137">
        <v>6.3E-2</v>
      </c>
      <c r="BS56" s="137">
        <v>7.9000000000000001E-2</v>
      </c>
      <c r="BT56" s="109">
        <v>65</v>
      </c>
      <c r="BU56" s="109">
        <v>120</v>
      </c>
      <c r="BV56" s="109">
        <v>185</v>
      </c>
      <c r="BW56" s="110">
        <v>230</v>
      </c>
      <c r="BX56" s="108">
        <v>2.4E-2</v>
      </c>
      <c r="BY56" s="137">
        <v>4.1000000000000002E-2</v>
      </c>
      <c r="BZ56" s="137">
        <v>5.6000000000000001E-2</v>
      </c>
      <c r="CA56" s="137">
        <v>7.2999999999999995E-2</v>
      </c>
      <c r="CB56" s="109">
        <v>65</v>
      </c>
      <c r="CC56" s="109">
        <v>110</v>
      </c>
      <c r="CD56" s="109">
        <v>150</v>
      </c>
      <c r="CE56" s="110">
        <v>195</v>
      </c>
      <c r="CF56" s="108">
        <v>2.3E-2</v>
      </c>
      <c r="CG56" s="137">
        <v>5.2999999999999999E-2</v>
      </c>
      <c r="CH56" s="137">
        <v>7.1000000000000008E-2</v>
      </c>
      <c r="CI56" s="137">
        <v>7.9000000000000001E-2</v>
      </c>
      <c r="CJ56" s="109">
        <v>80</v>
      </c>
      <c r="CK56" s="109">
        <v>180</v>
      </c>
      <c r="CL56" s="109">
        <v>240</v>
      </c>
      <c r="CM56" s="110">
        <v>270</v>
      </c>
    </row>
    <row r="57" spans="2:96" x14ac:dyDescent="0.3">
      <c r="B57" s="1016"/>
      <c r="C57" s="90" t="s">
        <v>99</v>
      </c>
      <c r="D57" s="108">
        <v>4.1000000000000002E-2</v>
      </c>
      <c r="E57" s="137">
        <v>4.1000000000000002E-2</v>
      </c>
      <c r="F57" s="137">
        <v>5.7000000000000002E-2</v>
      </c>
      <c r="G57" s="137">
        <v>0.107</v>
      </c>
      <c r="H57" s="109">
        <v>5</v>
      </c>
      <c r="I57" s="109">
        <v>5</v>
      </c>
      <c r="J57" s="109">
        <v>5</v>
      </c>
      <c r="K57" s="110">
        <v>15</v>
      </c>
      <c r="L57" s="108">
        <v>4.7E-2</v>
      </c>
      <c r="M57" s="137">
        <v>2.7E-2</v>
      </c>
      <c r="N57" s="137">
        <v>6.0999999999999999E-2</v>
      </c>
      <c r="O57" s="137">
        <v>0.10100000000000001</v>
      </c>
      <c r="P57" s="109">
        <v>5</v>
      </c>
      <c r="Q57" s="109">
        <v>5</v>
      </c>
      <c r="R57" s="109">
        <v>10</v>
      </c>
      <c r="S57" s="110">
        <v>15</v>
      </c>
      <c r="T57" s="108">
        <v>4.8000000000000001E-2</v>
      </c>
      <c r="U57" s="137">
        <v>8.3000000000000004E-2</v>
      </c>
      <c r="V57" s="137">
        <v>6.2E-2</v>
      </c>
      <c r="W57" s="137">
        <v>0.124</v>
      </c>
      <c r="X57" s="109">
        <v>5</v>
      </c>
      <c r="Y57" s="109">
        <v>10</v>
      </c>
      <c r="Z57" s="109">
        <v>10</v>
      </c>
      <c r="AA57" s="110">
        <v>20</v>
      </c>
      <c r="AB57" s="108">
        <v>6.7000000000000004E-2</v>
      </c>
      <c r="AC57" s="137">
        <v>6.7000000000000004E-2</v>
      </c>
      <c r="AD57" s="137">
        <v>8.7000000000000008E-2</v>
      </c>
      <c r="AE57" s="137">
        <v>4.7E-2</v>
      </c>
      <c r="AF57" s="109">
        <v>10</v>
      </c>
      <c r="AG57" s="109">
        <v>10</v>
      </c>
      <c r="AH57" s="109">
        <v>15</v>
      </c>
      <c r="AI57" s="110">
        <v>5</v>
      </c>
      <c r="AJ57" s="108">
        <v>5.9000000000000004E-2</v>
      </c>
      <c r="AK57" s="137">
        <v>7.3999999999999996E-2</v>
      </c>
      <c r="AL57" s="137">
        <v>5.9000000000000004E-2</v>
      </c>
      <c r="AM57" s="137">
        <v>8.7999999999999995E-2</v>
      </c>
      <c r="AN57" s="109">
        <v>10</v>
      </c>
      <c r="AO57" s="109">
        <v>10</v>
      </c>
      <c r="AP57" s="109">
        <v>10</v>
      </c>
      <c r="AQ57" s="110">
        <v>10</v>
      </c>
      <c r="AR57" s="108">
        <v>5.2999999999999999E-2</v>
      </c>
      <c r="AS57" s="137">
        <v>9.8000000000000004E-2</v>
      </c>
      <c r="AT57" s="137">
        <v>0.06</v>
      </c>
      <c r="AU57" s="137">
        <v>4.4999999999999998E-2</v>
      </c>
      <c r="AV57" s="109">
        <v>5</v>
      </c>
      <c r="AW57" s="109">
        <v>15</v>
      </c>
      <c r="AX57" s="109">
        <v>10</v>
      </c>
      <c r="AY57" s="110">
        <v>5</v>
      </c>
      <c r="AZ57" s="108">
        <v>8.5000000000000006E-2</v>
      </c>
      <c r="BA57" s="137">
        <v>0.109</v>
      </c>
      <c r="BB57" s="137">
        <v>5.3999999999999999E-2</v>
      </c>
      <c r="BC57" s="137">
        <v>5.3999999999999999E-2</v>
      </c>
      <c r="BD57" s="109">
        <v>10</v>
      </c>
      <c r="BE57" s="109">
        <v>15</v>
      </c>
      <c r="BF57" s="109">
        <v>5</v>
      </c>
      <c r="BG57" s="110">
        <v>5</v>
      </c>
      <c r="BH57" s="108">
        <v>0.112</v>
      </c>
      <c r="BI57" s="137">
        <v>0.10400000000000001</v>
      </c>
      <c r="BJ57" s="137">
        <v>5.6000000000000001E-2</v>
      </c>
      <c r="BK57" s="137">
        <v>0.10400000000000001</v>
      </c>
      <c r="BL57" s="109">
        <v>15</v>
      </c>
      <c r="BM57" s="109">
        <v>15</v>
      </c>
      <c r="BN57" s="109">
        <v>5</v>
      </c>
      <c r="BO57" s="110">
        <v>15</v>
      </c>
      <c r="BP57" s="108">
        <v>6.5000000000000002E-2</v>
      </c>
      <c r="BQ57" s="137">
        <v>9.8000000000000004E-2</v>
      </c>
      <c r="BR57" s="137">
        <v>7.8E-2</v>
      </c>
      <c r="BS57" s="137">
        <v>7.8E-2</v>
      </c>
      <c r="BT57" s="109">
        <v>10</v>
      </c>
      <c r="BU57" s="109">
        <v>15</v>
      </c>
      <c r="BV57" s="109">
        <v>10</v>
      </c>
      <c r="BW57" s="110">
        <v>10</v>
      </c>
      <c r="BX57" s="108">
        <v>7.1000000000000008E-2</v>
      </c>
      <c r="BY57" s="137">
        <v>4.4999999999999998E-2</v>
      </c>
      <c r="BZ57" s="137">
        <v>9.6000000000000002E-2</v>
      </c>
      <c r="CA57" s="137">
        <v>7.6999999999999999E-2</v>
      </c>
      <c r="CB57" s="109">
        <v>10</v>
      </c>
      <c r="CC57" s="109">
        <v>5</v>
      </c>
      <c r="CD57" s="109">
        <v>15</v>
      </c>
      <c r="CE57" s="110">
        <v>10</v>
      </c>
      <c r="CF57" s="108">
        <v>8.5000000000000006E-2</v>
      </c>
      <c r="CG57" s="137">
        <v>7.9000000000000001E-2</v>
      </c>
      <c r="CH57" s="137">
        <v>7.2999999999999995E-2</v>
      </c>
      <c r="CI57" s="137">
        <v>7.2999999999999995E-2</v>
      </c>
      <c r="CJ57" s="109">
        <v>15</v>
      </c>
      <c r="CK57" s="109">
        <v>15</v>
      </c>
      <c r="CL57" s="109">
        <v>10</v>
      </c>
      <c r="CM57" s="110">
        <v>10</v>
      </c>
    </row>
    <row r="58" spans="2:96" x14ac:dyDescent="0.3">
      <c r="B58" s="1016"/>
      <c r="C58" s="90" t="s">
        <v>122</v>
      </c>
      <c r="D58" s="108">
        <v>4.3000000000000003E-2</v>
      </c>
      <c r="E58" s="137">
        <v>5.7000000000000002E-2</v>
      </c>
      <c r="F58" s="137">
        <v>8.2000000000000003E-2</v>
      </c>
      <c r="G58" s="137">
        <v>6.7000000000000004E-2</v>
      </c>
      <c r="H58" s="109">
        <v>40</v>
      </c>
      <c r="I58" s="109">
        <v>50</v>
      </c>
      <c r="J58" s="109">
        <v>70</v>
      </c>
      <c r="K58" s="110">
        <v>60</v>
      </c>
      <c r="L58" s="108">
        <v>4.4999999999999998E-2</v>
      </c>
      <c r="M58" s="137">
        <v>6.6000000000000003E-2</v>
      </c>
      <c r="N58" s="137">
        <v>6.6000000000000003E-2</v>
      </c>
      <c r="O58" s="137">
        <v>7.5999999999999998E-2</v>
      </c>
      <c r="P58" s="109">
        <v>40</v>
      </c>
      <c r="Q58" s="109">
        <v>60</v>
      </c>
      <c r="R58" s="109">
        <v>60</v>
      </c>
      <c r="S58" s="110">
        <v>70</v>
      </c>
      <c r="T58" s="108">
        <v>4.1000000000000002E-2</v>
      </c>
      <c r="U58" s="137">
        <v>7.2000000000000008E-2</v>
      </c>
      <c r="V58" s="137">
        <v>6.7000000000000004E-2</v>
      </c>
      <c r="W58" s="137">
        <v>9.4E-2</v>
      </c>
      <c r="X58" s="109">
        <v>35</v>
      </c>
      <c r="Y58" s="109">
        <v>60</v>
      </c>
      <c r="Z58" s="109">
        <v>55</v>
      </c>
      <c r="AA58" s="110">
        <v>80</v>
      </c>
      <c r="AB58" s="108">
        <v>4.9000000000000002E-2</v>
      </c>
      <c r="AC58" s="137">
        <v>6.5000000000000002E-2</v>
      </c>
      <c r="AD58" s="137">
        <v>6.9000000000000006E-2</v>
      </c>
      <c r="AE58" s="137">
        <v>0.1</v>
      </c>
      <c r="AF58" s="109">
        <v>40</v>
      </c>
      <c r="AG58" s="109">
        <v>55</v>
      </c>
      <c r="AH58" s="109">
        <v>60</v>
      </c>
      <c r="AI58" s="110">
        <v>85</v>
      </c>
      <c r="AJ58" s="108">
        <v>5.9000000000000004E-2</v>
      </c>
      <c r="AK58" s="137">
        <v>6.7000000000000004E-2</v>
      </c>
      <c r="AL58" s="137">
        <v>0.05</v>
      </c>
      <c r="AM58" s="137">
        <v>8.6000000000000007E-2</v>
      </c>
      <c r="AN58" s="109">
        <v>55</v>
      </c>
      <c r="AO58" s="109">
        <v>60</v>
      </c>
      <c r="AP58" s="109">
        <v>45</v>
      </c>
      <c r="AQ58" s="110">
        <v>80</v>
      </c>
      <c r="AR58" s="108">
        <v>5.5E-2</v>
      </c>
      <c r="AS58" s="137">
        <v>5.2000000000000005E-2</v>
      </c>
      <c r="AT58" s="137">
        <v>6.9000000000000006E-2</v>
      </c>
      <c r="AU58" s="137">
        <v>9.4E-2</v>
      </c>
      <c r="AV58" s="109">
        <v>50</v>
      </c>
      <c r="AW58" s="109">
        <v>50</v>
      </c>
      <c r="AX58" s="109">
        <v>65</v>
      </c>
      <c r="AY58" s="110">
        <v>90</v>
      </c>
      <c r="AZ58" s="108">
        <v>6.2E-2</v>
      </c>
      <c r="BA58" s="137">
        <v>0.06</v>
      </c>
      <c r="BB58" s="137">
        <v>6.8000000000000005E-2</v>
      </c>
      <c r="BC58" s="137">
        <v>9.1999999999999998E-2</v>
      </c>
      <c r="BD58" s="109">
        <v>50</v>
      </c>
      <c r="BE58" s="109">
        <v>50</v>
      </c>
      <c r="BF58" s="109">
        <v>55</v>
      </c>
      <c r="BG58" s="110">
        <v>75</v>
      </c>
      <c r="BH58" s="108">
        <v>6.0999999999999999E-2</v>
      </c>
      <c r="BI58" s="137">
        <v>7.6999999999999999E-2</v>
      </c>
      <c r="BJ58" s="137">
        <v>8.5000000000000006E-2</v>
      </c>
      <c r="BK58" s="137">
        <v>0.10300000000000001</v>
      </c>
      <c r="BL58" s="109">
        <v>60</v>
      </c>
      <c r="BM58" s="109">
        <v>80</v>
      </c>
      <c r="BN58" s="109">
        <v>85</v>
      </c>
      <c r="BO58" s="110">
        <v>105</v>
      </c>
      <c r="BP58" s="108">
        <v>0.05</v>
      </c>
      <c r="BQ58" s="137">
        <v>5.9000000000000004E-2</v>
      </c>
      <c r="BR58" s="137">
        <v>9.1999999999999998E-2</v>
      </c>
      <c r="BS58" s="137">
        <v>7.6999999999999999E-2</v>
      </c>
      <c r="BT58" s="109">
        <v>50</v>
      </c>
      <c r="BU58" s="109">
        <v>55</v>
      </c>
      <c r="BV58" s="109">
        <v>90</v>
      </c>
      <c r="BW58" s="110">
        <v>75</v>
      </c>
      <c r="BX58" s="108">
        <v>4.5999999999999999E-2</v>
      </c>
      <c r="BY58" s="137">
        <v>6.4000000000000001E-2</v>
      </c>
      <c r="BZ58" s="137">
        <v>8.1000000000000003E-2</v>
      </c>
      <c r="CA58" s="137">
        <v>8.4000000000000005E-2</v>
      </c>
      <c r="CB58" s="109">
        <v>45</v>
      </c>
      <c r="CC58" s="109">
        <v>60</v>
      </c>
      <c r="CD58" s="109">
        <v>80</v>
      </c>
      <c r="CE58" s="110">
        <v>80</v>
      </c>
      <c r="CF58" s="108">
        <v>5.7000000000000002E-2</v>
      </c>
      <c r="CG58" s="137">
        <v>6.0999999999999999E-2</v>
      </c>
      <c r="CH58" s="137">
        <v>6.3E-2</v>
      </c>
      <c r="CI58" s="137">
        <v>0.10400000000000001</v>
      </c>
      <c r="CJ58" s="109">
        <v>55</v>
      </c>
      <c r="CK58" s="109">
        <v>60</v>
      </c>
      <c r="CL58" s="109">
        <v>65</v>
      </c>
      <c r="CM58" s="110">
        <v>105</v>
      </c>
    </row>
    <row r="59" spans="2:96" x14ac:dyDescent="0.3">
      <c r="B59" s="1016"/>
      <c r="C59" s="90" t="s">
        <v>100</v>
      </c>
      <c r="D59" s="108">
        <v>1.7000000000000001E-2</v>
      </c>
      <c r="E59" s="137">
        <v>2.6000000000000002E-2</v>
      </c>
      <c r="F59" s="137">
        <v>2.6000000000000002E-2</v>
      </c>
      <c r="G59" s="137">
        <v>4.9000000000000002E-2</v>
      </c>
      <c r="H59" s="109">
        <v>15</v>
      </c>
      <c r="I59" s="109">
        <v>20</v>
      </c>
      <c r="J59" s="109">
        <v>20</v>
      </c>
      <c r="K59" s="110">
        <v>40</v>
      </c>
      <c r="L59" s="108">
        <v>1.7000000000000001E-2</v>
      </c>
      <c r="M59" s="137">
        <v>2.9000000000000001E-2</v>
      </c>
      <c r="N59" s="137">
        <v>3.3000000000000002E-2</v>
      </c>
      <c r="O59" s="137">
        <v>4.5999999999999999E-2</v>
      </c>
      <c r="P59" s="109">
        <v>15</v>
      </c>
      <c r="Q59" s="109">
        <v>30</v>
      </c>
      <c r="R59" s="109">
        <v>30</v>
      </c>
      <c r="S59" s="110">
        <v>45</v>
      </c>
      <c r="T59" s="108">
        <v>8.0000000000000002E-3</v>
      </c>
      <c r="U59" s="137">
        <v>3.6999999999999998E-2</v>
      </c>
      <c r="V59" s="137">
        <v>4.1000000000000002E-2</v>
      </c>
      <c r="W59" s="137">
        <v>4.9000000000000002E-2</v>
      </c>
      <c r="X59" s="109">
        <v>5</v>
      </c>
      <c r="Y59" s="109">
        <v>25</v>
      </c>
      <c r="Z59" s="109">
        <v>30</v>
      </c>
      <c r="AA59" s="110">
        <v>35</v>
      </c>
      <c r="AB59" s="108">
        <v>1.4E-2</v>
      </c>
      <c r="AC59" s="137">
        <v>3.1E-2</v>
      </c>
      <c r="AD59" s="137">
        <v>3.1E-2</v>
      </c>
      <c r="AE59" s="137">
        <v>5.6000000000000001E-2</v>
      </c>
      <c r="AF59" s="109">
        <v>10</v>
      </c>
      <c r="AG59" s="109">
        <v>25</v>
      </c>
      <c r="AH59" s="109">
        <v>25</v>
      </c>
      <c r="AI59" s="110">
        <v>45</v>
      </c>
      <c r="AJ59" s="108">
        <v>2.9000000000000001E-2</v>
      </c>
      <c r="AK59" s="137">
        <v>3.2000000000000001E-2</v>
      </c>
      <c r="AL59" s="137">
        <v>4.7E-2</v>
      </c>
      <c r="AM59" s="137">
        <v>5.8000000000000003E-2</v>
      </c>
      <c r="AN59" s="109">
        <v>25</v>
      </c>
      <c r="AO59" s="109">
        <v>25</v>
      </c>
      <c r="AP59" s="109">
        <v>35</v>
      </c>
      <c r="AQ59" s="110">
        <v>45</v>
      </c>
      <c r="AR59" s="108">
        <v>4.4999999999999998E-2</v>
      </c>
      <c r="AS59" s="137">
        <v>4.7E-2</v>
      </c>
      <c r="AT59" s="137">
        <v>5.1000000000000004E-2</v>
      </c>
      <c r="AU59" s="137">
        <v>5.2999999999999999E-2</v>
      </c>
      <c r="AV59" s="109">
        <v>45</v>
      </c>
      <c r="AW59" s="109">
        <v>45</v>
      </c>
      <c r="AX59" s="109">
        <v>50</v>
      </c>
      <c r="AY59" s="110">
        <v>50</v>
      </c>
      <c r="AZ59" s="108">
        <v>3.9E-2</v>
      </c>
      <c r="BA59" s="137">
        <v>5.7000000000000002E-2</v>
      </c>
      <c r="BB59" s="137">
        <v>3.6000000000000004E-2</v>
      </c>
      <c r="BC59" s="137">
        <v>4.7E-2</v>
      </c>
      <c r="BD59" s="109">
        <v>35</v>
      </c>
      <c r="BE59" s="109">
        <v>55</v>
      </c>
      <c r="BF59" s="109">
        <v>35</v>
      </c>
      <c r="BG59" s="110">
        <v>45</v>
      </c>
      <c r="BH59" s="108">
        <v>4.3000000000000003E-2</v>
      </c>
      <c r="BI59" s="137">
        <v>0.05</v>
      </c>
      <c r="BJ59" s="137">
        <v>4.3999999999999997E-2</v>
      </c>
      <c r="BK59" s="137">
        <v>6.6000000000000003E-2</v>
      </c>
      <c r="BL59" s="109">
        <v>35</v>
      </c>
      <c r="BM59" s="109">
        <v>40</v>
      </c>
      <c r="BN59" s="109">
        <v>35</v>
      </c>
      <c r="BO59" s="110">
        <v>55</v>
      </c>
      <c r="BP59" s="108">
        <v>5.7000000000000002E-2</v>
      </c>
      <c r="BQ59" s="137">
        <v>7.1000000000000008E-2</v>
      </c>
      <c r="BR59" s="137">
        <v>6.4000000000000001E-2</v>
      </c>
      <c r="BS59" s="137">
        <v>6.0999999999999999E-2</v>
      </c>
      <c r="BT59" s="109">
        <v>45</v>
      </c>
      <c r="BU59" s="109">
        <v>55</v>
      </c>
      <c r="BV59" s="109">
        <v>50</v>
      </c>
      <c r="BW59" s="110">
        <v>50</v>
      </c>
      <c r="BX59" s="108">
        <v>5.7000000000000002E-2</v>
      </c>
      <c r="BY59" s="137">
        <v>6.5000000000000002E-2</v>
      </c>
      <c r="BZ59" s="137">
        <v>5.6000000000000001E-2</v>
      </c>
      <c r="CA59" s="137">
        <v>7.5999999999999998E-2</v>
      </c>
      <c r="CB59" s="109">
        <v>50</v>
      </c>
      <c r="CC59" s="109">
        <v>55</v>
      </c>
      <c r="CD59" s="109">
        <v>45</v>
      </c>
      <c r="CE59" s="110">
        <v>65</v>
      </c>
      <c r="CF59" s="108">
        <v>4.9000000000000002E-2</v>
      </c>
      <c r="CG59" s="137">
        <v>6.0999999999999999E-2</v>
      </c>
      <c r="CH59" s="137">
        <v>4.8000000000000001E-2</v>
      </c>
      <c r="CI59" s="137">
        <v>7.3999999999999996E-2</v>
      </c>
      <c r="CJ59" s="109">
        <v>45</v>
      </c>
      <c r="CK59" s="109">
        <v>55</v>
      </c>
      <c r="CL59" s="109">
        <v>40</v>
      </c>
      <c r="CM59" s="110">
        <v>65</v>
      </c>
    </row>
    <row r="60" spans="2:96" x14ac:dyDescent="0.3">
      <c r="B60" s="1016"/>
      <c r="C60" s="90" t="s">
        <v>101</v>
      </c>
      <c r="D60" s="108">
        <v>4.2000000000000003E-2</v>
      </c>
      <c r="E60" s="137">
        <v>6.9000000000000006E-2</v>
      </c>
      <c r="F60" s="137">
        <v>8.1000000000000003E-2</v>
      </c>
      <c r="G60" s="137">
        <v>0.10400000000000001</v>
      </c>
      <c r="H60" s="109">
        <v>95</v>
      </c>
      <c r="I60" s="109">
        <v>160</v>
      </c>
      <c r="J60" s="109">
        <v>185</v>
      </c>
      <c r="K60" s="110">
        <v>240</v>
      </c>
      <c r="L60" s="108">
        <v>5.7000000000000002E-2</v>
      </c>
      <c r="M60" s="137">
        <v>7.2000000000000008E-2</v>
      </c>
      <c r="N60" s="137">
        <v>9.1999999999999998E-2</v>
      </c>
      <c r="O60" s="137">
        <v>0.109</v>
      </c>
      <c r="P60" s="109">
        <v>130</v>
      </c>
      <c r="Q60" s="109">
        <v>165</v>
      </c>
      <c r="R60" s="109">
        <v>210</v>
      </c>
      <c r="S60" s="110">
        <v>250</v>
      </c>
      <c r="T60" s="108">
        <v>5.1000000000000004E-2</v>
      </c>
      <c r="U60" s="137">
        <v>6.5000000000000002E-2</v>
      </c>
      <c r="V60" s="137">
        <v>7.6999999999999999E-2</v>
      </c>
      <c r="W60" s="137">
        <v>0.10200000000000001</v>
      </c>
      <c r="X60" s="109">
        <v>105</v>
      </c>
      <c r="Y60" s="109">
        <v>130</v>
      </c>
      <c r="Z60" s="109">
        <v>155</v>
      </c>
      <c r="AA60" s="110">
        <v>210</v>
      </c>
      <c r="AB60" s="108">
        <v>5.2000000000000005E-2</v>
      </c>
      <c r="AC60" s="137">
        <v>6.8000000000000005E-2</v>
      </c>
      <c r="AD60" s="137">
        <v>8.7999999999999995E-2</v>
      </c>
      <c r="AE60" s="137">
        <v>0.107</v>
      </c>
      <c r="AF60" s="109">
        <v>90</v>
      </c>
      <c r="AG60" s="109">
        <v>120</v>
      </c>
      <c r="AH60" s="109">
        <v>155</v>
      </c>
      <c r="AI60" s="110">
        <v>185</v>
      </c>
      <c r="AJ60" s="108">
        <v>0.06</v>
      </c>
      <c r="AK60" s="137">
        <v>9.0999999999999998E-2</v>
      </c>
      <c r="AL60" s="137">
        <v>0.11700000000000001</v>
      </c>
      <c r="AM60" s="137">
        <v>9.9000000000000005E-2</v>
      </c>
      <c r="AN60" s="109">
        <v>130</v>
      </c>
      <c r="AO60" s="109">
        <v>195</v>
      </c>
      <c r="AP60" s="109">
        <v>255</v>
      </c>
      <c r="AQ60" s="110">
        <v>215</v>
      </c>
      <c r="AR60" s="108">
        <v>6.4000000000000001E-2</v>
      </c>
      <c r="AS60" s="137">
        <v>7.9000000000000001E-2</v>
      </c>
      <c r="AT60" s="137">
        <v>0.113</v>
      </c>
      <c r="AU60" s="137">
        <v>9.1999999999999998E-2</v>
      </c>
      <c r="AV60" s="109">
        <v>125</v>
      </c>
      <c r="AW60" s="109">
        <v>155</v>
      </c>
      <c r="AX60" s="109">
        <v>225</v>
      </c>
      <c r="AY60" s="110">
        <v>180</v>
      </c>
      <c r="AZ60" s="108">
        <v>6.2E-2</v>
      </c>
      <c r="BA60" s="137">
        <v>7.0000000000000007E-2</v>
      </c>
      <c r="BB60" s="137">
        <v>9.1999999999999998E-2</v>
      </c>
      <c r="BC60" s="137">
        <v>9.1999999999999998E-2</v>
      </c>
      <c r="BD60" s="109">
        <v>115</v>
      </c>
      <c r="BE60" s="109">
        <v>130</v>
      </c>
      <c r="BF60" s="109">
        <v>170</v>
      </c>
      <c r="BG60" s="110">
        <v>170</v>
      </c>
      <c r="BH60" s="108">
        <v>7.0000000000000007E-2</v>
      </c>
      <c r="BI60" s="137">
        <v>6.8000000000000005E-2</v>
      </c>
      <c r="BJ60" s="137">
        <v>9.0999999999999998E-2</v>
      </c>
      <c r="BK60" s="137">
        <v>0.09</v>
      </c>
      <c r="BL60" s="109">
        <v>135</v>
      </c>
      <c r="BM60" s="109">
        <v>130</v>
      </c>
      <c r="BN60" s="109">
        <v>180</v>
      </c>
      <c r="BO60" s="110">
        <v>175</v>
      </c>
      <c r="BP60" s="108">
        <v>4.9000000000000002E-2</v>
      </c>
      <c r="BQ60" s="137">
        <v>8.4000000000000005E-2</v>
      </c>
      <c r="BR60" s="137">
        <v>8.6000000000000007E-2</v>
      </c>
      <c r="BS60" s="137">
        <v>8.6000000000000007E-2</v>
      </c>
      <c r="BT60" s="109">
        <v>95</v>
      </c>
      <c r="BU60" s="109">
        <v>165</v>
      </c>
      <c r="BV60" s="109">
        <v>170</v>
      </c>
      <c r="BW60" s="110">
        <v>170</v>
      </c>
      <c r="BX60" s="108">
        <v>4.7E-2</v>
      </c>
      <c r="BY60" s="137">
        <v>7.0000000000000007E-2</v>
      </c>
      <c r="BZ60" s="137">
        <v>8.2000000000000003E-2</v>
      </c>
      <c r="CA60" s="137">
        <v>8.3000000000000004E-2</v>
      </c>
      <c r="CB60" s="109">
        <v>95</v>
      </c>
      <c r="CC60" s="109">
        <v>140</v>
      </c>
      <c r="CD60" s="109">
        <v>165</v>
      </c>
      <c r="CE60" s="110">
        <v>170</v>
      </c>
      <c r="CF60" s="108">
        <v>5.3999999999999999E-2</v>
      </c>
      <c r="CG60" s="137">
        <v>6.4000000000000001E-2</v>
      </c>
      <c r="CH60" s="137">
        <v>7.1000000000000008E-2</v>
      </c>
      <c r="CI60" s="137">
        <v>8.3000000000000004E-2</v>
      </c>
      <c r="CJ60" s="109">
        <v>115</v>
      </c>
      <c r="CK60" s="109">
        <v>140</v>
      </c>
      <c r="CL60" s="109">
        <v>155</v>
      </c>
      <c r="CM60" s="110">
        <v>180</v>
      </c>
    </row>
    <row r="61" spans="2:96" x14ac:dyDescent="0.3">
      <c r="B61" s="1016"/>
      <c r="C61" s="90" t="s">
        <v>102</v>
      </c>
      <c r="D61" s="108">
        <v>0.06</v>
      </c>
      <c r="E61" s="137">
        <v>6.5000000000000002E-2</v>
      </c>
      <c r="F61" s="137">
        <v>6.4000000000000001E-2</v>
      </c>
      <c r="G61" s="137">
        <v>8.5000000000000006E-2</v>
      </c>
      <c r="H61" s="109">
        <v>230</v>
      </c>
      <c r="I61" s="109">
        <v>250</v>
      </c>
      <c r="J61" s="109">
        <v>245</v>
      </c>
      <c r="K61" s="110">
        <v>330</v>
      </c>
      <c r="L61" s="108">
        <v>6.8000000000000005E-2</v>
      </c>
      <c r="M61" s="137">
        <v>5.8000000000000003E-2</v>
      </c>
      <c r="N61" s="137">
        <v>6.2E-2</v>
      </c>
      <c r="O61" s="137">
        <v>0.08</v>
      </c>
      <c r="P61" s="109">
        <v>210</v>
      </c>
      <c r="Q61" s="109">
        <v>180</v>
      </c>
      <c r="R61" s="109">
        <v>195</v>
      </c>
      <c r="S61" s="110">
        <v>245</v>
      </c>
      <c r="T61" s="108">
        <v>7.2999999999999995E-2</v>
      </c>
      <c r="U61" s="137">
        <v>6.7000000000000004E-2</v>
      </c>
      <c r="V61" s="137">
        <v>6.4000000000000001E-2</v>
      </c>
      <c r="W61" s="137">
        <v>7.4999999999999997E-2</v>
      </c>
      <c r="X61" s="109">
        <v>240</v>
      </c>
      <c r="Y61" s="109">
        <v>215</v>
      </c>
      <c r="Z61" s="109">
        <v>210</v>
      </c>
      <c r="AA61" s="110">
        <v>245</v>
      </c>
      <c r="AB61" s="108">
        <v>7.6999999999999999E-2</v>
      </c>
      <c r="AC61" s="137">
        <v>6.9000000000000006E-2</v>
      </c>
      <c r="AD61" s="137">
        <v>7.2999999999999995E-2</v>
      </c>
      <c r="AE61" s="137">
        <v>8.6000000000000007E-2</v>
      </c>
      <c r="AF61" s="109">
        <v>245</v>
      </c>
      <c r="AG61" s="109">
        <v>215</v>
      </c>
      <c r="AH61" s="109">
        <v>230</v>
      </c>
      <c r="AI61" s="110">
        <v>270</v>
      </c>
      <c r="AJ61" s="108">
        <v>9.1999999999999998E-2</v>
      </c>
      <c r="AK61" s="137">
        <v>7.6999999999999999E-2</v>
      </c>
      <c r="AL61" s="137">
        <v>9.4E-2</v>
      </c>
      <c r="AM61" s="137">
        <v>8.3000000000000004E-2</v>
      </c>
      <c r="AN61" s="109">
        <v>290</v>
      </c>
      <c r="AO61" s="109">
        <v>240</v>
      </c>
      <c r="AP61" s="109">
        <v>295</v>
      </c>
      <c r="AQ61" s="110">
        <v>260</v>
      </c>
      <c r="AR61" s="108">
        <v>9.7000000000000003E-2</v>
      </c>
      <c r="AS61" s="137">
        <v>8.3000000000000004E-2</v>
      </c>
      <c r="AT61" s="137">
        <v>9.2999999999999999E-2</v>
      </c>
      <c r="AU61" s="137">
        <v>0.09</v>
      </c>
      <c r="AV61" s="109">
        <v>315</v>
      </c>
      <c r="AW61" s="109">
        <v>270</v>
      </c>
      <c r="AX61" s="109">
        <v>305</v>
      </c>
      <c r="AY61" s="110">
        <v>295</v>
      </c>
      <c r="AZ61" s="108">
        <v>0.09</v>
      </c>
      <c r="BA61" s="137">
        <v>9.2999999999999999E-2</v>
      </c>
      <c r="BB61" s="137">
        <v>8.7999999999999995E-2</v>
      </c>
      <c r="BC61" s="137">
        <v>8.7000000000000008E-2</v>
      </c>
      <c r="BD61" s="109">
        <v>370</v>
      </c>
      <c r="BE61" s="109">
        <v>385</v>
      </c>
      <c r="BF61" s="109">
        <v>360</v>
      </c>
      <c r="BG61" s="110">
        <v>355</v>
      </c>
      <c r="BH61" s="108">
        <v>0.114</v>
      </c>
      <c r="BI61" s="137">
        <v>9.5000000000000001E-2</v>
      </c>
      <c r="BJ61" s="137">
        <v>8.5000000000000006E-2</v>
      </c>
      <c r="BK61" s="137">
        <v>8.6000000000000007E-2</v>
      </c>
      <c r="BL61" s="109">
        <v>440</v>
      </c>
      <c r="BM61" s="109">
        <v>370</v>
      </c>
      <c r="BN61" s="109">
        <v>330</v>
      </c>
      <c r="BO61" s="110">
        <v>335</v>
      </c>
      <c r="BP61" s="108">
        <v>8.6000000000000007E-2</v>
      </c>
      <c r="BQ61" s="137">
        <v>8.4000000000000005E-2</v>
      </c>
      <c r="BR61" s="137">
        <v>8.6000000000000007E-2</v>
      </c>
      <c r="BS61" s="137">
        <v>9.5000000000000001E-2</v>
      </c>
      <c r="BT61" s="109">
        <v>370</v>
      </c>
      <c r="BU61" s="109">
        <v>365</v>
      </c>
      <c r="BV61" s="109">
        <v>370</v>
      </c>
      <c r="BW61" s="110">
        <v>410</v>
      </c>
      <c r="BX61" s="108">
        <v>8.8999999999999996E-2</v>
      </c>
      <c r="BY61" s="137">
        <v>8.7000000000000008E-2</v>
      </c>
      <c r="BZ61" s="137">
        <v>8.4000000000000005E-2</v>
      </c>
      <c r="CA61" s="137">
        <v>8.8999999999999996E-2</v>
      </c>
      <c r="CB61" s="109">
        <v>365</v>
      </c>
      <c r="CC61" s="109">
        <v>355</v>
      </c>
      <c r="CD61" s="109">
        <v>345</v>
      </c>
      <c r="CE61" s="110">
        <v>365</v>
      </c>
      <c r="CF61" s="108">
        <v>9.8000000000000004E-2</v>
      </c>
      <c r="CG61" s="137">
        <v>9.8000000000000004E-2</v>
      </c>
      <c r="CH61" s="137">
        <v>8.5000000000000006E-2</v>
      </c>
      <c r="CI61" s="137">
        <v>9.0999999999999998E-2</v>
      </c>
      <c r="CJ61" s="109">
        <v>400</v>
      </c>
      <c r="CK61" s="109">
        <v>400</v>
      </c>
      <c r="CL61" s="109">
        <v>345</v>
      </c>
      <c r="CM61" s="110">
        <v>375</v>
      </c>
    </row>
    <row r="62" spans="2:96" ht="15" thickBot="1" x14ac:dyDescent="0.35">
      <c r="B62" s="1016"/>
      <c r="C62" s="90" t="s">
        <v>104</v>
      </c>
      <c r="D62" s="108">
        <v>0.11900000000000001</v>
      </c>
      <c r="E62" s="137">
        <v>0.108</v>
      </c>
      <c r="F62" s="137">
        <v>0.10300000000000001</v>
      </c>
      <c r="G62" s="137">
        <v>0.112</v>
      </c>
      <c r="H62" s="109">
        <v>685</v>
      </c>
      <c r="I62" s="109">
        <v>620</v>
      </c>
      <c r="J62" s="109">
        <v>595</v>
      </c>
      <c r="K62" s="110">
        <v>645</v>
      </c>
      <c r="L62" s="108">
        <v>0.128</v>
      </c>
      <c r="M62" s="137">
        <v>0.124</v>
      </c>
      <c r="N62" s="137">
        <v>0.107</v>
      </c>
      <c r="O62" s="137">
        <v>0.114</v>
      </c>
      <c r="P62" s="109">
        <v>670</v>
      </c>
      <c r="Q62" s="109">
        <v>650</v>
      </c>
      <c r="R62" s="109">
        <v>565</v>
      </c>
      <c r="S62" s="110">
        <v>595</v>
      </c>
      <c r="T62" s="108">
        <v>0.13200000000000001</v>
      </c>
      <c r="U62" s="137">
        <v>0.123</v>
      </c>
      <c r="V62" s="137">
        <v>0.108</v>
      </c>
      <c r="W62" s="137">
        <v>0.105</v>
      </c>
      <c r="X62" s="109">
        <v>745</v>
      </c>
      <c r="Y62" s="109">
        <v>695</v>
      </c>
      <c r="Z62" s="109">
        <v>610</v>
      </c>
      <c r="AA62" s="110">
        <v>590</v>
      </c>
      <c r="AB62" s="108">
        <v>0.13700000000000001</v>
      </c>
      <c r="AC62" s="137">
        <v>0.106</v>
      </c>
      <c r="AD62" s="137">
        <v>0.107</v>
      </c>
      <c r="AE62" s="137">
        <v>0.107</v>
      </c>
      <c r="AF62" s="109">
        <v>730</v>
      </c>
      <c r="AG62" s="109">
        <v>560</v>
      </c>
      <c r="AH62" s="109">
        <v>565</v>
      </c>
      <c r="AI62" s="110">
        <v>565</v>
      </c>
      <c r="AJ62" s="108">
        <v>0.151</v>
      </c>
      <c r="AK62" s="137">
        <v>0.122</v>
      </c>
      <c r="AL62" s="137">
        <v>0.105</v>
      </c>
      <c r="AM62" s="137">
        <v>0.113</v>
      </c>
      <c r="AN62" s="109">
        <v>785</v>
      </c>
      <c r="AO62" s="109">
        <v>630</v>
      </c>
      <c r="AP62" s="109">
        <v>545</v>
      </c>
      <c r="AQ62" s="110">
        <v>590</v>
      </c>
      <c r="AR62" s="108">
        <v>0.13300000000000001</v>
      </c>
      <c r="AS62" s="137">
        <v>0.13500000000000001</v>
      </c>
      <c r="AT62" s="137">
        <v>0.11</v>
      </c>
      <c r="AU62" s="137">
        <v>0.10400000000000001</v>
      </c>
      <c r="AV62" s="109">
        <v>710</v>
      </c>
      <c r="AW62" s="109">
        <v>720</v>
      </c>
      <c r="AX62" s="109">
        <v>590</v>
      </c>
      <c r="AY62" s="110">
        <v>555</v>
      </c>
      <c r="AZ62" s="108">
        <v>0.14000000000000001</v>
      </c>
      <c r="BA62" s="137">
        <v>0.13600000000000001</v>
      </c>
      <c r="BB62" s="137">
        <v>0.11600000000000001</v>
      </c>
      <c r="BC62" s="137">
        <v>0.1</v>
      </c>
      <c r="BD62" s="109">
        <v>665</v>
      </c>
      <c r="BE62" s="109">
        <v>645</v>
      </c>
      <c r="BF62" s="109">
        <v>550</v>
      </c>
      <c r="BG62" s="110">
        <v>475</v>
      </c>
      <c r="BH62" s="108">
        <v>0.14400000000000002</v>
      </c>
      <c r="BI62" s="137">
        <v>0.13900000000000001</v>
      </c>
      <c r="BJ62" s="137">
        <v>0.11</v>
      </c>
      <c r="BK62" s="137">
        <v>0.10200000000000001</v>
      </c>
      <c r="BL62" s="109">
        <v>750</v>
      </c>
      <c r="BM62" s="109">
        <v>720</v>
      </c>
      <c r="BN62" s="109">
        <v>575</v>
      </c>
      <c r="BO62" s="110">
        <v>530</v>
      </c>
      <c r="BP62" s="108">
        <v>0.153</v>
      </c>
      <c r="BQ62" s="137">
        <v>0.13400000000000001</v>
      </c>
      <c r="BR62" s="137">
        <v>0.122</v>
      </c>
      <c r="BS62" s="137">
        <v>0.108</v>
      </c>
      <c r="BT62" s="109">
        <v>760</v>
      </c>
      <c r="BU62" s="109">
        <v>660</v>
      </c>
      <c r="BV62" s="109">
        <v>605</v>
      </c>
      <c r="BW62" s="110">
        <v>535</v>
      </c>
      <c r="BX62" s="108">
        <v>0.13900000000000001</v>
      </c>
      <c r="BY62" s="137">
        <v>0.13200000000000001</v>
      </c>
      <c r="BZ62" s="137">
        <v>0.11600000000000001</v>
      </c>
      <c r="CA62" s="137">
        <v>0.111</v>
      </c>
      <c r="CB62" s="109">
        <v>655</v>
      </c>
      <c r="CC62" s="109">
        <v>620</v>
      </c>
      <c r="CD62" s="109">
        <v>545</v>
      </c>
      <c r="CE62" s="110">
        <v>520</v>
      </c>
      <c r="CF62" s="108">
        <v>0.13900000000000001</v>
      </c>
      <c r="CG62" s="137">
        <v>0.13900000000000001</v>
      </c>
      <c r="CH62" s="137">
        <v>0.111</v>
      </c>
      <c r="CI62" s="137">
        <v>0.108</v>
      </c>
      <c r="CJ62" s="109">
        <v>615</v>
      </c>
      <c r="CK62" s="109">
        <v>615</v>
      </c>
      <c r="CL62" s="109">
        <v>490</v>
      </c>
      <c r="CM62" s="110">
        <v>475</v>
      </c>
    </row>
    <row r="63" spans="2:96" s="342" customFormat="1" ht="15.6" thickTop="1" thickBot="1" x14ac:dyDescent="0.35">
      <c r="B63" s="1017"/>
      <c r="C63" s="114" t="s">
        <v>84</v>
      </c>
      <c r="D63" s="115">
        <v>6.5000000000000002E-2</v>
      </c>
      <c r="E63" s="584">
        <v>7.0000000000000007E-2</v>
      </c>
      <c r="F63" s="584">
        <v>7.3999999999999996E-2</v>
      </c>
      <c r="G63" s="584">
        <v>8.6000000000000007E-2</v>
      </c>
      <c r="H63" s="116">
        <v>3210</v>
      </c>
      <c r="I63" s="116">
        <v>3460</v>
      </c>
      <c r="J63" s="116">
        <v>3670</v>
      </c>
      <c r="K63" s="117">
        <v>4255</v>
      </c>
      <c r="L63" s="115">
        <v>6.5000000000000002E-2</v>
      </c>
      <c r="M63" s="584">
        <v>7.0000000000000007E-2</v>
      </c>
      <c r="N63" s="584">
        <v>7.5999999999999998E-2</v>
      </c>
      <c r="O63" s="584">
        <v>0.09</v>
      </c>
      <c r="P63" s="116">
        <v>3020</v>
      </c>
      <c r="Q63" s="116">
        <v>3255</v>
      </c>
      <c r="R63" s="116">
        <v>3580</v>
      </c>
      <c r="S63" s="117">
        <v>4225</v>
      </c>
      <c r="T63" s="115">
        <v>6.7000000000000004E-2</v>
      </c>
      <c r="U63" s="584">
        <v>7.0000000000000007E-2</v>
      </c>
      <c r="V63" s="584">
        <v>7.5999999999999998E-2</v>
      </c>
      <c r="W63" s="584">
        <v>8.8999999999999996E-2</v>
      </c>
      <c r="X63" s="116">
        <v>3105</v>
      </c>
      <c r="Y63" s="116">
        <v>3255</v>
      </c>
      <c r="Z63" s="116">
        <v>3555</v>
      </c>
      <c r="AA63" s="117">
        <v>4140</v>
      </c>
      <c r="AB63" s="115">
        <v>6.5000000000000002E-2</v>
      </c>
      <c r="AC63" s="584">
        <v>6.9000000000000006E-2</v>
      </c>
      <c r="AD63" s="584">
        <v>7.6999999999999999E-2</v>
      </c>
      <c r="AE63" s="584">
        <v>8.7999999999999995E-2</v>
      </c>
      <c r="AF63" s="116">
        <v>3075</v>
      </c>
      <c r="AG63" s="116">
        <v>3285</v>
      </c>
      <c r="AH63" s="116">
        <v>3665</v>
      </c>
      <c r="AI63" s="117">
        <v>4165</v>
      </c>
      <c r="AJ63" s="115">
        <v>7.2000000000000008E-2</v>
      </c>
      <c r="AK63" s="584">
        <v>7.6999999999999999E-2</v>
      </c>
      <c r="AL63" s="584">
        <v>0.08</v>
      </c>
      <c r="AM63" s="584">
        <v>8.7000000000000008E-2</v>
      </c>
      <c r="AN63" s="116">
        <v>3480</v>
      </c>
      <c r="AO63" s="116">
        <v>3735</v>
      </c>
      <c r="AP63" s="116">
        <v>3890</v>
      </c>
      <c r="AQ63" s="117">
        <v>4230</v>
      </c>
      <c r="AR63" s="115">
        <v>7.2999999999999995E-2</v>
      </c>
      <c r="AS63" s="584">
        <v>0.08</v>
      </c>
      <c r="AT63" s="584">
        <v>0.08</v>
      </c>
      <c r="AU63" s="584">
        <v>8.6000000000000007E-2</v>
      </c>
      <c r="AV63" s="116">
        <v>3600</v>
      </c>
      <c r="AW63" s="116">
        <v>3945</v>
      </c>
      <c r="AX63" s="116">
        <v>3945</v>
      </c>
      <c r="AY63" s="117">
        <v>4205</v>
      </c>
      <c r="AZ63" s="115">
        <v>7.5999999999999998E-2</v>
      </c>
      <c r="BA63" s="584">
        <v>8.1000000000000003E-2</v>
      </c>
      <c r="BB63" s="584">
        <v>0.08</v>
      </c>
      <c r="BC63" s="584">
        <v>8.4000000000000005E-2</v>
      </c>
      <c r="BD63" s="116">
        <v>3725</v>
      </c>
      <c r="BE63" s="116">
        <v>4005</v>
      </c>
      <c r="BF63" s="116">
        <v>3915</v>
      </c>
      <c r="BG63" s="117">
        <v>4140</v>
      </c>
      <c r="BH63" s="115">
        <v>7.6999999999999999E-2</v>
      </c>
      <c r="BI63" s="584">
        <v>8.1000000000000003E-2</v>
      </c>
      <c r="BJ63" s="584">
        <v>0.08</v>
      </c>
      <c r="BK63" s="584">
        <v>8.6000000000000007E-2</v>
      </c>
      <c r="BL63" s="116">
        <v>4130</v>
      </c>
      <c r="BM63" s="116">
        <v>4315</v>
      </c>
      <c r="BN63" s="116">
        <v>4270</v>
      </c>
      <c r="BO63" s="117">
        <v>4585</v>
      </c>
      <c r="BP63" s="115">
        <v>7.5999999999999998E-2</v>
      </c>
      <c r="BQ63" s="584">
        <v>8.2000000000000003E-2</v>
      </c>
      <c r="BR63" s="584">
        <v>8.3000000000000004E-2</v>
      </c>
      <c r="BS63" s="584">
        <v>8.7999999999999995E-2</v>
      </c>
      <c r="BT63" s="116">
        <v>4060</v>
      </c>
      <c r="BU63" s="116">
        <v>4360</v>
      </c>
      <c r="BV63" s="116">
        <v>4425</v>
      </c>
      <c r="BW63" s="117">
        <v>4695</v>
      </c>
      <c r="BX63" s="115">
        <v>7.8E-2</v>
      </c>
      <c r="BY63" s="584">
        <v>8.3000000000000004E-2</v>
      </c>
      <c r="BZ63" s="584">
        <v>8.2000000000000003E-2</v>
      </c>
      <c r="CA63" s="584">
        <v>8.7999999999999995E-2</v>
      </c>
      <c r="CB63" s="116">
        <v>4185</v>
      </c>
      <c r="CC63" s="116">
        <v>4440</v>
      </c>
      <c r="CD63" s="116">
        <v>4380</v>
      </c>
      <c r="CE63" s="117">
        <v>4695</v>
      </c>
      <c r="CF63" s="115">
        <v>7.8E-2</v>
      </c>
      <c r="CG63" s="584">
        <v>8.3000000000000004E-2</v>
      </c>
      <c r="CH63" s="584">
        <v>8.1000000000000003E-2</v>
      </c>
      <c r="CI63" s="584">
        <v>8.7999999999999995E-2</v>
      </c>
      <c r="CJ63" s="116">
        <v>4250</v>
      </c>
      <c r="CK63" s="116">
        <v>4485</v>
      </c>
      <c r="CL63" s="116">
        <v>4360</v>
      </c>
      <c r="CM63" s="117">
        <v>4795</v>
      </c>
      <c r="CO63" s="59"/>
      <c r="CP63" s="59"/>
      <c r="CQ63" s="59"/>
      <c r="CR63" s="59"/>
    </row>
    <row r="64" spans="2:96" ht="23.1" customHeight="1" thickTop="1" thickBot="1" x14ac:dyDescent="0.35">
      <c r="B64" s="121"/>
      <c r="D64" s="627"/>
      <c r="E64" s="69"/>
      <c r="F64" s="69"/>
      <c r="G64" s="69"/>
      <c r="H64" s="214"/>
      <c r="I64" s="214"/>
      <c r="J64" s="214"/>
      <c r="K64" s="628"/>
      <c r="L64" s="627"/>
      <c r="M64" s="69"/>
      <c r="N64" s="69"/>
      <c r="O64" s="69"/>
      <c r="P64" s="214"/>
      <c r="Q64" s="214"/>
      <c r="R64" s="214"/>
      <c r="S64" s="628"/>
      <c r="T64" s="627"/>
      <c r="U64" s="69"/>
      <c r="V64" s="69"/>
      <c r="W64" s="69"/>
      <c r="X64" s="214"/>
      <c r="Y64" s="214"/>
      <c r="Z64" s="214"/>
      <c r="AA64" s="628"/>
      <c r="AB64" s="627"/>
      <c r="AC64" s="69"/>
      <c r="AD64" s="69"/>
      <c r="AE64" s="69"/>
      <c r="AF64" s="214"/>
      <c r="AG64" s="214"/>
      <c r="AH64" s="214"/>
      <c r="AI64" s="628"/>
      <c r="AJ64" s="627"/>
      <c r="AK64" s="69"/>
      <c r="AL64" s="69"/>
      <c r="AM64" s="69"/>
      <c r="AN64" s="214"/>
      <c r="AO64" s="214"/>
      <c r="AP64" s="214"/>
      <c r="AQ64" s="628"/>
      <c r="AR64" s="627"/>
      <c r="AS64" s="69"/>
      <c r="AT64" s="69"/>
      <c r="AU64" s="69"/>
      <c r="AV64" s="214"/>
      <c r="AW64" s="214"/>
      <c r="AX64" s="214"/>
      <c r="AY64" s="628"/>
      <c r="AZ64" s="627"/>
      <c r="BA64" s="69"/>
      <c r="BB64" s="69"/>
      <c r="BC64" s="69"/>
      <c r="BD64" s="214"/>
      <c r="BE64" s="214"/>
      <c r="BF64" s="214"/>
      <c r="BG64" s="628"/>
      <c r="BH64" s="627"/>
      <c r="BI64" s="69"/>
      <c r="BJ64" s="69"/>
      <c r="BK64" s="69"/>
      <c r="BL64" s="214"/>
      <c r="BM64" s="214"/>
      <c r="BN64" s="214"/>
      <c r="BO64" s="628"/>
      <c r="BP64" s="627"/>
      <c r="BQ64" s="69"/>
      <c r="BR64" s="69"/>
      <c r="BS64" s="69"/>
      <c r="BT64" s="214"/>
      <c r="BU64" s="214"/>
      <c r="BV64" s="214"/>
      <c r="BW64" s="628"/>
      <c r="BX64" s="627"/>
      <c r="BY64" s="69"/>
      <c r="BZ64" s="69"/>
      <c r="CA64" s="69"/>
      <c r="CB64" s="214"/>
      <c r="CC64" s="214"/>
      <c r="CD64" s="214"/>
      <c r="CE64" s="628"/>
      <c r="CF64" s="627"/>
      <c r="CG64" s="69"/>
      <c r="CH64" s="69"/>
      <c r="CI64" s="69"/>
      <c r="CJ64" s="214"/>
      <c r="CK64" s="214"/>
      <c r="CL64" s="214"/>
      <c r="CM64" s="628"/>
    </row>
    <row r="65" spans="2:91" ht="27" customHeight="1" thickTop="1" thickBot="1" x14ac:dyDescent="0.35">
      <c r="B65" s="125"/>
      <c r="C65" s="126" t="s">
        <v>85</v>
      </c>
      <c r="D65" s="127"/>
      <c r="E65" s="626"/>
      <c r="F65" s="626"/>
      <c r="G65" s="626"/>
      <c r="H65" s="128"/>
      <c r="I65" s="128"/>
      <c r="J65" s="128"/>
      <c r="K65" s="129"/>
      <c r="L65" s="127">
        <v>0.09</v>
      </c>
      <c r="M65" s="626">
        <v>8.8999999999999996E-2</v>
      </c>
      <c r="N65" s="626">
        <v>9.0999999999999998E-2</v>
      </c>
      <c r="O65" s="626">
        <v>9.8000000000000004E-2</v>
      </c>
      <c r="P65" s="128">
        <v>7460</v>
      </c>
      <c r="Q65" s="128">
        <v>7380</v>
      </c>
      <c r="R65" s="128">
        <v>7565</v>
      </c>
      <c r="S65" s="129">
        <v>8125</v>
      </c>
      <c r="T65" s="127">
        <v>9.2999999999999999E-2</v>
      </c>
      <c r="U65" s="626">
        <v>8.8999999999999996E-2</v>
      </c>
      <c r="V65" s="626">
        <v>9.1999999999999998E-2</v>
      </c>
      <c r="W65" s="626">
        <v>9.6000000000000002E-2</v>
      </c>
      <c r="X65" s="128">
        <v>7720</v>
      </c>
      <c r="Y65" s="128">
        <v>7430</v>
      </c>
      <c r="Z65" s="128">
        <v>7655</v>
      </c>
      <c r="AA65" s="129">
        <v>7960</v>
      </c>
      <c r="AB65" s="127">
        <v>9.2999999999999999E-2</v>
      </c>
      <c r="AC65" s="626">
        <v>8.8999999999999996E-2</v>
      </c>
      <c r="AD65" s="626">
        <v>9.1999999999999998E-2</v>
      </c>
      <c r="AE65" s="626">
        <v>9.5000000000000001E-2</v>
      </c>
      <c r="AF65" s="128">
        <v>7805</v>
      </c>
      <c r="AG65" s="128">
        <v>7535</v>
      </c>
      <c r="AH65" s="128">
        <v>7775</v>
      </c>
      <c r="AI65" s="129">
        <v>7965</v>
      </c>
      <c r="AJ65" s="127">
        <v>9.2999999999999999E-2</v>
      </c>
      <c r="AK65" s="626">
        <v>9.6000000000000002E-2</v>
      </c>
      <c r="AL65" s="626">
        <v>9.2999999999999999E-2</v>
      </c>
      <c r="AM65" s="626">
        <v>9.2999999999999999E-2</v>
      </c>
      <c r="AN65" s="128">
        <v>7875</v>
      </c>
      <c r="AO65" s="128">
        <v>8120</v>
      </c>
      <c r="AP65" s="128">
        <v>7850</v>
      </c>
      <c r="AQ65" s="129">
        <v>7905</v>
      </c>
      <c r="AR65" s="127">
        <v>9.4E-2</v>
      </c>
      <c r="AS65" s="626">
        <v>0.1</v>
      </c>
      <c r="AT65" s="626">
        <v>9.2999999999999999E-2</v>
      </c>
      <c r="AU65" s="626">
        <v>9.2999999999999999E-2</v>
      </c>
      <c r="AV65" s="128">
        <v>7985</v>
      </c>
      <c r="AW65" s="128">
        <v>8520</v>
      </c>
      <c r="AX65" s="128">
        <v>7955</v>
      </c>
      <c r="AY65" s="129">
        <v>7920</v>
      </c>
      <c r="AZ65" s="127">
        <v>9.7000000000000003E-2</v>
      </c>
      <c r="BA65" s="626">
        <v>9.9000000000000005E-2</v>
      </c>
      <c r="BB65" s="626">
        <v>9.1999999999999998E-2</v>
      </c>
      <c r="BC65" s="626">
        <v>9.1999999999999998E-2</v>
      </c>
      <c r="BD65" s="128">
        <v>8125</v>
      </c>
      <c r="BE65" s="128">
        <v>8285</v>
      </c>
      <c r="BF65" s="128">
        <v>7660</v>
      </c>
      <c r="BG65" s="129">
        <v>7685</v>
      </c>
      <c r="BH65" s="127">
        <v>9.8000000000000004E-2</v>
      </c>
      <c r="BI65" s="626">
        <v>9.9000000000000005E-2</v>
      </c>
      <c r="BJ65" s="626">
        <v>9.1999999999999998E-2</v>
      </c>
      <c r="BK65" s="626">
        <v>9.0999999999999998E-2</v>
      </c>
      <c r="BL65" s="128">
        <v>8805</v>
      </c>
      <c r="BM65" s="128">
        <v>8930</v>
      </c>
      <c r="BN65" s="128">
        <v>8330</v>
      </c>
      <c r="BO65" s="129">
        <v>8225</v>
      </c>
      <c r="BP65" s="127">
        <v>9.1999999999999998E-2</v>
      </c>
      <c r="BQ65" s="626">
        <v>9.4E-2</v>
      </c>
      <c r="BR65" s="626">
        <v>9.1999999999999998E-2</v>
      </c>
      <c r="BS65" s="626">
        <v>9.2999999999999999E-2</v>
      </c>
      <c r="BT65" s="128">
        <v>8000</v>
      </c>
      <c r="BU65" s="128">
        <v>8310</v>
      </c>
      <c r="BV65" s="128">
        <v>8040</v>
      </c>
      <c r="BW65" s="129">
        <v>8180</v>
      </c>
      <c r="BX65" s="127">
        <v>9.1999999999999998E-2</v>
      </c>
      <c r="BY65" s="626">
        <v>9.5000000000000001E-2</v>
      </c>
      <c r="BZ65" s="626">
        <v>9.2999999999999999E-2</v>
      </c>
      <c r="CA65" s="626">
        <v>9.2999999999999999E-2</v>
      </c>
      <c r="CB65" s="128">
        <v>7860</v>
      </c>
      <c r="CC65" s="128">
        <v>8085</v>
      </c>
      <c r="CD65" s="128">
        <v>7880</v>
      </c>
      <c r="CE65" s="129">
        <v>7945</v>
      </c>
      <c r="CF65" s="127">
        <v>9.7000000000000003E-2</v>
      </c>
      <c r="CG65" s="626">
        <v>9.6000000000000002E-2</v>
      </c>
      <c r="CH65" s="626">
        <v>9.1999999999999998E-2</v>
      </c>
      <c r="CI65" s="626">
        <v>9.4E-2</v>
      </c>
      <c r="CJ65" s="128">
        <v>8100</v>
      </c>
      <c r="CK65" s="128">
        <v>8015</v>
      </c>
      <c r="CL65" s="128">
        <v>7700</v>
      </c>
      <c r="CM65" s="129">
        <v>7845</v>
      </c>
    </row>
    <row r="66" spans="2:91" ht="15" thickTop="1" x14ac:dyDescent="0.3">
      <c r="B66" s="101" t="s">
        <v>936</v>
      </c>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row>
    <row r="67" spans="2:91" x14ac:dyDescent="0.3">
      <c r="B67" s="130" t="s">
        <v>532</v>
      </c>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row>
    <row r="68" spans="2:91" x14ac:dyDescent="0.3">
      <c r="B68" s="101" t="s">
        <v>959</v>
      </c>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row>
    <row r="69" spans="2:91" x14ac:dyDescent="0.3">
      <c r="B69" s="101" t="s">
        <v>857</v>
      </c>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row>
    <row r="70" spans="2:91" x14ac:dyDescent="0.3">
      <c r="B70" s="101" t="s">
        <v>885</v>
      </c>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59"/>
    </row>
    <row r="71" spans="2:91" x14ac:dyDescent="0.3">
      <c r="B71" s="101"/>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row>
    <row r="72" spans="2:91" ht="18" thickBot="1" x14ac:dyDescent="0.4">
      <c r="B72" s="624" t="s">
        <v>659</v>
      </c>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row>
    <row r="73" spans="2:91" ht="15.6" thickTop="1" thickBot="1" x14ac:dyDescent="0.35">
      <c r="B73" s="102"/>
      <c r="D73" s="1019" t="s">
        <v>41</v>
      </c>
      <c r="E73" s="1061"/>
      <c r="F73" s="1061"/>
      <c r="G73" s="1061"/>
      <c r="H73" s="1061"/>
      <c r="I73" s="1061"/>
      <c r="J73" s="1061"/>
      <c r="K73" s="1013"/>
      <c r="L73" s="1019" t="s">
        <v>42</v>
      </c>
      <c r="M73" s="1061"/>
      <c r="N73" s="1061"/>
      <c r="O73" s="1061"/>
      <c r="P73" s="1061"/>
      <c r="Q73" s="1061"/>
      <c r="R73" s="1061"/>
      <c r="S73" s="1013"/>
      <c r="T73" s="1019" t="s">
        <v>43</v>
      </c>
      <c r="U73" s="1061"/>
      <c r="V73" s="1061"/>
      <c r="W73" s="1061"/>
      <c r="X73" s="1061"/>
      <c r="Y73" s="1061"/>
      <c r="Z73" s="1061"/>
      <c r="AA73" s="1013"/>
      <c r="AB73" s="1019" t="s">
        <v>44</v>
      </c>
      <c r="AC73" s="1061"/>
      <c r="AD73" s="1061"/>
      <c r="AE73" s="1061"/>
      <c r="AF73" s="1061"/>
      <c r="AG73" s="1061"/>
      <c r="AH73" s="1061"/>
      <c r="AI73" s="1013"/>
      <c r="AJ73" s="1019" t="s">
        <v>45</v>
      </c>
      <c r="AK73" s="1061"/>
      <c r="AL73" s="1061"/>
      <c r="AM73" s="1061"/>
      <c r="AN73" s="1061"/>
      <c r="AO73" s="1061"/>
      <c r="AP73" s="1061"/>
      <c r="AQ73" s="1013"/>
      <c r="AR73" s="1019" t="s">
        <v>46</v>
      </c>
      <c r="AS73" s="1061"/>
      <c r="AT73" s="1061"/>
      <c r="AU73" s="1061"/>
      <c r="AV73" s="1061"/>
      <c r="AW73" s="1061"/>
      <c r="AX73" s="1061"/>
      <c r="AY73" s="1013"/>
      <c r="AZ73" s="1019" t="s">
        <v>47</v>
      </c>
      <c r="BA73" s="1061"/>
      <c r="BB73" s="1061"/>
      <c r="BC73" s="1061"/>
      <c r="BD73" s="1061"/>
      <c r="BE73" s="1061"/>
      <c r="BF73" s="1061"/>
      <c r="BG73" s="1013"/>
      <c r="BH73" s="1019" t="s">
        <v>48</v>
      </c>
      <c r="BI73" s="1061"/>
      <c r="BJ73" s="1061"/>
      <c r="BK73" s="1061"/>
      <c r="BL73" s="1061"/>
      <c r="BM73" s="1061"/>
      <c r="BN73" s="1061"/>
      <c r="BO73" s="1013"/>
      <c r="BP73" s="1019" t="s">
        <v>49</v>
      </c>
      <c r="BQ73" s="1061"/>
      <c r="BR73" s="1061"/>
      <c r="BS73" s="1061"/>
      <c r="BT73" s="1061"/>
      <c r="BU73" s="1061"/>
      <c r="BV73" s="1061"/>
      <c r="BW73" s="1013"/>
      <c r="BX73" s="1019" t="s">
        <v>483</v>
      </c>
      <c r="BY73" s="1061"/>
      <c r="BZ73" s="1061"/>
      <c r="CA73" s="1061"/>
      <c r="CB73" s="1061"/>
      <c r="CC73" s="1061"/>
      <c r="CD73" s="1061"/>
      <c r="CE73" s="1013"/>
      <c r="CF73" s="1019" t="s">
        <v>646</v>
      </c>
      <c r="CG73" s="1061"/>
      <c r="CH73" s="1061"/>
      <c r="CI73" s="1061"/>
      <c r="CJ73" s="1061"/>
      <c r="CK73" s="1061"/>
      <c r="CL73" s="1061"/>
      <c r="CM73" s="1013"/>
    </row>
    <row r="74" spans="2:91" ht="44.4" thickTop="1" thickBot="1" x14ac:dyDescent="0.35">
      <c r="B74" s="131"/>
      <c r="C74" s="132"/>
      <c r="D74" s="105" t="s">
        <v>540</v>
      </c>
      <c r="E74" s="106" t="s">
        <v>542</v>
      </c>
      <c r="F74" s="106" t="s">
        <v>544</v>
      </c>
      <c r="G74" s="106" t="s">
        <v>546</v>
      </c>
      <c r="H74" s="106" t="s">
        <v>541</v>
      </c>
      <c r="I74" s="106" t="s">
        <v>543</v>
      </c>
      <c r="J74" s="106" t="s">
        <v>545</v>
      </c>
      <c r="K74" s="107" t="s">
        <v>547</v>
      </c>
      <c r="L74" s="105" t="s">
        <v>540</v>
      </c>
      <c r="M74" s="106" t="s">
        <v>542</v>
      </c>
      <c r="N74" s="106" t="s">
        <v>544</v>
      </c>
      <c r="O74" s="106" t="s">
        <v>546</v>
      </c>
      <c r="P74" s="106" t="s">
        <v>541</v>
      </c>
      <c r="Q74" s="106" t="s">
        <v>543</v>
      </c>
      <c r="R74" s="106" t="s">
        <v>545</v>
      </c>
      <c r="S74" s="107" t="s">
        <v>547</v>
      </c>
      <c r="T74" s="105" t="s">
        <v>540</v>
      </c>
      <c r="U74" s="106" t="s">
        <v>542</v>
      </c>
      <c r="V74" s="106" t="s">
        <v>544</v>
      </c>
      <c r="W74" s="106" t="s">
        <v>546</v>
      </c>
      <c r="X74" s="106" t="s">
        <v>541</v>
      </c>
      <c r="Y74" s="106" t="s">
        <v>543</v>
      </c>
      <c r="Z74" s="106" t="s">
        <v>545</v>
      </c>
      <c r="AA74" s="107" t="s">
        <v>547</v>
      </c>
      <c r="AB74" s="105" t="s">
        <v>540</v>
      </c>
      <c r="AC74" s="106" t="s">
        <v>542</v>
      </c>
      <c r="AD74" s="106" t="s">
        <v>544</v>
      </c>
      <c r="AE74" s="106" t="s">
        <v>546</v>
      </c>
      <c r="AF74" s="106" t="s">
        <v>541</v>
      </c>
      <c r="AG74" s="106" t="s">
        <v>543</v>
      </c>
      <c r="AH74" s="106" t="s">
        <v>545</v>
      </c>
      <c r="AI74" s="107" t="s">
        <v>547</v>
      </c>
      <c r="AJ74" s="105" t="s">
        <v>540</v>
      </c>
      <c r="AK74" s="106" t="s">
        <v>542</v>
      </c>
      <c r="AL74" s="106" t="s">
        <v>544</v>
      </c>
      <c r="AM74" s="106" t="s">
        <v>546</v>
      </c>
      <c r="AN74" s="106" t="s">
        <v>541</v>
      </c>
      <c r="AO74" s="106" t="s">
        <v>543</v>
      </c>
      <c r="AP74" s="106" t="s">
        <v>545</v>
      </c>
      <c r="AQ74" s="107" t="s">
        <v>547</v>
      </c>
      <c r="AR74" s="105" t="s">
        <v>540</v>
      </c>
      <c r="AS74" s="106" t="s">
        <v>542</v>
      </c>
      <c r="AT74" s="106" t="s">
        <v>544</v>
      </c>
      <c r="AU74" s="106" t="s">
        <v>546</v>
      </c>
      <c r="AV74" s="106" t="s">
        <v>541</v>
      </c>
      <c r="AW74" s="106" t="s">
        <v>543</v>
      </c>
      <c r="AX74" s="106" t="s">
        <v>545</v>
      </c>
      <c r="AY74" s="107" t="s">
        <v>547</v>
      </c>
      <c r="AZ74" s="105" t="s">
        <v>540</v>
      </c>
      <c r="BA74" s="106" t="s">
        <v>542</v>
      </c>
      <c r="BB74" s="106" t="s">
        <v>544</v>
      </c>
      <c r="BC74" s="106" t="s">
        <v>546</v>
      </c>
      <c r="BD74" s="106" t="s">
        <v>541</v>
      </c>
      <c r="BE74" s="106" t="s">
        <v>543</v>
      </c>
      <c r="BF74" s="106" t="s">
        <v>545</v>
      </c>
      <c r="BG74" s="107" t="s">
        <v>547</v>
      </c>
      <c r="BH74" s="105" t="s">
        <v>540</v>
      </c>
      <c r="BI74" s="106" t="s">
        <v>542</v>
      </c>
      <c r="BJ74" s="106" t="s">
        <v>544</v>
      </c>
      <c r="BK74" s="106" t="s">
        <v>546</v>
      </c>
      <c r="BL74" s="106" t="s">
        <v>541</v>
      </c>
      <c r="BM74" s="106" t="s">
        <v>543</v>
      </c>
      <c r="BN74" s="106" t="s">
        <v>545</v>
      </c>
      <c r="BO74" s="107" t="s">
        <v>547</v>
      </c>
      <c r="BP74" s="105" t="s">
        <v>540</v>
      </c>
      <c r="BQ74" s="106" t="s">
        <v>542</v>
      </c>
      <c r="BR74" s="106" t="s">
        <v>544</v>
      </c>
      <c r="BS74" s="106" t="s">
        <v>546</v>
      </c>
      <c r="BT74" s="106" t="s">
        <v>541</v>
      </c>
      <c r="BU74" s="106" t="s">
        <v>543</v>
      </c>
      <c r="BV74" s="106" t="s">
        <v>545</v>
      </c>
      <c r="BW74" s="107" t="s">
        <v>547</v>
      </c>
      <c r="BX74" s="105" t="s">
        <v>540</v>
      </c>
      <c r="BY74" s="106" t="s">
        <v>542</v>
      </c>
      <c r="BZ74" s="106" t="s">
        <v>544</v>
      </c>
      <c r="CA74" s="106" t="s">
        <v>546</v>
      </c>
      <c r="CB74" s="106" t="s">
        <v>541</v>
      </c>
      <c r="CC74" s="106" t="s">
        <v>543</v>
      </c>
      <c r="CD74" s="106" t="s">
        <v>545</v>
      </c>
      <c r="CE74" s="107" t="s">
        <v>547</v>
      </c>
      <c r="CF74" s="105" t="s">
        <v>540</v>
      </c>
      <c r="CG74" s="106" t="s">
        <v>542</v>
      </c>
      <c r="CH74" s="106" t="s">
        <v>544</v>
      </c>
      <c r="CI74" s="106" t="s">
        <v>546</v>
      </c>
      <c r="CJ74" s="106" t="s">
        <v>541</v>
      </c>
      <c r="CK74" s="106" t="s">
        <v>543</v>
      </c>
      <c r="CL74" s="106" t="s">
        <v>545</v>
      </c>
      <c r="CM74" s="107" t="s">
        <v>547</v>
      </c>
    </row>
    <row r="75" spans="2:91" ht="15" customHeight="1" thickTop="1" x14ac:dyDescent="0.3">
      <c r="B75" s="1015" t="s">
        <v>578</v>
      </c>
      <c r="C75" s="133" t="s">
        <v>94</v>
      </c>
      <c r="D75" s="108">
        <v>1.9E-2</v>
      </c>
      <c r="E75" s="137">
        <v>2.3E-2</v>
      </c>
      <c r="F75" s="137">
        <v>3.6999999999999998E-2</v>
      </c>
      <c r="G75" s="137">
        <v>5.2999999999999999E-2</v>
      </c>
      <c r="H75" s="109">
        <v>20</v>
      </c>
      <c r="I75" s="109">
        <v>25</v>
      </c>
      <c r="J75" s="109">
        <v>40</v>
      </c>
      <c r="K75" s="110">
        <v>55</v>
      </c>
      <c r="L75" s="108">
        <v>1.9E-2</v>
      </c>
      <c r="M75" s="137">
        <v>3.4000000000000002E-2</v>
      </c>
      <c r="N75" s="137">
        <v>3.5000000000000003E-2</v>
      </c>
      <c r="O75" s="137">
        <v>0.06</v>
      </c>
      <c r="P75" s="109">
        <v>30</v>
      </c>
      <c r="Q75" s="109">
        <v>50</v>
      </c>
      <c r="R75" s="109">
        <v>50</v>
      </c>
      <c r="S75" s="110">
        <v>85</v>
      </c>
      <c r="T75" s="108">
        <v>1.7000000000000001E-2</v>
      </c>
      <c r="U75" s="137">
        <v>2.5000000000000001E-2</v>
      </c>
      <c r="V75" s="137">
        <v>0.04</v>
      </c>
      <c r="W75" s="137">
        <v>0.06</v>
      </c>
      <c r="X75" s="109">
        <v>25</v>
      </c>
      <c r="Y75" s="109">
        <v>35</v>
      </c>
      <c r="Z75" s="109">
        <v>55</v>
      </c>
      <c r="AA75" s="110">
        <v>80</v>
      </c>
      <c r="AB75" s="108">
        <v>1.6E-2</v>
      </c>
      <c r="AC75" s="137">
        <v>3.5000000000000003E-2</v>
      </c>
      <c r="AD75" s="137">
        <v>3.9E-2</v>
      </c>
      <c r="AE75" s="137">
        <v>0.06</v>
      </c>
      <c r="AF75" s="109">
        <v>25</v>
      </c>
      <c r="AG75" s="109">
        <v>55</v>
      </c>
      <c r="AH75" s="109">
        <v>60</v>
      </c>
      <c r="AI75" s="110">
        <v>95</v>
      </c>
      <c r="AJ75" s="108">
        <v>1.8000000000000002E-2</v>
      </c>
      <c r="AK75" s="137">
        <v>4.2000000000000003E-2</v>
      </c>
      <c r="AL75" s="137">
        <v>5.1000000000000004E-2</v>
      </c>
      <c r="AM75" s="137">
        <v>5.2999999999999999E-2</v>
      </c>
      <c r="AN75" s="109">
        <v>20</v>
      </c>
      <c r="AO75" s="109">
        <v>50</v>
      </c>
      <c r="AP75" s="109">
        <v>60</v>
      </c>
      <c r="AQ75" s="110">
        <v>65</v>
      </c>
      <c r="AR75" s="108">
        <v>1.4999999999999999E-2</v>
      </c>
      <c r="AS75" s="137">
        <v>2.9000000000000001E-2</v>
      </c>
      <c r="AT75" s="137">
        <v>0.05</v>
      </c>
      <c r="AU75" s="137">
        <v>5.5E-2</v>
      </c>
      <c r="AV75" s="109">
        <v>20</v>
      </c>
      <c r="AW75" s="109">
        <v>40</v>
      </c>
      <c r="AX75" s="109">
        <v>70</v>
      </c>
      <c r="AY75" s="110">
        <v>75</v>
      </c>
      <c r="AZ75" s="108">
        <v>3.6000000000000004E-2</v>
      </c>
      <c r="BA75" s="137">
        <v>0.05</v>
      </c>
      <c r="BB75" s="137">
        <v>4.1000000000000002E-2</v>
      </c>
      <c r="BC75" s="137">
        <v>0.04</v>
      </c>
      <c r="BD75" s="109">
        <v>50</v>
      </c>
      <c r="BE75" s="109">
        <v>70</v>
      </c>
      <c r="BF75" s="109">
        <v>60</v>
      </c>
      <c r="BG75" s="110">
        <v>60</v>
      </c>
      <c r="BH75" s="108">
        <v>2.8000000000000001E-2</v>
      </c>
      <c r="BI75" s="137">
        <v>5.1000000000000004E-2</v>
      </c>
      <c r="BJ75" s="137">
        <v>0.05</v>
      </c>
      <c r="BK75" s="137">
        <v>0.04</v>
      </c>
      <c r="BL75" s="109">
        <v>40</v>
      </c>
      <c r="BM75" s="109">
        <v>75</v>
      </c>
      <c r="BN75" s="109">
        <v>75</v>
      </c>
      <c r="BO75" s="110">
        <v>60</v>
      </c>
      <c r="BP75" s="108">
        <v>3.4000000000000002E-2</v>
      </c>
      <c r="BQ75" s="137">
        <v>4.4999999999999998E-2</v>
      </c>
      <c r="BR75" s="137">
        <v>5.2999999999999999E-2</v>
      </c>
      <c r="BS75" s="137">
        <v>5.6000000000000001E-2</v>
      </c>
      <c r="BT75" s="109">
        <v>65</v>
      </c>
      <c r="BU75" s="109">
        <v>85</v>
      </c>
      <c r="BV75" s="109">
        <v>100</v>
      </c>
      <c r="BW75" s="110">
        <v>105</v>
      </c>
      <c r="BX75" s="108">
        <v>0.03</v>
      </c>
      <c r="BY75" s="137">
        <v>3.9E-2</v>
      </c>
      <c r="BZ75" s="137">
        <v>4.8000000000000001E-2</v>
      </c>
      <c r="CA75" s="137">
        <v>5.3999999999999999E-2</v>
      </c>
      <c r="CB75" s="109">
        <v>55</v>
      </c>
      <c r="CC75" s="109">
        <v>70</v>
      </c>
      <c r="CD75" s="109">
        <v>85</v>
      </c>
      <c r="CE75" s="110">
        <v>95</v>
      </c>
      <c r="CF75" s="108">
        <v>2.8000000000000001E-2</v>
      </c>
      <c r="CG75" s="137">
        <v>3.6000000000000004E-2</v>
      </c>
      <c r="CH75" s="137">
        <v>4.9000000000000002E-2</v>
      </c>
      <c r="CI75" s="137">
        <v>5.7000000000000002E-2</v>
      </c>
      <c r="CJ75" s="109">
        <v>50</v>
      </c>
      <c r="CK75" s="109">
        <v>60</v>
      </c>
      <c r="CL75" s="109">
        <v>85</v>
      </c>
      <c r="CM75" s="110">
        <v>95</v>
      </c>
    </row>
    <row r="76" spans="2:91" x14ac:dyDescent="0.3">
      <c r="B76" s="1016"/>
      <c r="C76" s="90" t="s">
        <v>515</v>
      </c>
      <c r="D76" s="108">
        <v>5.9000000000000004E-2</v>
      </c>
      <c r="E76" s="137">
        <v>9.6000000000000002E-2</v>
      </c>
      <c r="F76" s="137">
        <v>9.5000000000000001E-2</v>
      </c>
      <c r="G76" s="137">
        <v>7.5999999999999998E-2</v>
      </c>
      <c r="H76" s="109">
        <v>55</v>
      </c>
      <c r="I76" s="109">
        <v>90</v>
      </c>
      <c r="J76" s="109">
        <v>90</v>
      </c>
      <c r="K76" s="110">
        <v>70</v>
      </c>
      <c r="L76" s="108">
        <v>6.3E-2</v>
      </c>
      <c r="M76" s="137">
        <v>9.2999999999999999E-2</v>
      </c>
      <c r="N76" s="137">
        <v>9.5000000000000001E-2</v>
      </c>
      <c r="O76" s="137">
        <v>7.5999999999999998E-2</v>
      </c>
      <c r="P76" s="109">
        <v>55</v>
      </c>
      <c r="Q76" s="109">
        <v>80</v>
      </c>
      <c r="R76" s="109">
        <v>85</v>
      </c>
      <c r="S76" s="110">
        <v>65</v>
      </c>
      <c r="T76" s="108">
        <v>6.5000000000000002E-2</v>
      </c>
      <c r="U76" s="137">
        <v>0.10200000000000001</v>
      </c>
      <c r="V76" s="137">
        <v>9.5000000000000001E-2</v>
      </c>
      <c r="W76" s="137">
        <v>0.10400000000000001</v>
      </c>
      <c r="X76" s="109">
        <v>65</v>
      </c>
      <c r="Y76" s="109">
        <v>105</v>
      </c>
      <c r="Z76" s="109">
        <v>95</v>
      </c>
      <c r="AA76" s="110">
        <v>105</v>
      </c>
      <c r="AB76" s="108">
        <v>6.6000000000000003E-2</v>
      </c>
      <c r="AC76" s="137">
        <v>8.5000000000000006E-2</v>
      </c>
      <c r="AD76" s="137">
        <v>8.1000000000000003E-2</v>
      </c>
      <c r="AE76" s="137">
        <v>9.1999999999999998E-2</v>
      </c>
      <c r="AF76" s="109">
        <v>65</v>
      </c>
      <c r="AG76" s="109">
        <v>80</v>
      </c>
      <c r="AH76" s="109">
        <v>80</v>
      </c>
      <c r="AI76" s="110">
        <v>90</v>
      </c>
      <c r="AJ76" s="108">
        <v>9.2999999999999999E-2</v>
      </c>
      <c r="AK76" s="137">
        <v>9.8000000000000004E-2</v>
      </c>
      <c r="AL76" s="137">
        <v>6.3E-2</v>
      </c>
      <c r="AM76" s="137">
        <v>7.8E-2</v>
      </c>
      <c r="AN76" s="109">
        <v>105</v>
      </c>
      <c r="AO76" s="109">
        <v>110</v>
      </c>
      <c r="AP76" s="109">
        <v>70</v>
      </c>
      <c r="AQ76" s="110">
        <v>90</v>
      </c>
      <c r="AR76" s="108">
        <v>0.08</v>
      </c>
      <c r="AS76" s="137">
        <v>7.2000000000000008E-2</v>
      </c>
      <c r="AT76" s="137">
        <v>0.09</v>
      </c>
      <c r="AU76" s="137">
        <v>8.7000000000000008E-2</v>
      </c>
      <c r="AV76" s="109">
        <v>100</v>
      </c>
      <c r="AW76" s="109">
        <v>90</v>
      </c>
      <c r="AX76" s="109">
        <v>115</v>
      </c>
      <c r="AY76" s="110">
        <v>110</v>
      </c>
      <c r="AZ76" s="108">
        <v>8.4000000000000005E-2</v>
      </c>
      <c r="BA76" s="137">
        <v>7.9000000000000001E-2</v>
      </c>
      <c r="BB76" s="137">
        <v>7.6999999999999999E-2</v>
      </c>
      <c r="BC76" s="137">
        <v>8.7999999999999995E-2</v>
      </c>
      <c r="BD76" s="109">
        <v>90</v>
      </c>
      <c r="BE76" s="109">
        <v>85</v>
      </c>
      <c r="BF76" s="109">
        <v>80</v>
      </c>
      <c r="BG76" s="110">
        <v>95</v>
      </c>
      <c r="BH76" s="108">
        <v>8.1000000000000003E-2</v>
      </c>
      <c r="BI76" s="137">
        <v>8.7000000000000008E-2</v>
      </c>
      <c r="BJ76" s="137">
        <v>8.5000000000000006E-2</v>
      </c>
      <c r="BK76" s="137">
        <v>8.5000000000000006E-2</v>
      </c>
      <c r="BL76" s="109">
        <v>95</v>
      </c>
      <c r="BM76" s="109">
        <v>100</v>
      </c>
      <c r="BN76" s="109">
        <v>100</v>
      </c>
      <c r="BO76" s="110">
        <v>100</v>
      </c>
      <c r="BP76" s="108">
        <v>9.1999999999999998E-2</v>
      </c>
      <c r="BQ76" s="137">
        <v>9.6000000000000002E-2</v>
      </c>
      <c r="BR76" s="137">
        <v>9.0999999999999998E-2</v>
      </c>
      <c r="BS76" s="137">
        <v>8.6000000000000007E-2</v>
      </c>
      <c r="BT76" s="109">
        <v>105</v>
      </c>
      <c r="BU76" s="109">
        <v>110</v>
      </c>
      <c r="BV76" s="109">
        <v>105</v>
      </c>
      <c r="BW76" s="110">
        <v>100</v>
      </c>
      <c r="BX76" s="108">
        <v>0.11600000000000001</v>
      </c>
      <c r="BY76" s="137">
        <v>8.5000000000000006E-2</v>
      </c>
      <c r="BZ76" s="137">
        <v>9.0999999999999998E-2</v>
      </c>
      <c r="CA76" s="137">
        <v>8.2000000000000003E-2</v>
      </c>
      <c r="CB76" s="109">
        <v>120</v>
      </c>
      <c r="CC76" s="109">
        <v>85</v>
      </c>
      <c r="CD76" s="109">
        <v>95</v>
      </c>
      <c r="CE76" s="110">
        <v>85</v>
      </c>
      <c r="CF76" s="108">
        <v>0.10200000000000001</v>
      </c>
      <c r="CG76" s="137">
        <v>9.6000000000000002E-2</v>
      </c>
      <c r="CH76" s="137">
        <v>9.6000000000000002E-2</v>
      </c>
      <c r="CI76" s="137">
        <v>9.4E-2</v>
      </c>
      <c r="CJ76" s="109">
        <v>100</v>
      </c>
      <c r="CK76" s="109">
        <v>95</v>
      </c>
      <c r="CL76" s="109">
        <v>95</v>
      </c>
      <c r="CM76" s="110">
        <v>95</v>
      </c>
    </row>
    <row r="77" spans="2:91" x14ac:dyDescent="0.3">
      <c r="B77" s="1016"/>
      <c r="C77" s="121" t="s">
        <v>95</v>
      </c>
      <c r="D77" s="108">
        <v>0.06</v>
      </c>
      <c r="E77" s="137">
        <v>8.7999999999999995E-2</v>
      </c>
      <c r="F77" s="137">
        <v>8.5000000000000006E-2</v>
      </c>
      <c r="G77" s="137">
        <v>9.2999999999999999E-2</v>
      </c>
      <c r="H77" s="109">
        <v>105</v>
      </c>
      <c r="I77" s="109">
        <v>155</v>
      </c>
      <c r="J77" s="109">
        <v>150</v>
      </c>
      <c r="K77" s="110">
        <v>165</v>
      </c>
      <c r="L77" s="108">
        <v>7.1000000000000008E-2</v>
      </c>
      <c r="M77" s="137">
        <v>7.9000000000000001E-2</v>
      </c>
      <c r="N77" s="137">
        <v>8.7000000000000008E-2</v>
      </c>
      <c r="O77" s="137">
        <v>0.10100000000000001</v>
      </c>
      <c r="P77" s="109">
        <v>130</v>
      </c>
      <c r="Q77" s="109">
        <v>145</v>
      </c>
      <c r="R77" s="109">
        <v>160</v>
      </c>
      <c r="S77" s="110">
        <v>185</v>
      </c>
      <c r="T77" s="108">
        <v>5.3999999999999999E-2</v>
      </c>
      <c r="U77" s="137">
        <v>8.8999999999999996E-2</v>
      </c>
      <c r="V77" s="137">
        <v>9.1999999999999998E-2</v>
      </c>
      <c r="W77" s="137">
        <v>0.10200000000000001</v>
      </c>
      <c r="X77" s="109">
        <v>100</v>
      </c>
      <c r="Y77" s="109">
        <v>170</v>
      </c>
      <c r="Z77" s="109">
        <v>175</v>
      </c>
      <c r="AA77" s="110">
        <v>190</v>
      </c>
      <c r="AB77" s="108">
        <v>5.6000000000000001E-2</v>
      </c>
      <c r="AC77" s="137">
        <v>9.9000000000000005E-2</v>
      </c>
      <c r="AD77" s="137">
        <v>8.2000000000000003E-2</v>
      </c>
      <c r="AE77" s="137">
        <v>9.8000000000000004E-2</v>
      </c>
      <c r="AF77" s="109">
        <v>110</v>
      </c>
      <c r="AG77" s="109">
        <v>195</v>
      </c>
      <c r="AH77" s="109">
        <v>160</v>
      </c>
      <c r="AI77" s="110">
        <v>190</v>
      </c>
      <c r="AJ77" s="108">
        <v>7.3999999999999996E-2</v>
      </c>
      <c r="AK77" s="137">
        <v>8.3000000000000004E-2</v>
      </c>
      <c r="AL77" s="137">
        <v>7.3999999999999996E-2</v>
      </c>
      <c r="AM77" s="137">
        <v>7.9000000000000001E-2</v>
      </c>
      <c r="AN77" s="109">
        <v>155</v>
      </c>
      <c r="AO77" s="109">
        <v>170</v>
      </c>
      <c r="AP77" s="109">
        <v>150</v>
      </c>
      <c r="AQ77" s="110">
        <v>165</v>
      </c>
      <c r="AR77" s="108">
        <v>8.1000000000000003E-2</v>
      </c>
      <c r="AS77" s="137">
        <v>8.1000000000000003E-2</v>
      </c>
      <c r="AT77" s="137">
        <v>5.3999999999999999E-2</v>
      </c>
      <c r="AU77" s="137">
        <v>0.06</v>
      </c>
      <c r="AV77" s="109">
        <v>165</v>
      </c>
      <c r="AW77" s="109">
        <v>165</v>
      </c>
      <c r="AX77" s="109">
        <v>110</v>
      </c>
      <c r="AY77" s="110">
        <v>120</v>
      </c>
      <c r="AZ77" s="108">
        <v>8.4000000000000005E-2</v>
      </c>
      <c r="BA77" s="137">
        <v>7.9000000000000001E-2</v>
      </c>
      <c r="BB77" s="137">
        <v>5.9000000000000004E-2</v>
      </c>
      <c r="BC77" s="137">
        <v>6.2E-2</v>
      </c>
      <c r="BD77" s="109">
        <v>175</v>
      </c>
      <c r="BE77" s="109">
        <v>165</v>
      </c>
      <c r="BF77" s="109">
        <v>120</v>
      </c>
      <c r="BG77" s="110">
        <v>130</v>
      </c>
      <c r="BH77" s="108">
        <v>7.6999999999999999E-2</v>
      </c>
      <c r="BI77" s="137">
        <v>8.7000000000000008E-2</v>
      </c>
      <c r="BJ77" s="137">
        <v>6.8000000000000005E-2</v>
      </c>
      <c r="BK77" s="137">
        <v>7.0000000000000007E-2</v>
      </c>
      <c r="BL77" s="109">
        <v>165</v>
      </c>
      <c r="BM77" s="109">
        <v>185</v>
      </c>
      <c r="BN77" s="109">
        <v>150</v>
      </c>
      <c r="BO77" s="110">
        <v>150</v>
      </c>
      <c r="BP77" s="108">
        <v>8.5000000000000006E-2</v>
      </c>
      <c r="BQ77" s="137">
        <v>7.4999999999999997E-2</v>
      </c>
      <c r="BR77" s="137">
        <v>6.3E-2</v>
      </c>
      <c r="BS77" s="137">
        <v>7.9000000000000001E-2</v>
      </c>
      <c r="BT77" s="109">
        <v>175</v>
      </c>
      <c r="BU77" s="109">
        <v>155</v>
      </c>
      <c r="BV77" s="109">
        <v>130</v>
      </c>
      <c r="BW77" s="110">
        <v>165</v>
      </c>
      <c r="BX77" s="108">
        <v>7.9000000000000001E-2</v>
      </c>
      <c r="BY77" s="137">
        <v>0.09</v>
      </c>
      <c r="BZ77" s="137">
        <v>6.9000000000000006E-2</v>
      </c>
      <c r="CA77" s="137">
        <v>6.6000000000000003E-2</v>
      </c>
      <c r="CB77" s="109">
        <v>170</v>
      </c>
      <c r="CC77" s="109">
        <v>195</v>
      </c>
      <c r="CD77" s="109">
        <v>150</v>
      </c>
      <c r="CE77" s="110">
        <v>140</v>
      </c>
      <c r="CF77" s="108">
        <v>8.4000000000000005E-2</v>
      </c>
      <c r="CG77" s="137">
        <v>9.1999999999999998E-2</v>
      </c>
      <c r="CH77" s="137">
        <v>7.2999999999999995E-2</v>
      </c>
      <c r="CI77" s="137">
        <v>7.3999999999999996E-2</v>
      </c>
      <c r="CJ77" s="109">
        <v>170</v>
      </c>
      <c r="CK77" s="109">
        <v>185</v>
      </c>
      <c r="CL77" s="109">
        <v>145</v>
      </c>
      <c r="CM77" s="110">
        <v>150</v>
      </c>
    </row>
    <row r="78" spans="2:91" x14ac:dyDescent="0.3">
      <c r="B78" s="1016"/>
      <c r="C78" s="121" t="s">
        <v>79</v>
      </c>
      <c r="D78" s="108">
        <v>4.8000000000000001E-2</v>
      </c>
      <c r="E78" s="137">
        <v>6.4000000000000001E-2</v>
      </c>
      <c r="F78" s="137">
        <v>7.8E-2</v>
      </c>
      <c r="G78" s="137">
        <v>8.2000000000000003E-2</v>
      </c>
      <c r="H78" s="109">
        <v>100</v>
      </c>
      <c r="I78" s="109">
        <v>130</v>
      </c>
      <c r="J78" s="109">
        <v>160</v>
      </c>
      <c r="K78" s="110">
        <v>165</v>
      </c>
      <c r="L78" s="108">
        <v>4.3000000000000003E-2</v>
      </c>
      <c r="M78" s="137">
        <v>5.7000000000000002E-2</v>
      </c>
      <c r="N78" s="137">
        <v>7.8E-2</v>
      </c>
      <c r="O78" s="137">
        <v>0.08</v>
      </c>
      <c r="P78" s="109">
        <v>110</v>
      </c>
      <c r="Q78" s="109">
        <v>145</v>
      </c>
      <c r="R78" s="109">
        <v>200</v>
      </c>
      <c r="S78" s="110">
        <v>205</v>
      </c>
      <c r="T78" s="108">
        <v>0.05</v>
      </c>
      <c r="U78" s="137">
        <v>5.6000000000000001E-2</v>
      </c>
      <c r="V78" s="137">
        <v>7.5999999999999998E-2</v>
      </c>
      <c r="W78" s="137">
        <v>7.1000000000000008E-2</v>
      </c>
      <c r="X78" s="109">
        <v>120</v>
      </c>
      <c r="Y78" s="109">
        <v>135</v>
      </c>
      <c r="Z78" s="109">
        <v>180</v>
      </c>
      <c r="AA78" s="110">
        <v>170</v>
      </c>
      <c r="AB78" s="108">
        <v>4.7E-2</v>
      </c>
      <c r="AC78" s="137">
        <v>0.06</v>
      </c>
      <c r="AD78" s="137">
        <v>8.4000000000000005E-2</v>
      </c>
      <c r="AE78" s="137">
        <v>8.4000000000000005E-2</v>
      </c>
      <c r="AF78" s="109">
        <v>120</v>
      </c>
      <c r="AG78" s="109">
        <v>150</v>
      </c>
      <c r="AH78" s="109">
        <v>210</v>
      </c>
      <c r="AI78" s="110">
        <v>210</v>
      </c>
      <c r="AJ78" s="108">
        <v>4.3000000000000003E-2</v>
      </c>
      <c r="AK78" s="137">
        <v>6.6000000000000003E-2</v>
      </c>
      <c r="AL78" s="137">
        <v>7.3999999999999996E-2</v>
      </c>
      <c r="AM78" s="137">
        <v>0.09</v>
      </c>
      <c r="AN78" s="109">
        <v>95</v>
      </c>
      <c r="AO78" s="109">
        <v>150</v>
      </c>
      <c r="AP78" s="109">
        <v>170</v>
      </c>
      <c r="AQ78" s="110">
        <v>205</v>
      </c>
      <c r="AR78" s="108">
        <v>5.2000000000000005E-2</v>
      </c>
      <c r="AS78" s="137">
        <v>7.2999999999999995E-2</v>
      </c>
      <c r="AT78" s="137">
        <v>7.5999999999999998E-2</v>
      </c>
      <c r="AU78" s="137">
        <v>8.7000000000000008E-2</v>
      </c>
      <c r="AV78" s="109">
        <v>130</v>
      </c>
      <c r="AW78" s="109">
        <v>185</v>
      </c>
      <c r="AX78" s="109">
        <v>195</v>
      </c>
      <c r="AY78" s="110">
        <v>220</v>
      </c>
      <c r="AZ78" s="108">
        <v>5.8000000000000003E-2</v>
      </c>
      <c r="BA78" s="137">
        <v>9.2999999999999999E-2</v>
      </c>
      <c r="BB78" s="137">
        <v>6.8000000000000005E-2</v>
      </c>
      <c r="BC78" s="137">
        <v>8.1000000000000003E-2</v>
      </c>
      <c r="BD78" s="109">
        <v>145</v>
      </c>
      <c r="BE78" s="109">
        <v>230</v>
      </c>
      <c r="BF78" s="109">
        <v>170</v>
      </c>
      <c r="BG78" s="110">
        <v>200</v>
      </c>
      <c r="BH78" s="108">
        <v>5.3999999999999999E-2</v>
      </c>
      <c r="BI78" s="137">
        <v>7.0000000000000007E-2</v>
      </c>
      <c r="BJ78" s="137">
        <v>8.3000000000000004E-2</v>
      </c>
      <c r="BK78" s="137">
        <v>8.4000000000000005E-2</v>
      </c>
      <c r="BL78" s="109">
        <v>160</v>
      </c>
      <c r="BM78" s="109">
        <v>205</v>
      </c>
      <c r="BN78" s="109">
        <v>240</v>
      </c>
      <c r="BO78" s="110">
        <v>245</v>
      </c>
      <c r="BP78" s="108">
        <v>0.06</v>
      </c>
      <c r="BQ78" s="137">
        <v>7.2999999999999995E-2</v>
      </c>
      <c r="BR78" s="137">
        <v>8.3000000000000004E-2</v>
      </c>
      <c r="BS78" s="137">
        <v>9.9000000000000005E-2</v>
      </c>
      <c r="BT78" s="109">
        <v>185</v>
      </c>
      <c r="BU78" s="109">
        <v>225</v>
      </c>
      <c r="BV78" s="109">
        <v>255</v>
      </c>
      <c r="BW78" s="110">
        <v>300</v>
      </c>
      <c r="BX78" s="108">
        <v>5.2999999999999999E-2</v>
      </c>
      <c r="BY78" s="137">
        <v>7.8E-2</v>
      </c>
      <c r="BZ78" s="137">
        <v>8.4000000000000005E-2</v>
      </c>
      <c r="CA78" s="137">
        <v>9.9000000000000005E-2</v>
      </c>
      <c r="CB78" s="109">
        <v>155</v>
      </c>
      <c r="CC78" s="109">
        <v>225</v>
      </c>
      <c r="CD78" s="109">
        <v>245</v>
      </c>
      <c r="CE78" s="110">
        <v>285</v>
      </c>
      <c r="CF78" s="108">
        <v>5.2999999999999999E-2</v>
      </c>
      <c r="CG78" s="137">
        <v>6.6000000000000003E-2</v>
      </c>
      <c r="CH78" s="137">
        <v>8.7000000000000008E-2</v>
      </c>
      <c r="CI78" s="137">
        <v>8.1000000000000003E-2</v>
      </c>
      <c r="CJ78" s="109">
        <v>130</v>
      </c>
      <c r="CK78" s="109">
        <v>165</v>
      </c>
      <c r="CL78" s="109">
        <v>215</v>
      </c>
      <c r="CM78" s="110">
        <v>200</v>
      </c>
    </row>
    <row r="79" spans="2:91" x14ac:dyDescent="0.3">
      <c r="B79" s="1016"/>
      <c r="C79" s="121" t="s">
        <v>96</v>
      </c>
      <c r="D79" s="108">
        <v>2.6000000000000002E-2</v>
      </c>
      <c r="E79" s="137">
        <v>3.5000000000000003E-2</v>
      </c>
      <c r="F79" s="137">
        <v>4.7E-2</v>
      </c>
      <c r="G79" s="137">
        <v>5.8000000000000003E-2</v>
      </c>
      <c r="H79" s="109">
        <v>55</v>
      </c>
      <c r="I79" s="109">
        <v>80</v>
      </c>
      <c r="J79" s="109">
        <v>105</v>
      </c>
      <c r="K79" s="110">
        <v>130</v>
      </c>
      <c r="L79" s="108">
        <v>2.7E-2</v>
      </c>
      <c r="M79" s="137">
        <v>3.3000000000000002E-2</v>
      </c>
      <c r="N79" s="137">
        <v>0.05</v>
      </c>
      <c r="O79" s="137">
        <v>6.7000000000000004E-2</v>
      </c>
      <c r="P79" s="109">
        <v>55</v>
      </c>
      <c r="Q79" s="109">
        <v>65</v>
      </c>
      <c r="R79" s="109">
        <v>100</v>
      </c>
      <c r="S79" s="110">
        <v>135</v>
      </c>
      <c r="T79" s="108">
        <v>2.5000000000000001E-2</v>
      </c>
      <c r="U79" s="137">
        <v>3.2000000000000001E-2</v>
      </c>
      <c r="V79" s="137">
        <v>4.3999999999999997E-2</v>
      </c>
      <c r="W79" s="137">
        <v>0.06</v>
      </c>
      <c r="X79" s="109">
        <v>50</v>
      </c>
      <c r="Y79" s="109">
        <v>65</v>
      </c>
      <c r="Z79" s="109">
        <v>95</v>
      </c>
      <c r="AA79" s="110">
        <v>130</v>
      </c>
      <c r="AB79" s="108">
        <v>2.7E-2</v>
      </c>
      <c r="AC79" s="137">
        <v>3.6999999999999998E-2</v>
      </c>
      <c r="AD79" s="137">
        <v>5.5E-2</v>
      </c>
      <c r="AE79" s="137">
        <v>4.9000000000000002E-2</v>
      </c>
      <c r="AF79" s="109">
        <v>55</v>
      </c>
      <c r="AG79" s="109">
        <v>75</v>
      </c>
      <c r="AH79" s="109">
        <v>110</v>
      </c>
      <c r="AI79" s="110">
        <v>95</v>
      </c>
      <c r="AJ79" s="108">
        <v>2.8000000000000001E-2</v>
      </c>
      <c r="AK79" s="137">
        <v>5.2999999999999999E-2</v>
      </c>
      <c r="AL79" s="137">
        <v>0.05</v>
      </c>
      <c r="AM79" s="137">
        <v>5.9000000000000004E-2</v>
      </c>
      <c r="AN79" s="109">
        <v>55</v>
      </c>
      <c r="AO79" s="109">
        <v>105</v>
      </c>
      <c r="AP79" s="109">
        <v>100</v>
      </c>
      <c r="AQ79" s="110">
        <v>120</v>
      </c>
      <c r="AR79" s="108">
        <v>0.05</v>
      </c>
      <c r="AS79" s="137">
        <v>5.8000000000000003E-2</v>
      </c>
      <c r="AT79" s="137">
        <v>4.8000000000000001E-2</v>
      </c>
      <c r="AU79" s="137">
        <v>5.9000000000000004E-2</v>
      </c>
      <c r="AV79" s="109">
        <v>90</v>
      </c>
      <c r="AW79" s="109">
        <v>100</v>
      </c>
      <c r="AX79" s="109">
        <v>85</v>
      </c>
      <c r="AY79" s="110">
        <v>105</v>
      </c>
      <c r="AZ79" s="108">
        <v>4.9000000000000002E-2</v>
      </c>
      <c r="BA79" s="137">
        <v>5.9000000000000004E-2</v>
      </c>
      <c r="BB79" s="137">
        <v>4.4999999999999998E-2</v>
      </c>
      <c r="BC79" s="137">
        <v>5.5E-2</v>
      </c>
      <c r="BD79" s="109">
        <v>85</v>
      </c>
      <c r="BE79" s="109">
        <v>105</v>
      </c>
      <c r="BF79" s="109">
        <v>80</v>
      </c>
      <c r="BG79" s="110">
        <v>95</v>
      </c>
      <c r="BH79" s="108">
        <v>3.4000000000000002E-2</v>
      </c>
      <c r="BI79" s="137">
        <v>5.7000000000000002E-2</v>
      </c>
      <c r="BJ79" s="137">
        <v>5.3999999999999999E-2</v>
      </c>
      <c r="BK79" s="137">
        <v>5.2999999999999999E-2</v>
      </c>
      <c r="BL79" s="109">
        <v>70</v>
      </c>
      <c r="BM79" s="109">
        <v>115</v>
      </c>
      <c r="BN79" s="109">
        <v>110</v>
      </c>
      <c r="BO79" s="110">
        <v>110</v>
      </c>
      <c r="BP79" s="108">
        <v>4.3999999999999997E-2</v>
      </c>
      <c r="BQ79" s="137">
        <v>5.8000000000000003E-2</v>
      </c>
      <c r="BR79" s="137">
        <v>5.2999999999999999E-2</v>
      </c>
      <c r="BS79" s="137">
        <v>0.06</v>
      </c>
      <c r="BT79" s="109">
        <v>105</v>
      </c>
      <c r="BU79" s="109">
        <v>140</v>
      </c>
      <c r="BV79" s="109">
        <v>125</v>
      </c>
      <c r="BW79" s="110">
        <v>145</v>
      </c>
      <c r="BX79" s="108">
        <v>6.0999999999999999E-2</v>
      </c>
      <c r="BY79" s="137">
        <v>7.1000000000000008E-2</v>
      </c>
      <c r="BZ79" s="137">
        <v>6.8000000000000005E-2</v>
      </c>
      <c r="CA79" s="137">
        <v>6.8000000000000005E-2</v>
      </c>
      <c r="CB79" s="109">
        <v>135</v>
      </c>
      <c r="CC79" s="109">
        <v>155</v>
      </c>
      <c r="CD79" s="109">
        <v>150</v>
      </c>
      <c r="CE79" s="110">
        <v>150</v>
      </c>
      <c r="CF79" s="108">
        <v>4.3000000000000003E-2</v>
      </c>
      <c r="CG79" s="137">
        <v>6.3E-2</v>
      </c>
      <c r="CH79" s="137">
        <v>5.3999999999999999E-2</v>
      </c>
      <c r="CI79" s="137">
        <v>4.5999999999999999E-2</v>
      </c>
      <c r="CJ79" s="109">
        <v>95</v>
      </c>
      <c r="CK79" s="109">
        <v>145</v>
      </c>
      <c r="CL79" s="109">
        <v>125</v>
      </c>
      <c r="CM79" s="110">
        <v>105</v>
      </c>
    </row>
    <row r="80" spans="2:91" x14ac:dyDescent="0.3">
      <c r="B80" s="1016"/>
      <c r="C80" s="121" t="s">
        <v>80</v>
      </c>
      <c r="D80" s="108">
        <v>0.13400000000000001</v>
      </c>
      <c r="E80" s="137">
        <v>9.2999999999999999E-2</v>
      </c>
      <c r="F80" s="137">
        <v>8.7000000000000008E-2</v>
      </c>
      <c r="G80" s="137">
        <v>9.0999999999999998E-2</v>
      </c>
      <c r="H80" s="109">
        <v>460</v>
      </c>
      <c r="I80" s="109">
        <v>320</v>
      </c>
      <c r="J80" s="109">
        <v>300</v>
      </c>
      <c r="K80" s="110">
        <v>310</v>
      </c>
      <c r="L80" s="108">
        <v>0.11600000000000001</v>
      </c>
      <c r="M80" s="137">
        <v>9.2999999999999999E-2</v>
      </c>
      <c r="N80" s="137">
        <v>9.8000000000000004E-2</v>
      </c>
      <c r="O80" s="137">
        <v>9.6000000000000002E-2</v>
      </c>
      <c r="P80" s="109">
        <v>405</v>
      </c>
      <c r="Q80" s="109">
        <v>325</v>
      </c>
      <c r="R80" s="109">
        <v>340</v>
      </c>
      <c r="S80" s="110">
        <v>335</v>
      </c>
      <c r="T80" s="108">
        <v>0.13100000000000001</v>
      </c>
      <c r="U80" s="137">
        <v>9.6000000000000002E-2</v>
      </c>
      <c r="V80" s="137">
        <v>9.5000000000000001E-2</v>
      </c>
      <c r="W80" s="137">
        <v>9.5000000000000001E-2</v>
      </c>
      <c r="X80" s="109">
        <v>400</v>
      </c>
      <c r="Y80" s="109">
        <v>290</v>
      </c>
      <c r="Z80" s="109">
        <v>285</v>
      </c>
      <c r="AA80" s="110">
        <v>290</v>
      </c>
      <c r="AB80" s="108">
        <v>0.123</v>
      </c>
      <c r="AC80" s="137">
        <v>8.5000000000000006E-2</v>
      </c>
      <c r="AD80" s="137">
        <v>9.0999999999999998E-2</v>
      </c>
      <c r="AE80" s="137">
        <v>8.7999999999999995E-2</v>
      </c>
      <c r="AF80" s="109">
        <v>390</v>
      </c>
      <c r="AG80" s="109">
        <v>270</v>
      </c>
      <c r="AH80" s="109">
        <v>290</v>
      </c>
      <c r="AI80" s="110">
        <v>280</v>
      </c>
      <c r="AJ80" s="108">
        <v>0.13100000000000001</v>
      </c>
      <c r="AK80" s="137">
        <v>0.10400000000000001</v>
      </c>
      <c r="AL80" s="137">
        <v>0.09</v>
      </c>
      <c r="AM80" s="137">
        <v>8.3000000000000004E-2</v>
      </c>
      <c r="AN80" s="109">
        <v>460</v>
      </c>
      <c r="AO80" s="109">
        <v>365</v>
      </c>
      <c r="AP80" s="109">
        <v>315</v>
      </c>
      <c r="AQ80" s="110">
        <v>290</v>
      </c>
      <c r="AR80" s="108">
        <v>0.128</v>
      </c>
      <c r="AS80" s="137">
        <v>9.8000000000000004E-2</v>
      </c>
      <c r="AT80" s="137">
        <v>8.1000000000000003E-2</v>
      </c>
      <c r="AU80" s="137">
        <v>8.7000000000000008E-2</v>
      </c>
      <c r="AV80" s="109">
        <v>485</v>
      </c>
      <c r="AW80" s="109">
        <v>375</v>
      </c>
      <c r="AX80" s="109">
        <v>305</v>
      </c>
      <c r="AY80" s="110">
        <v>335</v>
      </c>
      <c r="AZ80" s="108">
        <v>0.125</v>
      </c>
      <c r="BA80" s="137">
        <v>0.1</v>
      </c>
      <c r="BB80" s="137">
        <v>0.08</v>
      </c>
      <c r="BC80" s="137">
        <v>8.4000000000000005E-2</v>
      </c>
      <c r="BD80" s="109">
        <v>480</v>
      </c>
      <c r="BE80" s="109">
        <v>385</v>
      </c>
      <c r="BF80" s="109">
        <v>305</v>
      </c>
      <c r="BG80" s="110">
        <v>320</v>
      </c>
      <c r="BH80" s="108">
        <v>0.13200000000000001</v>
      </c>
      <c r="BI80" s="137">
        <v>9.8000000000000004E-2</v>
      </c>
      <c r="BJ80" s="137">
        <v>7.8E-2</v>
      </c>
      <c r="BK80" s="137">
        <v>8.6000000000000007E-2</v>
      </c>
      <c r="BL80" s="109">
        <v>545</v>
      </c>
      <c r="BM80" s="109">
        <v>405</v>
      </c>
      <c r="BN80" s="109">
        <v>325</v>
      </c>
      <c r="BO80" s="110">
        <v>355</v>
      </c>
      <c r="BP80" s="108">
        <v>0.12</v>
      </c>
      <c r="BQ80" s="137">
        <v>0.1</v>
      </c>
      <c r="BR80" s="137">
        <v>8.1000000000000003E-2</v>
      </c>
      <c r="BS80" s="137">
        <v>8.3000000000000004E-2</v>
      </c>
      <c r="BT80" s="109">
        <v>465</v>
      </c>
      <c r="BU80" s="109">
        <v>390</v>
      </c>
      <c r="BV80" s="109">
        <v>315</v>
      </c>
      <c r="BW80" s="110">
        <v>325</v>
      </c>
      <c r="BX80" s="108">
        <v>0.123</v>
      </c>
      <c r="BY80" s="137">
        <v>9.9000000000000005E-2</v>
      </c>
      <c r="BZ80" s="137">
        <v>8.5000000000000006E-2</v>
      </c>
      <c r="CA80" s="137">
        <v>7.4999999999999997E-2</v>
      </c>
      <c r="CB80" s="109">
        <v>500</v>
      </c>
      <c r="CC80" s="109">
        <v>400</v>
      </c>
      <c r="CD80" s="109">
        <v>345</v>
      </c>
      <c r="CE80" s="110">
        <v>305</v>
      </c>
      <c r="CF80" s="108">
        <v>0.13200000000000001</v>
      </c>
      <c r="CG80" s="137">
        <v>9.6000000000000002E-2</v>
      </c>
      <c r="CH80" s="137">
        <v>8.3000000000000004E-2</v>
      </c>
      <c r="CI80" s="137">
        <v>0.08</v>
      </c>
      <c r="CJ80" s="109">
        <v>675</v>
      </c>
      <c r="CK80" s="109">
        <v>485</v>
      </c>
      <c r="CL80" s="109">
        <v>425</v>
      </c>
      <c r="CM80" s="110">
        <v>405</v>
      </c>
    </row>
    <row r="81" spans="2:96" x14ac:dyDescent="0.3">
      <c r="B81" s="1016"/>
      <c r="C81" s="121" t="s">
        <v>81</v>
      </c>
      <c r="D81" s="108">
        <v>5.9000000000000004E-2</v>
      </c>
      <c r="E81" s="137">
        <v>8.5000000000000006E-2</v>
      </c>
      <c r="F81" s="137">
        <v>0.11800000000000001</v>
      </c>
      <c r="G81" s="137">
        <v>0.105</v>
      </c>
      <c r="H81" s="109">
        <v>10</v>
      </c>
      <c r="I81" s="109">
        <v>15</v>
      </c>
      <c r="J81" s="109">
        <v>20</v>
      </c>
      <c r="K81" s="110">
        <v>15</v>
      </c>
      <c r="L81" s="108">
        <v>0.11</v>
      </c>
      <c r="M81" s="137">
        <v>0.11</v>
      </c>
      <c r="N81" s="137">
        <v>6.0999999999999999E-2</v>
      </c>
      <c r="O81" s="137">
        <v>9.9000000000000005E-2</v>
      </c>
      <c r="P81" s="109">
        <v>20</v>
      </c>
      <c r="Q81" s="109">
        <v>20</v>
      </c>
      <c r="R81" s="109">
        <v>10</v>
      </c>
      <c r="S81" s="110">
        <v>20</v>
      </c>
      <c r="T81" s="108">
        <v>5.9000000000000004E-2</v>
      </c>
      <c r="U81" s="137">
        <v>8.6000000000000007E-2</v>
      </c>
      <c r="V81" s="137">
        <v>6.5000000000000002E-2</v>
      </c>
      <c r="W81" s="137">
        <v>8.1000000000000003E-2</v>
      </c>
      <c r="X81" s="109">
        <v>10</v>
      </c>
      <c r="Y81" s="109">
        <v>15</v>
      </c>
      <c r="Z81" s="109">
        <v>10</v>
      </c>
      <c r="AA81" s="110">
        <v>15</v>
      </c>
      <c r="AB81" s="108">
        <v>9.7000000000000003E-2</v>
      </c>
      <c r="AC81" s="137">
        <v>0.114</v>
      </c>
      <c r="AD81" s="137">
        <v>0.109</v>
      </c>
      <c r="AE81" s="137">
        <v>7.3999999999999996E-2</v>
      </c>
      <c r="AF81" s="109">
        <v>15</v>
      </c>
      <c r="AG81" s="109">
        <v>20</v>
      </c>
      <c r="AH81" s="109">
        <v>20</v>
      </c>
      <c r="AI81" s="110">
        <v>15</v>
      </c>
      <c r="AJ81" s="108">
        <v>8.5000000000000006E-2</v>
      </c>
      <c r="AK81" s="137">
        <v>5.5E-2</v>
      </c>
      <c r="AL81" s="137">
        <v>7.0000000000000007E-2</v>
      </c>
      <c r="AM81" s="137">
        <v>0.1</v>
      </c>
      <c r="AN81" s="109">
        <v>15</v>
      </c>
      <c r="AO81" s="109">
        <v>10</v>
      </c>
      <c r="AP81" s="109">
        <v>15</v>
      </c>
      <c r="AQ81" s="110">
        <v>20</v>
      </c>
      <c r="AR81" s="108">
        <v>8.5000000000000006E-2</v>
      </c>
      <c r="AS81" s="137">
        <v>0.10300000000000001</v>
      </c>
      <c r="AT81" s="137">
        <v>0.108</v>
      </c>
      <c r="AU81" s="137">
        <v>0.11700000000000001</v>
      </c>
      <c r="AV81" s="109">
        <v>20</v>
      </c>
      <c r="AW81" s="109">
        <v>25</v>
      </c>
      <c r="AX81" s="109">
        <v>25</v>
      </c>
      <c r="AY81" s="110">
        <v>25</v>
      </c>
      <c r="AZ81" s="108">
        <v>9.8000000000000004E-2</v>
      </c>
      <c r="BA81" s="137">
        <v>0.114</v>
      </c>
      <c r="BB81" s="137">
        <v>6.0999999999999999E-2</v>
      </c>
      <c r="BC81" s="137">
        <v>0.11800000000000001</v>
      </c>
      <c r="BD81" s="109">
        <v>25</v>
      </c>
      <c r="BE81" s="109">
        <v>30</v>
      </c>
      <c r="BF81" s="109">
        <v>15</v>
      </c>
      <c r="BG81" s="110">
        <v>30</v>
      </c>
      <c r="BH81" s="108">
        <v>0.155</v>
      </c>
      <c r="BI81" s="137">
        <v>0.10300000000000001</v>
      </c>
      <c r="BJ81" s="137">
        <v>9.4E-2</v>
      </c>
      <c r="BK81" s="137">
        <v>0.108</v>
      </c>
      <c r="BL81" s="109">
        <v>35</v>
      </c>
      <c r="BM81" s="109">
        <v>20</v>
      </c>
      <c r="BN81" s="109">
        <v>20</v>
      </c>
      <c r="BO81" s="110">
        <v>25</v>
      </c>
      <c r="BP81" s="108">
        <v>0.123</v>
      </c>
      <c r="BQ81" s="137">
        <v>0.11700000000000001</v>
      </c>
      <c r="BR81" s="137">
        <v>0.11700000000000001</v>
      </c>
      <c r="BS81" s="137">
        <v>8.7000000000000008E-2</v>
      </c>
      <c r="BT81" s="109">
        <v>40</v>
      </c>
      <c r="BU81" s="109">
        <v>35</v>
      </c>
      <c r="BV81" s="109">
        <v>35</v>
      </c>
      <c r="BW81" s="110">
        <v>25</v>
      </c>
      <c r="BX81" s="108">
        <v>0.109</v>
      </c>
      <c r="BY81" s="137">
        <v>0.109</v>
      </c>
      <c r="BZ81" s="137">
        <v>6.7000000000000004E-2</v>
      </c>
      <c r="CA81" s="137">
        <v>7.2999999999999995E-2</v>
      </c>
      <c r="CB81" s="109">
        <v>35</v>
      </c>
      <c r="CC81" s="109">
        <v>35</v>
      </c>
      <c r="CD81" s="109">
        <v>20</v>
      </c>
      <c r="CE81" s="110">
        <v>25</v>
      </c>
      <c r="CF81" s="108">
        <v>0.126</v>
      </c>
      <c r="CG81" s="137">
        <v>0.1</v>
      </c>
      <c r="CH81" s="137">
        <v>8.3000000000000004E-2</v>
      </c>
      <c r="CI81" s="137">
        <v>9.2999999999999999E-2</v>
      </c>
      <c r="CJ81" s="109">
        <v>40</v>
      </c>
      <c r="CK81" s="109">
        <v>30</v>
      </c>
      <c r="CL81" s="109">
        <v>25</v>
      </c>
      <c r="CM81" s="110">
        <v>30</v>
      </c>
    </row>
    <row r="82" spans="2:96" x14ac:dyDescent="0.3">
      <c r="B82" s="1016"/>
      <c r="C82" s="121" t="s">
        <v>97</v>
      </c>
      <c r="D82" s="108">
        <v>7.2999999999999995E-2</v>
      </c>
      <c r="E82" s="137">
        <v>0.06</v>
      </c>
      <c r="F82" s="137">
        <v>5.2999999999999999E-2</v>
      </c>
      <c r="G82" s="137">
        <v>7.4999999999999997E-2</v>
      </c>
      <c r="H82" s="109">
        <v>215</v>
      </c>
      <c r="I82" s="109">
        <v>175</v>
      </c>
      <c r="J82" s="109">
        <v>155</v>
      </c>
      <c r="K82" s="110">
        <v>220</v>
      </c>
      <c r="L82" s="108">
        <v>6.9000000000000006E-2</v>
      </c>
      <c r="M82" s="137">
        <v>5.8000000000000003E-2</v>
      </c>
      <c r="N82" s="137">
        <v>6.5000000000000002E-2</v>
      </c>
      <c r="O82" s="137">
        <v>7.3999999999999996E-2</v>
      </c>
      <c r="P82" s="109">
        <v>185</v>
      </c>
      <c r="Q82" s="109">
        <v>155</v>
      </c>
      <c r="R82" s="109">
        <v>170</v>
      </c>
      <c r="S82" s="110">
        <v>195</v>
      </c>
      <c r="T82" s="108">
        <v>6.9000000000000006E-2</v>
      </c>
      <c r="U82" s="137">
        <v>5.2000000000000005E-2</v>
      </c>
      <c r="V82" s="137">
        <v>6.0999999999999999E-2</v>
      </c>
      <c r="W82" s="137">
        <v>8.8999999999999996E-2</v>
      </c>
      <c r="X82" s="109">
        <v>195</v>
      </c>
      <c r="Y82" s="109">
        <v>150</v>
      </c>
      <c r="Z82" s="109">
        <v>175</v>
      </c>
      <c r="AA82" s="110">
        <v>250</v>
      </c>
      <c r="AB82" s="108">
        <v>6.3E-2</v>
      </c>
      <c r="AC82" s="137">
        <v>0.06</v>
      </c>
      <c r="AD82" s="137">
        <v>6.2E-2</v>
      </c>
      <c r="AE82" s="137">
        <v>7.5999999999999998E-2</v>
      </c>
      <c r="AF82" s="109">
        <v>185</v>
      </c>
      <c r="AG82" s="109">
        <v>180</v>
      </c>
      <c r="AH82" s="109">
        <v>185</v>
      </c>
      <c r="AI82" s="110">
        <v>225</v>
      </c>
      <c r="AJ82" s="108">
        <v>6.4000000000000001E-2</v>
      </c>
      <c r="AK82" s="137">
        <v>5.9000000000000004E-2</v>
      </c>
      <c r="AL82" s="137">
        <v>6.9000000000000006E-2</v>
      </c>
      <c r="AM82" s="137">
        <v>7.5999999999999998E-2</v>
      </c>
      <c r="AN82" s="109">
        <v>195</v>
      </c>
      <c r="AO82" s="109">
        <v>180</v>
      </c>
      <c r="AP82" s="109">
        <v>205</v>
      </c>
      <c r="AQ82" s="110">
        <v>230</v>
      </c>
      <c r="AR82" s="108">
        <v>6.8000000000000005E-2</v>
      </c>
      <c r="AS82" s="137">
        <v>6.5000000000000002E-2</v>
      </c>
      <c r="AT82" s="137">
        <v>5.7000000000000002E-2</v>
      </c>
      <c r="AU82" s="137">
        <v>7.8E-2</v>
      </c>
      <c r="AV82" s="109">
        <v>205</v>
      </c>
      <c r="AW82" s="109">
        <v>195</v>
      </c>
      <c r="AX82" s="109">
        <v>170</v>
      </c>
      <c r="AY82" s="110">
        <v>235</v>
      </c>
      <c r="AZ82" s="108">
        <v>7.0000000000000007E-2</v>
      </c>
      <c r="BA82" s="137">
        <v>6.6000000000000003E-2</v>
      </c>
      <c r="BB82" s="137">
        <v>7.4999999999999997E-2</v>
      </c>
      <c r="BC82" s="137">
        <v>8.1000000000000003E-2</v>
      </c>
      <c r="BD82" s="109">
        <v>205</v>
      </c>
      <c r="BE82" s="109">
        <v>190</v>
      </c>
      <c r="BF82" s="109">
        <v>220</v>
      </c>
      <c r="BG82" s="110">
        <v>235</v>
      </c>
      <c r="BH82" s="108">
        <v>0.08</v>
      </c>
      <c r="BI82" s="137">
        <v>6.8000000000000005E-2</v>
      </c>
      <c r="BJ82" s="137">
        <v>6.9000000000000006E-2</v>
      </c>
      <c r="BK82" s="137">
        <v>7.6999999999999999E-2</v>
      </c>
      <c r="BL82" s="109">
        <v>275</v>
      </c>
      <c r="BM82" s="109">
        <v>235</v>
      </c>
      <c r="BN82" s="109">
        <v>235</v>
      </c>
      <c r="BO82" s="110">
        <v>265</v>
      </c>
      <c r="BP82" s="108">
        <v>8.3000000000000004E-2</v>
      </c>
      <c r="BQ82" s="137">
        <v>8.4000000000000005E-2</v>
      </c>
      <c r="BR82" s="137">
        <v>7.9000000000000001E-2</v>
      </c>
      <c r="BS82" s="137">
        <v>0.09</v>
      </c>
      <c r="BT82" s="109">
        <v>300</v>
      </c>
      <c r="BU82" s="109">
        <v>305</v>
      </c>
      <c r="BV82" s="109">
        <v>290</v>
      </c>
      <c r="BW82" s="110">
        <v>330</v>
      </c>
      <c r="BX82" s="108">
        <v>7.2999999999999995E-2</v>
      </c>
      <c r="BY82" s="137">
        <v>7.6999999999999999E-2</v>
      </c>
      <c r="BZ82" s="137">
        <v>6.9000000000000006E-2</v>
      </c>
      <c r="CA82" s="137">
        <v>7.3999999999999996E-2</v>
      </c>
      <c r="CB82" s="109">
        <v>265</v>
      </c>
      <c r="CC82" s="109">
        <v>280</v>
      </c>
      <c r="CD82" s="109">
        <v>250</v>
      </c>
      <c r="CE82" s="110">
        <v>270</v>
      </c>
      <c r="CF82" s="108">
        <v>8.3000000000000004E-2</v>
      </c>
      <c r="CG82" s="137">
        <v>7.8E-2</v>
      </c>
      <c r="CH82" s="137">
        <v>7.3999999999999996E-2</v>
      </c>
      <c r="CI82" s="137">
        <v>8.3000000000000004E-2</v>
      </c>
      <c r="CJ82" s="109">
        <v>295</v>
      </c>
      <c r="CK82" s="109">
        <v>275</v>
      </c>
      <c r="CL82" s="109">
        <v>265</v>
      </c>
      <c r="CM82" s="110">
        <v>295</v>
      </c>
    </row>
    <row r="83" spans="2:96" x14ac:dyDescent="0.3">
      <c r="B83" s="1016"/>
      <c r="C83" s="121" t="s">
        <v>82</v>
      </c>
      <c r="D83" s="108">
        <v>0.04</v>
      </c>
      <c r="E83" s="137">
        <v>4.3000000000000003E-2</v>
      </c>
      <c r="F83" s="137">
        <v>6.6000000000000003E-2</v>
      </c>
      <c r="G83" s="137">
        <v>7.2000000000000008E-2</v>
      </c>
      <c r="H83" s="109">
        <v>55</v>
      </c>
      <c r="I83" s="109">
        <v>60</v>
      </c>
      <c r="J83" s="109">
        <v>90</v>
      </c>
      <c r="K83" s="110">
        <v>100</v>
      </c>
      <c r="L83" s="108">
        <v>5.2000000000000005E-2</v>
      </c>
      <c r="M83" s="137">
        <v>5.6000000000000001E-2</v>
      </c>
      <c r="N83" s="137">
        <v>8.6000000000000007E-2</v>
      </c>
      <c r="O83" s="137">
        <v>8.7999999999999995E-2</v>
      </c>
      <c r="P83" s="109">
        <v>60</v>
      </c>
      <c r="Q83" s="109">
        <v>65</v>
      </c>
      <c r="R83" s="109">
        <v>100</v>
      </c>
      <c r="S83" s="110">
        <v>100</v>
      </c>
      <c r="T83" s="108">
        <v>5.1000000000000004E-2</v>
      </c>
      <c r="U83" s="137">
        <v>4.7E-2</v>
      </c>
      <c r="V83" s="137">
        <v>7.2999999999999995E-2</v>
      </c>
      <c r="W83" s="137">
        <v>7.4999999999999997E-2</v>
      </c>
      <c r="X83" s="109">
        <v>60</v>
      </c>
      <c r="Y83" s="109">
        <v>55</v>
      </c>
      <c r="Z83" s="109">
        <v>90</v>
      </c>
      <c r="AA83" s="110">
        <v>90</v>
      </c>
      <c r="AB83" s="108">
        <v>4.2000000000000003E-2</v>
      </c>
      <c r="AC83" s="137">
        <v>4.2000000000000003E-2</v>
      </c>
      <c r="AD83" s="137">
        <v>7.3999999999999996E-2</v>
      </c>
      <c r="AE83" s="137">
        <v>7.2000000000000008E-2</v>
      </c>
      <c r="AF83" s="109">
        <v>55</v>
      </c>
      <c r="AG83" s="109">
        <v>55</v>
      </c>
      <c r="AH83" s="109">
        <v>100</v>
      </c>
      <c r="AI83" s="110">
        <v>95</v>
      </c>
      <c r="AJ83" s="108">
        <v>4.3000000000000003E-2</v>
      </c>
      <c r="AK83" s="137">
        <v>6.9000000000000006E-2</v>
      </c>
      <c r="AL83" s="137">
        <v>6.0999999999999999E-2</v>
      </c>
      <c r="AM83" s="137">
        <v>7.5999999999999998E-2</v>
      </c>
      <c r="AN83" s="109">
        <v>60</v>
      </c>
      <c r="AO83" s="109">
        <v>95</v>
      </c>
      <c r="AP83" s="109">
        <v>85</v>
      </c>
      <c r="AQ83" s="110">
        <v>105</v>
      </c>
      <c r="AR83" s="108">
        <v>4.2000000000000003E-2</v>
      </c>
      <c r="AS83" s="137">
        <v>6.7000000000000004E-2</v>
      </c>
      <c r="AT83" s="137">
        <v>7.8E-2</v>
      </c>
      <c r="AU83" s="137">
        <v>8.1000000000000003E-2</v>
      </c>
      <c r="AV83" s="109">
        <v>60</v>
      </c>
      <c r="AW83" s="109">
        <v>95</v>
      </c>
      <c r="AX83" s="109">
        <v>110</v>
      </c>
      <c r="AY83" s="110">
        <v>115</v>
      </c>
      <c r="AZ83" s="108">
        <v>5.2999999999999999E-2</v>
      </c>
      <c r="BA83" s="137">
        <v>5.6000000000000001E-2</v>
      </c>
      <c r="BB83" s="137">
        <v>6.5000000000000002E-2</v>
      </c>
      <c r="BC83" s="137">
        <v>7.0000000000000007E-2</v>
      </c>
      <c r="BD83" s="109">
        <v>80</v>
      </c>
      <c r="BE83" s="109">
        <v>85</v>
      </c>
      <c r="BF83" s="109">
        <v>95</v>
      </c>
      <c r="BG83" s="110">
        <v>105</v>
      </c>
      <c r="BH83" s="108">
        <v>5.9000000000000004E-2</v>
      </c>
      <c r="BI83" s="137">
        <v>7.4999999999999997E-2</v>
      </c>
      <c r="BJ83" s="137">
        <v>6.7000000000000004E-2</v>
      </c>
      <c r="BK83" s="137">
        <v>7.5999999999999998E-2</v>
      </c>
      <c r="BL83" s="109">
        <v>75</v>
      </c>
      <c r="BM83" s="109">
        <v>95</v>
      </c>
      <c r="BN83" s="109">
        <v>85</v>
      </c>
      <c r="BO83" s="110">
        <v>95</v>
      </c>
      <c r="BP83" s="108">
        <v>4.8000000000000001E-2</v>
      </c>
      <c r="BQ83" s="137">
        <v>6.7000000000000004E-2</v>
      </c>
      <c r="BR83" s="137">
        <v>6.6000000000000003E-2</v>
      </c>
      <c r="BS83" s="137">
        <v>7.2000000000000008E-2</v>
      </c>
      <c r="BT83" s="109">
        <v>70</v>
      </c>
      <c r="BU83" s="109">
        <v>100</v>
      </c>
      <c r="BV83" s="109">
        <v>95</v>
      </c>
      <c r="BW83" s="110">
        <v>105</v>
      </c>
      <c r="BX83" s="108">
        <v>3.6000000000000004E-2</v>
      </c>
      <c r="BY83" s="137">
        <v>5.9000000000000004E-2</v>
      </c>
      <c r="BZ83" s="137">
        <v>7.5999999999999998E-2</v>
      </c>
      <c r="CA83" s="137">
        <v>6.8000000000000005E-2</v>
      </c>
      <c r="CB83" s="109">
        <v>50</v>
      </c>
      <c r="CC83" s="109">
        <v>75</v>
      </c>
      <c r="CD83" s="109">
        <v>100</v>
      </c>
      <c r="CE83" s="110">
        <v>90</v>
      </c>
      <c r="CF83" s="108">
        <v>4.5999999999999999E-2</v>
      </c>
      <c r="CG83" s="137">
        <v>5.2999999999999999E-2</v>
      </c>
      <c r="CH83" s="137">
        <v>7.0000000000000007E-2</v>
      </c>
      <c r="CI83" s="137">
        <v>7.1000000000000008E-2</v>
      </c>
      <c r="CJ83" s="109">
        <v>70</v>
      </c>
      <c r="CK83" s="109">
        <v>80</v>
      </c>
      <c r="CL83" s="109">
        <v>105</v>
      </c>
      <c r="CM83" s="110">
        <v>105</v>
      </c>
    </row>
    <row r="84" spans="2:96" x14ac:dyDescent="0.3">
      <c r="B84" s="1016"/>
      <c r="C84" s="121" t="s">
        <v>103</v>
      </c>
      <c r="D84" s="108">
        <v>3.2000000000000001E-2</v>
      </c>
      <c r="E84" s="137">
        <v>8.7999999999999995E-2</v>
      </c>
      <c r="F84" s="137">
        <v>7.2000000000000008E-2</v>
      </c>
      <c r="G84" s="137">
        <v>8.4000000000000005E-2</v>
      </c>
      <c r="H84" s="109">
        <v>20</v>
      </c>
      <c r="I84" s="109">
        <v>50</v>
      </c>
      <c r="J84" s="109">
        <v>40</v>
      </c>
      <c r="K84" s="110">
        <v>45</v>
      </c>
      <c r="L84" s="108">
        <v>5.6000000000000001E-2</v>
      </c>
      <c r="M84" s="137">
        <v>5.3999999999999999E-2</v>
      </c>
      <c r="N84" s="137">
        <v>7.6999999999999999E-2</v>
      </c>
      <c r="O84" s="137">
        <v>0.1</v>
      </c>
      <c r="P84" s="109">
        <v>30</v>
      </c>
      <c r="Q84" s="109">
        <v>30</v>
      </c>
      <c r="R84" s="109">
        <v>40</v>
      </c>
      <c r="S84" s="110">
        <v>50</v>
      </c>
      <c r="T84" s="108">
        <v>2.9000000000000001E-2</v>
      </c>
      <c r="U84" s="137">
        <v>0.05</v>
      </c>
      <c r="V84" s="137">
        <v>8.3000000000000004E-2</v>
      </c>
      <c r="W84" s="137">
        <v>0.112</v>
      </c>
      <c r="X84" s="109">
        <v>15</v>
      </c>
      <c r="Y84" s="109">
        <v>30</v>
      </c>
      <c r="Z84" s="109">
        <v>50</v>
      </c>
      <c r="AA84" s="110">
        <v>65</v>
      </c>
      <c r="AB84" s="108">
        <v>2.7E-2</v>
      </c>
      <c r="AC84" s="137">
        <v>4.5999999999999999E-2</v>
      </c>
      <c r="AD84" s="137">
        <v>7.8E-2</v>
      </c>
      <c r="AE84" s="137">
        <v>8.3000000000000004E-2</v>
      </c>
      <c r="AF84" s="109">
        <v>15</v>
      </c>
      <c r="AG84" s="109">
        <v>25</v>
      </c>
      <c r="AH84" s="109">
        <v>45</v>
      </c>
      <c r="AI84" s="110">
        <v>50</v>
      </c>
      <c r="AJ84" s="108">
        <v>3.7999999999999999E-2</v>
      </c>
      <c r="AK84" s="137">
        <v>4.3999999999999997E-2</v>
      </c>
      <c r="AL84" s="137">
        <v>8.1000000000000003E-2</v>
      </c>
      <c r="AM84" s="137">
        <v>6.4000000000000001E-2</v>
      </c>
      <c r="AN84" s="109">
        <v>25</v>
      </c>
      <c r="AO84" s="109">
        <v>30</v>
      </c>
      <c r="AP84" s="109">
        <v>55</v>
      </c>
      <c r="AQ84" s="110">
        <v>45</v>
      </c>
      <c r="AR84" s="108">
        <v>4.9000000000000002E-2</v>
      </c>
      <c r="AS84" s="137">
        <v>5.1000000000000004E-2</v>
      </c>
      <c r="AT84" s="137">
        <v>7.2000000000000008E-2</v>
      </c>
      <c r="AU84" s="137">
        <v>9.0999999999999998E-2</v>
      </c>
      <c r="AV84" s="109">
        <v>35</v>
      </c>
      <c r="AW84" s="109">
        <v>40</v>
      </c>
      <c r="AX84" s="109">
        <v>55</v>
      </c>
      <c r="AY84" s="110">
        <v>65</v>
      </c>
      <c r="AZ84" s="108">
        <v>4.9000000000000002E-2</v>
      </c>
      <c r="BA84" s="137">
        <v>5.5E-2</v>
      </c>
      <c r="BB84" s="137">
        <v>7.2999999999999995E-2</v>
      </c>
      <c r="BC84" s="137">
        <v>8.5000000000000006E-2</v>
      </c>
      <c r="BD84" s="109">
        <v>35</v>
      </c>
      <c r="BE84" s="109">
        <v>35</v>
      </c>
      <c r="BF84" s="109">
        <v>50</v>
      </c>
      <c r="BG84" s="110">
        <v>55</v>
      </c>
      <c r="BH84" s="108">
        <v>4.2000000000000003E-2</v>
      </c>
      <c r="BI84" s="137">
        <v>4.3000000000000003E-2</v>
      </c>
      <c r="BJ84" s="137">
        <v>5.9000000000000004E-2</v>
      </c>
      <c r="BK84" s="137">
        <v>8.7000000000000008E-2</v>
      </c>
      <c r="BL84" s="109">
        <v>30</v>
      </c>
      <c r="BM84" s="109">
        <v>30</v>
      </c>
      <c r="BN84" s="109">
        <v>40</v>
      </c>
      <c r="BO84" s="110">
        <v>60</v>
      </c>
      <c r="BP84" s="108">
        <v>5.3999999999999999E-2</v>
      </c>
      <c r="BQ84" s="137">
        <v>6.7000000000000004E-2</v>
      </c>
      <c r="BR84" s="137">
        <v>7.4999999999999997E-2</v>
      </c>
      <c r="BS84" s="137">
        <v>0.106</v>
      </c>
      <c r="BT84" s="109">
        <v>40</v>
      </c>
      <c r="BU84" s="109">
        <v>50</v>
      </c>
      <c r="BV84" s="109">
        <v>55</v>
      </c>
      <c r="BW84" s="110">
        <v>75</v>
      </c>
      <c r="BX84" s="108">
        <v>6.2E-2</v>
      </c>
      <c r="BY84" s="137">
        <v>0.06</v>
      </c>
      <c r="BZ84" s="137">
        <v>0.06</v>
      </c>
      <c r="CA84" s="137">
        <v>9.6000000000000002E-2</v>
      </c>
      <c r="CB84" s="109">
        <v>40</v>
      </c>
      <c r="CC84" s="109">
        <v>35</v>
      </c>
      <c r="CD84" s="109">
        <v>35</v>
      </c>
      <c r="CE84" s="110">
        <v>60</v>
      </c>
      <c r="CF84" s="108">
        <v>5.7000000000000002E-2</v>
      </c>
      <c r="CG84" s="137">
        <v>8.6000000000000007E-2</v>
      </c>
      <c r="CH84" s="137">
        <v>6.4000000000000001E-2</v>
      </c>
      <c r="CI84" s="137">
        <v>0.11</v>
      </c>
      <c r="CJ84" s="109">
        <v>35</v>
      </c>
      <c r="CK84" s="109">
        <v>55</v>
      </c>
      <c r="CL84" s="109">
        <v>40</v>
      </c>
      <c r="CM84" s="110">
        <v>70</v>
      </c>
    </row>
    <row r="85" spans="2:96" x14ac:dyDescent="0.3">
      <c r="B85" s="1016"/>
      <c r="C85" s="121" t="s">
        <v>83</v>
      </c>
      <c r="D85" s="108">
        <v>4.5999999999999999E-2</v>
      </c>
      <c r="E85" s="137">
        <v>6.0999999999999999E-2</v>
      </c>
      <c r="F85" s="137">
        <v>7.5999999999999998E-2</v>
      </c>
      <c r="G85" s="137">
        <v>6.8000000000000005E-2</v>
      </c>
      <c r="H85" s="109">
        <v>30</v>
      </c>
      <c r="I85" s="109">
        <v>40</v>
      </c>
      <c r="J85" s="109">
        <v>50</v>
      </c>
      <c r="K85" s="110">
        <v>45</v>
      </c>
      <c r="L85" s="108">
        <v>4.8000000000000001E-2</v>
      </c>
      <c r="M85" s="137">
        <v>6.2E-2</v>
      </c>
      <c r="N85" s="137">
        <v>7.6999999999999999E-2</v>
      </c>
      <c r="O85" s="137">
        <v>8.6000000000000007E-2</v>
      </c>
      <c r="P85" s="109">
        <v>35</v>
      </c>
      <c r="Q85" s="109">
        <v>45</v>
      </c>
      <c r="R85" s="109">
        <v>55</v>
      </c>
      <c r="S85" s="110">
        <v>60</v>
      </c>
      <c r="T85" s="108">
        <v>4.1000000000000002E-2</v>
      </c>
      <c r="U85" s="137">
        <v>5.1000000000000004E-2</v>
      </c>
      <c r="V85" s="137">
        <v>7.6999999999999999E-2</v>
      </c>
      <c r="W85" s="137">
        <v>6.7000000000000004E-2</v>
      </c>
      <c r="X85" s="109">
        <v>30</v>
      </c>
      <c r="Y85" s="109">
        <v>35</v>
      </c>
      <c r="Z85" s="109">
        <v>55</v>
      </c>
      <c r="AA85" s="110">
        <v>45</v>
      </c>
      <c r="AB85" s="108">
        <v>4.1000000000000002E-2</v>
      </c>
      <c r="AC85" s="137">
        <v>0.05</v>
      </c>
      <c r="AD85" s="137">
        <v>8.8999999999999996E-2</v>
      </c>
      <c r="AE85" s="137">
        <v>8.4000000000000005E-2</v>
      </c>
      <c r="AF85" s="109">
        <v>30</v>
      </c>
      <c r="AG85" s="109">
        <v>35</v>
      </c>
      <c r="AH85" s="109">
        <v>65</v>
      </c>
      <c r="AI85" s="110">
        <v>60</v>
      </c>
      <c r="AJ85" s="108">
        <v>4.3000000000000003E-2</v>
      </c>
      <c r="AK85" s="137">
        <v>5.6000000000000001E-2</v>
      </c>
      <c r="AL85" s="137">
        <v>9.6000000000000002E-2</v>
      </c>
      <c r="AM85" s="137">
        <v>9.6000000000000002E-2</v>
      </c>
      <c r="AN85" s="109">
        <v>30</v>
      </c>
      <c r="AO85" s="109">
        <v>35</v>
      </c>
      <c r="AP85" s="109">
        <v>65</v>
      </c>
      <c r="AQ85" s="110">
        <v>65</v>
      </c>
      <c r="AR85" s="108">
        <v>0.05</v>
      </c>
      <c r="AS85" s="137">
        <v>6.6000000000000003E-2</v>
      </c>
      <c r="AT85" s="137">
        <v>9.1999999999999998E-2</v>
      </c>
      <c r="AU85" s="137">
        <v>7.0000000000000007E-2</v>
      </c>
      <c r="AV85" s="109">
        <v>40</v>
      </c>
      <c r="AW85" s="109">
        <v>50</v>
      </c>
      <c r="AX85" s="109">
        <v>70</v>
      </c>
      <c r="AY85" s="110">
        <v>55</v>
      </c>
      <c r="AZ85" s="108">
        <v>6.8000000000000005E-2</v>
      </c>
      <c r="BA85" s="137">
        <v>7.0000000000000007E-2</v>
      </c>
      <c r="BB85" s="137">
        <v>0.1</v>
      </c>
      <c r="BC85" s="137">
        <v>0.1</v>
      </c>
      <c r="BD85" s="109">
        <v>55</v>
      </c>
      <c r="BE85" s="109">
        <v>55</v>
      </c>
      <c r="BF85" s="109">
        <v>80</v>
      </c>
      <c r="BG85" s="110">
        <v>80</v>
      </c>
      <c r="BH85" s="108">
        <v>6.4000000000000001E-2</v>
      </c>
      <c r="BI85" s="137">
        <v>6.7000000000000004E-2</v>
      </c>
      <c r="BJ85" s="137">
        <v>0.10400000000000001</v>
      </c>
      <c r="BK85" s="137">
        <v>0.10100000000000001</v>
      </c>
      <c r="BL85" s="109">
        <v>60</v>
      </c>
      <c r="BM85" s="109">
        <v>60</v>
      </c>
      <c r="BN85" s="109">
        <v>95</v>
      </c>
      <c r="BO85" s="110">
        <v>95</v>
      </c>
      <c r="BP85" s="108">
        <v>5.9000000000000004E-2</v>
      </c>
      <c r="BQ85" s="137">
        <v>7.9000000000000001E-2</v>
      </c>
      <c r="BR85" s="137">
        <v>0.10300000000000001</v>
      </c>
      <c r="BS85" s="137">
        <v>9.6000000000000002E-2</v>
      </c>
      <c r="BT85" s="109">
        <v>50</v>
      </c>
      <c r="BU85" s="109">
        <v>70</v>
      </c>
      <c r="BV85" s="109">
        <v>90</v>
      </c>
      <c r="BW85" s="110">
        <v>85</v>
      </c>
      <c r="BX85" s="108">
        <v>5.5E-2</v>
      </c>
      <c r="BY85" s="137">
        <v>7.5999999999999998E-2</v>
      </c>
      <c r="BZ85" s="137">
        <v>0.106</v>
      </c>
      <c r="CA85" s="137">
        <v>0.115</v>
      </c>
      <c r="CB85" s="109">
        <v>45</v>
      </c>
      <c r="CC85" s="109">
        <v>65</v>
      </c>
      <c r="CD85" s="109">
        <v>90</v>
      </c>
      <c r="CE85" s="110">
        <v>95</v>
      </c>
      <c r="CF85" s="108">
        <v>7.2999999999999995E-2</v>
      </c>
      <c r="CG85" s="137">
        <v>6.6000000000000003E-2</v>
      </c>
      <c r="CH85" s="137">
        <v>9.6000000000000002E-2</v>
      </c>
      <c r="CI85" s="137">
        <v>9.8000000000000004E-2</v>
      </c>
      <c r="CJ85" s="109">
        <v>60</v>
      </c>
      <c r="CK85" s="109">
        <v>55</v>
      </c>
      <c r="CL85" s="109">
        <v>80</v>
      </c>
      <c r="CM85" s="110">
        <v>80</v>
      </c>
    </row>
    <row r="86" spans="2:96" x14ac:dyDescent="0.3">
      <c r="B86" s="1016"/>
      <c r="C86" s="121" t="s">
        <v>98</v>
      </c>
      <c r="D86" s="108">
        <v>2.1000000000000001E-2</v>
      </c>
      <c r="E86" s="137">
        <v>4.2000000000000003E-2</v>
      </c>
      <c r="F86" s="137">
        <v>3.7999999999999999E-2</v>
      </c>
      <c r="G86" s="137">
        <v>5.1000000000000004E-2</v>
      </c>
      <c r="H86" s="109">
        <v>40</v>
      </c>
      <c r="I86" s="109">
        <v>85</v>
      </c>
      <c r="J86" s="109">
        <v>75</v>
      </c>
      <c r="K86" s="110">
        <v>100</v>
      </c>
      <c r="L86" s="108">
        <v>2.8000000000000001E-2</v>
      </c>
      <c r="M86" s="137">
        <v>4.2000000000000003E-2</v>
      </c>
      <c r="N86" s="137">
        <v>3.6000000000000004E-2</v>
      </c>
      <c r="O86" s="137">
        <v>5.8000000000000003E-2</v>
      </c>
      <c r="P86" s="109">
        <v>55</v>
      </c>
      <c r="Q86" s="109">
        <v>80</v>
      </c>
      <c r="R86" s="109">
        <v>70</v>
      </c>
      <c r="S86" s="110">
        <v>115</v>
      </c>
      <c r="T86" s="108">
        <v>0.03</v>
      </c>
      <c r="U86" s="137">
        <v>3.6999999999999998E-2</v>
      </c>
      <c r="V86" s="137">
        <v>4.1000000000000002E-2</v>
      </c>
      <c r="W86" s="137">
        <v>5.9000000000000004E-2</v>
      </c>
      <c r="X86" s="109">
        <v>60</v>
      </c>
      <c r="Y86" s="109">
        <v>75</v>
      </c>
      <c r="Z86" s="109">
        <v>80</v>
      </c>
      <c r="AA86" s="110">
        <v>115</v>
      </c>
      <c r="AB86" s="108">
        <v>2.4E-2</v>
      </c>
      <c r="AC86" s="137">
        <v>0.04</v>
      </c>
      <c r="AD86" s="137">
        <v>5.3999999999999999E-2</v>
      </c>
      <c r="AE86" s="137">
        <v>6.3E-2</v>
      </c>
      <c r="AF86" s="109">
        <v>50</v>
      </c>
      <c r="AG86" s="109">
        <v>85</v>
      </c>
      <c r="AH86" s="109">
        <v>115</v>
      </c>
      <c r="AI86" s="110">
        <v>135</v>
      </c>
      <c r="AJ86" s="108">
        <v>2.5000000000000001E-2</v>
      </c>
      <c r="AK86" s="137">
        <v>0.04</v>
      </c>
      <c r="AL86" s="137">
        <v>6.7000000000000004E-2</v>
      </c>
      <c r="AM86" s="137">
        <v>6.5000000000000002E-2</v>
      </c>
      <c r="AN86" s="109">
        <v>55</v>
      </c>
      <c r="AO86" s="109">
        <v>90</v>
      </c>
      <c r="AP86" s="109">
        <v>145</v>
      </c>
      <c r="AQ86" s="110">
        <v>140</v>
      </c>
      <c r="AR86" s="108">
        <v>2.1000000000000001E-2</v>
      </c>
      <c r="AS86" s="137">
        <v>4.5999999999999999E-2</v>
      </c>
      <c r="AT86" s="137">
        <v>6.6000000000000003E-2</v>
      </c>
      <c r="AU86" s="137">
        <v>7.0000000000000007E-2</v>
      </c>
      <c r="AV86" s="109">
        <v>45</v>
      </c>
      <c r="AW86" s="109">
        <v>100</v>
      </c>
      <c r="AX86" s="109">
        <v>145</v>
      </c>
      <c r="AY86" s="110">
        <v>155</v>
      </c>
      <c r="AZ86" s="108">
        <v>1.9E-2</v>
      </c>
      <c r="BA86" s="137">
        <v>3.3000000000000002E-2</v>
      </c>
      <c r="BB86" s="137">
        <v>5.2000000000000005E-2</v>
      </c>
      <c r="BC86" s="137">
        <v>6.5000000000000002E-2</v>
      </c>
      <c r="BD86" s="109">
        <v>40</v>
      </c>
      <c r="BE86" s="109">
        <v>75</v>
      </c>
      <c r="BF86" s="109">
        <v>120</v>
      </c>
      <c r="BG86" s="110">
        <v>145</v>
      </c>
      <c r="BH86" s="108">
        <v>1.9E-2</v>
      </c>
      <c r="BI86" s="137">
        <v>4.3000000000000003E-2</v>
      </c>
      <c r="BJ86" s="137">
        <v>0.06</v>
      </c>
      <c r="BK86" s="137">
        <v>7.4999999999999997E-2</v>
      </c>
      <c r="BL86" s="109">
        <v>50</v>
      </c>
      <c r="BM86" s="109">
        <v>110</v>
      </c>
      <c r="BN86" s="109">
        <v>155</v>
      </c>
      <c r="BO86" s="110">
        <v>195</v>
      </c>
      <c r="BP86" s="108">
        <v>2.1000000000000001E-2</v>
      </c>
      <c r="BQ86" s="137">
        <v>4.1000000000000002E-2</v>
      </c>
      <c r="BR86" s="137">
        <v>6.6000000000000003E-2</v>
      </c>
      <c r="BS86" s="137">
        <v>8.1000000000000003E-2</v>
      </c>
      <c r="BT86" s="109">
        <v>45</v>
      </c>
      <c r="BU86" s="109">
        <v>90</v>
      </c>
      <c r="BV86" s="109">
        <v>145</v>
      </c>
      <c r="BW86" s="110">
        <v>175</v>
      </c>
      <c r="BX86" s="108">
        <v>2.7E-2</v>
      </c>
      <c r="BY86" s="137">
        <v>4.3999999999999997E-2</v>
      </c>
      <c r="BZ86" s="137">
        <v>5.9000000000000004E-2</v>
      </c>
      <c r="CA86" s="137">
        <v>7.4999999999999997E-2</v>
      </c>
      <c r="CB86" s="109">
        <v>55</v>
      </c>
      <c r="CC86" s="109">
        <v>95</v>
      </c>
      <c r="CD86" s="109">
        <v>125</v>
      </c>
      <c r="CE86" s="110">
        <v>160</v>
      </c>
      <c r="CF86" s="108">
        <v>0.02</v>
      </c>
      <c r="CG86" s="137">
        <v>5.1000000000000004E-2</v>
      </c>
      <c r="CH86" s="137">
        <v>7.0000000000000007E-2</v>
      </c>
      <c r="CI86" s="137">
        <v>8.2000000000000003E-2</v>
      </c>
      <c r="CJ86" s="109">
        <v>45</v>
      </c>
      <c r="CK86" s="109">
        <v>115</v>
      </c>
      <c r="CL86" s="109">
        <v>160</v>
      </c>
      <c r="CM86" s="110">
        <v>185</v>
      </c>
    </row>
    <row r="87" spans="2:96" x14ac:dyDescent="0.3">
      <c r="B87" s="1016"/>
      <c r="C87" s="121" t="s">
        <v>99</v>
      </c>
      <c r="D87" s="108">
        <v>4.1000000000000002E-2</v>
      </c>
      <c r="E87" s="137">
        <v>4.1000000000000002E-2</v>
      </c>
      <c r="F87" s="137">
        <v>5.7000000000000002E-2</v>
      </c>
      <c r="G87" s="137">
        <v>0.107</v>
      </c>
      <c r="H87" s="109">
        <v>5</v>
      </c>
      <c r="I87" s="109">
        <v>5</v>
      </c>
      <c r="J87" s="109">
        <v>5</v>
      </c>
      <c r="K87" s="110">
        <v>15</v>
      </c>
      <c r="L87" s="108">
        <v>4.7E-2</v>
      </c>
      <c r="M87" s="137">
        <v>2.7E-2</v>
      </c>
      <c r="N87" s="137">
        <v>6.0999999999999999E-2</v>
      </c>
      <c r="O87" s="137">
        <v>0.10100000000000001</v>
      </c>
      <c r="P87" s="109">
        <v>5</v>
      </c>
      <c r="Q87" s="109">
        <v>5</v>
      </c>
      <c r="R87" s="109">
        <v>10</v>
      </c>
      <c r="S87" s="110">
        <v>15</v>
      </c>
      <c r="T87" s="108">
        <v>4.8000000000000001E-2</v>
      </c>
      <c r="U87" s="137">
        <v>8.3000000000000004E-2</v>
      </c>
      <c r="V87" s="137">
        <v>6.2E-2</v>
      </c>
      <c r="W87" s="137">
        <v>0.124</v>
      </c>
      <c r="X87" s="109">
        <v>5</v>
      </c>
      <c r="Y87" s="109">
        <v>10</v>
      </c>
      <c r="Z87" s="109">
        <v>10</v>
      </c>
      <c r="AA87" s="110">
        <v>20</v>
      </c>
      <c r="AB87" s="108">
        <v>6.7000000000000004E-2</v>
      </c>
      <c r="AC87" s="137">
        <v>6.7000000000000004E-2</v>
      </c>
      <c r="AD87" s="137">
        <v>8.7000000000000008E-2</v>
      </c>
      <c r="AE87" s="137">
        <v>4.7E-2</v>
      </c>
      <c r="AF87" s="109">
        <v>10</v>
      </c>
      <c r="AG87" s="109">
        <v>10</v>
      </c>
      <c r="AH87" s="109">
        <v>15</v>
      </c>
      <c r="AI87" s="110">
        <v>5</v>
      </c>
      <c r="AJ87" s="108">
        <v>5.9000000000000004E-2</v>
      </c>
      <c r="AK87" s="137">
        <v>7.3999999999999996E-2</v>
      </c>
      <c r="AL87" s="137">
        <v>5.9000000000000004E-2</v>
      </c>
      <c r="AM87" s="137">
        <v>8.7999999999999995E-2</v>
      </c>
      <c r="AN87" s="109">
        <v>10</v>
      </c>
      <c r="AO87" s="109">
        <v>10</v>
      </c>
      <c r="AP87" s="109">
        <v>10</v>
      </c>
      <c r="AQ87" s="110">
        <v>10</v>
      </c>
      <c r="AR87" s="108">
        <v>5.2999999999999999E-2</v>
      </c>
      <c r="AS87" s="137">
        <v>9.8000000000000004E-2</v>
      </c>
      <c r="AT87" s="137">
        <v>0.06</v>
      </c>
      <c r="AU87" s="137">
        <v>4.4999999999999998E-2</v>
      </c>
      <c r="AV87" s="109">
        <v>5</v>
      </c>
      <c r="AW87" s="109">
        <v>15</v>
      </c>
      <c r="AX87" s="109">
        <v>10</v>
      </c>
      <c r="AY87" s="110">
        <v>5</v>
      </c>
      <c r="AZ87" s="108">
        <v>8.5000000000000006E-2</v>
      </c>
      <c r="BA87" s="137">
        <v>0.109</v>
      </c>
      <c r="BB87" s="137">
        <v>5.3999999999999999E-2</v>
      </c>
      <c r="BC87" s="137">
        <v>5.3999999999999999E-2</v>
      </c>
      <c r="BD87" s="109">
        <v>10</v>
      </c>
      <c r="BE87" s="109">
        <v>15</v>
      </c>
      <c r="BF87" s="109">
        <v>5</v>
      </c>
      <c r="BG87" s="110">
        <v>5</v>
      </c>
      <c r="BH87" s="108">
        <v>0.112</v>
      </c>
      <c r="BI87" s="137">
        <v>0.10400000000000001</v>
      </c>
      <c r="BJ87" s="137">
        <v>5.6000000000000001E-2</v>
      </c>
      <c r="BK87" s="137">
        <v>0.10400000000000001</v>
      </c>
      <c r="BL87" s="109">
        <v>15</v>
      </c>
      <c r="BM87" s="109">
        <v>15</v>
      </c>
      <c r="BN87" s="109">
        <v>5</v>
      </c>
      <c r="BO87" s="110">
        <v>15</v>
      </c>
      <c r="BP87" s="108">
        <v>6.7000000000000004E-2</v>
      </c>
      <c r="BQ87" s="137">
        <v>0.1</v>
      </c>
      <c r="BR87" s="137">
        <v>0.08</v>
      </c>
      <c r="BS87" s="137">
        <v>0.08</v>
      </c>
      <c r="BT87" s="109">
        <v>10</v>
      </c>
      <c r="BU87" s="109">
        <v>15</v>
      </c>
      <c r="BV87" s="109">
        <v>10</v>
      </c>
      <c r="BW87" s="110">
        <v>10</v>
      </c>
      <c r="BX87" s="108">
        <v>7.1000000000000008E-2</v>
      </c>
      <c r="BY87" s="137">
        <v>4.4999999999999998E-2</v>
      </c>
      <c r="BZ87" s="137">
        <v>9.0999999999999998E-2</v>
      </c>
      <c r="CA87" s="137">
        <v>7.8E-2</v>
      </c>
      <c r="CB87" s="109">
        <v>10</v>
      </c>
      <c r="CC87" s="109">
        <v>5</v>
      </c>
      <c r="CD87" s="109">
        <v>15</v>
      </c>
      <c r="CE87" s="110">
        <v>10</v>
      </c>
      <c r="CF87" s="108">
        <v>8.5000000000000006E-2</v>
      </c>
      <c r="CG87" s="137">
        <v>7.9000000000000001E-2</v>
      </c>
      <c r="CH87" s="137">
        <v>7.2999999999999995E-2</v>
      </c>
      <c r="CI87" s="137">
        <v>7.2999999999999995E-2</v>
      </c>
      <c r="CJ87" s="109">
        <v>15</v>
      </c>
      <c r="CK87" s="109">
        <v>15</v>
      </c>
      <c r="CL87" s="109">
        <v>10</v>
      </c>
      <c r="CM87" s="110">
        <v>10</v>
      </c>
    </row>
    <row r="88" spans="2:96" x14ac:dyDescent="0.3">
      <c r="B88" s="1016"/>
      <c r="C88" s="90" t="s">
        <v>122</v>
      </c>
      <c r="D88" s="108">
        <v>3.2000000000000001E-2</v>
      </c>
      <c r="E88" s="137">
        <v>2.3E-2</v>
      </c>
      <c r="F88" s="137">
        <v>5.9000000000000004E-2</v>
      </c>
      <c r="G88" s="137">
        <v>0.05</v>
      </c>
      <c r="H88" s="109">
        <v>5</v>
      </c>
      <c r="I88" s="109">
        <v>5</v>
      </c>
      <c r="J88" s="109">
        <v>15</v>
      </c>
      <c r="K88" s="110">
        <v>10</v>
      </c>
      <c r="L88" s="108">
        <v>4.3999999999999997E-2</v>
      </c>
      <c r="M88" s="137">
        <v>6.0999999999999999E-2</v>
      </c>
      <c r="N88" s="137">
        <v>5.7000000000000002E-2</v>
      </c>
      <c r="O88" s="137">
        <v>6.0999999999999999E-2</v>
      </c>
      <c r="P88" s="109">
        <v>10</v>
      </c>
      <c r="Q88" s="109">
        <v>15</v>
      </c>
      <c r="R88" s="109">
        <v>15</v>
      </c>
      <c r="S88" s="110">
        <v>15</v>
      </c>
      <c r="T88" s="108">
        <v>2.6000000000000002E-2</v>
      </c>
      <c r="U88" s="137">
        <v>5.6000000000000001E-2</v>
      </c>
      <c r="V88" s="137">
        <v>6.8000000000000005E-2</v>
      </c>
      <c r="W88" s="137">
        <v>7.9000000000000001E-2</v>
      </c>
      <c r="X88" s="109">
        <v>5</v>
      </c>
      <c r="Y88" s="109">
        <v>15</v>
      </c>
      <c r="Z88" s="109">
        <v>20</v>
      </c>
      <c r="AA88" s="110">
        <v>20</v>
      </c>
      <c r="AB88" s="108">
        <v>2.5000000000000001E-2</v>
      </c>
      <c r="AC88" s="137">
        <v>0.05</v>
      </c>
      <c r="AD88" s="137">
        <v>6.5000000000000002E-2</v>
      </c>
      <c r="AE88" s="137">
        <v>0.09</v>
      </c>
      <c r="AF88" s="109">
        <v>5</v>
      </c>
      <c r="AG88" s="109">
        <v>10</v>
      </c>
      <c r="AH88" s="109">
        <v>15</v>
      </c>
      <c r="AI88" s="110">
        <v>20</v>
      </c>
      <c r="AJ88" s="108">
        <v>0.04</v>
      </c>
      <c r="AK88" s="137">
        <v>6.5000000000000002E-2</v>
      </c>
      <c r="AL88" s="137">
        <v>0.04</v>
      </c>
      <c r="AM88" s="137">
        <v>0.11900000000000001</v>
      </c>
      <c r="AN88" s="109">
        <v>10</v>
      </c>
      <c r="AO88" s="109">
        <v>15</v>
      </c>
      <c r="AP88" s="109">
        <v>10</v>
      </c>
      <c r="AQ88" s="110">
        <v>25</v>
      </c>
      <c r="AR88" s="108">
        <v>5.2000000000000005E-2</v>
      </c>
      <c r="AS88" s="137">
        <v>5.2000000000000005E-2</v>
      </c>
      <c r="AT88" s="137">
        <v>6.3E-2</v>
      </c>
      <c r="AU88" s="137">
        <v>7.9000000000000001E-2</v>
      </c>
      <c r="AV88" s="109">
        <v>10</v>
      </c>
      <c r="AW88" s="109">
        <v>10</v>
      </c>
      <c r="AX88" s="109">
        <v>10</v>
      </c>
      <c r="AY88" s="110">
        <v>15</v>
      </c>
      <c r="AZ88" s="108">
        <v>6.7000000000000004E-2</v>
      </c>
      <c r="BA88" s="137">
        <v>3.4000000000000002E-2</v>
      </c>
      <c r="BB88" s="137">
        <v>7.3999999999999996E-2</v>
      </c>
      <c r="BC88" s="137">
        <v>0.06</v>
      </c>
      <c r="BD88" s="109">
        <v>10</v>
      </c>
      <c r="BE88" s="109">
        <v>5</v>
      </c>
      <c r="BF88" s="109">
        <v>10</v>
      </c>
      <c r="BG88" s="110">
        <v>10</v>
      </c>
      <c r="BH88" s="108">
        <v>6.5000000000000002E-2</v>
      </c>
      <c r="BI88" s="137">
        <v>7.0000000000000007E-2</v>
      </c>
      <c r="BJ88" s="137">
        <v>9.6000000000000002E-2</v>
      </c>
      <c r="BK88" s="137">
        <v>8.3000000000000004E-2</v>
      </c>
      <c r="BL88" s="109">
        <v>15</v>
      </c>
      <c r="BM88" s="109">
        <v>15</v>
      </c>
      <c r="BN88" s="109">
        <v>20</v>
      </c>
      <c r="BO88" s="110">
        <v>20</v>
      </c>
      <c r="BP88" s="108">
        <v>2.1999999999999999E-2</v>
      </c>
      <c r="BQ88" s="137">
        <v>2.9000000000000001E-2</v>
      </c>
      <c r="BR88" s="137">
        <v>7.5999999999999998E-2</v>
      </c>
      <c r="BS88" s="137">
        <v>0.08</v>
      </c>
      <c r="BT88" s="109">
        <v>5</v>
      </c>
      <c r="BU88" s="109">
        <v>10</v>
      </c>
      <c r="BV88" s="109">
        <v>20</v>
      </c>
      <c r="BW88" s="110">
        <v>20</v>
      </c>
      <c r="BX88" s="108">
        <v>4.9000000000000002E-2</v>
      </c>
      <c r="BY88" s="137">
        <v>6.8000000000000005E-2</v>
      </c>
      <c r="BZ88" s="137">
        <v>8.7000000000000008E-2</v>
      </c>
      <c r="CA88" s="137">
        <v>0.08</v>
      </c>
      <c r="CB88" s="109">
        <v>15</v>
      </c>
      <c r="CC88" s="109">
        <v>20</v>
      </c>
      <c r="CD88" s="109">
        <v>25</v>
      </c>
      <c r="CE88" s="110">
        <v>20</v>
      </c>
      <c r="CF88" s="108">
        <v>4.9000000000000002E-2</v>
      </c>
      <c r="CG88" s="137">
        <v>6.4000000000000001E-2</v>
      </c>
      <c r="CH88" s="137">
        <v>5.3999999999999999E-2</v>
      </c>
      <c r="CI88" s="137">
        <v>0.10300000000000001</v>
      </c>
      <c r="CJ88" s="109">
        <v>10</v>
      </c>
      <c r="CK88" s="109">
        <v>15</v>
      </c>
      <c r="CL88" s="109">
        <v>10</v>
      </c>
      <c r="CM88" s="110">
        <v>20</v>
      </c>
    </row>
    <row r="89" spans="2:96" x14ac:dyDescent="0.3">
      <c r="B89" s="1016"/>
      <c r="C89" s="121" t="s">
        <v>100</v>
      </c>
      <c r="D89" s="108">
        <v>1.9E-2</v>
      </c>
      <c r="E89" s="137">
        <v>3.3000000000000002E-2</v>
      </c>
      <c r="F89" s="137">
        <v>3.1E-2</v>
      </c>
      <c r="G89" s="137">
        <v>4.3999999999999997E-2</v>
      </c>
      <c r="H89" s="109">
        <v>10</v>
      </c>
      <c r="I89" s="109">
        <v>15</v>
      </c>
      <c r="J89" s="109">
        <v>15</v>
      </c>
      <c r="K89" s="110">
        <v>25</v>
      </c>
      <c r="L89" s="108">
        <v>0.02</v>
      </c>
      <c r="M89" s="137">
        <v>0.03</v>
      </c>
      <c r="N89" s="137">
        <v>3.1E-2</v>
      </c>
      <c r="O89" s="137">
        <v>4.4999999999999998E-2</v>
      </c>
      <c r="P89" s="109">
        <v>15</v>
      </c>
      <c r="Q89" s="109">
        <v>20</v>
      </c>
      <c r="R89" s="109">
        <v>20</v>
      </c>
      <c r="S89" s="110">
        <v>30</v>
      </c>
      <c r="T89" s="108">
        <v>8.0000000000000002E-3</v>
      </c>
      <c r="U89" s="137">
        <v>4.3000000000000003E-2</v>
      </c>
      <c r="V89" s="137">
        <v>0.04</v>
      </c>
      <c r="W89" s="137">
        <v>5.5E-2</v>
      </c>
      <c r="X89" s="109">
        <v>5</v>
      </c>
      <c r="Y89" s="109">
        <v>20</v>
      </c>
      <c r="Z89" s="109">
        <v>20</v>
      </c>
      <c r="AA89" s="110">
        <v>25</v>
      </c>
      <c r="AB89" s="108">
        <v>1.7000000000000001E-2</v>
      </c>
      <c r="AC89" s="137">
        <v>3.9E-2</v>
      </c>
      <c r="AD89" s="137">
        <v>3.5000000000000003E-2</v>
      </c>
      <c r="AE89" s="137">
        <v>6.3E-2</v>
      </c>
      <c r="AF89" s="109">
        <v>10</v>
      </c>
      <c r="AG89" s="109">
        <v>20</v>
      </c>
      <c r="AH89" s="109">
        <v>20</v>
      </c>
      <c r="AI89" s="110">
        <v>35</v>
      </c>
      <c r="AJ89" s="108">
        <v>3.4000000000000002E-2</v>
      </c>
      <c r="AK89" s="137">
        <v>4.1000000000000002E-2</v>
      </c>
      <c r="AL89" s="137">
        <v>5.6000000000000001E-2</v>
      </c>
      <c r="AM89" s="137">
        <v>6.6000000000000003E-2</v>
      </c>
      <c r="AN89" s="109">
        <v>20</v>
      </c>
      <c r="AO89" s="109">
        <v>25</v>
      </c>
      <c r="AP89" s="109">
        <v>30</v>
      </c>
      <c r="AQ89" s="110">
        <v>35</v>
      </c>
      <c r="AR89" s="108">
        <v>4.8000000000000001E-2</v>
      </c>
      <c r="AS89" s="137">
        <v>5.9000000000000004E-2</v>
      </c>
      <c r="AT89" s="137">
        <v>5.9000000000000004E-2</v>
      </c>
      <c r="AU89" s="137">
        <v>5.7000000000000002E-2</v>
      </c>
      <c r="AV89" s="109">
        <v>35</v>
      </c>
      <c r="AW89" s="109">
        <v>40</v>
      </c>
      <c r="AX89" s="109">
        <v>40</v>
      </c>
      <c r="AY89" s="110">
        <v>40</v>
      </c>
      <c r="AZ89" s="108">
        <v>4.7E-2</v>
      </c>
      <c r="BA89" s="137">
        <v>6.3E-2</v>
      </c>
      <c r="BB89" s="137">
        <v>4.7E-2</v>
      </c>
      <c r="BC89" s="137">
        <v>0.05</v>
      </c>
      <c r="BD89" s="109">
        <v>30</v>
      </c>
      <c r="BE89" s="109">
        <v>40</v>
      </c>
      <c r="BF89" s="109">
        <v>30</v>
      </c>
      <c r="BG89" s="110">
        <v>35</v>
      </c>
      <c r="BH89" s="108">
        <v>4.8000000000000001E-2</v>
      </c>
      <c r="BI89" s="137">
        <v>5.3999999999999999E-2</v>
      </c>
      <c r="BJ89" s="137">
        <v>5.1000000000000004E-2</v>
      </c>
      <c r="BK89" s="137">
        <v>6.2E-2</v>
      </c>
      <c r="BL89" s="109">
        <v>30</v>
      </c>
      <c r="BM89" s="109">
        <v>35</v>
      </c>
      <c r="BN89" s="109">
        <v>30</v>
      </c>
      <c r="BO89" s="110">
        <v>40</v>
      </c>
      <c r="BP89" s="108">
        <v>6.5000000000000002E-2</v>
      </c>
      <c r="BQ89" s="137">
        <v>8.4000000000000005E-2</v>
      </c>
      <c r="BR89" s="137">
        <v>6.9000000000000006E-2</v>
      </c>
      <c r="BS89" s="137">
        <v>5.7000000000000002E-2</v>
      </c>
      <c r="BT89" s="109">
        <v>40</v>
      </c>
      <c r="BU89" s="109">
        <v>50</v>
      </c>
      <c r="BV89" s="109">
        <v>40</v>
      </c>
      <c r="BW89" s="110">
        <v>35</v>
      </c>
      <c r="BX89" s="108">
        <v>5.9000000000000004E-2</v>
      </c>
      <c r="BY89" s="137">
        <v>7.1000000000000008E-2</v>
      </c>
      <c r="BZ89" s="137">
        <v>6.3E-2</v>
      </c>
      <c r="CA89" s="137">
        <v>7.2000000000000008E-2</v>
      </c>
      <c r="CB89" s="109">
        <v>40</v>
      </c>
      <c r="CC89" s="109">
        <v>50</v>
      </c>
      <c r="CD89" s="109">
        <v>45</v>
      </c>
      <c r="CE89" s="110">
        <v>50</v>
      </c>
      <c r="CF89" s="108">
        <v>5.8000000000000003E-2</v>
      </c>
      <c r="CG89" s="137">
        <v>6.8000000000000005E-2</v>
      </c>
      <c r="CH89" s="137">
        <v>5.2000000000000005E-2</v>
      </c>
      <c r="CI89" s="137">
        <v>7.1000000000000008E-2</v>
      </c>
      <c r="CJ89" s="109">
        <v>40</v>
      </c>
      <c r="CK89" s="109">
        <v>45</v>
      </c>
      <c r="CL89" s="109">
        <v>35</v>
      </c>
      <c r="CM89" s="110">
        <v>50</v>
      </c>
    </row>
    <row r="90" spans="2:96" x14ac:dyDescent="0.3">
      <c r="B90" s="1016"/>
      <c r="C90" s="121" t="s">
        <v>101</v>
      </c>
      <c r="D90" s="108">
        <v>4.5999999999999999E-2</v>
      </c>
      <c r="E90" s="137">
        <v>7.0000000000000007E-2</v>
      </c>
      <c r="F90" s="137">
        <v>8.7000000000000008E-2</v>
      </c>
      <c r="G90" s="137">
        <v>9.8000000000000004E-2</v>
      </c>
      <c r="H90" s="109">
        <v>80</v>
      </c>
      <c r="I90" s="109">
        <v>120</v>
      </c>
      <c r="J90" s="109">
        <v>150</v>
      </c>
      <c r="K90" s="110">
        <v>170</v>
      </c>
      <c r="L90" s="108">
        <v>6.2E-2</v>
      </c>
      <c r="M90" s="137">
        <v>7.9000000000000001E-2</v>
      </c>
      <c r="N90" s="137">
        <v>8.8999999999999996E-2</v>
      </c>
      <c r="O90" s="137">
        <v>0.11</v>
      </c>
      <c r="P90" s="109">
        <v>110</v>
      </c>
      <c r="Q90" s="109">
        <v>140</v>
      </c>
      <c r="R90" s="109">
        <v>155</v>
      </c>
      <c r="S90" s="110">
        <v>195</v>
      </c>
      <c r="T90" s="108">
        <v>5.3999999999999999E-2</v>
      </c>
      <c r="U90" s="137">
        <v>6.8000000000000005E-2</v>
      </c>
      <c r="V90" s="137">
        <v>7.9000000000000001E-2</v>
      </c>
      <c r="W90" s="137">
        <v>0.108</v>
      </c>
      <c r="X90" s="109">
        <v>85</v>
      </c>
      <c r="Y90" s="109">
        <v>105</v>
      </c>
      <c r="Z90" s="109">
        <v>120</v>
      </c>
      <c r="AA90" s="110">
        <v>170</v>
      </c>
      <c r="AB90" s="108">
        <v>5.1000000000000004E-2</v>
      </c>
      <c r="AC90" s="137">
        <v>6.9000000000000006E-2</v>
      </c>
      <c r="AD90" s="137">
        <v>8.3000000000000004E-2</v>
      </c>
      <c r="AE90" s="137">
        <v>0.106</v>
      </c>
      <c r="AF90" s="109">
        <v>65</v>
      </c>
      <c r="AG90" s="109">
        <v>85</v>
      </c>
      <c r="AH90" s="109">
        <v>105</v>
      </c>
      <c r="AI90" s="110">
        <v>135</v>
      </c>
      <c r="AJ90" s="108">
        <v>6.9000000000000006E-2</v>
      </c>
      <c r="AK90" s="137">
        <v>0.09</v>
      </c>
      <c r="AL90" s="137">
        <v>0.11700000000000001</v>
      </c>
      <c r="AM90" s="137">
        <v>0.10400000000000001</v>
      </c>
      <c r="AN90" s="109">
        <v>115</v>
      </c>
      <c r="AO90" s="109">
        <v>150</v>
      </c>
      <c r="AP90" s="109">
        <v>195</v>
      </c>
      <c r="AQ90" s="110">
        <v>175</v>
      </c>
      <c r="AR90" s="108">
        <v>6.9000000000000006E-2</v>
      </c>
      <c r="AS90" s="137">
        <v>7.4999999999999997E-2</v>
      </c>
      <c r="AT90" s="137">
        <v>0.11900000000000001</v>
      </c>
      <c r="AU90" s="137">
        <v>9.7000000000000003E-2</v>
      </c>
      <c r="AV90" s="109">
        <v>110</v>
      </c>
      <c r="AW90" s="109">
        <v>120</v>
      </c>
      <c r="AX90" s="109">
        <v>190</v>
      </c>
      <c r="AY90" s="110">
        <v>155</v>
      </c>
      <c r="AZ90" s="108">
        <v>0.06</v>
      </c>
      <c r="BA90" s="137">
        <v>7.1000000000000008E-2</v>
      </c>
      <c r="BB90" s="137">
        <v>8.6000000000000007E-2</v>
      </c>
      <c r="BC90" s="137">
        <v>8.7999999999999995E-2</v>
      </c>
      <c r="BD90" s="109">
        <v>90</v>
      </c>
      <c r="BE90" s="109">
        <v>110</v>
      </c>
      <c r="BF90" s="109">
        <v>130</v>
      </c>
      <c r="BG90" s="110">
        <v>135</v>
      </c>
      <c r="BH90" s="108">
        <v>6.8000000000000005E-2</v>
      </c>
      <c r="BI90" s="137">
        <v>6.7000000000000004E-2</v>
      </c>
      <c r="BJ90" s="137">
        <v>9.2999999999999999E-2</v>
      </c>
      <c r="BK90" s="137">
        <v>0.09</v>
      </c>
      <c r="BL90" s="109">
        <v>110</v>
      </c>
      <c r="BM90" s="109">
        <v>110</v>
      </c>
      <c r="BN90" s="109">
        <v>155</v>
      </c>
      <c r="BO90" s="110">
        <v>150</v>
      </c>
      <c r="BP90" s="108">
        <v>4.8000000000000001E-2</v>
      </c>
      <c r="BQ90" s="137">
        <v>8.1000000000000003E-2</v>
      </c>
      <c r="BR90" s="137">
        <v>8.8999999999999996E-2</v>
      </c>
      <c r="BS90" s="137">
        <v>8.1000000000000003E-2</v>
      </c>
      <c r="BT90" s="109">
        <v>85</v>
      </c>
      <c r="BU90" s="109">
        <v>145</v>
      </c>
      <c r="BV90" s="109">
        <v>160</v>
      </c>
      <c r="BW90" s="110">
        <v>145</v>
      </c>
      <c r="BX90" s="108">
        <v>4.7E-2</v>
      </c>
      <c r="BY90" s="137">
        <v>6.8000000000000005E-2</v>
      </c>
      <c r="BZ90" s="137">
        <v>8.2000000000000003E-2</v>
      </c>
      <c r="CA90" s="137">
        <v>8.4000000000000005E-2</v>
      </c>
      <c r="CB90" s="109">
        <v>90</v>
      </c>
      <c r="CC90" s="109">
        <v>125</v>
      </c>
      <c r="CD90" s="109">
        <v>150</v>
      </c>
      <c r="CE90" s="110">
        <v>155</v>
      </c>
      <c r="CF90" s="108">
        <v>5.3999999999999999E-2</v>
      </c>
      <c r="CG90" s="137">
        <v>6.2E-2</v>
      </c>
      <c r="CH90" s="137">
        <v>7.2000000000000008E-2</v>
      </c>
      <c r="CI90" s="137">
        <v>0.08</v>
      </c>
      <c r="CJ90" s="109">
        <v>105</v>
      </c>
      <c r="CK90" s="109">
        <v>125</v>
      </c>
      <c r="CL90" s="109">
        <v>140</v>
      </c>
      <c r="CM90" s="110">
        <v>155</v>
      </c>
    </row>
    <row r="91" spans="2:96" ht="15" customHeight="1" x14ac:dyDescent="0.3">
      <c r="B91" s="1016"/>
      <c r="C91" s="121" t="s">
        <v>102</v>
      </c>
      <c r="D91" s="108">
        <v>5.7000000000000002E-2</v>
      </c>
      <c r="E91" s="137">
        <v>0.06</v>
      </c>
      <c r="F91" s="137">
        <v>5.8000000000000003E-2</v>
      </c>
      <c r="G91" s="137">
        <v>8.2000000000000003E-2</v>
      </c>
      <c r="H91" s="109">
        <v>160</v>
      </c>
      <c r="I91" s="109">
        <v>170</v>
      </c>
      <c r="J91" s="109">
        <v>165</v>
      </c>
      <c r="K91" s="110">
        <v>230</v>
      </c>
      <c r="L91" s="108">
        <v>6.7000000000000004E-2</v>
      </c>
      <c r="M91" s="137">
        <v>5.7000000000000002E-2</v>
      </c>
      <c r="N91" s="137">
        <v>6.2E-2</v>
      </c>
      <c r="O91" s="137">
        <v>7.6999999999999999E-2</v>
      </c>
      <c r="P91" s="109">
        <v>200</v>
      </c>
      <c r="Q91" s="109">
        <v>170</v>
      </c>
      <c r="R91" s="109">
        <v>185</v>
      </c>
      <c r="S91" s="110">
        <v>230</v>
      </c>
      <c r="T91" s="108">
        <v>7.1000000000000008E-2</v>
      </c>
      <c r="U91" s="137">
        <v>6.6000000000000003E-2</v>
      </c>
      <c r="V91" s="137">
        <v>6.4000000000000001E-2</v>
      </c>
      <c r="W91" s="137">
        <v>7.4999999999999997E-2</v>
      </c>
      <c r="X91" s="109">
        <v>220</v>
      </c>
      <c r="Y91" s="109">
        <v>205</v>
      </c>
      <c r="Z91" s="109">
        <v>200</v>
      </c>
      <c r="AA91" s="110">
        <v>235</v>
      </c>
      <c r="AB91" s="108">
        <v>7.6999999999999999E-2</v>
      </c>
      <c r="AC91" s="137">
        <v>6.8000000000000005E-2</v>
      </c>
      <c r="AD91" s="137">
        <v>7.2999999999999995E-2</v>
      </c>
      <c r="AE91" s="137">
        <v>8.4000000000000005E-2</v>
      </c>
      <c r="AF91" s="109">
        <v>230</v>
      </c>
      <c r="AG91" s="109">
        <v>205</v>
      </c>
      <c r="AH91" s="109">
        <v>220</v>
      </c>
      <c r="AI91" s="110">
        <v>255</v>
      </c>
      <c r="AJ91" s="108">
        <v>9.0999999999999998E-2</v>
      </c>
      <c r="AK91" s="137">
        <v>7.5999999999999998E-2</v>
      </c>
      <c r="AL91" s="137">
        <v>9.6000000000000002E-2</v>
      </c>
      <c r="AM91" s="137">
        <v>8.1000000000000003E-2</v>
      </c>
      <c r="AN91" s="109">
        <v>265</v>
      </c>
      <c r="AO91" s="109">
        <v>220</v>
      </c>
      <c r="AP91" s="109">
        <v>280</v>
      </c>
      <c r="AQ91" s="110">
        <v>235</v>
      </c>
      <c r="AR91" s="108">
        <v>9.4E-2</v>
      </c>
      <c r="AS91" s="137">
        <v>0.08</v>
      </c>
      <c r="AT91" s="137">
        <v>8.6000000000000007E-2</v>
      </c>
      <c r="AU91" s="137">
        <v>9.1999999999999998E-2</v>
      </c>
      <c r="AV91" s="109">
        <v>275</v>
      </c>
      <c r="AW91" s="109">
        <v>235</v>
      </c>
      <c r="AX91" s="109">
        <v>255</v>
      </c>
      <c r="AY91" s="110">
        <v>270</v>
      </c>
      <c r="AZ91" s="108">
        <v>9.6000000000000002E-2</v>
      </c>
      <c r="BA91" s="137">
        <v>0.1</v>
      </c>
      <c r="BB91" s="137">
        <v>8.8999999999999996E-2</v>
      </c>
      <c r="BC91" s="137">
        <v>9.0999999999999998E-2</v>
      </c>
      <c r="BD91" s="109">
        <v>300</v>
      </c>
      <c r="BE91" s="109">
        <v>310</v>
      </c>
      <c r="BF91" s="109">
        <v>275</v>
      </c>
      <c r="BG91" s="110">
        <v>285</v>
      </c>
      <c r="BH91" s="108">
        <v>0.11900000000000001</v>
      </c>
      <c r="BI91" s="137">
        <v>9.7000000000000003E-2</v>
      </c>
      <c r="BJ91" s="137">
        <v>8.6000000000000007E-2</v>
      </c>
      <c r="BK91" s="137">
        <v>8.7999999999999995E-2</v>
      </c>
      <c r="BL91" s="109">
        <v>380</v>
      </c>
      <c r="BM91" s="109">
        <v>310</v>
      </c>
      <c r="BN91" s="109">
        <v>275</v>
      </c>
      <c r="BO91" s="110">
        <v>280</v>
      </c>
      <c r="BP91" s="108">
        <v>9.1999999999999998E-2</v>
      </c>
      <c r="BQ91" s="137">
        <v>8.5000000000000006E-2</v>
      </c>
      <c r="BR91" s="137">
        <v>9.1999999999999998E-2</v>
      </c>
      <c r="BS91" s="137">
        <v>9.9000000000000005E-2</v>
      </c>
      <c r="BT91" s="109">
        <v>310</v>
      </c>
      <c r="BU91" s="109">
        <v>285</v>
      </c>
      <c r="BV91" s="109">
        <v>310</v>
      </c>
      <c r="BW91" s="110">
        <v>335</v>
      </c>
      <c r="BX91" s="108">
        <v>9.6000000000000002E-2</v>
      </c>
      <c r="BY91" s="137">
        <v>9.1999999999999998E-2</v>
      </c>
      <c r="BZ91" s="137">
        <v>8.7000000000000008E-2</v>
      </c>
      <c r="CA91" s="137">
        <v>9.0999999999999998E-2</v>
      </c>
      <c r="CB91" s="109">
        <v>310</v>
      </c>
      <c r="CC91" s="109">
        <v>295</v>
      </c>
      <c r="CD91" s="109">
        <v>280</v>
      </c>
      <c r="CE91" s="110">
        <v>295</v>
      </c>
      <c r="CF91" s="108">
        <v>0.10400000000000001</v>
      </c>
      <c r="CG91" s="137">
        <v>0.10100000000000001</v>
      </c>
      <c r="CH91" s="137">
        <v>8.8999999999999996E-2</v>
      </c>
      <c r="CI91" s="137">
        <v>9.9000000000000005E-2</v>
      </c>
      <c r="CJ91" s="109">
        <v>310</v>
      </c>
      <c r="CK91" s="109">
        <v>300</v>
      </c>
      <c r="CL91" s="109">
        <v>265</v>
      </c>
      <c r="CM91" s="110">
        <v>295</v>
      </c>
    </row>
    <row r="92" spans="2:96" ht="15" thickBot="1" x14ac:dyDescent="0.35">
      <c r="B92" s="1016"/>
      <c r="C92" s="121" t="s">
        <v>104</v>
      </c>
      <c r="D92" s="108">
        <v>0.13100000000000001</v>
      </c>
      <c r="E92" s="137">
        <v>0.112</v>
      </c>
      <c r="F92" s="137">
        <v>0.10400000000000001</v>
      </c>
      <c r="G92" s="137">
        <v>0.11600000000000001</v>
      </c>
      <c r="H92" s="109">
        <v>475</v>
      </c>
      <c r="I92" s="109">
        <v>405</v>
      </c>
      <c r="J92" s="109">
        <v>375</v>
      </c>
      <c r="K92" s="110">
        <v>420</v>
      </c>
      <c r="L92" s="108">
        <v>0.14499999999999999</v>
      </c>
      <c r="M92" s="137">
        <v>0.13200000000000001</v>
      </c>
      <c r="N92" s="137">
        <v>0.11</v>
      </c>
      <c r="O92" s="137">
        <v>0.109</v>
      </c>
      <c r="P92" s="109">
        <v>475</v>
      </c>
      <c r="Q92" s="109">
        <v>435</v>
      </c>
      <c r="R92" s="109">
        <v>360</v>
      </c>
      <c r="S92" s="110">
        <v>360</v>
      </c>
      <c r="T92" s="108">
        <v>0.14599999999999999</v>
      </c>
      <c r="U92" s="137">
        <v>0.13100000000000001</v>
      </c>
      <c r="V92" s="137">
        <v>0.111</v>
      </c>
      <c r="W92" s="137">
        <v>9.9000000000000005E-2</v>
      </c>
      <c r="X92" s="109">
        <v>555</v>
      </c>
      <c r="Y92" s="109">
        <v>495</v>
      </c>
      <c r="Z92" s="109">
        <v>420</v>
      </c>
      <c r="AA92" s="110">
        <v>375</v>
      </c>
      <c r="AB92" s="108">
        <v>0.16400000000000001</v>
      </c>
      <c r="AC92" s="137">
        <v>0.111</v>
      </c>
      <c r="AD92" s="137">
        <v>0.11</v>
      </c>
      <c r="AE92" s="137">
        <v>0.106</v>
      </c>
      <c r="AF92" s="109">
        <v>575</v>
      </c>
      <c r="AG92" s="109">
        <v>390</v>
      </c>
      <c r="AH92" s="109">
        <v>385</v>
      </c>
      <c r="AI92" s="110">
        <v>370</v>
      </c>
      <c r="AJ92" s="108">
        <v>0.17</v>
      </c>
      <c r="AK92" s="137">
        <v>0.124</v>
      </c>
      <c r="AL92" s="137">
        <v>0.105</v>
      </c>
      <c r="AM92" s="137">
        <v>0.105</v>
      </c>
      <c r="AN92" s="109">
        <v>665</v>
      </c>
      <c r="AO92" s="109">
        <v>485</v>
      </c>
      <c r="AP92" s="109">
        <v>410</v>
      </c>
      <c r="AQ92" s="110">
        <v>410</v>
      </c>
      <c r="AR92" s="108">
        <v>0.14300000000000002</v>
      </c>
      <c r="AS92" s="137">
        <v>0.13900000000000001</v>
      </c>
      <c r="AT92" s="137">
        <v>0.115</v>
      </c>
      <c r="AU92" s="137">
        <v>0.10100000000000001</v>
      </c>
      <c r="AV92" s="109">
        <v>605</v>
      </c>
      <c r="AW92" s="109">
        <v>590</v>
      </c>
      <c r="AX92" s="109">
        <v>485</v>
      </c>
      <c r="AY92" s="110">
        <v>430</v>
      </c>
      <c r="AZ92" s="108">
        <v>0.154</v>
      </c>
      <c r="BA92" s="137">
        <v>0.14200000000000002</v>
      </c>
      <c r="BB92" s="137">
        <v>0.11700000000000001</v>
      </c>
      <c r="BC92" s="137">
        <v>9.2999999999999999E-2</v>
      </c>
      <c r="BD92" s="109">
        <v>560</v>
      </c>
      <c r="BE92" s="109">
        <v>520</v>
      </c>
      <c r="BF92" s="109">
        <v>430</v>
      </c>
      <c r="BG92" s="110">
        <v>340</v>
      </c>
      <c r="BH92" s="108">
        <v>0.154</v>
      </c>
      <c r="BI92" s="137">
        <v>0.14400000000000002</v>
      </c>
      <c r="BJ92" s="137">
        <v>0.112</v>
      </c>
      <c r="BK92" s="137">
        <v>0.10300000000000001</v>
      </c>
      <c r="BL92" s="109">
        <v>640</v>
      </c>
      <c r="BM92" s="109">
        <v>600</v>
      </c>
      <c r="BN92" s="109">
        <v>465</v>
      </c>
      <c r="BO92" s="110">
        <v>430</v>
      </c>
      <c r="BP92" s="108">
        <v>0.17</v>
      </c>
      <c r="BQ92" s="137">
        <v>0.13700000000000001</v>
      </c>
      <c r="BR92" s="137">
        <v>0.122</v>
      </c>
      <c r="BS92" s="137">
        <v>0.106</v>
      </c>
      <c r="BT92" s="109">
        <v>685</v>
      </c>
      <c r="BU92" s="109">
        <v>555</v>
      </c>
      <c r="BV92" s="109">
        <v>490</v>
      </c>
      <c r="BW92" s="110">
        <v>430</v>
      </c>
      <c r="BX92" s="108">
        <v>0.153</v>
      </c>
      <c r="BY92" s="137">
        <v>0.13700000000000001</v>
      </c>
      <c r="BZ92" s="137">
        <v>0.11900000000000001</v>
      </c>
      <c r="CA92" s="137">
        <v>0.112</v>
      </c>
      <c r="CB92" s="109">
        <v>535</v>
      </c>
      <c r="CC92" s="109">
        <v>480</v>
      </c>
      <c r="CD92" s="109">
        <v>415</v>
      </c>
      <c r="CE92" s="110">
        <v>395</v>
      </c>
      <c r="CF92" s="108">
        <v>0.16500000000000001</v>
      </c>
      <c r="CG92" s="137">
        <v>0.14899999999999999</v>
      </c>
      <c r="CH92" s="137">
        <v>0.11600000000000001</v>
      </c>
      <c r="CI92" s="137">
        <v>0.106</v>
      </c>
      <c r="CJ92" s="109">
        <v>505</v>
      </c>
      <c r="CK92" s="109">
        <v>455</v>
      </c>
      <c r="CL92" s="109">
        <v>355</v>
      </c>
      <c r="CM92" s="110">
        <v>325</v>
      </c>
    </row>
    <row r="93" spans="2:96" s="342" customFormat="1" ht="19.5" customHeight="1" thickTop="1" thickBot="1" x14ac:dyDescent="0.35">
      <c r="B93" s="1017"/>
      <c r="C93" s="139" t="s">
        <v>86</v>
      </c>
      <c r="D93" s="115">
        <v>6.8000000000000005E-2</v>
      </c>
      <c r="E93" s="584">
        <v>6.9000000000000006E-2</v>
      </c>
      <c r="F93" s="584">
        <v>7.1000000000000008E-2</v>
      </c>
      <c r="G93" s="584">
        <v>8.1000000000000003E-2</v>
      </c>
      <c r="H93" s="116">
        <v>1905</v>
      </c>
      <c r="I93" s="116">
        <v>1945</v>
      </c>
      <c r="J93" s="116">
        <v>2000</v>
      </c>
      <c r="K93" s="117">
        <v>2295</v>
      </c>
      <c r="L93" s="115">
        <v>6.9000000000000006E-2</v>
      </c>
      <c r="M93" s="584">
        <v>7.0000000000000007E-2</v>
      </c>
      <c r="N93" s="584">
        <v>7.4999999999999997E-2</v>
      </c>
      <c r="O93" s="584">
        <v>8.4000000000000005E-2</v>
      </c>
      <c r="P93" s="116">
        <v>1980</v>
      </c>
      <c r="Q93" s="116">
        <v>1985</v>
      </c>
      <c r="R93" s="116">
        <v>2130</v>
      </c>
      <c r="S93" s="117">
        <v>2395</v>
      </c>
      <c r="T93" s="115">
        <v>7.0000000000000007E-2</v>
      </c>
      <c r="U93" s="584">
        <v>7.0000000000000007E-2</v>
      </c>
      <c r="V93" s="584">
        <v>7.3999999999999996E-2</v>
      </c>
      <c r="W93" s="584">
        <v>8.4000000000000005E-2</v>
      </c>
      <c r="X93" s="116">
        <v>2010</v>
      </c>
      <c r="Y93" s="116">
        <v>2010</v>
      </c>
      <c r="Z93" s="116">
        <v>2125</v>
      </c>
      <c r="AA93" s="117">
        <v>2395</v>
      </c>
      <c r="AB93" s="115">
        <v>7.0000000000000007E-2</v>
      </c>
      <c r="AC93" s="584">
        <v>6.8000000000000005E-2</v>
      </c>
      <c r="AD93" s="584">
        <v>7.5999999999999998E-2</v>
      </c>
      <c r="AE93" s="584">
        <v>8.2000000000000003E-2</v>
      </c>
      <c r="AF93" s="116">
        <v>2015</v>
      </c>
      <c r="AG93" s="116">
        <v>1950</v>
      </c>
      <c r="AH93" s="116">
        <v>2190</v>
      </c>
      <c r="AI93" s="117">
        <v>2360</v>
      </c>
      <c r="AJ93" s="115">
        <v>7.9000000000000001E-2</v>
      </c>
      <c r="AK93" s="584">
        <v>7.6999999999999999E-2</v>
      </c>
      <c r="AL93" s="584">
        <v>0.08</v>
      </c>
      <c r="AM93" s="584">
        <v>8.2000000000000003E-2</v>
      </c>
      <c r="AN93" s="116">
        <v>2355</v>
      </c>
      <c r="AO93" s="116">
        <v>2295</v>
      </c>
      <c r="AP93" s="116">
        <v>2375</v>
      </c>
      <c r="AQ93" s="117">
        <v>2430</v>
      </c>
      <c r="AR93" s="115">
        <v>7.9000000000000001E-2</v>
      </c>
      <c r="AS93" s="584">
        <v>0.08</v>
      </c>
      <c r="AT93" s="584">
        <v>7.9000000000000001E-2</v>
      </c>
      <c r="AU93" s="584">
        <v>8.2000000000000003E-2</v>
      </c>
      <c r="AV93" s="116">
        <v>2435</v>
      </c>
      <c r="AW93" s="116">
        <v>2465</v>
      </c>
      <c r="AX93" s="116">
        <v>2440</v>
      </c>
      <c r="AY93" s="117">
        <v>2530</v>
      </c>
      <c r="AZ93" s="115">
        <v>8.1000000000000003E-2</v>
      </c>
      <c r="BA93" s="584">
        <v>8.3000000000000004E-2</v>
      </c>
      <c r="BB93" s="584">
        <v>7.4999999999999997E-2</v>
      </c>
      <c r="BC93" s="584">
        <v>7.8E-2</v>
      </c>
      <c r="BD93" s="116">
        <v>2465</v>
      </c>
      <c r="BE93" s="116">
        <v>2510</v>
      </c>
      <c r="BF93" s="116">
        <v>2280</v>
      </c>
      <c r="BG93" s="117">
        <v>2355</v>
      </c>
      <c r="BH93" s="115">
        <v>8.4000000000000005E-2</v>
      </c>
      <c r="BI93" s="584">
        <v>8.3000000000000004E-2</v>
      </c>
      <c r="BJ93" s="584">
        <v>7.8E-2</v>
      </c>
      <c r="BK93" s="584">
        <v>8.1000000000000003E-2</v>
      </c>
      <c r="BL93" s="116">
        <v>2785</v>
      </c>
      <c r="BM93" s="116">
        <v>2730</v>
      </c>
      <c r="BN93" s="116">
        <v>2585</v>
      </c>
      <c r="BO93" s="117">
        <v>2685</v>
      </c>
      <c r="BP93" s="115">
        <v>8.2000000000000003E-2</v>
      </c>
      <c r="BQ93" s="584">
        <v>8.3000000000000004E-2</v>
      </c>
      <c r="BR93" s="584">
        <v>8.2000000000000003E-2</v>
      </c>
      <c r="BS93" s="584">
        <v>8.6000000000000007E-2</v>
      </c>
      <c r="BT93" s="116">
        <v>2785</v>
      </c>
      <c r="BU93" s="116">
        <v>2810</v>
      </c>
      <c r="BV93" s="116">
        <v>2780</v>
      </c>
      <c r="BW93" s="117">
        <v>2910</v>
      </c>
      <c r="BX93" s="115">
        <v>0.08</v>
      </c>
      <c r="BY93" s="584">
        <v>8.3000000000000004E-2</v>
      </c>
      <c r="BZ93" s="584">
        <v>0.08</v>
      </c>
      <c r="CA93" s="584">
        <v>8.2000000000000003E-2</v>
      </c>
      <c r="CB93" s="116">
        <v>2615</v>
      </c>
      <c r="CC93" s="116">
        <v>2695</v>
      </c>
      <c r="CD93" s="116">
        <v>2615</v>
      </c>
      <c r="CE93" s="117">
        <v>2685</v>
      </c>
      <c r="CF93" s="115">
        <v>8.4000000000000005E-2</v>
      </c>
      <c r="CG93" s="584">
        <v>8.3000000000000004E-2</v>
      </c>
      <c r="CH93" s="584">
        <v>7.9000000000000001E-2</v>
      </c>
      <c r="CI93" s="584">
        <v>8.2000000000000003E-2</v>
      </c>
      <c r="CJ93" s="116">
        <v>2750</v>
      </c>
      <c r="CK93" s="116">
        <v>2695</v>
      </c>
      <c r="CL93" s="116">
        <v>2575</v>
      </c>
      <c r="CM93" s="117">
        <v>2670</v>
      </c>
      <c r="CO93" s="59"/>
      <c r="CP93" s="59"/>
      <c r="CQ93" s="59"/>
      <c r="CR93" s="59"/>
    </row>
    <row r="94" spans="2:96" ht="15" thickTop="1" x14ac:dyDescent="0.3">
      <c r="B94" s="101" t="s">
        <v>936</v>
      </c>
      <c r="D94" s="226"/>
      <c r="E94" s="134"/>
      <c r="F94" s="135"/>
      <c r="G94" s="134"/>
      <c r="H94" s="135"/>
      <c r="I94" s="134"/>
      <c r="J94" s="135"/>
      <c r="K94" s="134"/>
      <c r="L94" s="135"/>
      <c r="M94" s="134"/>
      <c r="N94" s="135"/>
      <c r="O94" s="134"/>
      <c r="P94" s="135"/>
      <c r="Q94" s="134"/>
      <c r="R94" s="135"/>
      <c r="S94" s="134"/>
      <c r="T94" s="135"/>
      <c r="U94" s="134"/>
      <c r="V94" s="135"/>
      <c r="W94" s="134"/>
      <c r="X94" s="135"/>
      <c r="Y94" s="134"/>
      <c r="Z94" s="135"/>
      <c r="AA94" s="134"/>
      <c r="AB94" s="135"/>
      <c r="AC94" s="134"/>
      <c r="AD94" s="135"/>
      <c r="AE94" s="134"/>
      <c r="AF94" s="135"/>
      <c r="AG94" s="134"/>
      <c r="AH94" s="135"/>
      <c r="AI94" s="134"/>
      <c r="AJ94" s="135"/>
      <c r="AK94" s="134"/>
      <c r="AL94" s="135"/>
      <c r="AM94" s="134"/>
      <c r="AN94" s="135"/>
      <c r="AO94" s="134"/>
      <c r="AP94" s="135"/>
      <c r="AQ94" s="134"/>
      <c r="AR94" s="135"/>
      <c r="AS94" s="134"/>
      <c r="AT94" s="135"/>
      <c r="AU94" s="134"/>
      <c r="AV94" s="135"/>
      <c r="AW94" s="134"/>
      <c r="AX94" s="135"/>
      <c r="AY94" s="134"/>
      <c r="AZ94" s="135"/>
      <c r="BA94" s="134"/>
      <c r="BB94" s="135"/>
      <c r="BC94" s="134"/>
      <c r="BD94" s="135"/>
      <c r="BE94" s="134"/>
      <c r="BF94" s="135"/>
      <c r="BG94" s="134"/>
      <c r="BH94" s="135"/>
      <c r="BI94" s="134"/>
      <c r="BJ94" s="135"/>
      <c r="BK94" s="134"/>
      <c r="BL94" s="135"/>
      <c r="BM94" s="134"/>
      <c r="BN94" s="135"/>
      <c r="BO94" s="134"/>
      <c r="BP94" s="135"/>
      <c r="BQ94" s="134"/>
      <c r="BR94" s="135"/>
      <c r="BS94" s="134"/>
      <c r="BT94" s="135"/>
      <c r="BU94" s="134"/>
      <c r="BV94" s="135"/>
      <c r="BW94" s="134"/>
      <c r="BX94" s="135"/>
      <c r="BY94" s="134"/>
      <c r="BZ94" s="135"/>
      <c r="CA94" s="134"/>
      <c r="CB94" s="135"/>
      <c r="CC94" s="134"/>
      <c r="CD94" s="135"/>
      <c r="CE94" s="134"/>
    </row>
    <row r="95" spans="2:96" x14ac:dyDescent="0.3">
      <c r="B95" s="130"/>
    </row>
    <row r="96" spans="2:96" x14ac:dyDescent="0.3">
      <c r="B96" s="130"/>
    </row>
    <row r="97" spans="2:91" hidden="1" x14ac:dyDescent="0.3">
      <c r="B97" s="130"/>
      <c r="D97" s="130"/>
      <c r="E97" s="130"/>
      <c r="F97" s="130"/>
      <c r="G97" s="130"/>
      <c r="H97" s="130"/>
      <c r="I97" s="130"/>
      <c r="J97" s="130"/>
    </row>
    <row r="98" spans="2:91" hidden="1" x14ac:dyDescent="0.3">
      <c r="B98" s="130"/>
    </row>
    <row r="99" spans="2:91" hidden="1" x14ac:dyDescent="0.3">
      <c r="B99" s="130"/>
    </row>
    <row r="100" spans="2:91" hidden="1" x14ac:dyDescent="0.3">
      <c r="B100" s="130"/>
    </row>
    <row r="102" spans="2:91" hidden="1" x14ac:dyDescent="0.3">
      <c r="D102" s="100"/>
      <c r="E102" s="100"/>
      <c r="F102" s="100"/>
      <c r="G102" s="100"/>
      <c r="H102" s="214"/>
      <c r="I102" s="214"/>
      <c r="J102" s="214"/>
      <c r="K102" s="214"/>
      <c r="L102" s="100"/>
      <c r="M102" s="100"/>
      <c r="N102" s="100"/>
      <c r="O102" s="100"/>
      <c r="P102" s="214"/>
      <c r="Q102" s="214"/>
      <c r="R102" s="214"/>
      <c r="S102" s="214"/>
      <c r="T102" s="100"/>
      <c r="U102" s="100"/>
      <c r="V102" s="100"/>
      <c r="W102" s="100"/>
      <c r="X102" s="214"/>
      <c r="Y102" s="214"/>
      <c r="Z102" s="214"/>
      <c r="AA102" s="214"/>
      <c r="AB102" s="100"/>
      <c r="AC102" s="100"/>
      <c r="AD102" s="100"/>
      <c r="AE102" s="100"/>
      <c r="AF102" s="214"/>
      <c r="AG102" s="214"/>
      <c r="AH102" s="214"/>
      <c r="AI102" s="214"/>
      <c r="AJ102" s="100"/>
      <c r="AK102" s="100"/>
      <c r="AL102" s="100"/>
      <c r="AM102" s="100"/>
      <c r="AN102" s="214"/>
      <c r="AO102" s="214"/>
      <c r="AP102" s="214"/>
      <c r="AQ102" s="214"/>
      <c r="AR102" s="100"/>
      <c r="AS102" s="100"/>
      <c r="AT102" s="100"/>
      <c r="AU102" s="100"/>
      <c r="AV102" s="214"/>
      <c r="AW102" s="214"/>
      <c r="AX102" s="214"/>
      <c r="AY102" s="214"/>
      <c r="AZ102" s="100"/>
      <c r="BA102" s="100"/>
      <c r="BB102" s="100"/>
      <c r="BC102" s="100"/>
      <c r="BD102" s="214"/>
      <c r="BE102" s="214"/>
      <c r="BF102" s="214"/>
      <c r="BG102" s="214"/>
      <c r="BH102" s="100"/>
      <c r="BI102" s="100"/>
      <c r="BJ102" s="100"/>
      <c r="BK102" s="100"/>
      <c r="BL102" s="214"/>
      <c r="BM102" s="214"/>
      <c r="BN102" s="214"/>
      <c r="BO102" s="214"/>
      <c r="BP102" s="100"/>
      <c r="BQ102" s="100"/>
      <c r="BR102" s="100"/>
      <c r="BS102" s="100"/>
      <c r="BT102" s="214"/>
      <c r="BU102" s="214"/>
      <c r="BV102" s="214"/>
      <c r="BW102" s="214"/>
      <c r="BX102" s="100"/>
      <c r="BY102" s="100"/>
      <c r="BZ102" s="100"/>
      <c r="CA102" s="100"/>
      <c r="CB102" s="214"/>
      <c r="CC102" s="214"/>
      <c r="CD102" s="214"/>
      <c r="CE102" s="214"/>
      <c r="CF102" s="100"/>
      <c r="CG102" s="100"/>
      <c r="CH102" s="100"/>
      <c r="CI102" s="100"/>
      <c r="CJ102" s="214"/>
      <c r="CK102" s="214"/>
      <c r="CL102" s="214"/>
      <c r="CM102" s="214"/>
    </row>
    <row r="103" spans="2:91" hidden="1" x14ac:dyDescent="0.3">
      <c r="D103" s="100"/>
      <c r="E103" s="100"/>
      <c r="F103" s="100"/>
      <c r="G103" s="100"/>
      <c r="H103" s="214"/>
      <c r="I103" s="214"/>
      <c r="J103" s="214"/>
      <c r="K103" s="214"/>
      <c r="L103" s="100"/>
      <c r="M103" s="100"/>
      <c r="N103" s="100"/>
      <c r="O103" s="100"/>
      <c r="P103" s="214"/>
      <c r="Q103" s="214"/>
      <c r="R103" s="214"/>
      <c r="S103" s="214"/>
      <c r="T103" s="100"/>
      <c r="U103" s="100"/>
      <c r="V103" s="100"/>
      <c r="W103" s="100"/>
      <c r="X103" s="214"/>
      <c r="Y103" s="214"/>
      <c r="Z103" s="214"/>
      <c r="AA103" s="214"/>
      <c r="AB103" s="100"/>
      <c r="AC103" s="100"/>
      <c r="AD103" s="100"/>
      <c r="AE103" s="100"/>
      <c r="AF103" s="214"/>
      <c r="AG103" s="214"/>
      <c r="AH103" s="214"/>
      <c r="AI103" s="214"/>
      <c r="AJ103" s="100"/>
      <c r="AK103" s="100"/>
      <c r="AL103" s="100"/>
      <c r="AM103" s="100"/>
      <c r="AN103" s="214"/>
      <c r="AO103" s="214"/>
      <c r="AP103" s="214"/>
      <c r="AQ103" s="214"/>
      <c r="AR103" s="100"/>
      <c r="AS103" s="100"/>
      <c r="AT103" s="100"/>
      <c r="AU103" s="100"/>
      <c r="AV103" s="214"/>
      <c r="AW103" s="214"/>
      <c r="AX103" s="214"/>
      <c r="AY103" s="214"/>
      <c r="AZ103" s="100"/>
      <c r="BA103" s="100"/>
      <c r="BB103" s="100"/>
      <c r="BC103" s="100"/>
      <c r="BD103" s="214"/>
      <c r="BE103" s="214"/>
      <c r="BF103" s="214"/>
      <c r="BG103" s="214"/>
      <c r="BH103" s="100"/>
      <c r="BI103" s="100"/>
      <c r="BJ103" s="100"/>
      <c r="BK103" s="100"/>
      <c r="BL103" s="214"/>
      <c r="BM103" s="214"/>
      <c r="BN103" s="214"/>
      <c r="BO103" s="214"/>
      <c r="BP103" s="100"/>
      <c r="BQ103" s="100"/>
      <c r="BR103" s="100"/>
      <c r="BS103" s="100"/>
      <c r="BT103" s="214"/>
      <c r="BU103" s="214"/>
      <c r="BV103" s="214"/>
      <c r="BW103" s="214"/>
      <c r="BX103" s="100"/>
      <c r="BY103" s="100"/>
      <c r="BZ103" s="100"/>
      <c r="CA103" s="100"/>
      <c r="CB103" s="214"/>
      <c r="CC103" s="214"/>
      <c r="CD103" s="214"/>
      <c r="CE103" s="214"/>
      <c r="CF103" s="100"/>
      <c r="CG103" s="100"/>
      <c r="CH103" s="100"/>
      <c r="CI103" s="100"/>
      <c r="CJ103" s="214"/>
      <c r="CK103" s="214"/>
      <c r="CL103" s="214"/>
      <c r="CM103" s="214"/>
    </row>
    <row r="104" spans="2:91" hidden="1" x14ac:dyDescent="0.3">
      <c r="D104" s="100"/>
      <c r="E104" s="100"/>
      <c r="F104" s="100"/>
      <c r="G104" s="100"/>
      <c r="H104" s="214"/>
      <c r="I104" s="214"/>
      <c r="J104" s="214"/>
      <c r="K104" s="214"/>
      <c r="L104" s="100"/>
      <c r="M104" s="100"/>
      <c r="N104" s="100"/>
      <c r="O104" s="100"/>
      <c r="P104" s="214"/>
      <c r="Q104" s="214"/>
      <c r="R104" s="214"/>
      <c r="S104" s="214"/>
      <c r="T104" s="100"/>
      <c r="U104" s="100"/>
      <c r="V104" s="100"/>
      <c r="W104" s="100"/>
      <c r="X104" s="214"/>
      <c r="Y104" s="214"/>
      <c r="Z104" s="214"/>
      <c r="AA104" s="214"/>
      <c r="AB104" s="100"/>
      <c r="AC104" s="100"/>
      <c r="AD104" s="100"/>
      <c r="AE104" s="100"/>
      <c r="AF104" s="214"/>
      <c r="AG104" s="214"/>
      <c r="AH104" s="214"/>
      <c r="AI104" s="214"/>
      <c r="AJ104" s="100"/>
      <c r="AK104" s="100"/>
      <c r="AL104" s="100"/>
      <c r="AM104" s="100"/>
      <c r="AN104" s="214"/>
      <c r="AO104" s="214"/>
      <c r="AP104" s="214"/>
      <c r="AQ104" s="214"/>
      <c r="AR104" s="100"/>
      <c r="AS104" s="100"/>
      <c r="AT104" s="100"/>
      <c r="AU104" s="100"/>
      <c r="AV104" s="214"/>
      <c r="AW104" s="214"/>
      <c r="AX104" s="214"/>
      <c r="AY104" s="214"/>
      <c r="AZ104" s="100"/>
      <c r="BA104" s="100"/>
      <c r="BB104" s="100"/>
      <c r="BC104" s="100"/>
      <c r="BD104" s="214"/>
      <c r="BE104" s="214"/>
      <c r="BF104" s="214"/>
      <c r="BG104" s="214"/>
      <c r="BH104" s="100"/>
      <c r="BI104" s="100"/>
      <c r="BJ104" s="100"/>
      <c r="BK104" s="100"/>
      <c r="BL104" s="214"/>
      <c r="BM104" s="214"/>
      <c r="BN104" s="214"/>
      <c r="BO104" s="214"/>
      <c r="BP104" s="100"/>
      <c r="BQ104" s="100"/>
      <c r="BR104" s="100"/>
      <c r="BS104" s="100"/>
      <c r="BT104" s="214"/>
      <c r="BU104" s="214"/>
      <c r="BV104" s="214"/>
      <c r="BW104" s="214"/>
      <c r="BX104" s="100"/>
      <c r="BY104" s="100"/>
      <c r="BZ104" s="100"/>
      <c r="CA104" s="100"/>
      <c r="CB104" s="214"/>
      <c r="CC104" s="214"/>
      <c r="CD104" s="214"/>
      <c r="CE104" s="214"/>
      <c r="CF104" s="100"/>
      <c r="CG104" s="100"/>
      <c r="CH104" s="100"/>
      <c r="CI104" s="100"/>
      <c r="CJ104" s="214"/>
      <c r="CK104" s="214"/>
      <c r="CL104" s="214"/>
      <c r="CM104" s="214"/>
    </row>
    <row r="105" spans="2:91" hidden="1" x14ac:dyDescent="0.3">
      <c r="D105" s="100"/>
      <c r="E105" s="100"/>
      <c r="F105" s="100"/>
      <c r="G105" s="100"/>
      <c r="H105" s="214"/>
      <c r="I105" s="214"/>
      <c r="J105" s="214"/>
      <c r="K105" s="214"/>
      <c r="L105" s="100"/>
      <c r="M105" s="100"/>
      <c r="N105" s="100"/>
      <c r="O105" s="100"/>
      <c r="P105" s="214"/>
      <c r="Q105" s="214"/>
      <c r="R105" s="214"/>
      <c r="S105" s="214"/>
      <c r="T105" s="100"/>
      <c r="U105" s="100"/>
      <c r="V105" s="100"/>
      <c r="W105" s="100"/>
      <c r="X105" s="214"/>
      <c r="Y105" s="214"/>
      <c r="Z105" s="214"/>
      <c r="AA105" s="214"/>
      <c r="AB105" s="100"/>
      <c r="AC105" s="100"/>
      <c r="AD105" s="100"/>
      <c r="AE105" s="100"/>
      <c r="AF105" s="214"/>
      <c r="AG105" s="214"/>
      <c r="AH105" s="214"/>
      <c r="AI105" s="214"/>
      <c r="AJ105" s="100"/>
      <c r="AK105" s="100"/>
      <c r="AL105" s="100"/>
      <c r="AM105" s="100"/>
      <c r="AN105" s="214"/>
      <c r="AO105" s="214"/>
      <c r="AP105" s="214"/>
      <c r="AQ105" s="214"/>
      <c r="AR105" s="100"/>
      <c r="AS105" s="100"/>
      <c r="AT105" s="100"/>
      <c r="AU105" s="100"/>
      <c r="AV105" s="214"/>
      <c r="AW105" s="214"/>
      <c r="AX105" s="214"/>
      <c r="AY105" s="214"/>
      <c r="AZ105" s="100"/>
      <c r="BA105" s="100"/>
      <c r="BB105" s="100"/>
      <c r="BC105" s="100"/>
      <c r="BD105" s="214"/>
      <c r="BE105" s="214"/>
      <c r="BF105" s="214"/>
      <c r="BG105" s="214"/>
      <c r="BH105" s="100"/>
      <c r="BI105" s="100"/>
      <c r="BJ105" s="100"/>
      <c r="BK105" s="100"/>
      <c r="BL105" s="214"/>
      <c r="BM105" s="214"/>
      <c r="BN105" s="214"/>
      <c r="BO105" s="214"/>
      <c r="BP105" s="100"/>
      <c r="BQ105" s="100"/>
      <c r="BR105" s="100"/>
      <c r="BS105" s="100"/>
      <c r="BT105" s="214"/>
      <c r="BU105" s="214"/>
      <c r="BV105" s="214"/>
      <c r="BW105" s="214"/>
      <c r="BX105" s="100"/>
      <c r="BY105" s="100"/>
      <c r="BZ105" s="100"/>
      <c r="CA105" s="100"/>
      <c r="CB105" s="214"/>
      <c r="CC105" s="214"/>
      <c r="CD105" s="214"/>
      <c r="CE105" s="214"/>
      <c r="CF105" s="100"/>
      <c r="CG105" s="100"/>
      <c r="CH105" s="100"/>
      <c r="CI105" s="100"/>
      <c r="CJ105" s="214"/>
      <c r="CK105" s="214"/>
      <c r="CL105" s="214"/>
      <c r="CM105" s="214"/>
    </row>
    <row r="106" spans="2:91" hidden="1" x14ac:dyDescent="0.3">
      <c r="D106" s="100"/>
      <c r="E106" s="100"/>
      <c r="F106" s="100"/>
      <c r="G106" s="100"/>
      <c r="H106" s="214"/>
      <c r="I106" s="214"/>
      <c r="J106" s="214"/>
      <c r="K106" s="214"/>
      <c r="L106" s="100"/>
      <c r="M106" s="100"/>
      <c r="N106" s="100"/>
      <c r="O106" s="100"/>
      <c r="P106" s="214"/>
      <c r="Q106" s="214"/>
      <c r="R106" s="214"/>
      <c r="S106" s="214"/>
      <c r="T106" s="100"/>
      <c r="U106" s="100"/>
      <c r="V106" s="100"/>
      <c r="W106" s="100"/>
      <c r="X106" s="214"/>
      <c r="Y106" s="214"/>
      <c r="Z106" s="214"/>
      <c r="AA106" s="214"/>
      <c r="AB106" s="100"/>
      <c r="AC106" s="100"/>
      <c r="AD106" s="100"/>
      <c r="AE106" s="100"/>
      <c r="AF106" s="214"/>
      <c r="AG106" s="214"/>
      <c r="AH106" s="214"/>
      <c r="AI106" s="214"/>
      <c r="AJ106" s="100"/>
      <c r="AK106" s="100"/>
      <c r="AL106" s="100"/>
      <c r="AM106" s="100"/>
      <c r="AN106" s="214"/>
      <c r="AO106" s="214"/>
      <c r="AP106" s="214"/>
      <c r="AQ106" s="214"/>
      <c r="AR106" s="100"/>
      <c r="AS106" s="100"/>
      <c r="AT106" s="100"/>
      <c r="AU106" s="100"/>
      <c r="AV106" s="214"/>
      <c r="AW106" s="214"/>
      <c r="AX106" s="214"/>
      <c r="AY106" s="214"/>
      <c r="AZ106" s="100"/>
      <c r="BA106" s="100"/>
      <c r="BB106" s="100"/>
      <c r="BC106" s="100"/>
      <c r="BD106" s="214"/>
      <c r="BE106" s="214"/>
      <c r="BF106" s="214"/>
      <c r="BG106" s="214"/>
      <c r="BH106" s="100"/>
      <c r="BI106" s="100"/>
      <c r="BJ106" s="100"/>
      <c r="BK106" s="100"/>
      <c r="BL106" s="214"/>
      <c r="BM106" s="214"/>
      <c r="BN106" s="214"/>
      <c r="BO106" s="214"/>
      <c r="BP106" s="100"/>
      <c r="BQ106" s="100"/>
      <c r="BR106" s="100"/>
      <c r="BS106" s="100"/>
      <c r="BT106" s="214"/>
      <c r="BU106" s="214"/>
      <c r="BV106" s="214"/>
      <c r="BW106" s="214"/>
      <c r="BX106" s="100"/>
      <c r="BY106" s="100"/>
      <c r="BZ106" s="100"/>
      <c r="CA106" s="100"/>
      <c r="CB106" s="214"/>
      <c r="CC106" s="214"/>
      <c r="CD106" s="214"/>
      <c r="CE106" s="214"/>
      <c r="CF106" s="100"/>
      <c r="CG106" s="100"/>
      <c r="CH106" s="100"/>
      <c r="CI106" s="100"/>
      <c r="CJ106" s="214"/>
      <c r="CK106" s="214"/>
      <c r="CL106" s="214"/>
      <c r="CM106" s="214"/>
    </row>
    <row r="107" spans="2:91" hidden="1" x14ac:dyDescent="0.3">
      <c r="D107" s="100"/>
      <c r="E107" s="100"/>
      <c r="F107" s="100"/>
      <c r="G107" s="100"/>
      <c r="H107" s="214"/>
      <c r="I107" s="214"/>
      <c r="J107" s="214"/>
      <c r="K107" s="214"/>
      <c r="L107" s="100"/>
      <c r="M107" s="100"/>
      <c r="N107" s="100"/>
      <c r="O107" s="100"/>
      <c r="P107" s="214"/>
      <c r="Q107" s="214"/>
      <c r="R107" s="214"/>
      <c r="S107" s="214"/>
      <c r="T107" s="100"/>
      <c r="U107" s="100"/>
      <c r="V107" s="100"/>
      <c r="W107" s="100"/>
      <c r="X107" s="214"/>
      <c r="Y107" s="214"/>
      <c r="Z107" s="214"/>
      <c r="AA107" s="214"/>
      <c r="AB107" s="100"/>
      <c r="AC107" s="100"/>
      <c r="AD107" s="100"/>
      <c r="AE107" s="100"/>
      <c r="AF107" s="214"/>
      <c r="AG107" s="214"/>
      <c r="AH107" s="214"/>
      <c r="AI107" s="214"/>
      <c r="AJ107" s="100"/>
      <c r="AK107" s="100"/>
      <c r="AL107" s="100"/>
      <c r="AM107" s="100"/>
      <c r="AN107" s="214"/>
      <c r="AO107" s="214"/>
      <c r="AP107" s="214"/>
      <c r="AQ107" s="214"/>
      <c r="AR107" s="100"/>
      <c r="AS107" s="100"/>
      <c r="AT107" s="100"/>
      <c r="AU107" s="100"/>
      <c r="AV107" s="214"/>
      <c r="AW107" s="214"/>
      <c r="AX107" s="214"/>
      <c r="AY107" s="214"/>
      <c r="AZ107" s="100"/>
      <c r="BA107" s="100"/>
      <c r="BB107" s="100"/>
      <c r="BC107" s="100"/>
      <c r="BD107" s="214"/>
      <c r="BE107" s="214"/>
      <c r="BF107" s="214"/>
      <c r="BG107" s="214"/>
      <c r="BH107" s="100"/>
      <c r="BI107" s="100"/>
      <c r="BJ107" s="100"/>
      <c r="BK107" s="100"/>
      <c r="BL107" s="214"/>
      <c r="BM107" s="214"/>
      <c r="BN107" s="214"/>
      <c r="BO107" s="214"/>
      <c r="BP107" s="100"/>
      <c r="BQ107" s="100"/>
      <c r="BR107" s="100"/>
      <c r="BS107" s="100"/>
      <c r="BT107" s="214"/>
      <c r="BU107" s="214"/>
      <c r="BV107" s="214"/>
      <c r="BW107" s="214"/>
      <c r="BX107" s="100"/>
      <c r="BY107" s="100"/>
      <c r="BZ107" s="100"/>
      <c r="CA107" s="100"/>
      <c r="CB107" s="214"/>
      <c r="CC107" s="214"/>
      <c r="CD107" s="214"/>
      <c r="CE107" s="214"/>
      <c r="CF107" s="100"/>
      <c r="CG107" s="100"/>
      <c r="CH107" s="100"/>
      <c r="CI107" s="100"/>
      <c r="CJ107" s="214"/>
      <c r="CK107" s="214"/>
      <c r="CL107" s="214"/>
      <c r="CM107" s="214"/>
    </row>
    <row r="108" spans="2:91" hidden="1" x14ac:dyDescent="0.3">
      <c r="D108" s="100"/>
      <c r="E108" s="100"/>
      <c r="F108" s="100"/>
      <c r="G108" s="100"/>
      <c r="H108" s="214"/>
      <c r="I108" s="214"/>
      <c r="J108" s="214"/>
      <c r="K108" s="214"/>
      <c r="L108" s="100"/>
      <c r="M108" s="100"/>
      <c r="N108" s="100"/>
      <c r="O108" s="100"/>
      <c r="P108" s="214"/>
      <c r="Q108" s="214"/>
      <c r="R108" s="214"/>
      <c r="S108" s="214"/>
      <c r="T108" s="100"/>
      <c r="U108" s="100"/>
      <c r="V108" s="100"/>
      <c r="W108" s="100"/>
      <c r="X108" s="214"/>
      <c r="Y108" s="214"/>
      <c r="Z108" s="214"/>
      <c r="AA108" s="214"/>
      <c r="AB108" s="100"/>
      <c r="AC108" s="100"/>
      <c r="AD108" s="100"/>
      <c r="AE108" s="100"/>
      <c r="AF108" s="214"/>
      <c r="AG108" s="214"/>
      <c r="AH108" s="214"/>
      <c r="AI108" s="214"/>
      <c r="AJ108" s="100"/>
      <c r="AK108" s="100"/>
      <c r="AL108" s="100"/>
      <c r="AM108" s="100"/>
      <c r="AN108" s="214"/>
      <c r="AO108" s="214"/>
      <c r="AP108" s="214"/>
      <c r="AQ108" s="214"/>
      <c r="AR108" s="100"/>
      <c r="AS108" s="100"/>
      <c r="AT108" s="100"/>
      <c r="AU108" s="100"/>
      <c r="AV108" s="214"/>
      <c r="AW108" s="214"/>
      <c r="AX108" s="214"/>
      <c r="AY108" s="214"/>
      <c r="AZ108" s="100"/>
      <c r="BA108" s="100"/>
      <c r="BB108" s="100"/>
      <c r="BC108" s="100"/>
      <c r="BD108" s="214"/>
      <c r="BE108" s="214"/>
      <c r="BF108" s="214"/>
      <c r="BG108" s="214"/>
      <c r="BH108" s="100"/>
      <c r="BI108" s="100"/>
      <c r="BJ108" s="100"/>
      <c r="BK108" s="100"/>
      <c r="BL108" s="214"/>
      <c r="BM108" s="214"/>
      <c r="BN108" s="214"/>
      <c r="BO108" s="214"/>
      <c r="BP108" s="100"/>
      <c r="BQ108" s="100"/>
      <c r="BR108" s="100"/>
      <c r="BS108" s="100"/>
      <c r="BT108" s="214"/>
      <c r="BU108" s="214"/>
      <c r="BV108" s="214"/>
      <c r="BW108" s="214"/>
      <c r="BX108" s="100"/>
      <c r="BY108" s="100"/>
      <c r="BZ108" s="100"/>
      <c r="CA108" s="100"/>
      <c r="CB108" s="214"/>
      <c r="CC108" s="214"/>
      <c r="CD108" s="214"/>
      <c r="CE108" s="214"/>
      <c r="CF108" s="100"/>
      <c r="CG108" s="100"/>
      <c r="CH108" s="100"/>
      <c r="CI108" s="100"/>
      <c r="CJ108" s="214"/>
      <c r="CK108" s="214"/>
      <c r="CL108" s="214"/>
      <c r="CM108" s="214"/>
    </row>
    <row r="109" spans="2:91" hidden="1" x14ac:dyDescent="0.3">
      <c r="D109" s="100"/>
      <c r="E109" s="100"/>
      <c r="F109" s="100"/>
      <c r="G109" s="100"/>
      <c r="H109" s="214"/>
      <c r="I109" s="214"/>
      <c r="J109" s="214"/>
      <c r="K109" s="214"/>
      <c r="L109" s="100"/>
      <c r="M109" s="100"/>
      <c r="N109" s="100"/>
      <c r="O109" s="100"/>
      <c r="P109" s="214"/>
      <c r="Q109" s="214"/>
      <c r="R109" s="214"/>
      <c r="S109" s="214"/>
      <c r="T109" s="100"/>
      <c r="U109" s="100"/>
      <c r="V109" s="100"/>
      <c r="W109" s="100"/>
      <c r="X109" s="214"/>
      <c r="Y109" s="214"/>
      <c r="Z109" s="214"/>
      <c r="AA109" s="214"/>
      <c r="AB109" s="100"/>
      <c r="AC109" s="100"/>
      <c r="AD109" s="100"/>
      <c r="AE109" s="100"/>
      <c r="AF109" s="214"/>
      <c r="AG109" s="214"/>
      <c r="AH109" s="214"/>
      <c r="AI109" s="214"/>
      <c r="AJ109" s="100"/>
      <c r="AK109" s="100"/>
      <c r="AL109" s="100"/>
      <c r="AM109" s="100"/>
      <c r="AN109" s="214"/>
      <c r="AO109" s="214"/>
      <c r="AP109" s="214"/>
      <c r="AQ109" s="214"/>
      <c r="AR109" s="100"/>
      <c r="AS109" s="100"/>
      <c r="AT109" s="100"/>
      <c r="AU109" s="100"/>
      <c r="AV109" s="214"/>
      <c r="AW109" s="214"/>
      <c r="AX109" s="214"/>
      <c r="AY109" s="214"/>
      <c r="AZ109" s="100"/>
      <c r="BA109" s="100"/>
      <c r="BB109" s="100"/>
      <c r="BC109" s="100"/>
      <c r="BD109" s="214"/>
      <c r="BE109" s="214"/>
      <c r="BF109" s="214"/>
      <c r="BG109" s="214"/>
      <c r="BH109" s="100"/>
      <c r="BI109" s="100"/>
      <c r="BJ109" s="100"/>
      <c r="BK109" s="100"/>
      <c r="BL109" s="214"/>
      <c r="BM109" s="214"/>
      <c r="BN109" s="214"/>
      <c r="BO109" s="214"/>
      <c r="BP109" s="100"/>
      <c r="BQ109" s="100"/>
      <c r="BR109" s="100"/>
      <c r="BS109" s="100"/>
      <c r="BT109" s="214"/>
      <c r="BU109" s="214"/>
      <c r="BV109" s="214"/>
      <c r="BW109" s="214"/>
      <c r="BX109" s="100"/>
      <c r="BY109" s="100"/>
      <c r="BZ109" s="100"/>
      <c r="CA109" s="100"/>
      <c r="CB109" s="214"/>
      <c r="CC109" s="214"/>
      <c r="CD109" s="214"/>
      <c r="CE109" s="214"/>
      <c r="CF109" s="100"/>
      <c r="CG109" s="100"/>
      <c r="CH109" s="100"/>
      <c r="CI109" s="100"/>
      <c r="CJ109" s="214"/>
      <c r="CK109" s="214"/>
      <c r="CL109" s="214"/>
      <c r="CM109" s="214"/>
    </row>
    <row r="110" spans="2:91" hidden="1" x14ac:dyDescent="0.3">
      <c r="D110" s="100"/>
      <c r="E110" s="100"/>
      <c r="F110" s="100"/>
      <c r="G110" s="100"/>
      <c r="H110" s="214"/>
      <c r="I110" s="214"/>
      <c r="J110" s="214"/>
      <c r="K110" s="214"/>
      <c r="L110" s="100"/>
      <c r="M110" s="100"/>
      <c r="N110" s="100"/>
      <c r="O110" s="100"/>
      <c r="P110" s="214"/>
      <c r="Q110" s="214"/>
      <c r="R110" s="214"/>
      <c r="S110" s="214"/>
      <c r="T110" s="100"/>
      <c r="U110" s="100"/>
      <c r="V110" s="100"/>
      <c r="W110" s="100"/>
      <c r="X110" s="214"/>
      <c r="Y110" s="214"/>
      <c r="Z110" s="214"/>
      <c r="AA110" s="214"/>
      <c r="AB110" s="100"/>
      <c r="AC110" s="100"/>
      <c r="AD110" s="100"/>
      <c r="AE110" s="100"/>
      <c r="AF110" s="214"/>
      <c r="AG110" s="214"/>
      <c r="AH110" s="214"/>
      <c r="AI110" s="214"/>
      <c r="AJ110" s="100"/>
      <c r="AK110" s="100"/>
      <c r="AL110" s="100"/>
      <c r="AM110" s="100"/>
      <c r="AN110" s="214"/>
      <c r="AO110" s="214"/>
      <c r="AP110" s="214"/>
      <c r="AQ110" s="214"/>
      <c r="AR110" s="100"/>
      <c r="AS110" s="100"/>
      <c r="AT110" s="100"/>
      <c r="AU110" s="100"/>
      <c r="AV110" s="214"/>
      <c r="AW110" s="214"/>
      <c r="AX110" s="214"/>
      <c r="AY110" s="214"/>
      <c r="AZ110" s="100"/>
      <c r="BA110" s="100"/>
      <c r="BB110" s="100"/>
      <c r="BC110" s="100"/>
      <c r="BD110" s="214"/>
      <c r="BE110" s="214"/>
      <c r="BF110" s="214"/>
      <c r="BG110" s="214"/>
      <c r="BH110" s="100"/>
      <c r="BI110" s="100"/>
      <c r="BJ110" s="100"/>
      <c r="BK110" s="100"/>
      <c r="BL110" s="214"/>
      <c r="BM110" s="214"/>
      <c r="BN110" s="214"/>
      <c r="BO110" s="214"/>
      <c r="BP110" s="100"/>
      <c r="BQ110" s="100"/>
      <c r="BR110" s="100"/>
      <c r="BS110" s="100"/>
      <c r="BT110" s="214"/>
      <c r="BU110" s="214"/>
      <c r="BV110" s="214"/>
      <c r="BW110" s="214"/>
      <c r="BX110" s="100"/>
      <c r="BY110" s="100"/>
      <c r="BZ110" s="100"/>
      <c r="CA110" s="100"/>
      <c r="CB110" s="214"/>
      <c r="CC110" s="214"/>
      <c r="CD110" s="214"/>
      <c r="CE110" s="214"/>
      <c r="CF110" s="100"/>
      <c r="CG110" s="100"/>
      <c r="CH110" s="100"/>
      <c r="CI110" s="100"/>
      <c r="CJ110" s="214"/>
      <c r="CK110" s="214"/>
      <c r="CL110" s="214"/>
      <c r="CM110" s="214"/>
    </row>
    <row r="111" spans="2:91" hidden="1" x14ac:dyDescent="0.3">
      <c r="D111" s="100"/>
      <c r="E111" s="100"/>
      <c r="F111" s="100"/>
      <c r="G111" s="100"/>
      <c r="H111" s="214"/>
      <c r="I111" s="214"/>
      <c r="J111" s="214"/>
      <c r="K111" s="214"/>
      <c r="L111" s="100"/>
      <c r="M111" s="100"/>
      <c r="N111" s="100"/>
      <c r="O111" s="100"/>
      <c r="P111" s="214"/>
      <c r="Q111" s="214"/>
      <c r="R111" s="214"/>
      <c r="S111" s="214"/>
      <c r="T111" s="100"/>
      <c r="U111" s="100"/>
      <c r="V111" s="100"/>
      <c r="W111" s="100"/>
      <c r="X111" s="214"/>
      <c r="Y111" s="214"/>
      <c r="Z111" s="214"/>
      <c r="AA111" s="214"/>
      <c r="AB111" s="100"/>
      <c r="AC111" s="100"/>
      <c r="AD111" s="100"/>
      <c r="AE111" s="100"/>
      <c r="AF111" s="214"/>
      <c r="AG111" s="214"/>
      <c r="AH111" s="214"/>
      <c r="AI111" s="214"/>
      <c r="AJ111" s="100"/>
      <c r="AK111" s="100"/>
      <c r="AL111" s="100"/>
      <c r="AM111" s="100"/>
      <c r="AN111" s="214"/>
      <c r="AO111" s="214"/>
      <c r="AP111" s="214"/>
      <c r="AQ111" s="214"/>
      <c r="AR111" s="100"/>
      <c r="AS111" s="100"/>
      <c r="AT111" s="100"/>
      <c r="AU111" s="100"/>
      <c r="AV111" s="214"/>
      <c r="AW111" s="214"/>
      <c r="AX111" s="214"/>
      <c r="AY111" s="214"/>
      <c r="AZ111" s="100"/>
      <c r="BA111" s="100"/>
      <c r="BB111" s="100"/>
      <c r="BC111" s="100"/>
      <c r="BD111" s="214"/>
      <c r="BE111" s="214"/>
      <c r="BF111" s="214"/>
      <c r="BG111" s="214"/>
      <c r="BH111" s="100"/>
      <c r="BI111" s="100"/>
      <c r="BJ111" s="100"/>
      <c r="BK111" s="100"/>
      <c r="BL111" s="214"/>
      <c r="BM111" s="214"/>
      <c r="BN111" s="214"/>
      <c r="BO111" s="214"/>
      <c r="BP111" s="100"/>
      <c r="BQ111" s="100"/>
      <c r="BR111" s="100"/>
      <c r="BS111" s="100"/>
      <c r="BT111" s="214"/>
      <c r="BU111" s="214"/>
      <c r="BV111" s="214"/>
      <c r="BW111" s="214"/>
      <c r="BX111" s="100"/>
      <c r="BY111" s="100"/>
      <c r="BZ111" s="100"/>
      <c r="CA111" s="100"/>
      <c r="CB111" s="214"/>
      <c r="CC111" s="214"/>
      <c r="CD111" s="214"/>
      <c r="CE111" s="214"/>
      <c r="CF111" s="100"/>
      <c r="CG111" s="100"/>
      <c r="CH111" s="100"/>
      <c r="CI111" s="100"/>
      <c r="CJ111" s="214"/>
      <c r="CK111" s="214"/>
      <c r="CL111" s="214"/>
      <c r="CM111" s="214"/>
    </row>
    <row r="112" spans="2:91" hidden="1" x14ac:dyDescent="0.3">
      <c r="D112" s="100"/>
      <c r="E112" s="100"/>
      <c r="F112" s="100"/>
      <c r="G112" s="100"/>
      <c r="H112" s="214"/>
      <c r="I112" s="214"/>
      <c r="J112" s="214"/>
      <c r="K112" s="214"/>
      <c r="L112" s="100"/>
      <c r="M112" s="100"/>
      <c r="N112" s="100"/>
      <c r="O112" s="100"/>
      <c r="P112" s="214"/>
      <c r="Q112" s="214"/>
      <c r="R112" s="214"/>
      <c r="S112" s="214"/>
      <c r="T112" s="100"/>
      <c r="U112" s="100"/>
      <c r="V112" s="100"/>
      <c r="W112" s="100"/>
      <c r="X112" s="214"/>
      <c r="Y112" s="214"/>
      <c r="Z112" s="214"/>
      <c r="AA112" s="214"/>
      <c r="AB112" s="100"/>
      <c r="AC112" s="100"/>
      <c r="AD112" s="100"/>
      <c r="AE112" s="100"/>
      <c r="AF112" s="214"/>
      <c r="AG112" s="214"/>
      <c r="AH112" s="214"/>
      <c r="AI112" s="214"/>
      <c r="AJ112" s="100"/>
      <c r="AK112" s="100"/>
      <c r="AL112" s="100"/>
      <c r="AM112" s="100"/>
      <c r="AN112" s="214"/>
      <c r="AO112" s="214"/>
      <c r="AP112" s="214"/>
      <c r="AQ112" s="214"/>
      <c r="AR112" s="100"/>
      <c r="AS112" s="100"/>
      <c r="AT112" s="100"/>
      <c r="AU112" s="100"/>
      <c r="AV112" s="214"/>
      <c r="AW112" s="214"/>
      <c r="AX112" s="214"/>
      <c r="AY112" s="214"/>
      <c r="AZ112" s="100"/>
      <c r="BA112" s="100"/>
      <c r="BB112" s="100"/>
      <c r="BC112" s="100"/>
      <c r="BD112" s="214"/>
      <c r="BE112" s="214"/>
      <c r="BF112" s="214"/>
      <c r="BG112" s="214"/>
      <c r="BH112" s="100"/>
      <c r="BI112" s="100"/>
      <c r="BJ112" s="100"/>
      <c r="BK112" s="100"/>
      <c r="BL112" s="214"/>
      <c r="BM112" s="214"/>
      <c r="BN112" s="214"/>
      <c r="BO112" s="214"/>
      <c r="BP112" s="100"/>
      <c r="BQ112" s="100"/>
      <c r="BR112" s="100"/>
      <c r="BS112" s="100"/>
      <c r="BT112" s="214"/>
      <c r="BU112" s="214"/>
      <c r="BV112" s="214"/>
      <c r="BW112" s="214"/>
      <c r="BX112" s="100"/>
      <c r="BY112" s="100"/>
      <c r="BZ112" s="100"/>
      <c r="CA112" s="100"/>
      <c r="CB112" s="214"/>
      <c r="CC112" s="214"/>
      <c r="CD112" s="214"/>
      <c r="CE112" s="214"/>
      <c r="CF112" s="100"/>
      <c r="CG112" s="100"/>
      <c r="CH112" s="100"/>
      <c r="CI112" s="100"/>
      <c r="CJ112" s="214"/>
      <c r="CK112" s="214"/>
      <c r="CL112" s="214"/>
      <c r="CM112" s="214"/>
    </row>
    <row r="113" spans="4:91" hidden="1" x14ac:dyDescent="0.3">
      <c r="D113" s="100"/>
      <c r="E113" s="100"/>
      <c r="F113" s="100"/>
      <c r="G113" s="100"/>
      <c r="H113" s="214"/>
      <c r="I113" s="214"/>
      <c r="J113" s="214"/>
      <c r="K113" s="214"/>
      <c r="L113" s="100"/>
      <c r="M113" s="100"/>
      <c r="N113" s="100"/>
      <c r="O113" s="100"/>
      <c r="P113" s="214"/>
      <c r="Q113" s="214"/>
      <c r="R113" s="214"/>
      <c r="S113" s="214"/>
      <c r="T113" s="100"/>
      <c r="U113" s="100"/>
      <c r="V113" s="100"/>
      <c r="W113" s="100"/>
      <c r="X113" s="214"/>
      <c r="Y113" s="214"/>
      <c r="Z113" s="214"/>
      <c r="AA113" s="214"/>
      <c r="AB113" s="100"/>
      <c r="AC113" s="100"/>
      <c r="AD113" s="100"/>
      <c r="AE113" s="100"/>
      <c r="AF113" s="214"/>
      <c r="AG113" s="214"/>
      <c r="AH113" s="214"/>
      <c r="AI113" s="214"/>
      <c r="AJ113" s="100"/>
      <c r="AK113" s="100"/>
      <c r="AL113" s="100"/>
      <c r="AM113" s="100"/>
      <c r="AN113" s="214"/>
      <c r="AO113" s="214"/>
      <c r="AP113" s="214"/>
      <c r="AQ113" s="214"/>
      <c r="AR113" s="100"/>
      <c r="AS113" s="100"/>
      <c r="AT113" s="100"/>
      <c r="AU113" s="100"/>
      <c r="AV113" s="214"/>
      <c r="AW113" s="214"/>
      <c r="AX113" s="214"/>
      <c r="AY113" s="214"/>
      <c r="AZ113" s="100"/>
      <c r="BA113" s="100"/>
      <c r="BB113" s="100"/>
      <c r="BC113" s="100"/>
      <c r="BD113" s="214"/>
      <c r="BE113" s="214"/>
      <c r="BF113" s="214"/>
      <c r="BG113" s="214"/>
      <c r="BH113" s="100"/>
      <c r="BI113" s="100"/>
      <c r="BJ113" s="100"/>
      <c r="BK113" s="100"/>
      <c r="BL113" s="214"/>
      <c r="BM113" s="214"/>
      <c r="BN113" s="214"/>
      <c r="BO113" s="214"/>
      <c r="BP113" s="100"/>
      <c r="BQ113" s="100"/>
      <c r="BR113" s="100"/>
      <c r="BS113" s="100"/>
      <c r="BT113" s="214"/>
      <c r="BU113" s="214"/>
      <c r="BV113" s="214"/>
      <c r="BW113" s="214"/>
      <c r="BX113" s="100"/>
      <c r="BY113" s="100"/>
      <c r="BZ113" s="100"/>
      <c r="CA113" s="100"/>
      <c r="CB113" s="214"/>
      <c r="CC113" s="214"/>
      <c r="CD113" s="214"/>
      <c r="CE113" s="214"/>
      <c r="CF113" s="100"/>
      <c r="CG113" s="100"/>
      <c r="CH113" s="100"/>
      <c r="CI113" s="100"/>
      <c r="CJ113" s="214"/>
      <c r="CK113" s="214"/>
      <c r="CL113" s="214"/>
      <c r="CM113" s="214"/>
    </row>
    <row r="114" spans="4:91" hidden="1" x14ac:dyDescent="0.3">
      <c r="D114" s="100"/>
      <c r="E114" s="100"/>
      <c r="F114" s="100"/>
      <c r="G114" s="100"/>
      <c r="H114" s="214"/>
      <c r="I114" s="214"/>
      <c r="J114" s="214"/>
      <c r="K114" s="214"/>
      <c r="L114" s="100"/>
      <c r="M114" s="100"/>
      <c r="N114" s="100"/>
      <c r="O114" s="100"/>
      <c r="P114" s="214"/>
      <c r="Q114" s="214"/>
      <c r="R114" s="214"/>
      <c r="S114" s="214"/>
      <c r="T114" s="100"/>
      <c r="U114" s="100"/>
      <c r="V114" s="100"/>
      <c r="W114" s="100"/>
      <c r="X114" s="214"/>
      <c r="Y114" s="214"/>
      <c r="Z114" s="214"/>
      <c r="AA114" s="214"/>
      <c r="AB114" s="100"/>
      <c r="AC114" s="100"/>
      <c r="AD114" s="100"/>
      <c r="AE114" s="100"/>
      <c r="AF114" s="214"/>
      <c r="AG114" s="214"/>
      <c r="AH114" s="214"/>
      <c r="AI114" s="214"/>
      <c r="AJ114" s="100"/>
      <c r="AK114" s="100"/>
      <c r="AL114" s="100"/>
      <c r="AM114" s="100"/>
      <c r="AN114" s="214"/>
      <c r="AO114" s="214"/>
      <c r="AP114" s="214"/>
      <c r="AQ114" s="214"/>
      <c r="AR114" s="100"/>
      <c r="AS114" s="100"/>
      <c r="AT114" s="100"/>
      <c r="AU114" s="100"/>
      <c r="AV114" s="214"/>
      <c r="AW114" s="214"/>
      <c r="AX114" s="214"/>
      <c r="AY114" s="214"/>
      <c r="AZ114" s="100"/>
      <c r="BA114" s="100"/>
      <c r="BB114" s="100"/>
      <c r="BC114" s="100"/>
      <c r="BD114" s="214"/>
      <c r="BE114" s="214"/>
      <c r="BF114" s="214"/>
      <c r="BG114" s="214"/>
      <c r="BH114" s="100"/>
      <c r="BI114" s="100"/>
      <c r="BJ114" s="100"/>
      <c r="BK114" s="100"/>
      <c r="BL114" s="214"/>
      <c r="BM114" s="214"/>
      <c r="BN114" s="214"/>
      <c r="BO114" s="214"/>
      <c r="BP114" s="100"/>
      <c r="BQ114" s="100"/>
      <c r="BR114" s="100"/>
      <c r="BS114" s="100"/>
      <c r="BT114" s="214"/>
      <c r="BU114" s="214"/>
      <c r="BV114" s="214"/>
      <c r="BW114" s="214"/>
      <c r="BX114" s="100"/>
      <c r="BY114" s="100"/>
      <c r="BZ114" s="100"/>
      <c r="CA114" s="100"/>
      <c r="CB114" s="214"/>
      <c r="CC114" s="214"/>
      <c r="CD114" s="214"/>
      <c r="CE114" s="214"/>
      <c r="CF114" s="100"/>
      <c r="CG114" s="100"/>
      <c r="CH114" s="100"/>
      <c r="CI114" s="100"/>
      <c r="CJ114" s="214"/>
      <c r="CK114" s="214"/>
      <c r="CL114" s="214"/>
      <c r="CM114" s="214"/>
    </row>
    <row r="115" spans="4:91" hidden="1" x14ac:dyDescent="0.3">
      <c r="D115" s="100"/>
      <c r="E115" s="100"/>
      <c r="F115" s="100"/>
      <c r="G115" s="100"/>
      <c r="H115" s="214"/>
      <c r="I115" s="214"/>
      <c r="J115" s="214"/>
      <c r="K115" s="214"/>
      <c r="L115" s="100"/>
      <c r="M115" s="100"/>
      <c r="N115" s="100"/>
      <c r="O115" s="100"/>
      <c r="P115" s="214"/>
      <c r="Q115" s="214"/>
      <c r="R115" s="214"/>
      <c r="S115" s="214"/>
      <c r="T115" s="100"/>
      <c r="U115" s="100"/>
      <c r="V115" s="100"/>
      <c r="W115" s="100"/>
      <c r="X115" s="214"/>
      <c r="Y115" s="214"/>
      <c r="Z115" s="214"/>
      <c r="AA115" s="214"/>
      <c r="AB115" s="100"/>
      <c r="AC115" s="100"/>
      <c r="AD115" s="100"/>
      <c r="AE115" s="100"/>
      <c r="AF115" s="214"/>
      <c r="AG115" s="214"/>
      <c r="AH115" s="214"/>
      <c r="AI115" s="214"/>
      <c r="AJ115" s="100"/>
      <c r="AK115" s="100"/>
      <c r="AL115" s="100"/>
      <c r="AM115" s="100"/>
      <c r="AN115" s="214"/>
      <c r="AO115" s="214"/>
      <c r="AP115" s="214"/>
      <c r="AQ115" s="214"/>
      <c r="AR115" s="100"/>
      <c r="AS115" s="100"/>
      <c r="AT115" s="100"/>
      <c r="AU115" s="100"/>
      <c r="AV115" s="214"/>
      <c r="AW115" s="214"/>
      <c r="AX115" s="214"/>
      <c r="AY115" s="214"/>
      <c r="AZ115" s="100"/>
      <c r="BA115" s="100"/>
      <c r="BB115" s="100"/>
      <c r="BC115" s="100"/>
      <c r="BD115" s="214"/>
      <c r="BE115" s="214"/>
      <c r="BF115" s="214"/>
      <c r="BG115" s="214"/>
      <c r="BH115" s="100"/>
      <c r="BI115" s="100"/>
      <c r="BJ115" s="100"/>
      <c r="BK115" s="100"/>
      <c r="BL115" s="214"/>
      <c r="BM115" s="214"/>
      <c r="BN115" s="214"/>
      <c r="BO115" s="214"/>
      <c r="BP115" s="100"/>
      <c r="BQ115" s="100"/>
      <c r="BR115" s="100"/>
      <c r="BS115" s="100"/>
      <c r="BT115" s="214"/>
      <c r="BU115" s="214"/>
      <c r="BV115" s="214"/>
      <c r="BW115" s="214"/>
      <c r="BX115" s="100"/>
      <c r="BY115" s="100"/>
      <c r="BZ115" s="100"/>
      <c r="CA115" s="100"/>
      <c r="CB115" s="214"/>
      <c r="CC115" s="214"/>
      <c r="CD115" s="214"/>
      <c r="CE115" s="214"/>
      <c r="CF115" s="100"/>
      <c r="CG115" s="100"/>
      <c r="CH115" s="100"/>
      <c r="CI115" s="100"/>
      <c r="CJ115" s="214"/>
      <c r="CK115" s="214"/>
      <c r="CL115" s="214"/>
      <c r="CM115" s="214"/>
    </row>
    <row r="116" spans="4:91" hidden="1" x14ac:dyDescent="0.3">
      <c r="D116" s="100"/>
      <c r="E116" s="100"/>
      <c r="F116" s="100"/>
      <c r="G116" s="100"/>
      <c r="H116" s="214"/>
      <c r="I116" s="214"/>
      <c r="J116" s="214"/>
      <c r="K116" s="214"/>
      <c r="L116" s="100"/>
      <c r="M116" s="100"/>
      <c r="N116" s="100"/>
      <c r="O116" s="100"/>
      <c r="P116" s="214"/>
      <c r="Q116" s="214"/>
      <c r="R116" s="214"/>
      <c r="S116" s="214"/>
      <c r="T116" s="100"/>
      <c r="U116" s="100"/>
      <c r="V116" s="100"/>
      <c r="W116" s="100"/>
      <c r="X116" s="214"/>
      <c r="Y116" s="214"/>
      <c r="Z116" s="214"/>
      <c r="AA116" s="214"/>
      <c r="AB116" s="100"/>
      <c r="AC116" s="100"/>
      <c r="AD116" s="100"/>
      <c r="AE116" s="100"/>
      <c r="AF116" s="214"/>
      <c r="AG116" s="214"/>
      <c r="AH116" s="214"/>
      <c r="AI116" s="214"/>
      <c r="AJ116" s="100"/>
      <c r="AK116" s="100"/>
      <c r="AL116" s="100"/>
      <c r="AM116" s="100"/>
      <c r="AN116" s="214"/>
      <c r="AO116" s="214"/>
      <c r="AP116" s="214"/>
      <c r="AQ116" s="214"/>
      <c r="AR116" s="100"/>
      <c r="AS116" s="100"/>
      <c r="AT116" s="100"/>
      <c r="AU116" s="100"/>
      <c r="AV116" s="214"/>
      <c r="AW116" s="214"/>
      <c r="AX116" s="214"/>
      <c r="AY116" s="214"/>
      <c r="AZ116" s="100"/>
      <c r="BA116" s="100"/>
      <c r="BB116" s="100"/>
      <c r="BC116" s="100"/>
      <c r="BD116" s="214"/>
      <c r="BE116" s="214"/>
      <c r="BF116" s="214"/>
      <c r="BG116" s="214"/>
      <c r="BH116" s="100"/>
      <c r="BI116" s="100"/>
      <c r="BJ116" s="100"/>
      <c r="BK116" s="100"/>
      <c r="BL116" s="214"/>
      <c r="BM116" s="214"/>
      <c r="BN116" s="214"/>
      <c r="BO116" s="214"/>
      <c r="BP116" s="100"/>
      <c r="BQ116" s="100"/>
      <c r="BR116" s="100"/>
      <c r="BS116" s="100"/>
      <c r="BT116" s="214"/>
      <c r="BU116" s="214"/>
      <c r="BV116" s="214"/>
      <c r="BW116" s="214"/>
      <c r="BX116" s="100"/>
      <c r="BY116" s="100"/>
      <c r="BZ116" s="100"/>
      <c r="CA116" s="100"/>
      <c r="CB116" s="214"/>
      <c r="CC116" s="214"/>
      <c r="CD116" s="214"/>
      <c r="CE116" s="214"/>
      <c r="CF116" s="100"/>
      <c r="CG116" s="100"/>
      <c r="CH116" s="100"/>
      <c r="CI116" s="100"/>
      <c r="CJ116" s="214"/>
      <c r="CK116" s="214"/>
      <c r="CL116" s="214"/>
      <c r="CM116" s="214"/>
    </row>
    <row r="117" spans="4:91" hidden="1" x14ac:dyDescent="0.3">
      <c r="D117" s="100"/>
      <c r="E117" s="100"/>
      <c r="F117" s="100"/>
      <c r="G117" s="100"/>
      <c r="H117" s="214"/>
      <c r="I117" s="214"/>
      <c r="J117" s="214"/>
      <c r="K117" s="214"/>
      <c r="L117" s="100"/>
      <c r="M117" s="100"/>
      <c r="N117" s="100"/>
      <c r="O117" s="100"/>
      <c r="P117" s="214"/>
      <c r="Q117" s="214"/>
      <c r="R117" s="214"/>
      <c r="S117" s="214"/>
      <c r="T117" s="100"/>
      <c r="U117" s="100"/>
      <c r="V117" s="100"/>
      <c r="W117" s="100"/>
      <c r="X117" s="214"/>
      <c r="Y117" s="214"/>
      <c r="Z117" s="214"/>
      <c r="AA117" s="214"/>
      <c r="AB117" s="100"/>
      <c r="AC117" s="100"/>
      <c r="AD117" s="100"/>
      <c r="AE117" s="100"/>
      <c r="AF117" s="214"/>
      <c r="AG117" s="214"/>
      <c r="AH117" s="214"/>
      <c r="AI117" s="214"/>
      <c r="AJ117" s="100"/>
      <c r="AK117" s="100"/>
      <c r="AL117" s="100"/>
      <c r="AM117" s="100"/>
      <c r="AN117" s="214"/>
      <c r="AO117" s="214"/>
      <c r="AP117" s="214"/>
      <c r="AQ117" s="214"/>
      <c r="AR117" s="100"/>
      <c r="AS117" s="100"/>
      <c r="AT117" s="100"/>
      <c r="AU117" s="100"/>
      <c r="AV117" s="214"/>
      <c r="AW117" s="214"/>
      <c r="AX117" s="214"/>
      <c r="AY117" s="214"/>
      <c r="AZ117" s="100"/>
      <c r="BA117" s="100"/>
      <c r="BB117" s="100"/>
      <c r="BC117" s="100"/>
      <c r="BD117" s="214"/>
      <c r="BE117" s="214"/>
      <c r="BF117" s="214"/>
      <c r="BG117" s="214"/>
      <c r="BH117" s="100"/>
      <c r="BI117" s="100"/>
      <c r="BJ117" s="100"/>
      <c r="BK117" s="100"/>
      <c r="BL117" s="214"/>
      <c r="BM117" s="214"/>
      <c r="BN117" s="214"/>
      <c r="BO117" s="214"/>
      <c r="BP117" s="100"/>
      <c r="BQ117" s="100"/>
      <c r="BR117" s="100"/>
      <c r="BS117" s="100"/>
      <c r="BT117" s="214"/>
      <c r="BU117" s="214"/>
      <c r="BV117" s="214"/>
      <c r="BW117" s="214"/>
      <c r="BX117" s="100"/>
      <c r="BY117" s="100"/>
      <c r="BZ117" s="100"/>
      <c r="CA117" s="100"/>
      <c r="CB117" s="214"/>
      <c r="CC117" s="214"/>
      <c r="CD117" s="214"/>
      <c r="CE117" s="214"/>
      <c r="CF117" s="100"/>
      <c r="CG117" s="100"/>
      <c r="CH117" s="100"/>
      <c r="CI117" s="100"/>
      <c r="CJ117" s="214"/>
      <c r="CK117" s="214"/>
      <c r="CL117" s="214"/>
      <c r="CM117" s="214"/>
    </row>
    <row r="118" spans="4:91" hidden="1" x14ac:dyDescent="0.3">
      <c r="D118" s="100"/>
      <c r="E118" s="100"/>
      <c r="F118" s="100"/>
      <c r="G118" s="100"/>
      <c r="H118" s="214"/>
      <c r="I118" s="214"/>
      <c r="J118" s="214"/>
      <c r="K118" s="214"/>
      <c r="L118" s="100"/>
      <c r="M118" s="100"/>
      <c r="N118" s="100"/>
      <c r="O118" s="100"/>
      <c r="P118" s="214"/>
      <c r="Q118" s="214"/>
      <c r="R118" s="214"/>
      <c r="S118" s="214"/>
      <c r="T118" s="100"/>
      <c r="U118" s="100"/>
      <c r="V118" s="100"/>
      <c r="W118" s="100"/>
      <c r="X118" s="214"/>
      <c r="Y118" s="214"/>
      <c r="Z118" s="214"/>
      <c r="AA118" s="214"/>
      <c r="AB118" s="100"/>
      <c r="AC118" s="100"/>
      <c r="AD118" s="100"/>
      <c r="AE118" s="100"/>
      <c r="AF118" s="214"/>
      <c r="AG118" s="214"/>
      <c r="AH118" s="214"/>
      <c r="AI118" s="214"/>
      <c r="AJ118" s="100"/>
      <c r="AK118" s="100"/>
      <c r="AL118" s="100"/>
      <c r="AM118" s="100"/>
      <c r="AN118" s="214"/>
      <c r="AO118" s="214"/>
      <c r="AP118" s="214"/>
      <c r="AQ118" s="214"/>
      <c r="AR118" s="100"/>
      <c r="AS118" s="100"/>
      <c r="AT118" s="100"/>
      <c r="AU118" s="100"/>
      <c r="AV118" s="214"/>
      <c r="AW118" s="214"/>
      <c r="AX118" s="214"/>
      <c r="AY118" s="214"/>
      <c r="AZ118" s="100"/>
      <c r="BA118" s="100"/>
      <c r="BB118" s="100"/>
      <c r="BC118" s="100"/>
      <c r="BD118" s="214"/>
      <c r="BE118" s="214"/>
      <c r="BF118" s="214"/>
      <c r="BG118" s="214"/>
      <c r="BH118" s="100"/>
      <c r="BI118" s="100"/>
      <c r="BJ118" s="100"/>
      <c r="BK118" s="100"/>
      <c r="BL118" s="214"/>
      <c r="BM118" s="214"/>
      <c r="BN118" s="214"/>
      <c r="BO118" s="214"/>
      <c r="BP118" s="100"/>
      <c r="BQ118" s="100"/>
      <c r="BR118" s="100"/>
      <c r="BS118" s="100"/>
      <c r="BT118" s="214"/>
      <c r="BU118" s="214"/>
      <c r="BV118" s="214"/>
      <c r="BW118" s="214"/>
      <c r="BX118" s="100"/>
      <c r="BY118" s="100"/>
      <c r="BZ118" s="100"/>
      <c r="CA118" s="100"/>
      <c r="CB118" s="214"/>
      <c r="CC118" s="214"/>
      <c r="CD118" s="214"/>
      <c r="CE118" s="214"/>
      <c r="CF118" s="100"/>
      <c r="CG118" s="100"/>
      <c r="CH118" s="100"/>
      <c r="CI118" s="100"/>
      <c r="CJ118" s="214"/>
      <c r="CK118" s="214"/>
      <c r="CL118" s="214"/>
      <c r="CM118" s="214"/>
    </row>
    <row r="119" spans="4:91" hidden="1" x14ac:dyDescent="0.3">
      <c r="D119" s="100"/>
      <c r="E119" s="100"/>
      <c r="F119" s="100"/>
      <c r="G119" s="100"/>
      <c r="H119" s="214"/>
      <c r="I119" s="214"/>
      <c r="J119" s="214"/>
      <c r="K119" s="214"/>
      <c r="L119" s="100"/>
      <c r="M119" s="100"/>
      <c r="N119" s="100"/>
      <c r="O119" s="100"/>
      <c r="P119" s="214"/>
      <c r="Q119" s="214"/>
      <c r="R119" s="214"/>
      <c r="S119" s="214"/>
      <c r="T119" s="100"/>
      <c r="U119" s="100"/>
      <c r="V119" s="100"/>
      <c r="W119" s="100"/>
      <c r="X119" s="214"/>
      <c r="Y119" s="214"/>
      <c r="Z119" s="214"/>
      <c r="AA119" s="214"/>
      <c r="AB119" s="100"/>
      <c r="AC119" s="100"/>
      <c r="AD119" s="100"/>
      <c r="AE119" s="100"/>
      <c r="AF119" s="214"/>
      <c r="AG119" s="214"/>
      <c r="AH119" s="214"/>
      <c r="AI119" s="214"/>
      <c r="AJ119" s="100"/>
      <c r="AK119" s="100"/>
      <c r="AL119" s="100"/>
      <c r="AM119" s="100"/>
      <c r="AN119" s="214"/>
      <c r="AO119" s="214"/>
      <c r="AP119" s="214"/>
      <c r="AQ119" s="214"/>
      <c r="AR119" s="100"/>
      <c r="AS119" s="100"/>
      <c r="AT119" s="100"/>
      <c r="AU119" s="100"/>
      <c r="AV119" s="214"/>
      <c r="AW119" s="214"/>
      <c r="AX119" s="214"/>
      <c r="AY119" s="214"/>
      <c r="AZ119" s="100"/>
      <c r="BA119" s="100"/>
      <c r="BB119" s="100"/>
      <c r="BC119" s="100"/>
      <c r="BD119" s="214"/>
      <c r="BE119" s="214"/>
      <c r="BF119" s="214"/>
      <c r="BG119" s="214"/>
      <c r="BH119" s="100"/>
      <c r="BI119" s="100"/>
      <c r="BJ119" s="100"/>
      <c r="BK119" s="100"/>
      <c r="BL119" s="214"/>
      <c r="BM119" s="214"/>
      <c r="BN119" s="214"/>
      <c r="BO119" s="214"/>
      <c r="BP119" s="100"/>
      <c r="BQ119" s="100"/>
      <c r="BR119" s="100"/>
      <c r="BS119" s="100"/>
      <c r="BT119" s="214"/>
      <c r="BU119" s="214"/>
      <c r="BV119" s="214"/>
      <c r="BW119" s="214"/>
      <c r="BX119" s="100"/>
      <c r="BY119" s="100"/>
      <c r="BZ119" s="100"/>
      <c r="CA119" s="100"/>
      <c r="CB119" s="214"/>
      <c r="CC119" s="214"/>
      <c r="CD119" s="214"/>
      <c r="CE119" s="214"/>
      <c r="CF119" s="100"/>
      <c r="CG119" s="100"/>
      <c r="CH119" s="100"/>
      <c r="CI119" s="100"/>
      <c r="CJ119" s="214"/>
      <c r="CK119" s="214"/>
      <c r="CL119" s="214"/>
      <c r="CM119" s="214"/>
    </row>
    <row r="120" spans="4:91" hidden="1" x14ac:dyDescent="0.3">
      <c r="D120" s="100"/>
      <c r="E120" s="100"/>
      <c r="F120" s="100"/>
      <c r="G120" s="100"/>
      <c r="H120" s="214"/>
      <c r="I120" s="214"/>
      <c r="J120" s="214"/>
      <c r="K120" s="214"/>
      <c r="L120" s="100"/>
      <c r="M120" s="100"/>
      <c r="N120" s="100"/>
      <c r="O120" s="100"/>
      <c r="P120" s="214"/>
      <c r="Q120" s="214"/>
      <c r="R120" s="214"/>
      <c r="S120" s="214"/>
      <c r="T120" s="100"/>
      <c r="U120" s="100"/>
      <c r="V120" s="100"/>
      <c r="W120" s="100"/>
      <c r="X120" s="214"/>
      <c r="Y120" s="214"/>
      <c r="Z120" s="214"/>
      <c r="AA120" s="214"/>
      <c r="AB120" s="100"/>
      <c r="AC120" s="100"/>
      <c r="AD120" s="100"/>
      <c r="AE120" s="100"/>
      <c r="AF120" s="214"/>
      <c r="AG120" s="214"/>
      <c r="AH120" s="214"/>
      <c r="AI120" s="214"/>
      <c r="AJ120" s="100"/>
      <c r="AK120" s="100"/>
      <c r="AL120" s="100"/>
      <c r="AM120" s="100"/>
      <c r="AN120" s="214"/>
      <c r="AO120" s="214"/>
      <c r="AP120" s="214"/>
      <c r="AQ120" s="214"/>
      <c r="AR120" s="100"/>
      <c r="AS120" s="100"/>
      <c r="AT120" s="100"/>
      <c r="AU120" s="100"/>
      <c r="AV120" s="214"/>
      <c r="AW120" s="214"/>
      <c r="AX120" s="214"/>
      <c r="AY120" s="214"/>
      <c r="AZ120" s="100"/>
      <c r="BA120" s="100"/>
      <c r="BB120" s="100"/>
      <c r="BC120" s="100"/>
      <c r="BD120" s="214"/>
      <c r="BE120" s="214"/>
      <c r="BF120" s="214"/>
      <c r="BG120" s="214"/>
      <c r="BH120" s="100"/>
      <c r="BI120" s="100"/>
      <c r="BJ120" s="100"/>
      <c r="BK120" s="100"/>
      <c r="BL120" s="214"/>
      <c r="BM120" s="214"/>
      <c r="BN120" s="214"/>
      <c r="BO120" s="214"/>
      <c r="BP120" s="100"/>
      <c r="BQ120" s="100"/>
      <c r="BR120" s="100"/>
      <c r="BS120" s="100"/>
      <c r="BT120" s="214"/>
      <c r="BU120" s="214"/>
      <c r="BV120" s="214"/>
      <c r="BW120" s="214"/>
      <c r="BX120" s="100"/>
      <c r="BY120" s="100"/>
      <c r="BZ120" s="100"/>
      <c r="CA120" s="100"/>
      <c r="CB120" s="214"/>
      <c r="CC120" s="214"/>
      <c r="CD120" s="214"/>
      <c r="CE120" s="214"/>
      <c r="CF120" s="100"/>
      <c r="CG120" s="100"/>
      <c r="CH120" s="100"/>
      <c r="CI120" s="100"/>
      <c r="CJ120" s="214"/>
      <c r="CK120" s="214"/>
      <c r="CL120" s="214"/>
      <c r="CM120" s="214"/>
    </row>
    <row r="121" spans="4:91" hidden="1" x14ac:dyDescent="0.3">
      <c r="D121" s="100"/>
      <c r="E121" s="100"/>
      <c r="F121" s="100"/>
      <c r="G121" s="100"/>
      <c r="H121" s="214"/>
      <c r="I121" s="214"/>
      <c r="J121" s="214"/>
      <c r="K121" s="214"/>
      <c r="L121" s="100"/>
      <c r="M121" s="100"/>
      <c r="N121" s="100"/>
      <c r="O121" s="100"/>
      <c r="P121" s="214"/>
      <c r="Q121" s="214"/>
      <c r="R121" s="214"/>
      <c r="S121" s="214"/>
      <c r="T121" s="100"/>
      <c r="U121" s="100"/>
      <c r="V121" s="100"/>
      <c r="W121" s="100"/>
      <c r="X121" s="214"/>
      <c r="Y121" s="214"/>
      <c r="Z121" s="214"/>
      <c r="AA121" s="214"/>
      <c r="AB121" s="100"/>
      <c r="AC121" s="100"/>
      <c r="AD121" s="100"/>
      <c r="AE121" s="100"/>
      <c r="AF121" s="214"/>
      <c r="AG121" s="214"/>
      <c r="AH121" s="214"/>
      <c r="AI121" s="214"/>
      <c r="AJ121" s="100"/>
      <c r="AK121" s="100"/>
      <c r="AL121" s="100"/>
      <c r="AM121" s="100"/>
      <c r="AN121" s="214"/>
      <c r="AO121" s="214"/>
      <c r="AP121" s="214"/>
      <c r="AQ121" s="214"/>
      <c r="AR121" s="100"/>
      <c r="AS121" s="100"/>
      <c r="AT121" s="100"/>
      <c r="AU121" s="100"/>
      <c r="AV121" s="214"/>
      <c r="AW121" s="214"/>
      <c r="AX121" s="214"/>
      <c r="AY121" s="214"/>
      <c r="AZ121" s="100"/>
      <c r="BA121" s="100"/>
      <c r="BB121" s="100"/>
      <c r="BC121" s="100"/>
      <c r="BD121" s="214"/>
      <c r="BE121" s="214"/>
      <c r="BF121" s="214"/>
      <c r="BG121" s="214"/>
      <c r="BH121" s="100"/>
      <c r="BI121" s="100"/>
      <c r="BJ121" s="100"/>
      <c r="BK121" s="100"/>
      <c r="BL121" s="214"/>
      <c r="BM121" s="214"/>
      <c r="BN121" s="214"/>
      <c r="BO121" s="214"/>
      <c r="BP121" s="100"/>
      <c r="BQ121" s="100"/>
      <c r="BR121" s="100"/>
      <c r="BS121" s="100"/>
      <c r="BT121" s="214"/>
      <c r="BU121" s="214"/>
      <c r="BV121" s="214"/>
      <c r="BW121" s="214"/>
      <c r="BX121" s="100"/>
      <c r="BY121" s="100"/>
      <c r="BZ121" s="100"/>
      <c r="CA121" s="100"/>
      <c r="CB121" s="214"/>
      <c r="CC121" s="214"/>
      <c r="CD121" s="214"/>
      <c r="CE121" s="214"/>
      <c r="CF121" s="100"/>
      <c r="CG121" s="100"/>
      <c r="CH121" s="100"/>
      <c r="CI121" s="100"/>
      <c r="CJ121" s="214"/>
      <c r="CK121" s="214"/>
      <c r="CL121" s="214"/>
      <c r="CM121" s="214"/>
    </row>
    <row r="122" spans="4:91" hidden="1" x14ac:dyDescent="0.3">
      <c r="D122" s="100"/>
      <c r="E122" s="100"/>
      <c r="F122" s="100"/>
      <c r="G122" s="100"/>
      <c r="L122" s="100"/>
      <c r="M122" s="100"/>
      <c r="N122" s="100"/>
      <c r="O122" s="100"/>
      <c r="T122" s="100"/>
      <c r="U122" s="100"/>
      <c r="V122" s="100"/>
      <c r="W122" s="100"/>
      <c r="AB122" s="100"/>
      <c r="AC122" s="100"/>
      <c r="AD122" s="100"/>
      <c r="AE122" s="100"/>
      <c r="AJ122" s="100"/>
      <c r="AK122" s="100"/>
      <c r="AL122" s="100"/>
      <c r="AM122" s="100"/>
      <c r="AP122" s="90"/>
      <c r="AQ122" s="90"/>
      <c r="AR122" s="100"/>
      <c r="AS122" s="100"/>
      <c r="AT122" s="100"/>
      <c r="AU122" s="100"/>
      <c r="AV122" s="90"/>
      <c r="AW122" s="90"/>
      <c r="AX122" s="90"/>
      <c r="AY122" s="90"/>
      <c r="AZ122" s="100"/>
      <c r="BA122" s="100"/>
      <c r="BB122" s="100"/>
      <c r="BC122" s="100"/>
      <c r="BD122" s="90"/>
      <c r="BE122" s="90"/>
      <c r="BF122" s="90"/>
      <c r="BG122" s="90"/>
      <c r="BH122" s="100"/>
      <c r="BI122" s="100"/>
      <c r="BJ122" s="100"/>
      <c r="BK122" s="100"/>
      <c r="BL122" s="90"/>
      <c r="BM122" s="90"/>
      <c r="BN122" s="90"/>
      <c r="BO122" s="90"/>
      <c r="BP122" s="100"/>
      <c r="BQ122" s="100"/>
      <c r="BR122" s="100"/>
      <c r="BS122" s="100"/>
      <c r="BT122" s="90"/>
      <c r="BU122" s="90"/>
      <c r="BV122" s="90"/>
      <c r="BW122" s="90"/>
      <c r="BX122" s="100"/>
      <c r="BY122" s="100"/>
      <c r="BZ122" s="100"/>
      <c r="CA122" s="100"/>
      <c r="CB122" s="90"/>
      <c r="CC122" s="90"/>
      <c r="CD122" s="90"/>
      <c r="CE122" s="90"/>
      <c r="CF122" s="100"/>
      <c r="CG122" s="100"/>
      <c r="CH122" s="100"/>
      <c r="CI122" s="100"/>
      <c r="CJ122" s="90"/>
      <c r="CK122" s="90"/>
      <c r="CL122" s="90"/>
      <c r="CM122" s="90"/>
    </row>
    <row r="123" spans="4:91" hidden="1" x14ac:dyDescent="0.3">
      <c r="D123" s="100"/>
      <c r="E123" s="100"/>
      <c r="F123" s="100"/>
      <c r="G123" s="100"/>
      <c r="L123" s="100"/>
      <c r="M123" s="100"/>
      <c r="N123" s="100"/>
      <c r="O123" s="100"/>
      <c r="P123" s="214"/>
      <c r="Q123" s="214"/>
      <c r="R123" s="214"/>
      <c r="S123" s="214"/>
      <c r="T123" s="100"/>
      <c r="U123" s="100"/>
      <c r="V123" s="100"/>
      <c r="W123" s="100"/>
      <c r="X123" s="214"/>
      <c r="Y123" s="214"/>
      <c r="Z123" s="214"/>
      <c r="AA123" s="214"/>
      <c r="AB123" s="100"/>
      <c r="AC123" s="100"/>
      <c r="AD123" s="100"/>
      <c r="AE123" s="100"/>
      <c r="AF123" s="214"/>
      <c r="AG123" s="214"/>
      <c r="AH123" s="214"/>
      <c r="AI123" s="214"/>
      <c r="AJ123" s="100"/>
      <c r="AK123" s="100"/>
      <c r="AL123" s="100"/>
      <c r="AM123" s="100"/>
      <c r="AN123" s="214"/>
      <c r="AO123" s="214"/>
      <c r="AP123" s="214"/>
      <c r="AQ123" s="214"/>
      <c r="AR123" s="100"/>
      <c r="AS123" s="100"/>
      <c r="AT123" s="100"/>
      <c r="AU123" s="100"/>
      <c r="AV123" s="214"/>
      <c r="AW123" s="214"/>
      <c r="AX123" s="214"/>
      <c r="AY123" s="214"/>
      <c r="AZ123" s="100"/>
      <c r="BA123" s="100"/>
      <c r="BB123" s="100"/>
      <c r="BC123" s="100"/>
      <c r="BD123" s="214"/>
      <c r="BE123" s="214"/>
      <c r="BF123" s="214"/>
      <c r="BG123" s="214"/>
      <c r="BH123" s="100"/>
      <c r="BI123" s="100"/>
      <c r="BJ123" s="100"/>
      <c r="BK123" s="100"/>
      <c r="BL123" s="214"/>
      <c r="BM123" s="214"/>
      <c r="BN123" s="214"/>
      <c r="BO123" s="214"/>
      <c r="BP123" s="100"/>
      <c r="BQ123" s="100"/>
      <c r="BR123" s="100"/>
      <c r="BS123" s="100"/>
      <c r="BT123" s="214"/>
      <c r="BU123" s="214"/>
      <c r="BV123" s="214"/>
      <c r="BW123" s="214"/>
      <c r="BX123" s="100"/>
      <c r="BY123" s="100"/>
      <c r="BZ123" s="100"/>
      <c r="CA123" s="100"/>
      <c r="CB123" s="214"/>
      <c r="CC123" s="214"/>
      <c r="CD123" s="214"/>
      <c r="CE123" s="214"/>
      <c r="CF123" s="100"/>
      <c r="CG123" s="100"/>
      <c r="CH123" s="100"/>
      <c r="CI123" s="100"/>
      <c r="CJ123" s="214"/>
      <c r="CK123" s="214"/>
      <c r="CL123" s="214"/>
      <c r="CM123" s="214"/>
    </row>
    <row r="124" spans="4:91" hidden="1" x14ac:dyDescent="0.3">
      <c r="D124" s="100"/>
      <c r="E124" s="100"/>
      <c r="F124" s="100"/>
      <c r="G124" s="100"/>
      <c r="H124" s="100"/>
      <c r="I124" s="100"/>
      <c r="J124" s="100"/>
      <c r="K124" s="100"/>
      <c r="L124" s="100"/>
    </row>
    <row r="125" spans="4:91" hidden="1" x14ac:dyDescent="0.3">
      <c r="D125" s="100"/>
      <c r="E125" s="100"/>
      <c r="F125" s="100"/>
      <c r="G125" s="100"/>
      <c r="H125" s="100"/>
      <c r="I125" s="100"/>
      <c r="J125" s="100"/>
      <c r="K125" s="100"/>
      <c r="L125" s="100"/>
    </row>
    <row r="126" spans="4:91" hidden="1" x14ac:dyDescent="0.3">
      <c r="D126" s="100"/>
      <c r="E126" s="100"/>
      <c r="F126" s="100"/>
      <c r="G126" s="100"/>
      <c r="H126" s="100"/>
      <c r="I126" s="100"/>
      <c r="J126" s="100"/>
      <c r="K126" s="100"/>
      <c r="L126" s="100"/>
    </row>
    <row r="127" spans="4:91" hidden="1" x14ac:dyDescent="0.3">
      <c r="D127" s="100"/>
      <c r="E127" s="100"/>
      <c r="F127" s="100"/>
      <c r="G127" s="100"/>
      <c r="H127" s="100"/>
      <c r="I127" s="100"/>
      <c r="J127" s="100"/>
      <c r="K127" s="100"/>
      <c r="L127" s="100"/>
    </row>
    <row r="128" spans="4:91" hidden="1" x14ac:dyDescent="0.3">
      <c r="D128" s="100"/>
      <c r="E128" s="100"/>
      <c r="F128" s="100"/>
      <c r="G128" s="100"/>
      <c r="H128" s="100"/>
      <c r="I128" s="100"/>
      <c r="J128" s="100"/>
      <c r="K128" s="100"/>
      <c r="L128" s="100"/>
    </row>
    <row r="129" spans="4:12" hidden="1" x14ac:dyDescent="0.3">
      <c r="D129" s="100"/>
      <c r="E129" s="100"/>
      <c r="F129" s="100"/>
      <c r="G129" s="100"/>
      <c r="H129" s="100"/>
      <c r="I129" s="100"/>
      <c r="J129" s="100"/>
      <c r="K129" s="100"/>
      <c r="L129" s="100"/>
    </row>
    <row r="130" spans="4:12" hidden="1" x14ac:dyDescent="0.3">
      <c r="D130" s="100"/>
      <c r="E130" s="100"/>
      <c r="F130" s="100"/>
      <c r="G130" s="100"/>
      <c r="H130" s="100"/>
      <c r="I130" s="100"/>
      <c r="J130" s="100"/>
      <c r="K130" s="100"/>
      <c r="L130" s="100"/>
    </row>
    <row r="131" spans="4:12" hidden="1" x14ac:dyDescent="0.3">
      <c r="D131" s="100"/>
      <c r="E131" s="100"/>
      <c r="F131" s="100"/>
      <c r="G131" s="100"/>
      <c r="H131" s="100"/>
      <c r="I131" s="100"/>
      <c r="J131" s="100"/>
      <c r="K131" s="100"/>
      <c r="L131" s="100"/>
    </row>
    <row r="132" spans="4:12" hidden="1" x14ac:dyDescent="0.3">
      <c r="D132" s="100"/>
      <c r="E132" s="100"/>
      <c r="F132" s="100"/>
      <c r="G132" s="100"/>
      <c r="H132" s="100"/>
      <c r="I132" s="100"/>
      <c r="J132" s="100"/>
      <c r="K132" s="100"/>
      <c r="L132" s="100"/>
    </row>
    <row r="133" spans="4:12" hidden="1" x14ac:dyDescent="0.3">
      <c r="D133" s="100"/>
      <c r="E133" s="100"/>
      <c r="F133" s="100"/>
      <c r="G133" s="100"/>
      <c r="H133" s="100"/>
      <c r="I133" s="100"/>
      <c r="J133" s="100"/>
      <c r="K133" s="100"/>
      <c r="L133" s="100"/>
    </row>
    <row r="134" spans="4:12" hidden="1" x14ac:dyDescent="0.3">
      <c r="D134" s="100"/>
      <c r="E134" s="100"/>
      <c r="F134" s="100"/>
      <c r="G134" s="100"/>
      <c r="H134" s="100"/>
      <c r="I134" s="100"/>
      <c r="J134" s="100"/>
      <c r="K134" s="100"/>
      <c r="L134" s="100"/>
    </row>
    <row r="135" spans="4:12" hidden="1" x14ac:dyDescent="0.3">
      <c r="D135" s="100"/>
      <c r="E135" s="100"/>
      <c r="F135" s="100"/>
      <c r="G135" s="100"/>
      <c r="H135" s="100"/>
      <c r="I135" s="100"/>
      <c r="J135" s="100"/>
      <c r="K135" s="100"/>
      <c r="L135" s="100"/>
    </row>
    <row r="136" spans="4:12" hidden="1" x14ac:dyDescent="0.3">
      <c r="D136" s="100"/>
      <c r="E136" s="100"/>
      <c r="F136" s="100"/>
      <c r="G136" s="100"/>
      <c r="H136" s="100"/>
      <c r="I136" s="100"/>
      <c r="J136" s="100"/>
      <c r="K136" s="100"/>
      <c r="L136" s="100"/>
    </row>
    <row r="137" spans="4:12" hidden="1" x14ac:dyDescent="0.3">
      <c r="D137" s="100"/>
      <c r="E137" s="100"/>
      <c r="F137" s="100"/>
      <c r="G137" s="100"/>
      <c r="H137" s="100"/>
      <c r="I137" s="100"/>
      <c r="J137" s="100"/>
      <c r="K137" s="100"/>
      <c r="L137" s="100"/>
    </row>
    <row r="138" spans="4:12" hidden="1" x14ac:dyDescent="0.3">
      <c r="D138" s="100"/>
      <c r="E138" s="100"/>
      <c r="F138" s="100"/>
      <c r="G138" s="100"/>
      <c r="H138" s="100"/>
      <c r="I138" s="100"/>
      <c r="J138" s="100"/>
      <c r="K138" s="100"/>
      <c r="L138" s="100"/>
    </row>
    <row r="139" spans="4:12" hidden="1" x14ac:dyDescent="0.3">
      <c r="D139" s="100"/>
      <c r="E139" s="100"/>
      <c r="F139" s="100"/>
      <c r="G139" s="100"/>
      <c r="H139" s="100"/>
      <c r="I139" s="100"/>
      <c r="J139" s="100"/>
      <c r="K139" s="100"/>
      <c r="L139" s="100"/>
    </row>
    <row r="140" spans="4:12" hidden="1" x14ac:dyDescent="0.3">
      <c r="D140" s="100"/>
      <c r="E140" s="100"/>
      <c r="F140" s="100"/>
      <c r="G140" s="100"/>
      <c r="H140" s="100"/>
      <c r="I140" s="100"/>
      <c r="J140" s="100"/>
      <c r="K140" s="100"/>
      <c r="L140" s="100"/>
    </row>
    <row r="141" spans="4:12" hidden="1" x14ac:dyDescent="0.3">
      <c r="D141" s="100"/>
      <c r="L141" s="100"/>
    </row>
    <row r="142" spans="4:12" hidden="1" x14ac:dyDescent="0.3">
      <c r="D142" s="100"/>
      <c r="L142" s="100"/>
    </row>
    <row r="143" spans="4:12" hidden="1" x14ac:dyDescent="0.3">
      <c r="D143" s="100"/>
      <c r="L143" s="100"/>
    </row>
    <row r="144" spans="4:12" hidden="1" x14ac:dyDescent="0.3">
      <c r="D144" s="100"/>
      <c r="L144" s="100"/>
    </row>
    <row r="145" spans="12:12" hidden="1" x14ac:dyDescent="0.3">
      <c r="L145" s="100"/>
    </row>
    <row r="146" spans="12:12" hidden="1" x14ac:dyDescent="0.3">
      <c r="L146" s="100"/>
    </row>
    <row r="147" spans="12:12" hidden="1" x14ac:dyDescent="0.3">
      <c r="L147" s="100"/>
    </row>
    <row r="148" spans="12:12" hidden="1" x14ac:dyDescent="0.3">
      <c r="L148" s="100"/>
    </row>
    <row r="149" spans="12:12" hidden="1" x14ac:dyDescent="0.3">
      <c r="L149" s="100"/>
    </row>
    <row r="150" spans="12:12" hidden="1" x14ac:dyDescent="0.3">
      <c r="L150" s="100"/>
    </row>
    <row r="151" spans="12:12" hidden="1" x14ac:dyDescent="0.3">
      <c r="L151" s="100"/>
    </row>
    <row r="152" spans="12:12" hidden="1" x14ac:dyDescent="0.3">
      <c r="L152" s="100"/>
    </row>
    <row r="153" spans="12:12" hidden="1" x14ac:dyDescent="0.3">
      <c r="L153" s="100"/>
    </row>
    <row r="154" spans="12:12" hidden="1" x14ac:dyDescent="0.3">
      <c r="L154" s="100"/>
    </row>
    <row r="155" spans="12:12" hidden="1" x14ac:dyDescent="0.3">
      <c r="L155" s="100"/>
    </row>
    <row r="156" spans="12:12" hidden="1" x14ac:dyDescent="0.3">
      <c r="L156" s="100"/>
    </row>
    <row r="157" spans="12:12" hidden="1" x14ac:dyDescent="0.3">
      <c r="L157" s="100"/>
    </row>
    <row r="158" spans="12:12" hidden="1" x14ac:dyDescent="0.3">
      <c r="L158" s="100"/>
    </row>
    <row r="159" spans="12:12" hidden="1" x14ac:dyDescent="0.3">
      <c r="L159" s="100"/>
    </row>
    <row r="160" spans="12:12" hidden="1" x14ac:dyDescent="0.3">
      <c r="L160" s="100"/>
    </row>
    <row r="161" spans="12:12" hidden="1" x14ac:dyDescent="0.3">
      <c r="L161" s="100"/>
    </row>
    <row r="162" spans="12:12" hidden="1" x14ac:dyDescent="0.3">
      <c r="L162" s="100"/>
    </row>
    <row r="163" spans="12:12" hidden="1" x14ac:dyDescent="0.3">
      <c r="L163" s="100"/>
    </row>
    <row r="164" spans="12:12" hidden="1" x14ac:dyDescent="0.3">
      <c r="L164" s="100"/>
    </row>
    <row r="165" spans="12:12" hidden="1" x14ac:dyDescent="0.3">
      <c r="L165" s="100"/>
    </row>
    <row r="166" spans="12:12" hidden="1" x14ac:dyDescent="0.3">
      <c r="L166" s="100"/>
    </row>
    <row r="167" spans="12:12" hidden="1" x14ac:dyDescent="0.3">
      <c r="L167" s="100"/>
    </row>
    <row r="168" spans="12:12" hidden="1" x14ac:dyDescent="0.3">
      <c r="L168" s="100"/>
    </row>
    <row r="169" spans="12:12" hidden="1" x14ac:dyDescent="0.3">
      <c r="L169" s="100"/>
    </row>
    <row r="170" spans="12:12" hidden="1" x14ac:dyDescent="0.3">
      <c r="L170" s="100"/>
    </row>
    <row r="171" spans="12:12" hidden="1" x14ac:dyDescent="0.3">
      <c r="L171" s="100"/>
    </row>
    <row r="172" spans="12:12" hidden="1" x14ac:dyDescent="0.3">
      <c r="L172" s="100"/>
    </row>
    <row r="173" spans="12:12" hidden="1" x14ac:dyDescent="0.3">
      <c r="L173" s="100"/>
    </row>
    <row r="174" spans="12:12" hidden="1" x14ac:dyDescent="0.3">
      <c r="L174" s="100"/>
    </row>
    <row r="175" spans="12:12" hidden="1" x14ac:dyDescent="0.3">
      <c r="L175" s="100"/>
    </row>
    <row r="176" spans="12:12" hidden="1" x14ac:dyDescent="0.3">
      <c r="L176" s="100"/>
    </row>
    <row r="177" spans="12:12" hidden="1" x14ac:dyDescent="0.3">
      <c r="L177" s="100"/>
    </row>
    <row r="178" spans="12:12" hidden="1" x14ac:dyDescent="0.3">
      <c r="L178" s="100"/>
    </row>
    <row r="179" spans="12:12" hidden="1" x14ac:dyDescent="0.3">
      <c r="L179" s="100"/>
    </row>
    <row r="180" spans="12:12" hidden="1" x14ac:dyDescent="0.3">
      <c r="L180" s="100"/>
    </row>
    <row r="181" spans="12:12" hidden="1" x14ac:dyDescent="0.3">
      <c r="L181" s="100"/>
    </row>
    <row r="182" spans="12:12" hidden="1" x14ac:dyDescent="0.3">
      <c r="L182" s="100"/>
    </row>
    <row r="183" spans="12:12" hidden="1" x14ac:dyDescent="0.3">
      <c r="L183" s="100"/>
    </row>
    <row r="184" spans="12:12" hidden="1" x14ac:dyDescent="0.3">
      <c r="L184" s="100"/>
    </row>
    <row r="185" spans="12:12" hidden="1" x14ac:dyDescent="0.3">
      <c r="L185" s="100"/>
    </row>
    <row r="186" spans="12:12" hidden="1" x14ac:dyDescent="0.3">
      <c r="L186" s="100"/>
    </row>
    <row r="187" spans="12:12" hidden="1" x14ac:dyDescent="0.3">
      <c r="L187" s="100"/>
    </row>
    <row r="188" spans="12:12" hidden="1" x14ac:dyDescent="0.3">
      <c r="L188" s="100"/>
    </row>
    <row r="189" spans="12:12" hidden="1" x14ac:dyDescent="0.3">
      <c r="L189" s="100"/>
    </row>
    <row r="190" spans="12:12" hidden="1" x14ac:dyDescent="0.3">
      <c r="L190" s="100"/>
    </row>
    <row r="191" spans="12:12" hidden="1" x14ac:dyDescent="0.3">
      <c r="L191" s="100"/>
    </row>
    <row r="192" spans="12:12" hidden="1" x14ac:dyDescent="0.3">
      <c r="L192" s="100"/>
    </row>
    <row r="193" spans="12:12" hidden="1" x14ac:dyDescent="0.3">
      <c r="L193" s="100"/>
    </row>
  </sheetData>
  <sheetProtection algorithmName="SHA-512" hashValue="IdBZXNoRcw/1kA5GbrYBDbZvTiVwpgvqfxiHJGU0RVplhmFIxvPPBWmnk4rlip+qsM1KASmZfxIfQcFGrmq3LQ==" saltValue="KSrvj6fPBNdqp6+byIH2rw==" spinCount="100000" sheet="1" objects="1" scenarios="1"/>
  <mergeCells count="46">
    <mergeCell ref="BX73:CE73"/>
    <mergeCell ref="D73:K73"/>
    <mergeCell ref="L73:S73"/>
    <mergeCell ref="T73:AA73"/>
    <mergeCell ref="AB73:AI73"/>
    <mergeCell ref="AJ73:AQ73"/>
    <mergeCell ref="AR73:AY73"/>
    <mergeCell ref="AZ20:BG20"/>
    <mergeCell ref="BH20:BO20"/>
    <mergeCell ref="BP20:BW20"/>
    <mergeCell ref="AZ73:BG73"/>
    <mergeCell ref="BH73:BO73"/>
    <mergeCell ref="BP73:BW73"/>
    <mergeCell ref="B75:B93"/>
    <mergeCell ref="B10:C10"/>
    <mergeCell ref="B11:C11"/>
    <mergeCell ref="B12:C12"/>
    <mergeCell ref="B13:C13"/>
    <mergeCell ref="B22:B42"/>
    <mergeCell ref="B44:B63"/>
    <mergeCell ref="B6:C6"/>
    <mergeCell ref="B7:C7"/>
    <mergeCell ref="B8:C8"/>
    <mergeCell ref="B9:C9"/>
    <mergeCell ref="D20:K20"/>
    <mergeCell ref="B5:C5"/>
    <mergeCell ref="B3:C4"/>
    <mergeCell ref="D3:E3"/>
    <mergeCell ref="F3:G3"/>
    <mergeCell ref="H3:I3"/>
    <mergeCell ref="X3:Y3"/>
    <mergeCell ref="CF20:CM20"/>
    <mergeCell ref="CF73:CM73"/>
    <mergeCell ref="J3:K3"/>
    <mergeCell ref="L3:M3"/>
    <mergeCell ref="N3:O3"/>
    <mergeCell ref="P3:Q3"/>
    <mergeCell ref="R3:S3"/>
    <mergeCell ref="T3:U3"/>
    <mergeCell ref="V3:W3"/>
    <mergeCell ref="BX20:CE20"/>
    <mergeCell ref="L20:S20"/>
    <mergeCell ref="T20:AA20"/>
    <mergeCell ref="AB20:AI20"/>
    <mergeCell ref="AJ20:AQ20"/>
    <mergeCell ref="AR20:AY20"/>
  </mergeCells>
  <hyperlinks>
    <hyperlink ref="AA1" location="Contents!A1" display="Return to Contents" xr:uid="{76E2F9E0-AEDF-4AE7-A2BE-74ED6C91B0E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24F38-5AE8-40ED-A175-DFF36FEBC736}">
  <dimension ref="A1:Q49"/>
  <sheetViews>
    <sheetView showGridLines="0" zoomScaleNormal="100" workbookViewId="0"/>
  </sheetViews>
  <sheetFormatPr defaultColWidth="0" defaultRowHeight="14.4" zeroHeight="1" x14ac:dyDescent="0.3"/>
  <cols>
    <col min="1" max="1" width="4.6640625" style="1" customWidth="1"/>
    <col min="2" max="2" width="63.44140625" style="1" customWidth="1"/>
    <col min="3" max="14" width="25.88671875" style="1" customWidth="1"/>
    <col min="15" max="16" width="9.109375" style="1" customWidth="1"/>
    <col min="17" max="17" width="0" style="1" hidden="1" customWidth="1"/>
    <col min="18" max="16384" width="9.109375" style="1" hidden="1"/>
  </cols>
  <sheetData>
    <row r="1" spans="2:17" x14ac:dyDescent="0.3">
      <c r="B1" s="2" t="s">
        <v>660</v>
      </c>
      <c r="N1" s="674" t="s">
        <v>570</v>
      </c>
    </row>
    <row r="2" spans="2:17" ht="15" thickBot="1" x14ac:dyDescent="0.35"/>
    <row r="3" spans="2:17" ht="15" thickBot="1" x14ac:dyDescent="0.35">
      <c r="B3" s="1066" t="s">
        <v>114</v>
      </c>
      <c r="C3" s="1068" t="s">
        <v>115</v>
      </c>
      <c r="D3" s="1069"/>
      <c r="E3" s="1069"/>
      <c r="F3" s="1070"/>
      <c r="G3" s="1068" t="s">
        <v>116</v>
      </c>
      <c r="H3" s="1069"/>
      <c r="I3" s="1069"/>
      <c r="J3" s="1070"/>
      <c r="K3" s="1068" t="s">
        <v>117</v>
      </c>
      <c r="L3" s="1069"/>
      <c r="M3" s="1069"/>
      <c r="N3" s="1070"/>
    </row>
    <row r="4" spans="2:17" ht="29.4" thickBot="1" x14ac:dyDescent="0.35">
      <c r="B4" s="1067"/>
      <c r="C4" s="143" t="s">
        <v>118</v>
      </c>
      <c r="D4" s="144" t="s">
        <v>119</v>
      </c>
      <c r="E4" s="144" t="s">
        <v>120</v>
      </c>
      <c r="F4" s="145" t="s">
        <v>121</v>
      </c>
      <c r="G4" s="143" t="s">
        <v>118</v>
      </c>
      <c r="H4" s="144" t="s">
        <v>119</v>
      </c>
      <c r="I4" s="144" t="s">
        <v>120</v>
      </c>
      <c r="J4" s="145" t="s">
        <v>121</v>
      </c>
      <c r="K4" s="143" t="s">
        <v>118</v>
      </c>
      <c r="L4" s="144" t="s">
        <v>119</v>
      </c>
      <c r="M4" s="144" t="s">
        <v>120</v>
      </c>
      <c r="N4" s="145" t="s">
        <v>121</v>
      </c>
    </row>
    <row r="5" spans="2:17" x14ac:dyDescent="0.3">
      <c r="B5" s="146" t="s">
        <v>94</v>
      </c>
      <c r="C5" s="249">
        <v>1510</v>
      </c>
      <c r="D5" s="250">
        <v>1</v>
      </c>
      <c r="E5" s="250">
        <v>6.6000000000000003E-2</v>
      </c>
      <c r="F5" s="250">
        <v>9.4E-2</v>
      </c>
      <c r="G5" s="249">
        <v>220</v>
      </c>
      <c r="H5" s="250">
        <v>1</v>
      </c>
      <c r="I5" s="250">
        <v>0.1</v>
      </c>
      <c r="J5" s="251">
        <v>0.187</v>
      </c>
      <c r="K5" s="249">
        <v>1725</v>
      </c>
      <c r="L5" s="250">
        <v>1</v>
      </c>
      <c r="M5" s="250">
        <v>7.1000000000000008E-2</v>
      </c>
      <c r="N5" s="251">
        <v>0.105</v>
      </c>
      <c r="P5"/>
      <c r="Q5"/>
    </row>
    <row r="6" spans="2:17" x14ac:dyDescent="0.3">
      <c r="B6" s="146" t="s">
        <v>515</v>
      </c>
      <c r="C6" s="247">
        <v>645</v>
      </c>
      <c r="D6" s="248">
        <v>1</v>
      </c>
      <c r="E6" s="248">
        <v>0.14000000000000001</v>
      </c>
      <c r="F6" s="248">
        <v>0.185</v>
      </c>
      <c r="G6" s="247">
        <v>360</v>
      </c>
      <c r="H6" s="248">
        <v>1</v>
      </c>
      <c r="I6" s="248">
        <v>0.30099999999999999</v>
      </c>
      <c r="J6" s="365">
        <v>0.20100000000000001</v>
      </c>
      <c r="K6" s="247">
        <v>1000</v>
      </c>
      <c r="L6" s="248">
        <v>1</v>
      </c>
      <c r="M6" s="248">
        <v>0.19800000000000001</v>
      </c>
      <c r="N6" s="365">
        <v>0.191</v>
      </c>
      <c r="P6"/>
      <c r="Q6"/>
    </row>
    <row r="7" spans="2:17" x14ac:dyDescent="0.3">
      <c r="B7" s="146" t="s">
        <v>95</v>
      </c>
      <c r="C7" s="247">
        <v>1445</v>
      </c>
      <c r="D7" s="248">
        <v>1</v>
      </c>
      <c r="E7" s="248">
        <v>0.14100000000000001</v>
      </c>
      <c r="F7" s="248">
        <v>0.123</v>
      </c>
      <c r="G7" s="247">
        <v>575</v>
      </c>
      <c r="H7" s="248">
        <v>1</v>
      </c>
      <c r="I7" s="248">
        <v>0.26500000000000001</v>
      </c>
      <c r="J7" s="365">
        <v>0.21099999999999999</v>
      </c>
      <c r="K7" s="247">
        <v>2015</v>
      </c>
      <c r="L7" s="248">
        <v>1</v>
      </c>
      <c r="M7" s="248">
        <v>0.17699999999999999</v>
      </c>
      <c r="N7" s="365">
        <v>0.14799999999999999</v>
      </c>
      <c r="P7"/>
      <c r="Q7"/>
    </row>
    <row r="8" spans="2:17" x14ac:dyDescent="0.3">
      <c r="B8" s="146" t="s">
        <v>79</v>
      </c>
      <c r="C8" s="247">
        <v>1765</v>
      </c>
      <c r="D8" s="248">
        <v>0.97099999999999997</v>
      </c>
      <c r="E8" s="248">
        <v>9.6000000000000002E-2</v>
      </c>
      <c r="F8" s="248">
        <v>0.14400000000000002</v>
      </c>
      <c r="G8" s="247">
        <v>820</v>
      </c>
      <c r="H8" s="248">
        <v>0.92300000000000004</v>
      </c>
      <c r="I8" s="248">
        <v>0.17100000000000001</v>
      </c>
      <c r="J8" s="365">
        <v>0.224</v>
      </c>
      <c r="K8" s="247">
        <v>2585</v>
      </c>
      <c r="L8" s="248">
        <v>0.95600000000000007</v>
      </c>
      <c r="M8" s="248">
        <v>0.11900000000000001</v>
      </c>
      <c r="N8" s="365">
        <v>0.16800000000000001</v>
      </c>
      <c r="P8"/>
      <c r="Q8"/>
    </row>
    <row r="9" spans="2:17" x14ac:dyDescent="0.3">
      <c r="B9" s="146" t="s">
        <v>96</v>
      </c>
      <c r="C9" s="247">
        <v>2070</v>
      </c>
      <c r="D9" s="248">
        <v>1</v>
      </c>
      <c r="E9" s="248">
        <v>0.10100000000000001</v>
      </c>
      <c r="F9" s="248">
        <v>8.7000000000000008E-2</v>
      </c>
      <c r="G9" s="247">
        <v>210</v>
      </c>
      <c r="H9" s="248">
        <v>1</v>
      </c>
      <c r="I9" s="248">
        <v>0.152</v>
      </c>
      <c r="J9" s="365">
        <v>0.23200000000000001</v>
      </c>
      <c r="K9" s="247">
        <v>2285</v>
      </c>
      <c r="L9" s="248">
        <v>1</v>
      </c>
      <c r="M9" s="248">
        <v>0.106</v>
      </c>
      <c r="N9" s="365">
        <v>0.1</v>
      </c>
      <c r="P9"/>
      <c r="Q9"/>
    </row>
    <row r="10" spans="2:17" x14ac:dyDescent="0.3">
      <c r="B10" s="146" t="s">
        <v>80</v>
      </c>
      <c r="C10" s="247">
        <v>3265</v>
      </c>
      <c r="D10" s="248">
        <v>1</v>
      </c>
      <c r="E10" s="248">
        <v>0.16500000000000001</v>
      </c>
      <c r="F10" s="248">
        <v>0.14799999999999999</v>
      </c>
      <c r="G10" s="247">
        <v>1825</v>
      </c>
      <c r="H10" s="248">
        <v>1</v>
      </c>
      <c r="I10" s="248">
        <v>0.34</v>
      </c>
      <c r="J10" s="365">
        <v>0.191</v>
      </c>
      <c r="K10" s="247">
        <v>5095</v>
      </c>
      <c r="L10" s="248">
        <v>1</v>
      </c>
      <c r="M10" s="248">
        <v>0.22800000000000001</v>
      </c>
      <c r="N10" s="365">
        <v>0.16300000000000001</v>
      </c>
      <c r="P10"/>
      <c r="Q10"/>
    </row>
    <row r="11" spans="2:17" x14ac:dyDescent="0.3">
      <c r="B11" s="146" t="s">
        <v>81</v>
      </c>
      <c r="C11" s="247">
        <v>205</v>
      </c>
      <c r="D11" s="248">
        <v>1</v>
      </c>
      <c r="E11" s="248">
        <v>0.17400000000000002</v>
      </c>
      <c r="F11" s="248">
        <v>0.15</v>
      </c>
      <c r="G11" s="247">
        <v>95</v>
      </c>
      <c r="H11" s="248">
        <v>1</v>
      </c>
      <c r="I11" s="248">
        <v>0.34</v>
      </c>
      <c r="J11" s="365">
        <v>0.23400000000000001</v>
      </c>
      <c r="K11" s="247">
        <v>300</v>
      </c>
      <c r="L11" s="248">
        <v>1</v>
      </c>
      <c r="M11" s="248">
        <v>0.22600000000000001</v>
      </c>
      <c r="N11" s="365">
        <v>0.17599999999999999</v>
      </c>
      <c r="P11"/>
      <c r="Q11"/>
    </row>
    <row r="12" spans="2:17" x14ac:dyDescent="0.3">
      <c r="B12" s="146" t="s">
        <v>97</v>
      </c>
      <c r="C12" s="247">
        <v>3235</v>
      </c>
      <c r="D12" s="248">
        <v>1</v>
      </c>
      <c r="E12" s="248">
        <v>0.14799999999999999</v>
      </c>
      <c r="F12" s="248">
        <v>0.152</v>
      </c>
      <c r="G12" s="247">
        <v>375</v>
      </c>
      <c r="H12" s="248">
        <v>1</v>
      </c>
      <c r="I12" s="248">
        <v>0.30099999999999999</v>
      </c>
      <c r="J12" s="365">
        <v>0.19700000000000001</v>
      </c>
      <c r="K12" s="247">
        <v>3610</v>
      </c>
      <c r="L12" s="248">
        <v>1</v>
      </c>
      <c r="M12" s="248">
        <v>0.16400000000000001</v>
      </c>
      <c r="N12" s="365">
        <v>0.157</v>
      </c>
      <c r="P12"/>
      <c r="Q12"/>
    </row>
    <row r="13" spans="2:17" x14ac:dyDescent="0.3">
      <c r="B13" s="146" t="s">
        <v>82</v>
      </c>
      <c r="C13" s="247">
        <v>1300</v>
      </c>
      <c r="D13" s="248">
        <v>0.999</v>
      </c>
      <c r="E13" s="248">
        <v>8.1000000000000003E-2</v>
      </c>
      <c r="F13" s="248">
        <v>0.13100000000000001</v>
      </c>
      <c r="G13" s="247">
        <v>200</v>
      </c>
      <c r="H13" s="248">
        <v>1</v>
      </c>
      <c r="I13" s="248">
        <v>0.23300000000000001</v>
      </c>
      <c r="J13" s="365">
        <v>0.20800000000000002</v>
      </c>
      <c r="K13" s="247">
        <v>1500</v>
      </c>
      <c r="L13" s="248">
        <v>0.999</v>
      </c>
      <c r="M13" s="248">
        <v>0.10100000000000001</v>
      </c>
      <c r="N13" s="365">
        <v>0.14100000000000001</v>
      </c>
      <c r="P13"/>
      <c r="Q13"/>
    </row>
    <row r="14" spans="2:17" x14ac:dyDescent="0.3">
      <c r="B14" s="146" t="s">
        <v>103</v>
      </c>
      <c r="C14" s="247">
        <v>1185</v>
      </c>
      <c r="D14" s="248">
        <v>1</v>
      </c>
      <c r="E14" s="248">
        <v>9.2999999999999999E-2</v>
      </c>
      <c r="F14" s="248">
        <v>0.14400000000000002</v>
      </c>
      <c r="G14" s="247">
        <v>825</v>
      </c>
      <c r="H14" s="248">
        <v>1</v>
      </c>
      <c r="I14" s="248">
        <v>0.154</v>
      </c>
      <c r="J14" s="365">
        <v>0.214</v>
      </c>
      <c r="K14" s="247">
        <v>2005</v>
      </c>
      <c r="L14" s="248">
        <v>1</v>
      </c>
      <c r="M14" s="248">
        <v>0.11800000000000001</v>
      </c>
      <c r="N14" s="365">
        <v>0.17200000000000001</v>
      </c>
      <c r="P14"/>
      <c r="Q14"/>
    </row>
    <row r="15" spans="2:17" x14ac:dyDescent="0.3">
      <c r="B15" s="146" t="s">
        <v>83</v>
      </c>
      <c r="C15" s="247">
        <v>550</v>
      </c>
      <c r="D15" s="248">
        <v>1</v>
      </c>
      <c r="E15" s="248">
        <v>0.111</v>
      </c>
      <c r="F15" s="248">
        <v>0.17100000000000001</v>
      </c>
      <c r="G15" s="247">
        <v>300</v>
      </c>
      <c r="H15" s="248">
        <v>1</v>
      </c>
      <c r="I15" s="248">
        <v>0.19700000000000001</v>
      </c>
      <c r="J15" s="365">
        <v>0.23</v>
      </c>
      <c r="K15" s="247">
        <v>850</v>
      </c>
      <c r="L15" s="248">
        <v>1</v>
      </c>
      <c r="M15" s="248">
        <v>0.14100000000000001</v>
      </c>
      <c r="N15" s="365">
        <v>0.192</v>
      </c>
      <c r="P15"/>
      <c r="Q15"/>
    </row>
    <row r="16" spans="2:17" x14ac:dyDescent="0.3">
      <c r="B16" s="146" t="s">
        <v>98</v>
      </c>
      <c r="C16" s="247">
        <v>1435</v>
      </c>
      <c r="D16" s="248">
        <v>0.97799999999999998</v>
      </c>
      <c r="E16" s="248">
        <v>7.0000000000000007E-2</v>
      </c>
      <c r="F16" s="248">
        <v>0.126</v>
      </c>
      <c r="G16" s="247">
        <v>880</v>
      </c>
      <c r="H16" s="248">
        <v>0.997</v>
      </c>
      <c r="I16" s="248">
        <v>7.3999999999999996E-2</v>
      </c>
      <c r="J16" s="365">
        <v>0.192</v>
      </c>
      <c r="K16" s="247">
        <v>2315</v>
      </c>
      <c r="L16" s="248">
        <v>0.98499999999999999</v>
      </c>
      <c r="M16" s="248">
        <v>7.2000000000000008E-2</v>
      </c>
      <c r="N16" s="365">
        <v>0.151</v>
      </c>
      <c r="P16"/>
      <c r="Q16"/>
    </row>
    <row r="17" spans="2:17" x14ac:dyDescent="0.3">
      <c r="B17" s="146" t="s">
        <v>99</v>
      </c>
      <c r="C17" s="247">
        <v>145</v>
      </c>
      <c r="D17" s="248">
        <v>1</v>
      </c>
      <c r="E17" s="248">
        <v>0.16800000000000001</v>
      </c>
      <c r="F17" s="248">
        <v>0.13300000000000001</v>
      </c>
      <c r="G17" s="247">
        <v>20</v>
      </c>
      <c r="H17" s="248">
        <v>1</v>
      </c>
      <c r="I17" s="248">
        <v>0.14300000000000002</v>
      </c>
      <c r="J17" s="365">
        <v>0.23800000000000002</v>
      </c>
      <c r="K17" s="247">
        <v>165</v>
      </c>
      <c r="L17" s="248">
        <v>1</v>
      </c>
      <c r="M17" s="248">
        <v>0.16500000000000001</v>
      </c>
      <c r="N17" s="365">
        <v>0.14599999999999999</v>
      </c>
      <c r="P17"/>
      <c r="Q17"/>
    </row>
    <row r="18" spans="2:17" x14ac:dyDescent="0.3">
      <c r="B18" s="146" t="s">
        <v>122</v>
      </c>
      <c r="C18" s="247">
        <v>450</v>
      </c>
      <c r="D18" s="248">
        <v>1</v>
      </c>
      <c r="E18" s="248">
        <v>8.2000000000000003E-2</v>
      </c>
      <c r="F18" s="248">
        <v>0.129</v>
      </c>
      <c r="G18" s="247">
        <v>325</v>
      </c>
      <c r="H18" s="248">
        <v>1</v>
      </c>
      <c r="I18" s="248">
        <v>0.182</v>
      </c>
      <c r="J18" s="365">
        <v>0.222</v>
      </c>
      <c r="K18" s="247">
        <v>775</v>
      </c>
      <c r="L18" s="248">
        <v>1</v>
      </c>
      <c r="M18" s="248">
        <v>0.124</v>
      </c>
      <c r="N18" s="365">
        <v>0.16800000000000001</v>
      </c>
      <c r="P18"/>
      <c r="Q18"/>
    </row>
    <row r="19" spans="2:17" x14ac:dyDescent="0.3">
      <c r="B19" s="146" t="s">
        <v>100</v>
      </c>
      <c r="C19" s="247">
        <v>625</v>
      </c>
      <c r="D19" s="248">
        <v>1</v>
      </c>
      <c r="E19" s="248">
        <v>0.115</v>
      </c>
      <c r="F19" s="248">
        <v>0.115</v>
      </c>
      <c r="G19" s="247">
        <v>70</v>
      </c>
      <c r="H19" s="248">
        <v>1</v>
      </c>
      <c r="I19" s="248">
        <v>0.217</v>
      </c>
      <c r="J19" s="365">
        <v>0.188</v>
      </c>
      <c r="K19" s="247">
        <v>695</v>
      </c>
      <c r="L19" s="248">
        <v>1</v>
      </c>
      <c r="M19" s="248">
        <v>0.125</v>
      </c>
      <c r="N19" s="365">
        <v>0.122</v>
      </c>
      <c r="P19"/>
      <c r="Q19"/>
    </row>
    <row r="20" spans="2:17" x14ac:dyDescent="0.3">
      <c r="B20" s="146" t="s">
        <v>101</v>
      </c>
      <c r="C20" s="247">
        <v>1520</v>
      </c>
      <c r="D20" s="248">
        <v>1</v>
      </c>
      <c r="E20" s="248">
        <v>8.6000000000000007E-2</v>
      </c>
      <c r="F20" s="248">
        <v>0.126</v>
      </c>
      <c r="G20" s="247">
        <v>455</v>
      </c>
      <c r="H20" s="248">
        <v>1</v>
      </c>
      <c r="I20" s="248">
        <v>0.219</v>
      </c>
      <c r="J20" s="365">
        <v>0.23600000000000002</v>
      </c>
      <c r="K20" s="247">
        <v>1970</v>
      </c>
      <c r="L20" s="248">
        <v>1</v>
      </c>
      <c r="M20" s="248">
        <v>0.11700000000000001</v>
      </c>
      <c r="N20" s="365">
        <v>0.151</v>
      </c>
      <c r="P20"/>
      <c r="Q20"/>
    </row>
    <row r="21" spans="2:17" x14ac:dyDescent="0.3">
      <c r="B21" s="146" t="s">
        <v>102</v>
      </c>
      <c r="C21" s="247">
        <v>2565</v>
      </c>
      <c r="D21" s="248">
        <v>1</v>
      </c>
      <c r="E21" s="248">
        <v>0.17699999999999999</v>
      </c>
      <c r="F21" s="248">
        <v>0.183</v>
      </c>
      <c r="G21" s="247">
        <v>415</v>
      </c>
      <c r="H21" s="248">
        <v>1</v>
      </c>
      <c r="I21" s="248">
        <v>0.375</v>
      </c>
      <c r="J21" s="365">
        <v>0.221</v>
      </c>
      <c r="K21" s="247">
        <v>2980</v>
      </c>
      <c r="L21" s="248">
        <v>1</v>
      </c>
      <c r="M21" s="248">
        <v>0.20500000000000002</v>
      </c>
      <c r="N21" s="365">
        <v>0.188</v>
      </c>
      <c r="P21"/>
      <c r="Q21"/>
    </row>
    <row r="22" spans="2:17" ht="15" thickBot="1" x14ac:dyDescent="0.35">
      <c r="B22" s="146" t="s">
        <v>104</v>
      </c>
      <c r="C22" s="247">
        <v>1410</v>
      </c>
      <c r="D22" s="248">
        <v>1</v>
      </c>
      <c r="E22" s="248">
        <v>0.25</v>
      </c>
      <c r="F22" s="248">
        <v>0.19600000000000001</v>
      </c>
      <c r="G22" s="247">
        <v>1770</v>
      </c>
      <c r="H22" s="248">
        <v>1</v>
      </c>
      <c r="I22" s="248">
        <v>0.36199999999999999</v>
      </c>
      <c r="J22" s="365">
        <v>0.24299999999999999</v>
      </c>
      <c r="K22" s="366">
        <v>3180</v>
      </c>
      <c r="L22" s="367">
        <v>1</v>
      </c>
      <c r="M22" s="367">
        <v>0.312</v>
      </c>
      <c r="N22" s="368">
        <v>0.222</v>
      </c>
      <c r="P22"/>
      <c r="Q22"/>
    </row>
    <row r="23" spans="2:17" s="2" customFormat="1" ht="15" thickBot="1" x14ac:dyDescent="0.35">
      <c r="B23" s="148" t="s">
        <v>113</v>
      </c>
      <c r="C23" s="907">
        <v>25320</v>
      </c>
      <c r="D23" s="908">
        <v>0.997</v>
      </c>
      <c r="E23" s="908">
        <v>0.129</v>
      </c>
      <c r="F23" s="908">
        <v>0.14100000000000001</v>
      </c>
      <c r="G23" s="907">
        <v>9730</v>
      </c>
      <c r="H23" s="908">
        <v>0.99299999999999999</v>
      </c>
      <c r="I23" s="908">
        <v>0.25600000000000001</v>
      </c>
      <c r="J23" s="909">
        <v>0.214</v>
      </c>
      <c r="K23" s="907">
        <v>35055</v>
      </c>
      <c r="L23" s="908">
        <v>0.996</v>
      </c>
      <c r="M23" s="908">
        <v>0.16500000000000001</v>
      </c>
      <c r="N23" s="909">
        <v>0.16200000000000001</v>
      </c>
    </row>
    <row r="24" spans="2:17" x14ac:dyDescent="0.3">
      <c r="B24" s="150"/>
      <c r="C24" s="151"/>
      <c r="D24" s="147"/>
      <c r="E24" s="147"/>
      <c r="F24" s="147"/>
      <c r="G24" s="151"/>
      <c r="H24" s="147"/>
      <c r="I24" s="147"/>
      <c r="J24" s="147"/>
      <c r="K24" s="151"/>
      <c r="L24" s="147"/>
      <c r="M24" s="147"/>
      <c r="N24" s="147"/>
    </row>
    <row r="25" spans="2:17" x14ac:dyDescent="0.3">
      <c r="C25" s="130"/>
      <c r="D25" s="147"/>
      <c r="E25" s="147"/>
      <c r="F25" s="147"/>
      <c r="G25" s="151"/>
      <c r="H25" s="147"/>
      <c r="I25" s="147"/>
      <c r="J25" s="147"/>
      <c r="K25" s="151"/>
      <c r="L25" s="147"/>
      <c r="M25" s="147"/>
      <c r="N25" s="147"/>
    </row>
    <row r="26" spans="2:17" x14ac:dyDescent="0.3">
      <c r="B26" s="150"/>
      <c r="C26" s="130"/>
      <c r="D26" s="147"/>
      <c r="E26" s="147"/>
      <c r="F26" s="147"/>
      <c r="G26" s="151"/>
      <c r="H26" s="147"/>
      <c r="I26" s="147"/>
      <c r="J26" s="147"/>
      <c r="K26" s="151"/>
      <c r="L26" s="147"/>
      <c r="M26" s="147"/>
      <c r="N26" s="147"/>
    </row>
    <row r="27" spans="2:17" hidden="1" x14ac:dyDescent="0.3">
      <c r="B27" s="150"/>
      <c r="C27" s="130"/>
      <c r="D27" s="147"/>
      <c r="E27" s="147"/>
      <c r="F27" s="147"/>
      <c r="G27" s="151"/>
      <c r="H27" s="147"/>
      <c r="I27" s="147"/>
      <c r="J27" s="147"/>
      <c r="K27" s="151"/>
      <c r="L27" s="147"/>
      <c r="M27" s="147"/>
      <c r="N27" s="147"/>
    </row>
    <row r="28" spans="2:17" hidden="1" x14ac:dyDescent="0.3">
      <c r="C28" s="130"/>
    </row>
    <row r="29" spans="2:17" hidden="1" x14ac:dyDescent="0.3">
      <c r="C29" s="101"/>
    </row>
    <row r="31" spans="2:17" hidden="1" x14ac:dyDescent="0.3">
      <c r="D31" s="34"/>
      <c r="E31" s="34"/>
      <c r="F31" s="34"/>
      <c r="H31" s="34"/>
      <c r="I31" s="34"/>
      <c r="J31" s="34"/>
      <c r="L31" s="34"/>
      <c r="M31" s="34"/>
      <c r="N31" s="34"/>
    </row>
    <row r="32" spans="2:17" hidden="1" x14ac:dyDescent="0.3">
      <c r="D32" s="34"/>
      <c r="E32" s="34"/>
      <c r="F32" s="34"/>
      <c r="H32" s="34"/>
      <c r="I32" s="34"/>
      <c r="J32" s="34"/>
      <c r="L32" s="34"/>
      <c r="M32" s="34"/>
      <c r="N32" s="34"/>
    </row>
    <row r="33" spans="4:14" hidden="1" x14ac:dyDescent="0.3">
      <c r="D33" s="34"/>
      <c r="E33" s="34"/>
      <c r="F33" s="34"/>
      <c r="H33" s="34"/>
      <c r="I33" s="34"/>
      <c r="J33" s="34"/>
      <c r="L33" s="34"/>
      <c r="M33" s="34"/>
      <c r="N33" s="34"/>
    </row>
    <row r="34" spans="4:14" hidden="1" x14ac:dyDescent="0.3">
      <c r="D34" s="34"/>
      <c r="E34" s="34"/>
      <c r="F34" s="34"/>
      <c r="H34" s="34"/>
      <c r="I34" s="34"/>
      <c r="J34" s="34"/>
      <c r="L34" s="34"/>
      <c r="M34" s="34"/>
      <c r="N34" s="34"/>
    </row>
    <row r="35" spans="4:14" hidden="1" x14ac:dyDescent="0.3">
      <c r="D35" s="34"/>
      <c r="E35" s="34"/>
      <c r="F35" s="34"/>
      <c r="H35" s="34"/>
      <c r="I35" s="34"/>
      <c r="J35" s="34"/>
      <c r="L35" s="34"/>
      <c r="M35" s="34"/>
      <c r="N35" s="34"/>
    </row>
    <row r="36" spans="4:14" hidden="1" x14ac:dyDescent="0.3">
      <c r="D36" s="34"/>
      <c r="E36" s="34"/>
      <c r="F36" s="34"/>
      <c r="H36" s="34"/>
      <c r="I36" s="34"/>
      <c r="J36" s="34"/>
      <c r="L36" s="34"/>
      <c r="M36" s="34"/>
      <c r="N36" s="34"/>
    </row>
    <row r="37" spans="4:14" hidden="1" x14ac:dyDescent="0.3">
      <c r="D37" s="34"/>
      <c r="E37" s="34"/>
      <c r="F37" s="34"/>
      <c r="H37" s="34"/>
      <c r="I37" s="34"/>
      <c r="J37" s="34"/>
      <c r="L37" s="34"/>
      <c r="M37" s="34"/>
      <c r="N37" s="34"/>
    </row>
    <row r="38" spans="4:14" hidden="1" x14ac:dyDescent="0.3">
      <c r="D38" s="34"/>
      <c r="E38" s="34"/>
      <c r="F38" s="34"/>
      <c r="H38" s="34"/>
      <c r="I38" s="34"/>
      <c r="J38" s="34"/>
      <c r="L38" s="34"/>
      <c r="M38" s="34"/>
      <c r="N38" s="34"/>
    </row>
    <row r="39" spans="4:14" hidden="1" x14ac:dyDescent="0.3">
      <c r="D39" s="34"/>
      <c r="E39" s="34"/>
      <c r="F39" s="34"/>
      <c r="H39" s="34"/>
      <c r="I39" s="34"/>
      <c r="J39" s="34"/>
      <c r="L39" s="34"/>
      <c r="M39" s="34"/>
      <c r="N39" s="34"/>
    </row>
    <row r="40" spans="4:14" hidden="1" x14ac:dyDescent="0.3">
      <c r="D40" s="34"/>
      <c r="E40" s="34"/>
      <c r="F40" s="34"/>
      <c r="H40" s="34"/>
      <c r="I40" s="34"/>
      <c r="J40" s="34"/>
      <c r="L40" s="34"/>
      <c r="M40" s="34"/>
      <c r="N40" s="34"/>
    </row>
    <row r="41" spans="4:14" hidden="1" x14ac:dyDescent="0.3">
      <c r="D41" s="34"/>
      <c r="E41" s="34"/>
      <c r="F41" s="34"/>
      <c r="H41" s="34"/>
      <c r="I41" s="34"/>
      <c r="J41" s="34"/>
      <c r="L41" s="34"/>
      <c r="M41" s="34"/>
      <c r="N41" s="34"/>
    </row>
    <row r="42" spans="4:14" hidden="1" x14ac:dyDescent="0.3">
      <c r="D42" s="34"/>
      <c r="E42" s="34"/>
      <c r="F42" s="34"/>
      <c r="H42" s="34"/>
      <c r="I42" s="34"/>
      <c r="J42" s="34"/>
      <c r="L42" s="34"/>
      <c r="M42" s="34"/>
      <c r="N42" s="34"/>
    </row>
    <row r="43" spans="4:14" hidden="1" x14ac:dyDescent="0.3">
      <c r="D43" s="34"/>
      <c r="E43" s="34"/>
      <c r="F43" s="34"/>
      <c r="H43" s="34"/>
      <c r="I43" s="34"/>
      <c r="J43" s="34"/>
      <c r="L43" s="34"/>
      <c r="M43" s="34"/>
      <c r="N43" s="34"/>
    </row>
    <row r="44" spans="4:14" hidden="1" x14ac:dyDescent="0.3">
      <c r="D44" s="34"/>
      <c r="E44" s="34"/>
      <c r="F44" s="34"/>
      <c r="H44" s="34"/>
      <c r="I44" s="34"/>
      <c r="J44" s="34"/>
      <c r="L44" s="34"/>
      <c r="M44" s="34"/>
      <c r="N44" s="34"/>
    </row>
    <row r="45" spans="4:14" hidden="1" x14ac:dyDescent="0.3">
      <c r="D45" s="34"/>
      <c r="E45" s="34"/>
      <c r="F45" s="34"/>
      <c r="H45" s="34"/>
      <c r="I45" s="34"/>
      <c r="J45" s="34"/>
      <c r="L45" s="34"/>
      <c r="M45" s="34"/>
      <c r="N45" s="34"/>
    </row>
    <row r="46" spans="4:14" hidden="1" x14ac:dyDescent="0.3">
      <c r="D46" s="34"/>
      <c r="E46" s="34"/>
      <c r="F46" s="34"/>
      <c r="H46" s="34"/>
      <c r="I46" s="34"/>
      <c r="J46" s="34"/>
      <c r="L46" s="34"/>
      <c r="M46" s="34"/>
      <c r="N46" s="34"/>
    </row>
    <row r="47" spans="4:14" hidden="1" x14ac:dyDescent="0.3">
      <c r="D47" s="34"/>
      <c r="E47" s="34"/>
      <c r="F47" s="34"/>
      <c r="H47" s="34"/>
      <c r="I47" s="34"/>
      <c r="J47" s="34"/>
      <c r="L47" s="34"/>
      <c r="M47" s="34"/>
      <c r="N47" s="34"/>
    </row>
    <row r="48" spans="4:14" hidden="1" x14ac:dyDescent="0.3">
      <c r="D48" s="34"/>
      <c r="E48" s="34"/>
      <c r="F48" s="34"/>
      <c r="H48" s="34"/>
      <c r="I48" s="34"/>
      <c r="J48" s="34"/>
      <c r="L48" s="34"/>
      <c r="M48" s="34"/>
      <c r="N48" s="34"/>
    </row>
    <row r="49" spans="4:14" hidden="1" x14ac:dyDescent="0.3">
      <c r="D49" s="34"/>
      <c r="E49" s="34"/>
      <c r="F49" s="34"/>
      <c r="H49" s="34"/>
      <c r="I49" s="34"/>
      <c r="J49" s="34"/>
      <c r="L49" s="34"/>
      <c r="M49" s="34"/>
      <c r="N49" s="34"/>
    </row>
  </sheetData>
  <sheetProtection algorithmName="SHA-512" hashValue="3CaBEg4lpGbcL90UWXsWEXE9Kd34JoE+PpSkYnqdpkGkqR+uktAa68UNbVl5O+XFTb7oWc6VL3MvzmKrLsh+fw==" saltValue="IajZm7h6luHGl5EXG54Ucw==" spinCount="100000" sheet="1" objects="1" scenarios="1"/>
  <mergeCells count="4">
    <mergeCell ref="B3:B4"/>
    <mergeCell ref="C3:F3"/>
    <mergeCell ref="G3:J3"/>
    <mergeCell ref="K3:N3"/>
  </mergeCells>
  <hyperlinks>
    <hyperlink ref="N1" location="Contents!A1" display="Return to Contents" xr:uid="{FFCD872F-9636-4D8B-845B-F35912638F8D}"/>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53bcf34b4441dc77a19ad17287641411">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c900759f5e95f2dd8a72976a2199e3ce"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igratedLivelinkNodeID xmlns="846980c5-3db8-44b0-935b-312affdd1e17" xsi:nil="true"/>
    <EmailFrom xmlns="846980c5-3db8-44b0-935b-312affdd1e17" xsi:nil="true"/>
    <EmailCC xmlns="846980c5-3db8-44b0-935b-312affdd1e17" xsi:nil="true"/>
    <EmailTo xmlns="846980c5-3db8-44b0-935b-312affdd1e17" xsi:nil="true"/>
    <OfficialDate xmlns="846980c5-3db8-44b0-935b-312affdd1e17" xsi:nil="true"/>
    <TaxCatchAll xmlns="76699e94-5373-4908-8786-85f2fbc6030f" xsi:nil="true"/>
    <lcf76f155ced4ddcb4097134ff3c332f xmlns="846980c5-3db8-44b0-935b-312affdd1e17">
      <Terms xmlns="http://schemas.microsoft.com/office/infopath/2007/PartnerControls"/>
    </lcf76f155ced4ddcb4097134ff3c332f>
    <_Flow_SignoffStatus xmlns="846980c5-3db8-44b0-935b-312affdd1e17" xsi:nil="true"/>
    <Thumbnail xmlns="846980c5-3db8-44b0-935b-312affdd1e17" xsi:nil="true"/>
    <_dlc_DocId xmlns="76699e94-5373-4908-8786-85f2fbc6030f">MYDOC-952800175-34045</_dlc_DocId>
    <_dlc_DocIdUrl xmlns="76699e94-5373-4908-8786-85f2fbc6030f">
      <Url>https://sfcacuk.sharepoint.com/sites/MyDoc/_layouts/15/DocIdRedir.aspx?ID=MYDOC-952800175-34045</Url>
      <Description>MYDOC-952800175-34045</Description>
    </_dlc_DocIdUrl>
  </documentManagement>
</p:properties>
</file>

<file path=customXml/itemProps1.xml><?xml version="1.0" encoding="utf-8"?>
<ds:datastoreItem xmlns:ds="http://schemas.openxmlformats.org/officeDocument/2006/customXml" ds:itemID="{5ACFF2AB-3A54-426D-8CFF-2939A82A5DED}"/>
</file>

<file path=customXml/itemProps2.xml><?xml version="1.0" encoding="utf-8"?>
<ds:datastoreItem xmlns:ds="http://schemas.openxmlformats.org/officeDocument/2006/customXml" ds:itemID="{CEE8C7C1-8F99-4A08-B1E3-822B90A97322}"/>
</file>

<file path=customXml/itemProps3.xml><?xml version="1.0" encoding="utf-8"?>
<ds:datastoreItem xmlns:ds="http://schemas.openxmlformats.org/officeDocument/2006/customXml" ds:itemID="{3C0A1E55-83A2-4E55-85A7-F368458C9B3B}"/>
</file>

<file path=customXml/itemProps4.xml><?xml version="1.0" encoding="utf-8"?>
<ds:datastoreItem xmlns:ds="http://schemas.openxmlformats.org/officeDocument/2006/customXml" ds:itemID="{5641306E-9F36-43F0-85A3-74A4FA952D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Contents</vt:lpstr>
      <vt:lpstr>Notes</vt:lpstr>
      <vt:lpstr>Notes - college disability</vt:lpstr>
      <vt:lpstr>Revisions</vt:lpstr>
      <vt:lpstr>COWA Table 1 &amp; 1A &amp; 1B</vt:lpstr>
      <vt:lpstr>COWA Table 2 &amp; 2A</vt:lpstr>
      <vt:lpstr>COWA Table 3 &amp; 3A &amp; 3B</vt:lpstr>
      <vt:lpstr>SIMD Decile Table 1 &amp; 1A &amp; 1B</vt:lpstr>
      <vt:lpstr>HESA PI Table 2023-24</vt:lpstr>
      <vt:lpstr>Background Table 1</vt:lpstr>
      <vt:lpstr>Background Table 2</vt:lpstr>
      <vt:lpstr>Background Table 3</vt:lpstr>
      <vt:lpstr>Background Table 4</vt:lpstr>
      <vt:lpstr>Background Table 5</vt:lpstr>
      <vt:lpstr>Background Table 6</vt:lpstr>
      <vt:lpstr>Background Table 7</vt:lpstr>
      <vt:lpstr>Background Table 8a</vt:lpstr>
      <vt:lpstr>Background Table 8b</vt:lpstr>
      <vt:lpstr>Background Table 8c</vt:lpstr>
      <vt:lpstr>Background Table 9</vt:lpstr>
      <vt:lpstr>Background Table 10</vt:lpstr>
      <vt:lpstr>Background Table 11</vt:lpstr>
      <vt:lpstr>Background Table 12</vt:lpstr>
      <vt:lpstr>Background Table 13</vt:lpstr>
      <vt:lpstr>Background Table 14a</vt:lpstr>
      <vt:lpstr>Background Table 14b</vt:lpstr>
      <vt:lpstr>Background Table 14c</vt:lpstr>
      <vt:lpstr>Background Table 14d</vt:lpstr>
      <vt:lpstr>Background Table 15</vt:lpstr>
      <vt:lpstr>Background Table 16</vt:lpstr>
      <vt:lpstr>Background Table 17</vt:lpstr>
      <vt:lpstr>Background Table 18</vt:lpstr>
      <vt:lpstr>Fig 1a</vt:lpstr>
      <vt:lpstr>Fig 1b</vt:lpstr>
      <vt:lpstr>Fig 1c</vt:lpstr>
      <vt:lpstr>Fig 2</vt:lpstr>
      <vt:lpstr>Fig 3</vt:lpstr>
      <vt:lpstr>Fig 4</vt:lpstr>
      <vt:lpstr>Context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2025-07-18T14:34:56Z</dcterms:created>
  <dcterms:modified xsi:type="dcterms:W3CDTF">2025-08-18T14:58:19Z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b5bd04-dd11-448c-93c0-32702bb7201c_Enabled">
    <vt:lpwstr>true</vt:lpwstr>
  </property>
  <property fmtid="{D5CDD505-2E9C-101B-9397-08002B2CF9AE}" pid="3" name="MSIP_Label_39b5bd04-dd11-448c-93c0-32702bb7201c_SetDate">
    <vt:lpwstr>2025-07-18T14:48:42Z</vt:lpwstr>
  </property>
  <property fmtid="{D5CDD505-2E9C-101B-9397-08002B2CF9AE}" pid="4" name="MSIP_Label_39b5bd04-dd11-448c-93c0-32702bb7201c_Method">
    <vt:lpwstr>Standard</vt:lpwstr>
  </property>
  <property fmtid="{D5CDD505-2E9C-101B-9397-08002B2CF9AE}" pid="5" name="MSIP_Label_39b5bd04-dd11-448c-93c0-32702bb7201c_Name">
    <vt:lpwstr>Official Classification</vt:lpwstr>
  </property>
  <property fmtid="{D5CDD505-2E9C-101B-9397-08002B2CF9AE}" pid="6" name="MSIP_Label_39b5bd04-dd11-448c-93c0-32702bb7201c_SiteId">
    <vt:lpwstr>6f8ea4cf-6f3c-4fb3-b802-4af29d81df7e</vt:lpwstr>
  </property>
  <property fmtid="{D5CDD505-2E9C-101B-9397-08002B2CF9AE}" pid="7" name="MSIP_Label_39b5bd04-dd11-448c-93c0-32702bb7201c_ActionId">
    <vt:lpwstr>af0a81ee-06cb-4e9e-b307-4aa0e106a169</vt:lpwstr>
  </property>
  <property fmtid="{D5CDD505-2E9C-101B-9397-08002B2CF9AE}" pid="8" name="MSIP_Label_39b5bd04-dd11-448c-93c0-32702bb7201c_ContentBits">
    <vt:lpwstr>0</vt:lpwstr>
  </property>
  <property fmtid="{D5CDD505-2E9C-101B-9397-08002B2CF9AE}" pid="9" name="MSIP_Label_39b5bd04-dd11-448c-93c0-32702bb7201c_Tag">
    <vt:lpwstr>10, 3, 0, 1</vt:lpwstr>
  </property>
  <property fmtid="{D5CDD505-2E9C-101B-9397-08002B2CF9AE}" pid="10" name="ContentTypeId">
    <vt:lpwstr>0x010100C9EE54AE9194E44A809D3DAC3877325F</vt:lpwstr>
  </property>
  <property fmtid="{D5CDD505-2E9C-101B-9397-08002B2CF9AE}" pid="11" name="_dlc_DocIdItemGuid">
    <vt:lpwstr>a3b4a4b4-ff24-4ecb-ac7b-20c31cbc28ef</vt:lpwstr>
  </property>
  <property fmtid="{D5CDD505-2E9C-101B-9397-08002B2CF9AE}" pid="12" name="MediaServiceImageTags">
    <vt:lpwstr/>
  </property>
</Properties>
</file>