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683" documentId="8_{33DBCEB1-E0E5-4F2F-9237-9CB89E8ECFD1}" xr6:coauthVersionLast="47" xr6:coauthVersionMax="47" xr10:uidLastSave="{6CC3CF99-374E-4A47-9DCF-4F2F14EC2F61}"/>
  <bookViews>
    <workbookView xWindow="-110" yWindow="-110" windowWidth="19420" windowHeight="10420" xr2:uid="{00000000-000D-0000-FFFF-FFFF00000000}"/>
  </bookViews>
  <sheets>
    <sheet name="Table 1 ITE intake targets" sheetId="1" r:id="rId1"/>
    <sheet name="Table 2 PGDE Secondary targets" sheetId="2" r:id="rId2"/>
  </sheets>
  <definedNames>
    <definedName name="_xlnm.Print_Area" localSheetId="0">'Table 1 ITE intake targets'!$A$1:$S$18</definedName>
    <definedName name="_xlnm.Print_Area" localSheetId="1">'Table 2 PGDE Secondary targets'!$A$1:$M$27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I25" i="2"/>
  <c r="E25" i="2"/>
  <c r="D25" i="2"/>
  <c r="S17" i="1"/>
  <c r="S10" i="1"/>
  <c r="S11" i="1"/>
  <c r="R17" i="1"/>
  <c r="R8" i="1"/>
  <c r="R9" i="1"/>
  <c r="R15" i="1"/>
  <c r="R16" i="1"/>
  <c r="R7" i="1"/>
  <c r="M17" i="1"/>
  <c r="M8" i="1"/>
  <c r="M9" i="1"/>
  <c r="M10" i="1"/>
  <c r="M11" i="1"/>
  <c r="M12" i="1"/>
  <c r="S12" i="1" s="1"/>
  <c r="M13" i="1"/>
  <c r="M14" i="1"/>
  <c r="M15" i="1"/>
  <c r="M16" i="1"/>
  <c r="M7" i="1"/>
  <c r="J17" i="1"/>
  <c r="J8" i="1"/>
  <c r="J9" i="1"/>
  <c r="J10" i="1"/>
  <c r="R10" i="1" s="1"/>
  <c r="J11" i="1"/>
  <c r="J12" i="1"/>
  <c r="J13" i="1"/>
  <c r="J14" i="1"/>
  <c r="J15" i="1"/>
  <c r="J16" i="1"/>
  <c r="J7" i="1"/>
  <c r="J18" i="1" s="1"/>
  <c r="G17" i="1"/>
  <c r="G8" i="1"/>
  <c r="S8" i="1" s="1"/>
  <c r="G9" i="1"/>
  <c r="S9" i="1" s="1"/>
  <c r="G10" i="1"/>
  <c r="G11" i="1"/>
  <c r="G12" i="1"/>
  <c r="G13" i="1"/>
  <c r="S13" i="1" s="1"/>
  <c r="G14" i="1"/>
  <c r="S14" i="1" s="1"/>
  <c r="G15" i="1"/>
  <c r="S15" i="1" s="1"/>
  <c r="G16" i="1"/>
  <c r="S16" i="1" s="1"/>
  <c r="G7" i="1"/>
  <c r="G18" i="1" s="1"/>
  <c r="D17" i="1"/>
  <c r="D8" i="1"/>
  <c r="D9" i="1"/>
  <c r="D10" i="1"/>
  <c r="D11" i="1"/>
  <c r="R11" i="1" s="1"/>
  <c r="D12" i="1"/>
  <c r="R12" i="1" s="1"/>
  <c r="D13" i="1"/>
  <c r="R13" i="1" s="1"/>
  <c r="D14" i="1"/>
  <c r="R14" i="1" s="1"/>
  <c r="D15" i="1"/>
  <c r="D16" i="1"/>
  <c r="D7" i="1"/>
  <c r="L25" i="2"/>
  <c r="K25" i="2"/>
  <c r="H25" i="2"/>
  <c r="G25" i="2"/>
  <c r="F25" i="2"/>
  <c r="C25" i="2"/>
  <c r="B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M5" i="2"/>
  <c r="Q18" i="1"/>
  <c r="O18" i="1"/>
  <c r="K18" i="1"/>
  <c r="L18" i="1"/>
  <c r="F18" i="1"/>
  <c r="E18" i="1"/>
  <c r="P18" i="1"/>
  <c r="N18" i="1"/>
  <c r="I18" i="1"/>
  <c r="H18" i="1"/>
  <c r="C18" i="1"/>
  <c r="B18" i="1"/>
  <c r="M18" i="1" l="1"/>
  <c r="D18" i="1"/>
  <c r="S7" i="1"/>
  <c r="S18" i="1" s="1"/>
  <c r="M25" i="2"/>
  <c r="R18" i="1" l="1"/>
</calcChain>
</file>

<file path=xl/sharedStrings.xml><?xml version="1.0" encoding="utf-8"?>
<sst xmlns="http://schemas.openxmlformats.org/spreadsheetml/2006/main" count="79" uniqueCount="55">
  <si>
    <t>Annex B</t>
  </si>
  <si>
    <t>Table 1: Intake Targets for Initial Teacher Education courses, AY 2024-25</t>
  </si>
  <si>
    <t xml:space="preserve">Undergraduate Primary
</t>
  </si>
  <si>
    <t xml:space="preserve">Undergraduate Secondary
</t>
  </si>
  <si>
    <t>PGDE &amp; Other Primary</t>
  </si>
  <si>
    <t>PGDE &amp; Other Secondary</t>
  </si>
  <si>
    <t>Total</t>
  </si>
  <si>
    <t>Institution</t>
  </si>
  <si>
    <t>2023-24</t>
  </si>
  <si>
    <t>2024-25</t>
  </si>
  <si>
    <t>Primary</t>
  </si>
  <si>
    <t>Combined</t>
  </si>
  <si>
    <t>Secondary</t>
  </si>
  <si>
    <t>Aberdeen, University of</t>
  </si>
  <si>
    <t>Dundee, University of</t>
  </si>
  <si>
    <t>Edinburgh Napier University</t>
  </si>
  <si>
    <t xml:space="preserve">Edinburgh, University of </t>
  </si>
  <si>
    <t xml:space="preserve">Glasgow, University of </t>
  </si>
  <si>
    <t>Highlands &amp; Islands, University of the</t>
  </si>
  <si>
    <t>Queen Margaret University, Edinburgh</t>
  </si>
  <si>
    <t>Royal Conservatoire of Scotland</t>
  </si>
  <si>
    <t>Stirling, University of</t>
  </si>
  <si>
    <t>Strathclyde, University of</t>
  </si>
  <si>
    <t>West of Scotland, University of the</t>
  </si>
  <si>
    <t>Table 2: PGDE &amp; Other Secondary subject targets, AY 2024-25</t>
  </si>
  <si>
    <t>Secondary
subject</t>
  </si>
  <si>
    <t>Aberdeen,
University of</t>
  </si>
  <si>
    <t>Dundee,
University of</t>
  </si>
  <si>
    <t>Edinburgh,
University of</t>
  </si>
  <si>
    <t>Glasgow,
University of</t>
  </si>
  <si>
    <t>Highlands &amp;
Islands,
University of the</t>
  </si>
  <si>
    <t>Stirling,
University of</t>
  </si>
  <si>
    <t>Strathclyde,
University of</t>
  </si>
  <si>
    <t>West of
Scotland,
University of the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</si>
  <si>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</si>
  <si>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</si>
  <si>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</si>
  <si>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</si>
  <si>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</si>
  <si>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</si>
  <si>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</si>
  <si>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</si>
  <si>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</si>
  <si>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</si>
  <si>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</si>
  <si>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</si>
  <si>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</si>
  <si>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</si>
  <si>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</si>
  <si>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</si>
  <si>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Physics</t>
  </si>
  <si>
    <t>Psychology</t>
  </si>
  <si>
    <t>Religious Education</t>
  </si>
  <si>
    <t>Technological Education</t>
  </si>
  <si>
    <t>Priority 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</si>
</sst>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\-#,##0\ \ ;\-\ 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mbria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8" fillId="0" borderId="0"/>
  </cellStyleXfs>
  <cellXfs count="103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/>
    <xf numFmtId="0" fontId="0" fillId="2" borderId="0" xfId="0" applyFill="1" applyAlignment="1">
      <alignment vertical="top"/>
    </xf>
    <xf numFmtId="0" fontId="6" fillId="0" borderId="24" xfId="2" applyFont="1" applyBorder="1" applyAlignment="1">
      <alignment horizontal="center" vertical="top" wrapText="1"/>
    </xf>
    <xf numFmtId="0" fontId="6" fillId="0" borderId="25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164" fontId="6" fillId="0" borderId="27" xfId="1" applyNumberFormat="1" applyFont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164" fontId="6" fillId="0" borderId="17" xfId="1" applyNumberFormat="1" applyFont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0" fontId="6" fillId="0" borderId="16" xfId="1" applyFont="1" applyBorder="1" applyAlignment="1" applyProtection="1">
      <alignment horizontal="left" vertical="center"/>
      <protection hidden="1"/>
    </xf>
    <xf numFmtId="164" fontId="0" fillId="0" borderId="0" xfId="0" applyNumberFormat="1"/>
    <xf numFmtId="0" fontId="9" fillId="0" borderId="0" xfId="0" applyFont="1"/>
    <xf numFmtId="0" fontId="7" fillId="2" borderId="0" xfId="0" applyFont="1" applyFill="1"/>
    <xf numFmtId="0" fontId="7" fillId="2" borderId="1" xfId="0" applyFont="1" applyFill="1" applyBorder="1"/>
    <xf numFmtId="0" fontId="7" fillId="2" borderId="5" xfId="0" applyFont="1" applyFill="1" applyBorder="1"/>
    <xf numFmtId="0" fontId="1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top" wrapText="1"/>
      <protection hidden="1"/>
    </xf>
    <xf numFmtId="0" fontId="7" fillId="0" borderId="3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4" fontId="3" fillId="3" borderId="7" xfId="1" applyNumberFormat="1" applyFont="1" applyFill="1" applyBorder="1" applyAlignment="1">
      <alignment horizontal="right" vertical="center"/>
    </xf>
    <xf numFmtId="164" fontId="3" fillId="3" borderId="12" xfId="1" applyNumberFormat="1" applyFont="1" applyFill="1" applyBorder="1" applyAlignment="1">
      <alignment horizontal="right" vertical="center"/>
    </xf>
    <xf numFmtId="164" fontId="6" fillId="3" borderId="6" xfId="1" applyNumberFormat="1" applyFont="1" applyFill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164" fontId="3" fillId="3" borderId="35" xfId="1" applyNumberFormat="1" applyFont="1" applyFill="1" applyBorder="1" applyAlignment="1">
      <alignment horizontal="right" vertical="center"/>
    </xf>
    <xf numFmtId="164" fontId="3" fillId="0" borderId="34" xfId="1" applyNumberFormat="1" applyFont="1" applyBorder="1" applyAlignment="1">
      <alignment horizontal="right" vertical="center"/>
    </xf>
    <xf numFmtId="164" fontId="7" fillId="3" borderId="35" xfId="0" applyNumberFormat="1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3" fillId="0" borderId="13" xfId="1" applyNumberFormat="1" applyFont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164" fontId="3" fillId="3" borderId="11" xfId="1" applyNumberFormat="1" applyFont="1" applyFill="1" applyBorder="1" applyAlignment="1">
      <alignment horizontal="right" vertical="center"/>
    </xf>
    <xf numFmtId="164" fontId="3" fillId="3" borderId="10" xfId="1" applyNumberFormat="1" applyFont="1" applyFill="1" applyBorder="1" applyAlignment="1">
      <alignment horizontal="right" vertical="center"/>
    </xf>
    <xf numFmtId="164" fontId="6" fillId="3" borderId="9" xfId="1" applyNumberFormat="1" applyFont="1" applyFill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right" vertical="center"/>
    </xf>
    <xf numFmtId="164" fontId="3" fillId="0" borderId="22" xfId="1" applyNumberFormat="1" applyFont="1" applyBorder="1" applyAlignment="1">
      <alignment horizontal="right" vertical="center"/>
    </xf>
    <xf numFmtId="164" fontId="7" fillId="3" borderId="11" xfId="0" applyNumberFormat="1" applyFont="1" applyFill="1" applyBorder="1" applyAlignment="1">
      <alignment horizontal="right" vertical="center"/>
    </xf>
    <xf numFmtId="164" fontId="1" fillId="3" borderId="16" xfId="0" applyNumberFormat="1" applyFont="1" applyFill="1" applyBorder="1" applyAlignment="1">
      <alignment horizontal="right" vertical="center"/>
    </xf>
    <xf numFmtId="164" fontId="1" fillId="3" borderId="21" xfId="0" applyNumberFormat="1" applyFont="1" applyFill="1" applyBorder="1" applyAlignment="1">
      <alignment horizontal="right" vertical="center"/>
    </xf>
    <xf numFmtId="164" fontId="1" fillId="3" borderId="15" xfId="0" applyNumberFormat="1" applyFont="1" applyFill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3" borderId="36" xfId="0" applyNumberFormat="1" applyFont="1" applyFill="1" applyBorder="1" applyAlignment="1">
      <alignment horizontal="right" vertical="center"/>
    </xf>
    <xf numFmtId="0" fontId="3" fillId="0" borderId="7" xfId="1" applyFont="1" applyBorder="1" applyAlignment="1" applyProtection="1">
      <alignment horizontal="left" vertical="center"/>
      <protection hidden="1"/>
    </xf>
    <xf numFmtId="0" fontId="3" fillId="4" borderId="7" xfId="1" applyFont="1" applyFill="1" applyBorder="1" applyAlignment="1" applyProtection="1">
      <alignment horizontal="left" vertical="center"/>
      <protection hidden="1"/>
    </xf>
    <xf numFmtId="0" fontId="3" fillId="0" borderId="7" xfId="2" applyFont="1" applyBorder="1" applyAlignment="1" applyProtection="1">
      <alignment horizontal="left" vertical="center"/>
      <protection hidden="1"/>
    </xf>
    <xf numFmtId="0" fontId="3" fillId="4" borderId="11" xfId="1" applyFont="1" applyFill="1" applyBorder="1" applyAlignment="1" applyProtection="1">
      <alignment horizontal="left" vertical="center"/>
      <protection hidden="1"/>
    </xf>
    <xf numFmtId="0" fontId="3" fillId="4" borderId="0" xfId="1" applyFont="1" applyFill="1" applyAlignment="1" applyProtection="1">
      <alignment horizontal="left" vertical="center"/>
      <protection hidden="1"/>
    </xf>
    <xf numFmtId="164" fontId="6" fillId="0" borderId="5" xfId="1" applyNumberFormat="1" applyFont="1" applyBorder="1" applyAlignment="1">
      <alignment vertical="center"/>
    </xf>
    <xf numFmtId="164" fontId="3" fillId="4" borderId="12" xfId="1" applyNumberFormat="1" applyFont="1" applyFill="1" applyBorder="1" applyAlignment="1">
      <alignment horizontal="right" vertical="center"/>
    </xf>
    <xf numFmtId="164" fontId="6" fillId="4" borderId="5" xfId="1" applyNumberFormat="1" applyFont="1" applyFill="1" applyBorder="1" applyAlignment="1">
      <alignment vertical="center"/>
    </xf>
    <xf numFmtId="164" fontId="3" fillId="4" borderId="10" xfId="1" applyNumberFormat="1" applyFont="1" applyFill="1" applyBorder="1" applyAlignment="1">
      <alignment horizontal="right" vertical="center"/>
    </xf>
    <xf numFmtId="164" fontId="6" fillId="4" borderId="8" xfId="1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7" fillId="0" borderId="34" xfId="0" applyNumberFormat="1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right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5" fillId="0" borderId="0" xfId="0" applyFont="1" applyAlignment="1">
      <alignment horizontal="right"/>
    </xf>
  </cellXfs>
  <cellStyles count="4">
    <cellStyle name="Normal" xfId="0" builtinId="0"/>
    <cellStyle name="Normal 15" xfId="1" xr:uid="{00000000-0005-0000-0000-000001000000}"/>
    <cellStyle name="Normal 2" xfId="2" xr:uid="{3F49CAFD-FC6A-451E-8F4D-C8F2C3D2CE95}"/>
    <cellStyle name="Normal 5" xfId="3" xr:uid="{61104FFC-47B7-48FC-B5B6-5A8D318F9F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tabSelected="1" zoomScale="110" zoomScaleNormal="110" workbookViewId="0">
      <pane xSplit="1" topLeftCell="B1" activePane="topRight" state="frozen"/>
      <selection pane="topRight"/>
    </sheetView>
  </sheetViews>
  <sheetFormatPr defaultColWidth="9.08984375" defaultRowHeight="14.5" x14ac:dyDescent="0.35"/>
  <cols>
    <col min="1" max="1" width="34.81640625" style="6" customWidth="1"/>
    <col min="2" max="19" width="9.81640625" style="6" customWidth="1"/>
    <col min="20" max="16384" width="9.08984375" style="6"/>
  </cols>
  <sheetData>
    <row r="1" spans="1:30" x14ac:dyDescent="0.35">
      <c r="R1" s="87" t="s">
        <v>0</v>
      </c>
      <c r="S1" s="87"/>
    </row>
    <row r="2" spans="1:30" s="2" customFormat="1" ht="21" customHeight="1" x14ac:dyDescent="0.35">
      <c r="A2" s="101" t="s">
        <v>1</v>
      </c>
      <c r="B2" s="101"/>
      <c r="C2" s="101"/>
      <c r="D2" s="101"/>
      <c r="E2" s="101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30" s="2" customFormat="1" ht="15.75" customHeight="1" thickBo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30" s="3" customFormat="1" ht="39.9" customHeight="1" x14ac:dyDescent="0.35">
      <c r="A4" s="27"/>
      <c r="B4" s="96" t="s">
        <v>2</v>
      </c>
      <c r="C4" s="97"/>
      <c r="D4" s="97"/>
      <c r="E4" s="97"/>
      <c r="F4" s="97"/>
      <c r="G4" s="98"/>
      <c r="H4" s="96" t="s">
        <v>3</v>
      </c>
      <c r="I4" s="97"/>
      <c r="J4" s="97"/>
      <c r="K4" s="97"/>
      <c r="L4" s="97"/>
      <c r="M4" s="98"/>
      <c r="N4" s="96" t="s">
        <v>4</v>
      </c>
      <c r="O4" s="98"/>
      <c r="P4" s="99" t="s">
        <v>5</v>
      </c>
      <c r="Q4" s="100"/>
      <c r="R4" s="94" t="s">
        <v>6</v>
      </c>
      <c r="S4" s="95"/>
    </row>
    <row r="5" spans="1:30" s="3" customFormat="1" ht="24" customHeight="1" x14ac:dyDescent="0.35">
      <c r="A5" s="22" t="s">
        <v>7</v>
      </c>
      <c r="B5" s="88" t="s">
        <v>8</v>
      </c>
      <c r="C5" s="89"/>
      <c r="D5" s="90"/>
      <c r="E5" s="91" t="s">
        <v>9</v>
      </c>
      <c r="F5" s="92"/>
      <c r="G5" s="93"/>
      <c r="H5" s="88" t="s">
        <v>8</v>
      </c>
      <c r="I5" s="89"/>
      <c r="J5" s="90"/>
      <c r="K5" s="91" t="s">
        <v>9</v>
      </c>
      <c r="L5" s="92"/>
      <c r="M5" s="93"/>
      <c r="N5" s="31" t="s">
        <v>8</v>
      </c>
      <c r="O5" s="20" t="s">
        <v>9</v>
      </c>
      <c r="P5" s="31" t="s">
        <v>8</v>
      </c>
      <c r="Q5" s="20" t="s">
        <v>9</v>
      </c>
      <c r="R5" s="31" t="s">
        <v>8</v>
      </c>
      <c r="S5" s="20" t="s">
        <v>9</v>
      </c>
    </row>
    <row r="6" spans="1:30" s="3" customFormat="1" ht="32.25" customHeight="1" x14ac:dyDescent="0.35">
      <c r="A6" s="28"/>
      <c r="B6" s="34" t="s">
        <v>10</v>
      </c>
      <c r="C6" s="35" t="s">
        <v>11</v>
      </c>
      <c r="D6" s="29" t="s">
        <v>6</v>
      </c>
      <c r="E6" s="36" t="s">
        <v>10</v>
      </c>
      <c r="F6" s="37" t="s">
        <v>11</v>
      </c>
      <c r="G6" s="17" t="s">
        <v>6</v>
      </c>
      <c r="H6" s="30" t="s">
        <v>12</v>
      </c>
      <c r="I6" s="35" t="s">
        <v>11</v>
      </c>
      <c r="J6" s="29" t="s">
        <v>6</v>
      </c>
      <c r="K6" s="18" t="s">
        <v>12</v>
      </c>
      <c r="L6" s="37" t="s">
        <v>11</v>
      </c>
      <c r="M6" s="17" t="s">
        <v>6</v>
      </c>
      <c r="N6" s="32"/>
      <c r="O6" s="21"/>
      <c r="P6" s="33"/>
      <c r="Q6" s="19"/>
      <c r="R6" s="33"/>
      <c r="S6" s="19"/>
    </row>
    <row r="7" spans="1:30" s="4" customFormat="1" ht="21" customHeight="1" x14ac:dyDescent="0.35">
      <c r="A7" s="39" t="s">
        <v>13</v>
      </c>
      <c r="B7" s="44">
        <v>113</v>
      </c>
      <c r="C7" s="45">
        <v>0</v>
      </c>
      <c r="D7" s="46">
        <f>SUM(B7:C7)</f>
        <v>113</v>
      </c>
      <c r="E7" s="47">
        <v>113</v>
      </c>
      <c r="F7" s="48">
        <v>0</v>
      </c>
      <c r="G7" s="49">
        <f>SUM(E7:F7)</f>
        <v>113</v>
      </c>
      <c r="H7" s="44">
        <v>0</v>
      </c>
      <c r="I7" s="45">
        <v>30</v>
      </c>
      <c r="J7" s="46">
        <f>SUM(H7:I7)</f>
        <v>30</v>
      </c>
      <c r="K7" s="47">
        <v>0</v>
      </c>
      <c r="L7" s="48">
        <v>30</v>
      </c>
      <c r="M7" s="49">
        <f>SUM(K7:L7)</f>
        <v>30</v>
      </c>
      <c r="N7" s="50">
        <v>183</v>
      </c>
      <c r="O7" s="51">
        <v>183</v>
      </c>
      <c r="P7" s="52">
        <v>232</v>
      </c>
      <c r="Q7" s="84">
        <v>220</v>
      </c>
      <c r="R7" s="53">
        <f>SUM(D7,J7,N7,P7)</f>
        <v>558</v>
      </c>
      <c r="S7" s="54">
        <f>SUM(G7,M7,O7,Q7)</f>
        <v>546</v>
      </c>
      <c r="AD7" s="5"/>
    </row>
    <row r="8" spans="1:30" s="4" customFormat="1" ht="21" customHeight="1" x14ac:dyDescent="0.35">
      <c r="A8" s="40" t="s">
        <v>14</v>
      </c>
      <c r="B8" s="44">
        <v>65</v>
      </c>
      <c r="C8" s="45">
        <v>0</v>
      </c>
      <c r="D8" s="46">
        <f t="shared" ref="D8:D16" si="0">SUM(B8:C8)</f>
        <v>65</v>
      </c>
      <c r="E8" s="47">
        <v>65</v>
      </c>
      <c r="F8" s="48">
        <v>0</v>
      </c>
      <c r="G8" s="49">
        <f t="shared" ref="G8:G16" si="1">SUM(E8:F8)</f>
        <v>65</v>
      </c>
      <c r="H8" s="44">
        <v>0</v>
      </c>
      <c r="I8" s="45">
        <v>0</v>
      </c>
      <c r="J8" s="46">
        <f t="shared" ref="J8:J16" si="2">SUM(H8:I8)</f>
        <v>0</v>
      </c>
      <c r="K8" s="47">
        <v>0</v>
      </c>
      <c r="L8" s="48">
        <v>0</v>
      </c>
      <c r="M8" s="49">
        <f t="shared" ref="M8:M16" si="3">SUM(K8:L8)</f>
        <v>0</v>
      </c>
      <c r="N8" s="44">
        <v>156</v>
      </c>
      <c r="O8" s="55">
        <v>156</v>
      </c>
      <c r="P8" s="56">
        <v>58</v>
      </c>
      <c r="Q8" s="85">
        <v>62</v>
      </c>
      <c r="R8" s="53">
        <f t="shared" ref="R8:R16" si="4">SUM(D8,J8,N8,P8)</f>
        <v>279</v>
      </c>
      <c r="S8" s="54">
        <f t="shared" ref="S8:S16" si="5">SUM(G8,M8,O8,Q8)</f>
        <v>283</v>
      </c>
    </row>
    <row r="9" spans="1:30" s="4" customFormat="1" ht="21" customHeight="1" x14ac:dyDescent="0.35">
      <c r="A9" s="40" t="s">
        <v>15</v>
      </c>
      <c r="B9" s="44">
        <v>0</v>
      </c>
      <c r="C9" s="45">
        <v>0</v>
      </c>
      <c r="D9" s="46">
        <f t="shared" si="0"/>
        <v>0</v>
      </c>
      <c r="E9" s="47">
        <v>0</v>
      </c>
      <c r="F9" s="48">
        <v>0</v>
      </c>
      <c r="G9" s="49">
        <f t="shared" si="1"/>
        <v>0</v>
      </c>
      <c r="H9" s="44">
        <v>0</v>
      </c>
      <c r="I9" s="45">
        <v>0</v>
      </c>
      <c r="J9" s="46">
        <f t="shared" si="2"/>
        <v>0</v>
      </c>
      <c r="K9" s="47">
        <v>0</v>
      </c>
      <c r="L9" s="48">
        <v>0</v>
      </c>
      <c r="M9" s="49">
        <f t="shared" si="3"/>
        <v>0</v>
      </c>
      <c r="N9" s="44">
        <v>0</v>
      </c>
      <c r="O9" s="55">
        <v>0</v>
      </c>
      <c r="P9" s="56">
        <v>97</v>
      </c>
      <c r="Q9" s="85">
        <v>97</v>
      </c>
      <c r="R9" s="53">
        <f t="shared" si="4"/>
        <v>97</v>
      </c>
      <c r="S9" s="54">
        <f t="shared" si="5"/>
        <v>97</v>
      </c>
    </row>
    <row r="10" spans="1:30" s="4" customFormat="1" ht="21" customHeight="1" x14ac:dyDescent="0.35">
      <c r="A10" s="40" t="s">
        <v>16</v>
      </c>
      <c r="B10" s="44">
        <v>11</v>
      </c>
      <c r="C10" s="45">
        <v>0</v>
      </c>
      <c r="D10" s="46">
        <f t="shared" si="0"/>
        <v>11</v>
      </c>
      <c r="E10" s="47">
        <v>11</v>
      </c>
      <c r="F10" s="48">
        <v>0</v>
      </c>
      <c r="G10" s="49">
        <f t="shared" si="1"/>
        <v>11</v>
      </c>
      <c r="H10" s="44">
        <v>100</v>
      </c>
      <c r="I10" s="45">
        <v>0</v>
      </c>
      <c r="J10" s="46">
        <f t="shared" si="2"/>
        <v>100</v>
      </c>
      <c r="K10" s="47">
        <v>100</v>
      </c>
      <c r="L10" s="48">
        <v>0</v>
      </c>
      <c r="M10" s="49">
        <f t="shared" si="3"/>
        <v>100</v>
      </c>
      <c r="N10" s="44">
        <v>103</v>
      </c>
      <c r="O10" s="55">
        <v>103</v>
      </c>
      <c r="P10" s="56">
        <v>255</v>
      </c>
      <c r="Q10" s="85">
        <v>254</v>
      </c>
      <c r="R10" s="53">
        <f t="shared" si="4"/>
        <v>469</v>
      </c>
      <c r="S10" s="54">
        <f t="shared" si="5"/>
        <v>468</v>
      </c>
    </row>
    <row r="11" spans="1:30" s="4" customFormat="1" ht="21" customHeight="1" x14ac:dyDescent="0.35">
      <c r="A11" s="40" t="s">
        <v>17</v>
      </c>
      <c r="B11" s="44">
        <v>133</v>
      </c>
      <c r="C11" s="45">
        <v>20</v>
      </c>
      <c r="D11" s="46">
        <f t="shared" si="0"/>
        <v>153</v>
      </c>
      <c r="E11" s="47">
        <v>133</v>
      </c>
      <c r="F11" s="48">
        <v>20</v>
      </c>
      <c r="G11" s="49">
        <f t="shared" si="1"/>
        <v>153</v>
      </c>
      <c r="H11" s="44">
        <v>33</v>
      </c>
      <c r="I11" s="45">
        <v>0</v>
      </c>
      <c r="J11" s="46">
        <f t="shared" si="2"/>
        <v>33</v>
      </c>
      <c r="K11" s="47">
        <v>23</v>
      </c>
      <c r="L11" s="48">
        <v>0</v>
      </c>
      <c r="M11" s="49">
        <f t="shared" si="3"/>
        <v>23</v>
      </c>
      <c r="N11" s="44">
        <v>134</v>
      </c>
      <c r="O11" s="55">
        <v>134</v>
      </c>
      <c r="P11" s="56">
        <v>279</v>
      </c>
      <c r="Q11" s="85">
        <v>278</v>
      </c>
      <c r="R11" s="53">
        <f t="shared" si="4"/>
        <v>599</v>
      </c>
      <c r="S11" s="54">
        <f t="shared" si="5"/>
        <v>588</v>
      </c>
    </row>
    <row r="12" spans="1:30" s="4" customFormat="1" ht="21" customHeight="1" x14ac:dyDescent="0.35">
      <c r="A12" s="41" t="s">
        <v>18</v>
      </c>
      <c r="B12" s="44">
        <v>0</v>
      </c>
      <c r="C12" s="45">
        <v>8</v>
      </c>
      <c r="D12" s="46">
        <f t="shared" si="0"/>
        <v>8</v>
      </c>
      <c r="E12" s="47">
        <v>0</v>
      </c>
      <c r="F12" s="48">
        <v>8</v>
      </c>
      <c r="G12" s="49">
        <f t="shared" si="1"/>
        <v>8</v>
      </c>
      <c r="H12" s="44">
        <v>0</v>
      </c>
      <c r="I12" s="45">
        <v>3</v>
      </c>
      <c r="J12" s="46">
        <f t="shared" si="2"/>
        <v>3</v>
      </c>
      <c r="K12" s="47">
        <v>10</v>
      </c>
      <c r="L12" s="48">
        <v>3</v>
      </c>
      <c r="M12" s="49">
        <f t="shared" si="3"/>
        <v>13</v>
      </c>
      <c r="N12" s="44">
        <v>70</v>
      </c>
      <c r="O12" s="55">
        <v>70</v>
      </c>
      <c r="P12" s="56">
        <v>115</v>
      </c>
      <c r="Q12" s="85">
        <v>119</v>
      </c>
      <c r="R12" s="53">
        <f t="shared" si="4"/>
        <v>196</v>
      </c>
      <c r="S12" s="54">
        <f t="shared" si="5"/>
        <v>210</v>
      </c>
    </row>
    <row r="13" spans="1:30" s="4" customFormat="1" ht="21" customHeight="1" x14ac:dyDescent="0.35">
      <c r="A13" s="40" t="s">
        <v>19</v>
      </c>
      <c r="B13" s="44">
        <v>119</v>
      </c>
      <c r="C13" s="45">
        <v>0</v>
      </c>
      <c r="D13" s="46">
        <f t="shared" si="0"/>
        <v>119</v>
      </c>
      <c r="E13" s="47">
        <v>119</v>
      </c>
      <c r="F13" s="48">
        <v>0</v>
      </c>
      <c r="G13" s="49">
        <f t="shared" si="1"/>
        <v>119</v>
      </c>
      <c r="H13" s="44">
        <v>0</v>
      </c>
      <c r="I13" s="45">
        <v>0</v>
      </c>
      <c r="J13" s="46">
        <f t="shared" si="2"/>
        <v>0</v>
      </c>
      <c r="K13" s="47">
        <v>0</v>
      </c>
      <c r="L13" s="48">
        <v>0</v>
      </c>
      <c r="M13" s="49">
        <f t="shared" si="3"/>
        <v>0</v>
      </c>
      <c r="N13" s="44">
        <v>0</v>
      </c>
      <c r="O13" s="55">
        <v>0</v>
      </c>
      <c r="P13" s="56">
        <v>68</v>
      </c>
      <c r="Q13" s="85">
        <v>72</v>
      </c>
      <c r="R13" s="53">
        <f t="shared" si="4"/>
        <v>187</v>
      </c>
      <c r="S13" s="54">
        <f t="shared" si="5"/>
        <v>191</v>
      </c>
    </row>
    <row r="14" spans="1:30" s="4" customFormat="1" ht="21" customHeight="1" x14ac:dyDescent="0.35">
      <c r="A14" s="40" t="s">
        <v>20</v>
      </c>
      <c r="B14" s="44">
        <v>0</v>
      </c>
      <c r="C14" s="45">
        <v>0</v>
      </c>
      <c r="D14" s="46">
        <f t="shared" si="0"/>
        <v>0</v>
      </c>
      <c r="E14" s="47">
        <v>0</v>
      </c>
      <c r="F14" s="48">
        <v>0</v>
      </c>
      <c r="G14" s="49">
        <f t="shared" si="1"/>
        <v>0</v>
      </c>
      <c r="H14" s="44">
        <v>25</v>
      </c>
      <c r="I14" s="45">
        <v>0</v>
      </c>
      <c r="J14" s="46">
        <f t="shared" si="2"/>
        <v>25</v>
      </c>
      <c r="K14" s="47">
        <v>25</v>
      </c>
      <c r="L14" s="48">
        <v>0</v>
      </c>
      <c r="M14" s="49">
        <f t="shared" si="3"/>
        <v>25</v>
      </c>
      <c r="N14" s="44">
        <v>0</v>
      </c>
      <c r="O14" s="55">
        <v>0</v>
      </c>
      <c r="P14" s="56">
        <v>20</v>
      </c>
      <c r="Q14" s="85">
        <v>19</v>
      </c>
      <c r="R14" s="53">
        <f t="shared" si="4"/>
        <v>45</v>
      </c>
      <c r="S14" s="54">
        <f t="shared" si="5"/>
        <v>44</v>
      </c>
    </row>
    <row r="15" spans="1:30" s="4" customFormat="1" ht="21" customHeight="1" x14ac:dyDescent="0.35">
      <c r="A15" s="40" t="s">
        <v>21</v>
      </c>
      <c r="B15" s="44">
        <v>44</v>
      </c>
      <c r="C15" s="45">
        <v>44</v>
      </c>
      <c r="D15" s="46">
        <f t="shared" si="0"/>
        <v>88</v>
      </c>
      <c r="E15" s="47">
        <v>44</v>
      </c>
      <c r="F15" s="48">
        <v>44</v>
      </c>
      <c r="G15" s="49">
        <f t="shared" si="1"/>
        <v>88</v>
      </c>
      <c r="H15" s="44">
        <v>0</v>
      </c>
      <c r="I15" s="45">
        <v>115</v>
      </c>
      <c r="J15" s="46">
        <f t="shared" si="2"/>
        <v>115</v>
      </c>
      <c r="K15" s="47">
        <v>0</v>
      </c>
      <c r="L15" s="48">
        <v>115</v>
      </c>
      <c r="M15" s="49">
        <f t="shared" si="3"/>
        <v>115</v>
      </c>
      <c r="N15" s="44">
        <v>0</v>
      </c>
      <c r="O15" s="55">
        <v>0</v>
      </c>
      <c r="P15" s="56">
        <v>45</v>
      </c>
      <c r="Q15" s="85">
        <v>45</v>
      </c>
      <c r="R15" s="53">
        <f t="shared" si="4"/>
        <v>248</v>
      </c>
      <c r="S15" s="54">
        <f t="shared" si="5"/>
        <v>248</v>
      </c>
    </row>
    <row r="16" spans="1:30" s="4" customFormat="1" ht="21" customHeight="1" x14ac:dyDescent="0.35">
      <c r="A16" s="40" t="s">
        <v>22</v>
      </c>
      <c r="B16" s="44">
        <v>151</v>
      </c>
      <c r="C16" s="45">
        <v>0</v>
      </c>
      <c r="D16" s="46">
        <f t="shared" si="0"/>
        <v>151</v>
      </c>
      <c r="E16" s="47">
        <v>151</v>
      </c>
      <c r="F16" s="48">
        <v>0</v>
      </c>
      <c r="G16" s="49">
        <f t="shared" si="1"/>
        <v>151</v>
      </c>
      <c r="H16" s="44">
        <v>0</v>
      </c>
      <c r="I16" s="45">
        <v>30</v>
      </c>
      <c r="J16" s="46">
        <f t="shared" si="2"/>
        <v>30</v>
      </c>
      <c r="K16" s="47">
        <v>0</v>
      </c>
      <c r="L16" s="48">
        <v>30</v>
      </c>
      <c r="M16" s="49">
        <f t="shared" si="3"/>
        <v>30</v>
      </c>
      <c r="N16" s="44">
        <v>215</v>
      </c>
      <c r="O16" s="55">
        <v>215</v>
      </c>
      <c r="P16" s="56">
        <v>657</v>
      </c>
      <c r="Q16" s="85">
        <v>661</v>
      </c>
      <c r="R16" s="53">
        <f t="shared" si="4"/>
        <v>1053</v>
      </c>
      <c r="S16" s="54">
        <f t="shared" si="5"/>
        <v>1057</v>
      </c>
    </row>
    <row r="17" spans="1:21" s="4" customFormat="1" ht="21" customHeight="1" x14ac:dyDescent="0.35">
      <c r="A17" s="42" t="s">
        <v>23</v>
      </c>
      <c r="B17" s="57">
        <v>71</v>
      </c>
      <c r="C17" s="58">
        <v>0</v>
      </c>
      <c r="D17" s="59">
        <f>SUM(B17:C17)</f>
        <v>71</v>
      </c>
      <c r="E17" s="60">
        <v>71</v>
      </c>
      <c r="F17" s="61">
        <v>0</v>
      </c>
      <c r="G17" s="62">
        <f>SUM(E17:F17)</f>
        <v>71</v>
      </c>
      <c r="H17" s="57">
        <v>0</v>
      </c>
      <c r="I17" s="58">
        <v>0</v>
      </c>
      <c r="J17" s="59">
        <f>SUM(H17:I17)</f>
        <v>0</v>
      </c>
      <c r="K17" s="60">
        <v>0</v>
      </c>
      <c r="L17" s="61">
        <v>0</v>
      </c>
      <c r="M17" s="62">
        <f>SUM(K17:L17)</f>
        <v>0</v>
      </c>
      <c r="N17" s="57">
        <v>94</v>
      </c>
      <c r="O17" s="63">
        <v>94</v>
      </c>
      <c r="P17" s="64">
        <v>174</v>
      </c>
      <c r="Q17" s="86">
        <v>173</v>
      </c>
      <c r="R17" s="53">
        <f>SUM(D17,J17,N17,P17)</f>
        <v>339</v>
      </c>
      <c r="S17" s="83">
        <f>SUM(G17,M17,O17,Q17)</f>
        <v>338</v>
      </c>
      <c r="U17" s="5"/>
    </row>
    <row r="18" spans="1:21" s="2" customFormat="1" ht="21" customHeight="1" thickBot="1" x14ac:dyDescent="0.4">
      <c r="A18" s="43" t="s">
        <v>6</v>
      </c>
      <c r="B18" s="65">
        <f t="shared" ref="B18:S18" si="6">SUM(B7:B17)</f>
        <v>707</v>
      </c>
      <c r="C18" s="66">
        <f t="shared" si="6"/>
        <v>72</v>
      </c>
      <c r="D18" s="67">
        <f t="shared" si="6"/>
        <v>779</v>
      </c>
      <c r="E18" s="68">
        <f t="shared" si="6"/>
        <v>707</v>
      </c>
      <c r="F18" s="69">
        <f t="shared" si="6"/>
        <v>72</v>
      </c>
      <c r="G18" s="70">
        <f t="shared" si="6"/>
        <v>779</v>
      </c>
      <c r="H18" s="65">
        <f t="shared" si="6"/>
        <v>158</v>
      </c>
      <c r="I18" s="66">
        <f t="shared" si="6"/>
        <v>178</v>
      </c>
      <c r="J18" s="67">
        <f t="shared" si="6"/>
        <v>336</v>
      </c>
      <c r="K18" s="68">
        <f t="shared" si="6"/>
        <v>158</v>
      </c>
      <c r="L18" s="69">
        <f t="shared" si="6"/>
        <v>178</v>
      </c>
      <c r="M18" s="70">
        <f t="shared" si="6"/>
        <v>336</v>
      </c>
      <c r="N18" s="65">
        <f t="shared" si="6"/>
        <v>955</v>
      </c>
      <c r="O18" s="71">
        <f t="shared" si="6"/>
        <v>955</v>
      </c>
      <c r="P18" s="65">
        <f t="shared" si="6"/>
        <v>2000</v>
      </c>
      <c r="Q18" s="70">
        <f t="shared" si="6"/>
        <v>2000</v>
      </c>
      <c r="R18" s="72">
        <f t="shared" si="6"/>
        <v>4070</v>
      </c>
      <c r="S18" s="70">
        <f t="shared" si="6"/>
        <v>4070</v>
      </c>
      <c r="T18" s="8"/>
    </row>
    <row r="19" spans="1:21" s="2" customFormat="1" ht="18" customHeight="1" x14ac:dyDescent="0.35"/>
    <row r="20" spans="1:21" s="2" customFormat="1" ht="18" customHeight="1" x14ac:dyDescent="0.35">
      <c r="A20" s="1"/>
    </row>
    <row r="21" spans="1:21" s="2" customFormat="1" ht="18" customHeight="1" x14ac:dyDescent="0.35">
      <c r="A21" s="1"/>
    </row>
    <row r="76" spans="1:1" x14ac:dyDescent="0.35">
      <c r="A76" s="7"/>
    </row>
  </sheetData>
  <mergeCells count="11">
    <mergeCell ref="R1:S1"/>
    <mergeCell ref="B5:D5"/>
    <mergeCell ref="E5:G5"/>
    <mergeCell ref="H5:J5"/>
    <mergeCell ref="K5:M5"/>
    <mergeCell ref="R4:S4"/>
    <mergeCell ref="B4:G4"/>
    <mergeCell ref="H4:M4"/>
    <mergeCell ref="P4:Q4"/>
    <mergeCell ref="N4:O4"/>
    <mergeCell ref="A2:E2"/>
  </mergeCells>
  <pageMargins left="0.78740157480314965" right="0.78740157480314965" top="0.78740157480314965" bottom="0.78740157480314965" header="0.39370078740157483" footer="0.3937007874015748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E65A-B955-40D3-AFCA-91A496064355}">
  <sheetPr>
    <pageSetUpPr fitToPage="1"/>
  </sheetPr>
  <dimension ref="A1:M27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0.81640625" customWidth="1"/>
    <col min="2" max="13" width="15.81640625" customWidth="1"/>
  </cols>
  <sheetData>
    <row r="1" spans="1:13" ht="15.5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102" t="s">
        <v>0</v>
      </c>
      <c r="M1" s="102"/>
    </row>
    <row r="2" spans="1:13" ht="18" customHeight="1" x14ac:dyDescent="0.35">
      <c r="A2" s="101" t="s">
        <v>24</v>
      </c>
      <c r="B2" s="101"/>
      <c r="C2" s="101"/>
      <c r="D2" s="101"/>
      <c r="E2" s="2"/>
      <c r="F2" s="2"/>
      <c r="G2" s="2"/>
      <c r="H2" s="2"/>
      <c r="I2" s="2"/>
      <c r="J2" s="2"/>
      <c r="K2" s="2"/>
      <c r="L2" s="2"/>
      <c r="M2" s="2"/>
    </row>
    <row r="3" spans="1:13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46.5" customHeight="1" x14ac:dyDescent="0.35">
      <c r="A4" s="38" t="s">
        <v>25</v>
      </c>
      <c r="B4" s="9" t="s">
        <v>26</v>
      </c>
      <c r="C4" s="10" t="s">
        <v>27</v>
      </c>
      <c r="D4" s="10" t="s">
        <v>15</v>
      </c>
      <c r="E4" s="10" t="s">
        <v>28</v>
      </c>
      <c r="F4" s="10" t="s">
        <v>29</v>
      </c>
      <c r="G4" s="10" t="s">
        <v>30</v>
      </c>
      <c r="H4" s="10" t="s">
        <v>19</v>
      </c>
      <c r="I4" s="10" t="s">
        <v>20</v>
      </c>
      <c r="J4" s="10" t="s">
        <v>31</v>
      </c>
      <c r="K4" s="10" t="s">
        <v>32</v>
      </c>
      <c r="L4" s="11" t="s">
        <v>33</v>
      </c>
      <c r="M4" s="12" t="s">
        <v>6</v>
      </c>
    </row>
    <row r="5" spans="1:13" ht="21" customHeight="1" x14ac:dyDescent="0.35">
      <c r="A5" s="73" t="s">
        <v>34</v>
      </c>
      <c r="B5" s="48">
        <v>0</v>
      </c>
      <c r="C5" s="48">
        <v>0</v>
      </c>
      <c r="D5" s="48">
        <v>0</v>
      </c>
      <c r="E5" s="48">
        <v>23</v>
      </c>
      <c r="F5" s="48">
        <v>25</v>
      </c>
      <c r="G5" s="48">
        <v>6</v>
      </c>
      <c r="H5" s="48">
        <v>0</v>
      </c>
      <c r="I5" s="48">
        <v>0</v>
      </c>
      <c r="J5" s="48">
        <v>0</v>
      </c>
      <c r="K5" s="48">
        <v>49</v>
      </c>
      <c r="L5" s="48">
        <v>21</v>
      </c>
      <c r="M5" s="78">
        <f t="shared" ref="M5:M24" si="0">SUM(B5:L5)</f>
        <v>124</v>
      </c>
    </row>
    <row r="6" spans="1:13" ht="21" customHeight="1" x14ac:dyDescent="0.35">
      <c r="A6" s="73" t="s">
        <v>35</v>
      </c>
      <c r="B6" s="48">
        <v>24</v>
      </c>
      <c r="C6" s="48">
        <v>0</v>
      </c>
      <c r="D6" s="48">
        <v>27</v>
      </c>
      <c r="E6" s="48">
        <v>16</v>
      </c>
      <c r="F6" s="48">
        <v>22</v>
      </c>
      <c r="G6" s="48">
        <v>9</v>
      </c>
      <c r="H6" s="48">
        <v>0</v>
      </c>
      <c r="I6" s="48">
        <v>0</v>
      </c>
      <c r="J6" s="48">
        <v>0</v>
      </c>
      <c r="K6" s="48">
        <v>44</v>
      </c>
      <c r="L6" s="48">
        <v>21</v>
      </c>
      <c r="M6" s="78">
        <f t="shared" si="0"/>
        <v>163</v>
      </c>
    </row>
    <row r="7" spans="1:13" ht="21" customHeight="1" x14ac:dyDescent="0.35">
      <c r="A7" s="73" t="s">
        <v>36</v>
      </c>
      <c r="B7" s="48">
        <v>14</v>
      </c>
      <c r="C7" s="48">
        <v>0</v>
      </c>
      <c r="D7" s="48">
        <v>0</v>
      </c>
      <c r="E7" s="48">
        <v>0</v>
      </c>
      <c r="F7" s="48">
        <v>24</v>
      </c>
      <c r="G7" s="48">
        <v>4</v>
      </c>
      <c r="H7" s="48">
        <v>20</v>
      </c>
      <c r="I7" s="48">
        <v>0</v>
      </c>
      <c r="J7" s="48">
        <v>0</v>
      </c>
      <c r="K7" s="48">
        <v>34</v>
      </c>
      <c r="L7" s="48">
        <v>0</v>
      </c>
      <c r="M7" s="78">
        <f t="shared" si="0"/>
        <v>96</v>
      </c>
    </row>
    <row r="8" spans="1:13" ht="21" customHeight="1" x14ac:dyDescent="0.35">
      <c r="A8" s="74" t="s">
        <v>37</v>
      </c>
      <c r="B8" s="79">
        <v>18</v>
      </c>
      <c r="C8" s="79">
        <v>7</v>
      </c>
      <c r="D8" s="79">
        <v>17</v>
      </c>
      <c r="E8" s="79">
        <v>16</v>
      </c>
      <c r="F8" s="79">
        <v>19</v>
      </c>
      <c r="G8" s="79">
        <v>6</v>
      </c>
      <c r="H8" s="79">
        <v>0</v>
      </c>
      <c r="I8" s="79">
        <v>0</v>
      </c>
      <c r="J8" s="79">
        <v>15</v>
      </c>
      <c r="K8" s="79">
        <v>41</v>
      </c>
      <c r="L8" s="79">
        <v>20</v>
      </c>
      <c r="M8" s="80">
        <f t="shared" si="0"/>
        <v>159</v>
      </c>
    </row>
    <row r="9" spans="1:13" ht="21" customHeight="1" x14ac:dyDescent="0.35">
      <c r="A9" s="74" t="s">
        <v>38</v>
      </c>
      <c r="B9" s="79">
        <v>0</v>
      </c>
      <c r="C9" s="79">
        <v>0</v>
      </c>
      <c r="D9" s="79">
        <v>0</v>
      </c>
      <c r="E9" s="79">
        <v>0</v>
      </c>
      <c r="F9" s="79">
        <v>20</v>
      </c>
      <c r="G9" s="79">
        <v>6</v>
      </c>
      <c r="H9" s="79">
        <v>0</v>
      </c>
      <c r="I9" s="79">
        <v>0</v>
      </c>
      <c r="J9" s="79">
        <v>0</v>
      </c>
      <c r="K9" s="79">
        <v>26</v>
      </c>
      <c r="L9" s="79">
        <v>0</v>
      </c>
      <c r="M9" s="80">
        <f t="shared" si="0"/>
        <v>52</v>
      </c>
    </row>
    <row r="10" spans="1:13" ht="21" customHeight="1" x14ac:dyDescent="0.35">
      <c r="A10" s="73" t="s">
        <v>39</v>
      </c>
      <c r="B10" s="48">
        <v>18</v>
      </c>
      <c r="C10" s="48">
        <v>0</v>
      </c>
      <c r="D10" s="48">
        <v>0</v>
      </c>
      <c r="E10" s="48">
        <v>19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78">
        <f t="shared" si="0"/>
        <v>37</v>
      </c>
    </row>
    <row r="11" spans="1:13" ht="21" customHeight="1" x14ac:dyDescent="0.35">
      <c r="A11" s="74" t="s">
        <v>40</v>
      </c>
      <c r="B11" s="79">
        <v>23</v>
      </c>
      <c r="C11" s="79">
        <v>18</v>
      </c>
      <c r="D11" s="79">
        <v>20</v>
      </c>
      <c r="E11" s="79">
        <v>38</v>
      </c>
      <c r="F11" s="79">
        <v>36</v>
      </c>
      <c r="G11" s="79">
        <v>7</v>
      </c>
      <c r="H11" s="79">
        <v>0</v>
      </c>
      <c r="I11" s="79">
        <v>0</v>
      </c>
      <c r="J11" s="79">
        <v>0</v>
      </c>
      <c r="K11" s="79">
        <v>90</v>
      </c>
      <c r="L11" s="79">
        <v>16</v>
      </c>
      <c r="M11" s="80">
        <f t="shared" si="0"/>
        <v>248</v>
      </c>
    </row>
    <row r="12" spans="1:13" ht="21" customHeight="1" x14ac:dyDescent="0.35">
      <c r="A12" s="74" t="s">
        <v>41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5</v>
      </c>
      <c r="H12" s="79">
        <v>0</v>
      </c>
      <c r="I12" s="79">
        <v>0</v>
      </c>
      <c r="J12" s="79">
        <v>0</v>
      </c>
      <c r="K12" s="79">
        <v>5</v>
      </c>
      <c r="L12" s="79">
        <v>0</v>
      </c>
      <c r="M12" s="80">
        <f t="shared" si="0"/>
        <v>10</v>
      </c>
    </row>
    <row r="13" spans="1:13" ht="21" customHeight="1" x14ac:dyDescent="0.35">
      <c r="A13" s="73" t="s">
        <v>42</v>
      </c>
      <c r="B13" s="48">
        <v>13</v>
      </c>
      <c r="C13" s="48">
        <v>0</v>
      </c>
      <c r="D13" s="48">
        <v>0</v>
      </c>
      <c r="E13" s="48">
        <v>18</v>
      </c>
      <c r="F13" s="48">
        <v>8</v>
      </c>
      <c r="G13" s="48">
        <v>0</v>
      </c>
      <c r="H13" s="48">
        <v>0</v>
      </c>
      <c r="I13" s="48">
        <v>0</v>
      </c>
      <c r="J13" s="48">
        <v>0</v>
      </c>
      <c r="K13" s="48">
        <v>29</v>
      </c>
      <c r="L13" s="48">
        <v>0</v>
      </c>
      <c r="M13" s="78">
        <f t="shared" si="0"/>
        <v>68</v>
      </c>
    </row>
    <row r="14" spans="1:13" ht="21" customHeight="1" x14ac:dyDescent="0.35">
      <c r="A14" s="73" t="s">
        <v>43</v>
      </c>
      <c r="B14" s="48">
        <v>18</v>
      </c>
      <c r="C14" s="48">
        <v>0</v>
      </c>
      <c r="D14" s="48">
        <v>0</v>
      </c>
      <c r="E14" s="48">
        <v>10</v>
      </c>
      <c r="F14" s="48">
        <v>12</v>
      </c>
      <c r="G14" s="48">
        <v>3</v>
      </c>
      <c r="H14" s="48">
        <v>0</v>
      </c>
      <c r="I14" s="48">
        <v>0</v>
      </c>
      <c r="J14" s="48">
        <v>0</v>
      </c>
      <c r="K14" s="48">
        <v>24</v>
      </c>
      <c r="L14" s="48">
        <v>0</v>
      </c>
      <c r="M14" s="78">
        <f t="shared" si="0"/>
        <v>67</v>
      </c>
    </row>
    <row r="15" spans="1:13" ht="21" customHeight="1" x14ac:dyDescent="0.35">
      <c r="A15" s="74" t="s">
        <v>44</v>
      </c>
      <c r="B15" s="79">
        <v>0</v>
      </c>
      <c r="C15" s="79">
        <v>20</v>
      </c>
      <c r="D15" s="79">
        <v>0</v>
      </c>
      <c r="E15" s="79">
        <v>0</v>
      </c>
      <c r="F15" s="79">
        <v>0</v>
      </c>
      <c r="G15" s="79">
        <v>38</v>
      </c>
      <c r="H15" s="79">
        <v>32</v>
      </c>
      <c r="I15" s="79">
        <v>0</v>
      </c>
      <c r="J15" s="79">
        <v>0</v>
      </c>
      <c r="K15" s="79">
        <v>48</v>
      </c>
      <c r="L15" s="79">
        <v>0</v>
      </c>
      <c r="M15" s="80">
        <f t="shared" si="0"/>
        <v>138</v>
      </c>
    </row>
    <row r="16" spans="1:13" ht="21" customHeight="1" x14ac:dyDescent="0.35">
      <c r="A16" s="74" t="s">
        <v>45</v>
      </c>
      <c r="B16" s="79">
        <v>21</v>
      </c>
      <c r="C16" s="79">
        <v>13</v>
      </c>
      <c r="D16" s="79">
        <v>22</v>
      </c>
      <c r="E16" s="79">
        <v>28</v>
      </c>
      <c r="F16" s="79">
        <v>40</v>
      </c>
      <c r="G16" s="79">
        <v>9</v>
      </c>
      <c r="H16" s="79">
        <v>0</v>
      </c>
      <c r="I16" s="79">
        <v>0</v>
      </c>
      <c r="J16" s="79">
        <v>0</v>
      </c>
      <c r="K16" s="79">
        <v>75</v>
      </c>
      <c r="L16" s="79">
        <v>42</v>
      </c>
      <c r="M16" s="80">
        <f t="shared" si="0"/>
        <v>250</v>
      </c>
    </row>
    <row r="17" spans="1:13" ht="21" customHeight="1" x14ac:dyDescent="0.35">
      <c r="A17" s="74" t="s">
        <v>46</v>
      </c>
      <c r="B17" s="79">
        <v>18</v>
      </c>
      <c r="C17" s="79">
        <v>0</v>
      </c>
      <c r="D17" s="79">
        <v>0</v>
      </c>
      <c r="E17" s="79">
        <v>24</v>
      </c>
      <c r="F17" s="79">
        <v>30</v>
      </c>
      <c r="G17" s="79">
        <v>0</v>
      </c>
      <c r="H17" s="79">
        <v>0</v>
      </c>
      <c r="I17" s="79">
        <v>0</v>
      </c>
      <c r="J17" s="79">
        <v>0</v>
      </c>
      <c r="K17" s="79">
        <v>46</v>
      </c>
      <c r="L17" s="79">
        <v>20</v>
      </c>
      <c r="M17" s="80">
        <f t="shared" si="0"/>
        <v>138</v>
      </c>
    </row>
    <row r="18" spans="1:13" ht="21" customHeight="1" x14ac:dyDescent="0.35">
      <c r="A18" s="73" t="s">
        <v>47</v>
      </c>
      <c r="B18" s="48">
        <v>20</v>
      </c>
      <c r="C18" s="48">
        <v>0</v>
      </c>
      <c r="D18" s="48">
        <v>0</v>
      </c>
      <c r="E18" s="48">
        <v>0</v>
      </c>
      <c r="F18" s="48">
        <v>16</v>
      </c>
      <c r="G18" s="48">
        <v>0</v>
      </c>
      <c r="H18" s="48">
        <v>0</v>
      </c>
      <c r="I18" s="48">
        <v>0</v>
      </c>
      <c r="J18" s="48">
        <v>0</v>
      </c>
      <c r="K18" s="48">
        <v>32</v>
      </c>
      <c r="L18" s="48">
        <v>0</v>
      </c>
      <c r="M18" s="78">
        <f t="shared" si="0"/>
        <v>68</v>
      </c>
    </row>
    <row r="19" spans="1:13" ht="21" customHeight="1" x14ac:dyDescent="0.35">
      <c r="A19" s="74" t="s">
        <v>48</v>
      </c>
      <c r="B19" s="79">
        <v>15</v>
      </c>
      <c r="C19" s="79">
        <v>0</v>
      </c>
      <c r="D19" s="79">
        <v>0</v>
      </c>
      <c r="E19" s="79">
        <v>16</v>
      </c>
      <c r="F19" s="79">
        <v>0</v>
      </c>
      <c r="G19" s="79">
        <v>4</v>
      </c>
      <c r="H19" s="79">
        <v>0</v>
      </c>
      <c r="I19" s="79">
        <v>19</v>
      </c>
      <c r="J19" s="79">
        <v>0</v>
      </c>
      <c r="K19" s="79">
        <v>0</v>
      </c>
      <c r="L19" s="79">
        <v>0</v>
      </c>
      <c r="M19" s="80">
        <f t="shared" si="0"/>
        <v>54</v>
      </c>
    </row>
    <row r="20" spans="1:13" ht="21" customHeight="1" x14ac:dyDescent="0.35">
      <c r="A20" s="73" t="s">
        <v>49</v>
      </c>
      <c r="B20" s="48">
        <v>0</v>
      </c>
      <c r="C20" s="48">
        <v>0</v>
      </c>
      <c r="D20" s="48">
        <v>0</v>
      </c>
      <c r="E20" s="48">
        <v>16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18</v>
      </c>
      <c r="L20" s="48">
        <v>18</v>
      </c>
      <c r="M20" s="78">
        <f t="shared" si="0"/>
        <v>52</v>
      </c>
    </row>
    <row r="21" spans="1:13" ht="21" customHeight="1" x14ac:dyDescent="0.35">
      <c r="A21" s="74" t="s">
        <v>50</v>
      </c>
      <c r="B21" s="79">
        <v>12</v>
      </c>
      <c r="C21" s="79">
        <v>4</v>
      </c>
      <c r="D21" s="79">
        <v>11</v>
      </c>
      <c r="E21" s="79">
        <v>16</v>
      </c>
      <c r="F21" s="79">
        <v>18</v>
      </c>
      <c r="G21" s="79">
        <v>5</v>
      </c>
      <c r="H21" s="79">
        <v>0</v>
      </c>
      <c r="I21" s="79">
        <v>0</v>
      </c>
      <c r="J21" s="79">
        <v>15</v>
      </c>
      <c r="K21" s="79">
        <v>35</v>
      </c>
      <c r="L21" s="79">
        <v>15</v>
      </c>
      <c r="M21" s="80">
        <f t="shared" si="0"/>
        <v>131</v>
      </c>
    </row>
    <row r="22" spans="1:13" ht="21" customHeight="1" x14ac:dyDescent="0.35">
      <c r="A22" s="75" t="s">
        <v>51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9</v>
      </c>
      <c r="L22" s="48">
        <v>0</v>
      </c>
      <c r="M22" s="78">
        <f t="shared" si="0"/>
        <v>9</v>
      </c>
    </row>
    <row r="23" spans="1:13" ht="21" customHeight="1" x14ac:dyDescent="0.35">
      <c r="A23" s="74" t="s">
        <v>52</v>
      </c>
      <c r="B23" s="79">
        <v>6</v>
      </c>
      <c r="C23" s="79">
        <v>0</v>
      </c>
      <c r="D23" s="79">
        <v>0</v>
      </c>
      <c r="E23" s="79">
        <v>0</v>
      </c>
      <c r="F23" s="79">
        <v>8</v>
      </c>
      <c r="G23" s="79">
        <v>11</v>
      </c>
      <c r="H23" s="79">
        <v>20</v>
      </c>
      <c r="I23" s="79">
        <v>0</v>
      </c>
      <c r="J23" s="79">
        <v>0</v>
      </c>
      <c r="K23" s="79">
        <v>10</v>
      </c>
      <c r="L23" s="79">
        <v>0</v>
      </c>
      <c r="M23" s="80">
        <f t="shared" si="0"/>
        <v>55</v>
      </c>
    </row>
    <row r="24" spans="1:13" ht="21" customHeight="1" x14ac:dyDescent="0.35">
      <c r="A24" s="76" t="s">
        <v>53</v>
      </c>
      <c r="B24" s="81">
        <v>0</v>
      </c>
      <c r="C24" s="81">
        <v>0</v>
      </c>
      <c r="D24" s="81">
        <v>0</v>
      </c>
      <c r="E24" s="81">
        <v>14</v>
      </c>
      <c r="F24" s="81">
        <v>0</v>
      </c>
      <c r="G24" s="81">
        <v>6</v>
      </c>
      <c r="H24" s="81">
        <v>0</v>
      </c>
      <c r="I24" s="81">
        <v>0</v>
      </c>
      <c r="J24" s="81">
        <v>15</v>
      </c>
      <c r="K24" s="81">
        <v>46</v>
      </c>
      <c r="L24" s="81">
        <v>0</v>
      </c>
      <c r="M24" s="82">
        <f t="shared" si="0"/>
        <v>81</v>
      </c>
    </row>
    <row r="25" spans="1:13" ht="21" customHeight="1" thickBot="1" x14ac:dyDescent="0.4">
      <c r="A25" s="23" t="s">
        <v>6</v>
      </c>
      <c r="B25" s="13">
        <f t="shared" ref="B25:M25" si="1">SUM(B5:B24)</f>
        <v>220</v>
      </c>
      <c r="C25" s="14">
        <f t="shared" si="1"/>
        <v>62</v>
      </c>
      <c r="D25" s="14">
        <f t="shared" si="1"/>
        <v>97</v>
      </c>
      <c r="E25" s="14">
        <f t="shared" si="1"/>
        <v>254</v>
      </c>
      <c r="F25" s="14">
        <f t="shared" si="1"/>
        <v>278</v>
      </c>
      <c r="G25" s="14">
        <f t="shared" si="1"/>
        <v>119</v>
      </c>
      <c r="H25" s="14">
        <f t="shared" si="1"/>
        <v>72</v>
      </c>
      <c r="I25" s="14">
        <f t="shared" si="1"/>
        <v>19</v>
      </c>
      <c r="J25" s="14">
        <f t="shared" si="1"/>
        <v>45</v>
      </c>
      <c r="K25" s="14">
        <f t="shared" si="1"/>
        <v>661</v>
      </c>
      <c r="L25" s="15">
        <f t="shared" si="1"/>
        <v>173</v>
      </c>
      <c r="M25" s="16">
        <f t="shared" si="1"/>
        <v>2000</v>
      </c>
    </row>
    <row r="26" spans="1:13" x14ac:dyDescent="0.35">
      <c r="H26" s="24"/>
    </row>
    <row r="27" spans="1:13" ht="21" customHeight="1" x14ac:dyDescent="0.35">
      <c r="A27" s="77" t="s">
        <v>54</v>
      </c>
    </row>
  </sheetData>
  <mergeCells count="2">
    <mergeCell ref="L1:M1"/>
    <mergeCell ref="A2:D2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4" ma:contentTypeDescription="Create a new document." ma:contentTypeScope="" ma:versionID="30e9f091dc49536e699f2c6aaece30ea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f765204a8a7ab2588a6cf20fa2954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699e94-5373-4908-8786-85f2fbc6030f" xsi:nil="true"/>
    <_dlc_DocId xmlns="76699e94-5373-4908-8786-85f2fbc6030f">MYDOC-952800175-28915</_dlc_DocId>
    <_dlc_DocIdUrl xmlns="76699e94-5373-4908-8786-85f2fbc6030f">
      <Url>https://sfcacuk.sharepoint.com/sites/MyDoc/_layouts/15/DocIdRedir.aspx?ID=MYDOC-952800175-28915</Url>
      <Description>MYDOC-952800175-28915</Description>
    </_dlc_DocIdUrl>
    <SharedWithUsers xmlns="76699e94-5373-4908-8786-85f2fbc6030f">
      <UserInfo>
        <DisplayName>Scarlett Campbell</DisplayName>
        <AccountId>122</AccountId>
        <AccountType/>
      </UserInfo>
      <UserInfo>
        <DisplayName>Gavin Bruce</DisplayName>
        <AccountId>42</AccountId>
        <AccountType/>
      </UserInfo>
      <UserInfo>
        <DisplayName>Richard Maconachie</DisplayName>
        <AccountId>785</AccountId>
        <AccountType/>
      </UserInfo>
      <UserInfo>
        <DisplayName>Gordon Craig</DisplayName>
        <AccountId>106</AccountId>
        <AccountType/>
      </UserInfo>
      <UserInfo>
        <DisplayName>Cheryl Loughbrough</DisplayName>
        <AccountId>3446</AccountId>
        <AccountType/>
      </UserInfo>
    </SharedWithUsers>
    <MigratedLivelinkNodeID xmlns="846980c5-3db8-44b0-935b-312affdd1e17" xsi:nil="true"/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4E9801-1360-4ADA-AB59-3F1E34EB77B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715BB55-94D9-4051-9CCA-B81DD4373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71D35F-0755-40DC-91EA-F3A4F54E11C5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6699e94-5373-4908-8786-85f2fbc6030f"/>
    <ds:schemaRef ds:uri="846980c5-3db8-44b0-935b-312affdd1e17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8BE5668-37E7-4E02-B211-94A72898E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 ITE intake targets</vt:lpstr>
      <vt:lpstr>Table 2 PGDE Secondary targets</vt:lpstr>
      <vt:lpstr>'Table 1 ITE intake targets'!Print_Area</vt:lpstr>
      <vt:lpstr>'Table 2 PGDE Secondary targets'!Print_Area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Intake Targets for Initial Teacher Education in AY 2023-24 - Annex B</dc:title>
  <dc:subject/>
  <dc:creator>Elizabeth Horsburgh</dc:creator>
  <cp:keywords/>
  <dc:description/>
  <cp:lastModifiedBy>Giulio Romano</cp:lastModifiedBy>
  <cp:revision/>
  <dcterms:created xsi:type="dcterms:W3CDTF">2019-03-19T11:22:21Z</dcterms:created>
  <dcterms:modified xsi:type="dcterms:W3CDTF">2024-04-18T14:44:15Z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1a7cd271-cfd0-4721-b564-56809a8c01a5</vt:lpwstr>
  </property>
  <property fmtid="{D5CDD505-2E9C-101B-9397-08002B2CF9AE}" pid="4" name="MediaServiceImageTags">
    <vt:lpwstr/>
  </property>
</Properties>
</file>