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.sharepoint.com/sites/MyDoc/Funding/HE Funding/Controlled subjects/Teacher Education/Initial Teacher Education (ITE)/2025-26/"/>
    </mc:Choice>
  </mc:AlternateContent>
  <xr:revisionPtr revIDLastSave="1015" documentId="8_{33DBCEB1-E0E5-4F2F-9237-9CB89E8ECFD1}" xr6:coauthVersionLast="47" xr6:coauthVersionMax="47" xr10:uidLastSave="{4C731B36-5B4D-4807-AF9C-4F904F1DD88A}"/>
  <bookViews>
    <workbookView xWindow="-120" yWindow="-120" windowWidth="29040" windowHeight="15840" xr2:uid="{00000000-000D-0000-FFFF-FFFF00000000}"/>
  </bookViews>
  <sheets>
    <sheet name="Table 1 ITE intake targets" sheetId="3" r:id="rId1"/>
    <sheet name="Table 2 PGDE Secondary targets" sheetId="2" r:id="rId2"/>
  </sheets>
  <definedNames>
    <definedName name="_xlnm.Print_Area" localSheetId="0">'Table 1 ITE intake targets'!$A$1:$R$18</definedName>
    <definedName name="_xlnm.Print_Area" localSheetId="1">'Table 2 PGDE Secondary targets'!$A$1:$M$27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3" l="1"/>
  <c r="E25" i="2"/>
  <c r="F25" i="2"/>
  <c r="G25" i="2"/>
  <c r="H25" i="2"/>
  <c r="I25" i="2"/>
  <c r="J25" i="2"/>
  <c r="K25" i="2"/>
  <c r="L25" i="2"/>
  <c r="D25" i="2"/>
  <c r="H8" i="3"/>
  <c r="H9" i="3"/>
  <c r="H10" i="3"/>
  <c r="H11" i="3"/>
  <c r="H12" i="3"/>
  <c r="H13" i="3"/>
  <c r="H14" i="3"/>
  <c r="H15" i="3"/>
  <c r="H16" i="3"/>
  <c r="H17" i="3"/>
  <c r="H7" i="3"/>
  <c r="E7" i="3"/>
  <c r="K7" i="3"/>
  <c r="N7" i="3"/>
  <c r="E8" i="3"/>
  <c r="K8" i="3"/>
  <c r="N8" i="3"/>
  <c r="R8" i="3"/>
  <c r="E9" i="3"/>
  <c r="K9" i="3"/>
  <c r="N9" i="3"/>
  <c r="E10" i="3"/>
  <c r="K10" i="3"/>
  <c r="N10" i="3"/>
  <c r="E11" i="3"/>
  <c r="K11" i="3"/>
  <c r="Q11" i="3" s="1"/>
  <c r="N11" i="3"/>
  <c r="E12" i="3"/>
  <c r="K12" i="3"/>
  <c r="N12" i="3"/>
  <c r="E13" i="3"/>
  <c r="K13" i="3"/>
  <c r="N13" i="3"/>
  <c r="E14" i="3"/>
  <c r="K14" i="3"/>
  <c r="N14" i="3"/>
  <c r="E15" i="3"/>
  <c r="K15" i="3"/>
  <c r="N15" i="3"/>
  <c r="E16" i="3"/>
  <c r="K16" i="3"/>
  <c r="N16" i="3"/>
  <c r="E17" i="3"/>
  <c r="K17" i="3"/>
  <c r="N17" i="3"/>
  <c r="B18" i="3"/>
  <c r="C18" i="3"/>
  <c r="D18" i="3"/>
  <c r="F18" i="3"/>
  <c r="G18" i="3"/>
  <c r="I18" i="3"/>
  <c r="J18" i="3"/>
  <c r="L18" i="3"/>
  <c r="M18" i="3"/>
  <c r="O18" i="3"/>
  <c r="P18" i="3"/>
  <c r="R12" i="3" l="1"/>
  <c r="Q12" i="3"/>
  <c r="R11" i="3"/>
  <c r="R17" i="3"/>
  <c r="R9" i="3"/>
  <c r="Q15" i="3"/>
  <c r="Q16" i="3"/>
  <c r="R13" i="3"/>
  <c r="R10" i="3"/>
  <c r="R14" i="3"/>
  <c r="K18" i="3"/>
  <c r="Q17" i="3"/>
  <c r="R16" i="3"/>
  <c r="N18" i="3"/>
  <c r="R15" i="3"/>
  <c r="Q13" i="3"/>
  <c r="Q9" i="3"/>
  <c r="R7" i="3"/>
  <c r="Q7" i="3"/>
  <c r="Q8" i="3"/>
  <c r="Q14" i="3"/>
  <c r="Q10" i="3"/>
  <c r="E18" i="3"/>
  <c r="Q18" i="3" l="1"/>
  <c r="R18" i="3"/>
  <c r="C25" i="2"/>
  <c r="B2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6" i="2"/>
  <c r="M5" i="2"/>
  <c r="M25" i="2" l="1"/>
</calcChain>
</file>

<file path=xl/sharedStrings.xml><?xml version="1.0" encoding="utf-8"?>
<sst xmlns="http://schemas.openxmlformats.org/spreadsheetml/2006/main" count="77" uniqueCount="56">
  <si>
    <t>Annex B</t>
  </si>
  <si>
    <t xml:space="preserve">Undergraduate Secondary
</t>
  </si>
  <si>
    <t>PGDE &amp; Other Secondary</t>
  </si>
  <si>
    <t>Total</t>
  </si>
  <si>
    <t>Institution</t>
  </si>
  <si>
    <t>2024-25</t>
  </si>
  <si>
    <t>Combined</t>
  </si>
  <si>
    <t>Secondary</t>
  </si>
  <si>
    <t>Aberdeen, University of</t>
  </si>
  <si>
    <t>Dundee, University of</t>
  </si>
  <si>
    <t>Edinburgh Napier University</t>
  </si>
  <si>
    <t xml:space="preserve">Edinburgh, University of </t>
  </si>
  <si>
    <t xml:space="preserve">Glasgow, University of </t>
  </si>
  <si>
    <t>Highlands &amp; Islands, University of the</t>
  </si>
  <si>
    <t>Queen Margaret University, Edinburgh</t>
  </si>
  <si>
    <t>Royal Conservatoire of Scotland</t>
  </si>
  <si>
    <t>Stirling, University of</t>
  </si>
  <si>
    <t>Strathclyde, University of</t>
  </si>
  <si>
    <t>West of Scotland, University of the</t>
  </si>
  <si>
    <t>Secondary
subject</t>
  </si>
  <si>
    <t>Aberdeen,
University of</t>
  </si>
  <si>
    <t>Dundee,
University of</t>
  </si>
  <si>
    <t>Edinburgh,
University of</t>
  </si>
  <si>
    <t>Glasgow,
University of</t>
  </si>
  <si>
    <t>Highlands &amp;
Islands,
University of the</t>
  </si>
  <si>
    <t>Stirling,
University of</t>
  </si>
  <si>
    <t>Strathclyde,
University of</t>
  </si>
  <si>
    <t>West of
Scotland,
University of the</t>
  </si>
  <si>
    <t>Art</t>
  </si>
  <si>
    <t>Biology</t>
  </si>
  <si>
    <t>Business Education</t>
  </si>
  <si>
    <t>Chemistry</t>
  </si>
  <si>
    <t>Computing</t>
  </si>
  <si>
    <t>Drama</t>
  </si>
  <si>
    <t>English</t>
  </si>
  <si>
    <t>Gaelic</t>
  </si>
  <si>
    <t>Geography</t>
  </si>
  <si>
    <t>History</t>
  </si>
  <si>
    <t>Home Economics</t>
  </si>
  <si>
    <t>Mathematics</t>
  </si>
  <si>
    <t>Modern Languages</t>
  </si>
  <si>
    <t>Modern Studies</t>
  </si>
  <si>
    <t>Music</t>
  </si>
  <si>
    <t>Physical Education</t>
  </si>
  <si>
    <t>Physics</t>
  </si>
  <si>
    <t>Psychology</t>
  </si>
  <si>
    <t>Religious Education</t>
  </si>
  <si>
    <t>Technological Education</t>
  </si>
  <si>
    <t>Priority subject</t>
  </si>
  <si>
    <t>2025-26</t>
  </si>
  <si>
    <t>PGDE</t>
  </si>
  <si>
    <t>UG Primary &amp; Combined</t>
  </si>
  <si>
    <t>UG Primary</t>
  </si>
  <si>
    <t xml:space="preserve">Primary
</t>
  </si>
  <si>
    <t>Table 1: Intake Targets for Initial Teacher Education courses, AY 2025-26</t>
  </si>
  <si>
    <t>Table 2: PGDE &amp; Other Secondary subject targets, AY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</si>
</sst>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;\-#,##0\ \ ;\-\ \ 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mbria"/>
      <family val="1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.5"/>
      <name val="Calibri"/>
      <family val="2"/>
    </font>
    <font>
      <b/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7" fillId="0" borderId="0"/>
  </cellStyleXfs>
  <cellXfs count="113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/>
    <xf numFmtId="0" fontId="4" fillId="2" borderId="0" xfId="1" applyFont="1" applyFill="1"/>
    <xf numFmtId="0" fontId="5" fillId="0" borderId="21" xfId="2" applyFont="1" applyBorder="1" applyAlignment="1">
      <alignment horizontal="center" vertical="top" wrapText="1"/>
    </xf>
    <xf numFmtId="0" fontId="5" fillId="0" borderId="22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5" fillId="0" borderId="23" xfId="2" applyFont="1" applyBorder="1" applyAlignment="1">
      <alignment horizontal="center" vertical="top" wrapText="1"/>
    </xf>
    <xf numFmtId="164" fontId="5" fillId="0" borderId="24" xfId="1" applyNumberFormat="1" applyFont="1" applyBorder="1" applyAlignment="1">
      <alignment vertical="center"/>
    </xf>
    <xf numFmtId="164" fontId="5" fillId="0" borderId="19" xfId="1" applyNumberFormat="1" applyFont="1" applyBorder="1" applyAlignment="1">
      <alignment vertical="center"/>
    </xf>
    <xf numFmtId="164" fontId="5" fillId="0" borderId="13" xfId="1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/>
    </xf>
    <xf numFmtId="164" fontId="0" fillId="0" borderId="0" xfId="0" applyNumberFormat="1"/>
    <xf numFmtId="0" fontId="8" fillId="0" borderId="0" xfId="0" applyFont="1"/>
    <xf numFmtId="0" fontId="6" fillId="2" borderId="0" xfId="0" applyFont="1" applyFill="1"/>
    <xf numFmtId="0" fontId="6" fillId="2" borderId="1" xfId="0" applyFont="1" applyFill="1" applyBorder="1"/>
    <xf numFmtId="0" fontId="6" fillId="2" borderId="5" xfId="0" applyFont="1" applyFill="1" applyBorder="1"/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64" fontId="3" fillId="3" borderId="7" xfId="1" applyNumberFormat="1" applyFont="1" applyFill="1" applyBorder="1" applyAlignment="1">
      <alignment horizontal="right" vertical="center"/>
    </xf>
    <xf numFmtId="164" fontId="3" fillId="3" borderId="12" xfId="1" applyNumberFormat="1" applyFont="1" applyFill="1" applyBorder="1" applyAlignment="1">
      <alignment horizontal="right" vertical="center"/>
    </xf>
    <xf numFmtId="164" fontId="5" fillId="3" borderId="6" xfId="1" applyNumberFormat="1" applyFont="1" applyFill="1" applyBorder="1" applyAlignment="1">
      <alignment horizontal="right" vertical="center"/>
    </xf>
    <xf numFmtId="164" fontId="3" fillId="0" borderId="7" xfId="1" applyNumberFormat="1" applyFont="1" applyBorder="1" applyAlignment="1">
      <alignment horizontal="right" vertical="center"/>
    </xf>
    <xf numFmtId="164" fontId="3" fillId="0" borderId="12" xfId="1" applyNumberFormat="1" applyFont="1" applyBorder="1" applyAlignment="1">
      <alignment horizontal="right" vertical="center"/>
    </xf>
    <xf numFmtId="164" fontId="5" fillId="0" borderId="6" xfId="1" applyNumberFormat="1" applyFont="1" applyBorder="1" applyAlignment="1">
      <alignment horizontal="right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3" fillId="3" borderId="11" xfId="1" applyNumberFormat="1" applyFont="1" applyFill="1" applyBorder="1" applyAlignment="1">
      <alignment horizontal="right" vertical="center"/>
    </xf>
    <xf numFmtId="164" fontId="3" fillId="3" borderId="10" xfId="1" applyNumberFormat="1" applyFont="1" applyFill="1" applyBorder="1" applyAlignment="1">
      <alignment horizontal="right" vertical="center"/>
    </xf>
    <xf numFmtId="164" fontId="5" fillId="3" borderId="9" xfId="1" applyNumberFormat="1" applyFont="1" applyFill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3" fillId="0" borderId="10" xfId="1" applyNumberFormat="1" applyFont="1" applyBorder="1" applyAlignment="1">
      <alignment horizontal="right" vertical="center"/>
    </xf>
    <xf numFmtId="164" fontId="5" fillId="0" borderId="9" xfId="1" applyNumberFormat="1" applyFont="1" applyBorder="1" applyAlignment="1">
      <alignment horizontal="right" vertical="center"/>
    </xf>
    <xf numFmtId="164" fontId="1" fillId="3" borderId="15" xfId="0" applyNumberFormat="1" applyFont="1" applyFill="1" applyBorder="1" applyAlignment="1">
      <alignment horizontal="right" vertical="center"/>
    </xf>
    <xf numFmtId="164" fontId="1" fillId="3" borderId="19" xfId="0" applyNumberFormat="1" applyFont="1" applyFill="1" applyBorder="1" applyAlignment="1">
      <alignment horizontal="right" vertical="center"/>
    </xf>
    <xf numFmtId="164" fontId="1" fillId="3" borderId="14" xfId="0" applyNumberFormat="1" applyFont="1" applyFill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3" borderId="30" xfId="0" applyNumberFormat="1" applyFont="1" applyFill="1" applyBorder="1" applyAlignment="1">
      <alignment horizontal="right" vertical="center"/>
    </xf>
    <xf numFmtId="0" fontId="3" fillId="4" borderId="0" xfId="1" applyFont="1" applyFill="1" applyAlignment="1" applyProtection="1">
      <alignment horizontal="left" vertical="center"/>
      <protection hidden="1"/>
    </xf>
    <xf numFmtId="164" fontId="5" fillId="0" borderId="5" xfId="1" applyNumberFormat="1" applyFont="1" applyBorder="1" applyAlignment="1">
      <alignment vertical="center"/>
    </xf>
    <xf numFmtId="164" fontId="3" fillId="4" borderId="12" xfId="1" applyNumberFormat="1" applyFont="1" applyFill="1" applyBorder="1" applyAlignment="1">
      <alignment horizontal="right" vertical="center"/>
    </xf>
    <xf numFmtId="164" fontId="5" fillId="4" borderId="5" xfId="1" applyNumberFormat="1" applyFont="1" applyFill="1" applyBorder="1" applyAlignment="1">
      <alignment vertical="center"/>
    </xf>
    <xf numFmtId="164" fontId="3" fillId="4" borderId="10" xfId="1" applyNumberFormat="1" applyFont="1" applyFill="1" applyBorder="1" applyAlignment="1">
      <alignment horizontal="right" vertical="center"/>
    </xf>
    <xf numFmtId="164" fontId="5" fillId="4" borderId="8" xfId="1" applyNumberFormat="1" applyFont="1" applyFill="1" applyBorder="1" applyAlignment="1">
      <alignment vertical="center"/>
    </xf>
    <xf numFmtId="164" fontId="1" fillId="0" borderId="32" xfId="0" applyNumberFormat="1" applyFont="1" applyBorder="1" applyAlignment="1">
      <alignment horizontal="right" vertical="center"/>
    </xf>
    <xf numFmtId="164" fontId="1" fillId="3" borderId="32" xfId="0" applyNumberFormat="1" applyFont="1" applyFill="1" applyBorder="1" applyAlignment="1">
      <alignment horizontal="right" vertical="center"/>
    </xf>
    <xf numFmtId="164" fontId="1" fillId="3" borderId="33" xfId="0" applyNumberFormat="1" applyFont="1" applyFill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3" fillId="3" borderId="34" xfId="1" applyNumberFormat="1" applyFont="1" applyFill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3" fillId="3" borderId="35" xfId="1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horizontal="right" vertical="center"/>
    </xf>
    <xf numFmtId="164" fontId="3" fillId="3" borderId="37" xfId="1" applyNumberFormat="1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right" vertical="center"/>
    </xf>
    <xf numFmtId="164" fontId="11" fillId="0" borderId="6" xfId="1" applyNumberFormat="1" applyFont="1" applyBorder="1" applyAlignment="1">
      <alignment horizontal="right" vertical="center"/>
    </xf>
    <xf numFmtId="164" fontId="3" fillId="5" borderId="12" xfId="1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0" fillId="2" borderId="0" xfId="0" applyNumberFormat="1" applyFill="1"/>
    <xf numFmtId="165" fontId="0" fillId="2" borderId="0" xfId="0" applyNumberFormat="1" applyFill="1"/>
    <xf numFmtId="0" fontId="12" fillId="2" borderId="0" xfId="1" applyFont="1" applyFill="1" applyAlignment="1">
      <alignment horizontal="right"/>
    </xf>
    <xf numFmtId="164" fontId="6" fillId="6" borderId="36" xfId="0" applyNumberFormat="1" applyFont="1" applyFill="1" applyBorder="1" applyAlignment="1">
      <alignment horizontal="right" vertical="center"/>
    </xf>
    <xf numFmtId="164" fontId="6" fillId="6" borderId="0" xfId="0" applyNumberFormat="1" applyFont="1" applyFill="1" applyAlignment="1">
      <alignment horizontal="right" vertical="center"/>
    </xf>
    <xf numFmtId="164" fontId="6" fillId="6" borderId="3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3" fillId="0" borderId="0" xfId="0" applyFont="1" applyAlignment="1"/>
    <xf numFmtId="164" fontId="3" fillId="0" borderId="41" xfId="1" applyNumberFormat="1" applyFont="1" applyBorder="1" applyAlignment="1">
      <alignment horizontal="right" vertical="center"/>
    </xf>
    <xf numFmtId="164" fontId="3" fillId="4" borderId="41" xfId="1" applyNumberFormat="1" applyFont="1" applyFill="1" applyBorder="1" applyAlignment="1">
      <alignment horizontal="right" vertical="center"/>
    </xf>
    <xf numFmtId="164" fontId="3" fillId="4" borderId="42" xfId="1" applyNumberFormat="1" applyFont="1" applyFill="1" applyBorder="1" applyAlignment="1">
      <alignment horizontal="right" vertical="center"/>
    </xf>
    <xf numFmtId="0" fontId="5" fillId="0" borderId="23" xfId="1" applyFont="1" applyBorder="1" applyAlignment="1" applyProtection="1">
      <alignment horizontal="center" vertical="top" wrapText="1"/>
      <protection hidden="1"/>
    </xf>
    <xf numFmtId="0" fontId="3" fillId="0" borderId="5" xfId="1" applyFont="1" applyBorder="1" applyAlignment="1" applyProtection="1">
      <alignment horizontal="left" vertical="center"/>
      <protection hidden="1"/>
    </xf>
    <xf numFmtId="0" fontId="3" fillId="4" borderId="5" xfId="1" applyFont="1" applyFill="1" applyBorder="1" applyAlignment="1" applyProtection="1">
      <alignment horizontal="left" vertical="center"/>
      <protection hidden="1"/>
    </xf>
    <xf numFmtId="0" fontId="3" fillId="0" borderId="5" xfId="2" applyFont="1" applyBorder="1" applyAlignment="1" applyProtection="1">
      <alignment horizontal="left" vertical="center"/>
      <protection hidden="1"/>
    </xf>
    <xf numFmtId="0" fontId="3" fillId="4" borderId="8" xfId="1" applyFont="1" applyFill="1" applyBorder="1" applyAlignment="1" applyProtection="1">
      <alignment horizontal="left" vertical="center"/>
      <protection hidden="1"/>
    </xf>
    <xf numFmtId="0" fontId="5" fillId="0" borderId="13" xfId="1" applyFont="1" applyBorder="1" applyAlignment="1" applyProtection="1">
      <alignment horizontal="left" vertical="center"/>
      <protection hidden="1"/>
    </xf>
    <xf numFmtId="0" fontId="13" fillId="2" borderId="0" xfId="0" applyFont="1" applyFill="1" applyAlignment="1">
      <alignment horizontal="left"/>
    </xf>
  </cellXfs>
  <cellStyles count="4">
    <cellStyle name="Normal" xfId="0" builtinId="0"/>
    <cellStyle name="Normal 15" xfId="1" xr:uid="{00000000-0005-0000-0000-000001000000}"/>
    <cellStyle name="Normal 2" xfId="2" xr:uid="{3F49CAFD-FC6A-451E-8F4D-C8F2C3D2CE95}"/>
    <cellStyle name="Normal 5" xfId="3" xr:uid="{61104FFC-47B7-48FC-B5B6-5A8D318F9FBF}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4BD0-CAA4-4C74-B814-28C1B3745737}">
  <sheetPr>
    <pageSetUpPr fitToPage="1"/>
  </sheetPr>
  <dimension ref="A1:AA76"/>
  <sheetViews>
    <sheetView tabSelected="1" zoomScaleNormal="100" workbookViewId="0">
      <pane xSplit="1" topLeftCell="B1" activePane="topRight" state="frozen"/>
      <selection pane="topRight" activeCell="F6" sqref="F6"/>
    </sheetView>
  </sheetViews>
  <sheetFormatPr defaultColWidth="9.140625" defaultRowHeight="15" x14ac:dyDescent="0.25"/>
  <cols>
    <col min="1" max="1" width="34.7109375" style="6" customWidth="1"/>
    <col min="2" max="14" width="10" style="6" customWidth="1"/>
    <col min="15" max="18" width="9.7109375" style="6" customWidth="1"/>
    <col min="19" max="16384" width="9.140625" style="6"/>
  </cols>
  <sheetData>
    <row r="1" spans="1:27" x14ac:dyDescent="0.25">
      <c r="Q1" s="97" t="s">
        <v>0</v>
      </c>
      <c r="R1" s="97"/>
    </row>
    <row r="2" spans="1:27" s="2" customFormat="1" ht="21" customHeight="1" x14ac:dyDescent="0.25">
      <c r="A2" s="112" t="s">
        <v>54</v>
      </c>
      <c r="B2" s="112"/>
      <c r="C2" s="112"/>
      <c r="D2" s="112"/>
      <c r="E2" s="112"/>
      <c r="F2" s="112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7" s="2" customFormat="1" ht="15.75" customHeight="1" thickBo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7" s="3" customFormat="1" ht="39.950000000000003" customHeight="1" x14ac:dyDescent="0.25">
      <c r="A4" s="21"/>
      <c r="B4" s="88" t="s">
        <v>53</v>
      </c>
      <c r="C4" s="89"/>
      <c r="D4" s="89"/>
      <c r="E4" s="89"/>
      <c r="F4" s="89"/>
      <c r="G4" s="89"/>
      <c r="H4" s="90"/>
      <c r="I4" s="88" t="s">
        <v>1</v>
      </c>
      <c r="J4" s="89"/>
      <c r="K4" s="89"/>
      <c r="L4" s="89"/>
      <c r="M4" s="89"/>
      <c r="N4" s="90"/>
      <c r="O4" s="91" t="s">
        <v>2</v>
      </c>
      <c r="P4" s="92"/>
      <c r="Q4" s="93" t="s">
        <v>3</v>
      </c>
      <c r="R4" s="94"/>
    </row>
    <row r="5" spans="1:27" s="3" customFormat="1" ht="24" customHeight="1" x14ac:dyDescent="0.25">
      <c r="A5" s="17" t="s">
        <v>4</v>
      </c>
      <c r="B5" s="79" t="s">
        <v>5</v>
      </c>
      <c r="C5" s="80"/>
      <c r="D5" s="81"/>
      <c r="E5" s="82"/>
      <c r="F5" s="83" t="s">
        <v>49</v>
      </c>
      <c r="G5" s="84"/>
      <c r="H5" s="85"/>
      <c r="I5" s="79" t="s">
        <v>5</v>
      </c>
      <c r="J5" s="80"/>
      <c r="K5" s="82"/>
      <c r="L5" s="83" t="s">
        <v>49</v>
      </c>
      <c r="M5" s="86"/>
      <c r="N5" s="87"/>
      <c r="O5" s="23" t="s">
        <v>5</v>
      </c>
      <c r="P5" s="16" t="s">
        <v>49</v>
      </c>
      <c r="Q5" s="23" t="s">
        <v>5</v>
      </c>
      <c r="R5" s="16" t="s">
        <v>49</v>
      </c>
    </row>
    <row r="6" spans="1:27" s="3" customFormat="1" ht="32.25" customHeight="1" x14ac:dyDescent="0.25">
      <c r="A6" s="22"/>
      <c r="B6" s="67" t="s">
        <v>52</v>
      </c>
      <c r="C6" s="68" t="s">
        <v>6</v>
      </c>
      <c r="D6" s="69" t="s">
        <v>50</v>
      </c>
      <c r="E6" s="70" t="s">
        <v>3</v>
      </c>
      <c r="F6" s="66" t="s">
        <v>51</v>
      </c>
      <c r="G6" s="71" t="s">
        <v>50</v>
      </c>
      <c r="H6" s="72" t="s">
        <v>3</v>
      </c>
      <c r="I6" s="73" t="s">
        <v>7</v>
      </c>
      <c r="J6" s="68" t="s">
        <v>6</v>
      </c>
      <c r="K6" s="70" t="s">
        <v>3</v>
      </c>
      <c r="L6" s="74" t="s">
        <v>7</v>
      </c>
      <c r="M6" s="71" t="s">
        <v>6</v>
      </c>
      <c r="N6" s="75" t="s">
        <v>3</v>
      </c>
      <c r="O6" s="24"/>
      <c r="P6" s="15"/>
      <c r="Q6" s="24"/>
      <c r="R6" s="15"/>
    </row>
    <row r="7" spans="1:27" s="4" customFormat="1" ht="21" customHeight="1" x14ac:dyDescent="0.25">
      <c r="A7" s="25" t="s">
        <v>8</v>
      </c>
      <c r="B7" s="30">
        <v>113</v>
      </c>
      <c r="C7" s="63">
        <v>0</v>
      </c>
      <c r="D7" s="65">
        <v>183</v>
      </c>
      <c r="E7" s="32">
        <f t="shared" ref="E7:E17" si="0">SUM(B7:D7)</f>
        <v>296</v>
      </c>
      <c r="F7" s="33">
        <v>159</v>
      </c>
      <c r="G7" s="34">
        <v>110</v>
      </c>
      <c r="H7" s="35">
        <f t="shared" ref="H7:H17" si="1">F7+G7</f>
        <v>269</v>
      </c>
      <c r="I7" s="30">
        <v>0</v>
      </c>
      <c r="J7" s="31">
        <v>30</v>
      </c>
      <c r="K7" s="32">
        <f t="shared" ref="K7:K17" si="2">SUM(I7:J7)</f>
        <v>30</v>
      </c>
      <c r="L7" s="33">
        <v>0</v>
      </c>
      <c r="M7" s="34">
        <v>30</v>
      </c>
      <c r="N7" s="35">
        <f t="shared" ref="N7:N17" si="3">SUM(L7:M7)</f>
        <v>30</v>
      </c>
      <c r="O7" s="98">
        <v>220</v>
      </c>
      <c r="P7" s="64">
        <v>220</v>
      </c>
      <c r="Q7" s="36">
        <f t="shared" ref="Q7:Q17" si="4">SUM(E7,K7,O7)</f>
        <v>546</v>
      </c>
      <c r="R7" s="37">
        <f t="shared" ref="R7:R17" si="5">SUM(H7,N7,P7)</f>
        <v>519</v>
      </c>
      <c r="AA7" s="5"/>
    </row>
    <row r="8" spans="1:27" s="4" customFormat="1" ht="21" customHeight="1" x14ac:dyDescent="0.25">
      <c r="A8" s="26" t="s">
        <v>9</v>
      </c>
      <c r="B8" s="30">
        <v>65</v>
      </c>
      <c r="C8" s="63">
        <v>0</v>
      </c>
      <c r="D8" s="31">
        <v>156</v>
      </c>
      <c r="E8" s="32">
        <f t="shared" si="0"/>
        <v>221</v>
      </c>
      <c r="F8" s="33">
        <v>65</v>
      </c>
      <c r="G8" s="34">
        <v>136</v>
      </c>
      <c r="H8" s="35">
        <f t="shared" si="1"/>
        <v>201</v>
      </c>
      <c r="I8" s="30">
        <v>0</v>
      </c>
      <c r="J8" s="31">
        <v>0</v>
      </c>
      <c r="K8" s="32">
        <f t="shared" si="2"/>
        <v>0</v>
      </c>
      <c r="L8" s="33">
        <v>0</v>
      </c>
      <c r="M8" s="34">
        <v>0</v>
      </c>
      <c r="N8" s="35">
        <f t="shared" si="3"/>
        <v>0</v>
      </c>
      <c r="O8" s="99">
        <v>62</v>
      </c>
      <c r="P8" s="62">
        <v>62</v>
      </c>
      <c r="Q8" s="36">
        <f t="shared" si="4"/>
        <v>283</v>
      </c>
      <c r="R8" s="37">
        <f t="shared" si="5"/>
        <v>263</v>
      </c>
    </row>
    <row r="9" spans="1:27" s="4" customFormat="1" ht="21" customHeight="1" x14ac:dyDescent="0.25">
      <c r="A9" s="26" t="s">
        <v>10</v>
      </c>
      <c r="B9" s="30">
        <v>0</v>
      </c>
      <c r="C9" s="63">
        <v>0</v>
      </c>
      <c r="D9" s="31">
        <v>0</v>
      </c>
      <c r="E9" s="32">
        <f t="shared" si="0"/>
        <v>0</v>
      </c>
      <c r="F9" s="33">
        <v>0</v>
      </c>
      <c r="G9" s="34">
        <v>0</v>
      </c>
      <c r="H9" s="35">
        <f t="shared" si="1"/>
        <v>0</v>
      </c>
      <c r="I9" s="30">
        <v>0</v>
      </c>
      <c r="J9" s="31">
        <v>0</v>
      </c>
      <c r="K9" s="32">
        <f t="shared" si="2"/>
        <v>0</v>
      </c>
      <c r="L9" s="33">
        <v>0</v>
      </c>
      <c r="M9" s="34">
        <v>0</v>
      </c>
      <c r="N9" s="35">
        <f t="shared" si="3"/>
        <v>0</v>
      </c>
      <c r="O9" s="99">
        <v>97</v>
      </c>
      <c r="P9" s="62">
        <v>94</v>
      </c>
      <c r="Q9" s="36">
        <f t="shared" si="4"/>
        <v>97</v>
      </c>
      <c r="R9" s="37">
        <f t="shared" si="5"/>
        <v>94</v>
      </c>
    </row>
    <row r="10" spans="1:27" s="4" customFormat="1" ht="21" customHeight="1" x14ac:dyDescent="0.25">
      <c r="A10" s="26" t="s">
        <v>11</v>
      </c>
      <c r="B10" s="30">
        <v>11</v>
      </c>
      <c r="C10" s="63">
        <v>0</v>
      </c>
      <c r="D10" s="31">
        <v>103</v>
      </c>
      <c r="E10" s="32">
        <f t="shared" si="0"/>
        <v>114</v>
      </c>
      <c r="F10" s="33">
        <v>11</v>
      </c>
      <c r="G10" s="34">
        <v>94</v>
      </c>
      <c r="H10" s="35">
        <f t="shared" si="1"/>
        <v>105</v>
      </c>
      <c r="I10" s="30">
        <v>100</v>
      </c>
      <c r="J10" s="31">
        <v>0</v>
      </c>
      <c r="K10" s="32">
        <f t="shared" si="2"/>
        <v>100</v>
      </c>
      <c r="L10" s="33">
        <v>100</v>
      </c>
      <c r="M10" s="34">
        <v>0</v>
      </c>
      <c r="N10" s="35">
        <f t="shared" si="3"/>
        <v>100</v>
      </c>
      <c r="O10" s="99">
        <v>254</v>
      </c>
      <c r="P10" s="62">
        <v>254</v>
      </c>
      <c r="Q10" s="36">
        <f t="shared" si="4"/>
        <v>468</v>
      </c>
      <c r="R10" s="37">
        <f t="shared" si="5"/>
        <v>459</v>
      </c>
    </row>
    <row r="11" spans="1:27" s="4" customFormat="1" ht="21" customHeight="1" x14ac:dyDescent="0.25">
      <c r="A11" s="26" t="s">
        <v>12</v>
      </c>
      <c r="B11" s="30">
        <v>133</v>
      </c>
      <c r="C11" s="63">
        <v>20</v>
      </c>
      <c r="D11" s="31">
        <v>134</v>
      </c>
      <c r="E11" s="32">
        <f t="shared" si="0"/>
        <v>287</v>
      </c>
      <c r="F11" s="33">
        <v>153</v>
      </c>
      <c r="G11" s="34">
        <v>99</v>
      </c>
      <c r="H11" s="77">
        <f t="shared" si="1"/>
        <v>252</v>
      </c>
      <c r="I11" s="30">
        <v>23</v>
      </c>
      <c r="J11" s="31">
        <v>0</v>
      </c>
      <c r="K11" s="32">
        <f t="shared" si="2"/>
        <v>23</v>
      </c>
      <c r="L11" s="33">
        <v>23</v>
      </c>
      <c r="M11" s="34">
        <v>0</v>
      </c>
      <c r="N11" s="35">
        <f t="shared" si="3"/>
        <v>23</v>
      </c>
      <c r="O11" s="99">
        <v>278</v>
      </c>
      <c r="P11" s="62">
        <v>276</v>
      </c>
      <c r="Q11" s="36">
        <f t="shared" si="4"/>
        <v>588</v>
      </c>
      <c r="R11" s="37">
        <f t="shared" si="5"/>
        <v>551</v>
      </c>
    </row>
    <row r="12" spans="1:27" s="4" customFormat="1" ht="21" customHeight="1" x14ac:dyDescent="0.25">
      <c r="A12" s="27" t="s">
        <v>13</v>
      </c>
      <c r="B12" s="30">
        <v>0</v>
      </c>
      <c r="C12" s="63">
        <v>8</v>
      </c>
      <c r="D12" s="31">
        <v>70</v>
      </c>
      <c r="E12" s="32">
        <f t="shared" si="0"/>
        <v>78</v>
      </c>
      <c r="F12" s="33">
        <v>8</v>
      </c>
      <c r="G12" s="34">
        <v>64</v>
      </c>
      <c r="H12" s="35">
        <f t="shared" si="1"/>
        <v>72</v>
      </c>
      <c r="I12" s="30">
        <v>10</v>
      </c>
      <c r="J12" s="31">
        <v>3</v>
      </c>
      <c r="K12" s="32">
        <f t="shared" si="2"/>
        <v>13</v>
      </c>
      <c r="L12" s="33">
        <v>10</v>
      </c>
      <c r="M12" s="34">
        <v>3</v>
      </c>
      <c r="N12" s="35">
        <f t="shared" si="3"/>
        <v>13</v>
      </c>
      <c r="O12" s="99">
        <v>119</v>
      </c>
      <c r="P12" s="62">
        <v>124</v>
      </c>
      <c r="Q12" s="36">
        <f t="shared" si="4"/>
        <v>210</v>
      </c>
      <c r="R12" s="37">
        <f t="shared" si="5"/>
        <v>209</v>
      </c>
    </row>
    <row r="13" spans="1:27" s="4" customFormat="1" ht="21" customHeight="1" x14ac:dyDescent="0.25">
      <c r="A13" s="26" t="s">
        <v>14</v>
      </c>
      <c r="B13" s="30">
        <v>119</v>
      </c>
      <c r="C13" s="63">
        <v>0</v>
      </c>
      <c r="D13" s="31">
        <v>0</v>
      </c>
      <c r="E13" s="32">
        <f t="shared" si="0"/>
        <v>119</v>
      </c>
      <c r="F13" s="33">
        <v>108</v>
      </c>
      <c r="G13" s="34">
        <v>0</v>
      </c>
      <c r="H13" s="35">
        <f t="shared" si="1"/>
        <v>108</v>
      </c>
      <c r="I13" s="30">
        <v>0</v>
      </c>
      <c r="J13" s="31">
        <v>0</v>
      </c>
      <c r="K13" s="32">
        <f t="shared" si="2"/>
        <v>0</v>
      </c>
      <c r="L13" s="33">
        <v>0</v>
      </c>
      <c r="M13" s="34">
        <v>0</v>
      </c>
      <c r="N13" s="35">
        <f t="shared" si="3"/>
        <v>0</v>
      </c>
      <c r="O13" s="99">
        <v>72</v>
      </c>
      <c r="P13" s="62">
        <v>72</v>
      </c>
      <c r="Q13" s="36">
        <f t="shared" si="4"/>
        <v>191</v>
      </c>
      <c r="R13" s="37">
        <f t="shared" si="5"/>
        <v>180</v>
      </c>
    </row>
    <row r="14" spans="1:27" s="4" customFormat="1" ht="21" customHeight="1" x14ac:dyDescent="0.25">
      <c r="A14" s="26" t="s">
        <v>15</v>
      </c>
      <c r="B14" s="30">
        <v>0</v>
      </c>
      <c r="C14" s="63">
        <v>0</v>
      </c>
      <c r="D14" s="31">
        <v>0</v>
      </c>
      <c r="E14" s="32">
        <f t="shared" si="0"/>
        <v>0</v>
      </c>
      <c r="F14" s="33">
        <v>0</v>
      </c>
      <c r="G14" s="34">
        <v>0</v>
      </c>
      <c r="H14" s="35">
        <f t="shared" si="1"/>
        <v>0</v>
      </c>
      <c r="I14" s="30">
        <v>25</v>
      </c>
      <c r="J14" s="31">
        <v>0</v>
      </c>
      <c r="K14" s="32">
        <f t="shared" si="2"/>
        <v>25</v>
      </c>
      <c r="L14" s="33">
        <v>25</v>
      </c>
      <c r="M14" s="34">
        <v>0</v>
      </c>
      <c r="N14" s="35">
        <f t="shared" si="3"/>
        <v>25</v>
      </c>
      <c r="O14" s="99">
        <v>19</v>
      </c>
      <c r="P14" s="62">
        <v>19</v>
      </c>
      <c r="Q14" s="36">
        <f t="shared" si="4"/>
        <v>44</v>
      </c>
      <c r="R14" s="37">
        <f t="shared" si="5"/>
        <v>44</v>
      </c>
    </row>
    <row r="15" spans="1:27" s="4" customFormat="1" ht="21" customHeight="1" x14ac:dyDescent="0.25">
      <c r="A15" s="26" t="s">
        <v>16</v>
      </c>
      <c r="B15" s="30">
        <v>44</v>
      </c>
      <c r="C15" s="63">
        <v>44</v>
      </c>
      <c r="D15" s="31">
        <v>0</v>
      </c>
      <c r="E15" s="32">
        <f t="shared" si="0"/>
        <v>88</v>
      </c>
      <c r="F15" s="33">
        <v>80</v>
      </c>
      <c r="G15" s="34">
        <v>0</v>
      </c>
      <c r="H15" s="35">
        <f t="shared" si="1"/>
        <v>80</v>
      </c>
      <c r="I15" s="30">
        <v>0</v>
      </c>
      <c r="J15" s="31">
        <v>115</v>
      </c>
      <c r="K15" s="32">
        <f t="shared" si="2"/>
        <v>115</v>
      </c>
      <c r="L15" s="33">
        <v>0</v>
      </c>
      <c r="M15" s="34">
        <v>115</v>
      </c>
      <c r="N15" s="35">
        <f t="shared" si="3"/>
        <v>115</v>
      </c>
      <c r="O15" s="99">
        <v>45</v>
      </c>
      <c r="P15" s="62">
        <v>45</v>
      </c>
      <c r="Q15" s="36">
        <f t="shared" si="4"/>
        <v>248</v>
      </c>
      <c r="R15" s="37">
        <f t="shared" si="5"/>
        <v>240</v>
      </c>
    </row>
    <row r="16" spans="1:27" s="4" customFormat="1" ht="21" customHeight="1" x14ac:dyDescent="0.25">
      <c r="A16" s="26" t="s">
        <v>17</v>
      </c>
      <c r="B16" s="30">
        <v>151</v>
      </c>
      <c r="C16" s="63">
        <v>0</v>
      </c>
      <c r="D16" s="31">
        <v>215</v>
      </c>
      <c r="E16" s="32">
        <f t="shared" si="0"/>
        <v>366</v>
      </c>
      <c r="F16" s="33">
        <v>171</v>
      </c>
      <c r="G16" s="34">
        <v>153</v>
      </c>
      <c r="H16" s="35">
        <f t="shared" si="1"/>
        <v>324</v>
      </c>
      <c r="I16" s="30">
        <v>0</v>
      </c>
      <c r="J16" s="31">
        <v>30</v>
      </c>
      <c r="K16" s="32">
        <f t="shared" si="2"/>
        <v>30</v>
      </c>
      <c r="L16" s="33">
        <v>0</v>
      </c>
      <c r="M16" s="34">
        <v>30</v>
      </c>
      <c r="N16" s="35">
        <f t="shared" si="3"/>
        <v>30</v>
      </c>
      <c r="O16" s="99">
        <v>661</v>
      </c>
      <c r="P16" s="62">
        <v>661</v>
      </c>
      <c r="Q16" s="36">
        <f t="shared" si="4"/>
        <v>1057</v>
      </c>
      <c r="R16" s="37">
        <f t="shared" si="5"/>
        <v>1015</v>
      </c>
    </row>
    <row r="17" spans="1:18" s="4" customFormat="1" ht="21" customHeight="1" x14ac:dyDescent="0.25">
      <c r="A17" s="28" t="s">
        <v>18</v>
      </c>
      <c r="B17" s="38">
        <v>71</v>
      </c>
      <c r="C17" s="61">
        <v>0</v>
      </c>
      <c r="D17" s="39">
        <v>94</v>
      </c>
      <c r="E17" s="32">
        <f t="shared" si="0"/>
        <v>165</v>
      </c>
      <c r="F17" s="41">
        <v>71</v>
      </c>
      <c r="G17" s="42">
        <v>79</v>
      </c>
      <c r="H17" s="35">
        <f t="shared" si="1"/>
        <v>150</v>
      </c>
      <c r="I17" s="38">
        <v>0</v>
      </c>
      <c r="J17" s="39">
        <v>0</v>
      </c>
      <c r="K17" s="40">
        <f t="shared" si="2"/>
        <v>0</v>
      </c>
      <c r="L17" s="41">
        <v>0</v>
      </c>
      <c r="M17" s="42">
        <v>0</v>
      </c>
      <c r="N17" s="43">
        <f t="shared" si="3"/>
        <v>0</v>
      </c>
      <c r="O17" s="100">
        <v>173</v>
      </c>
      <c r="P17" s="60">
        <v>173</v>
      </c>
      <c r="Q17" s="36">
        <f t="shared" si="4"/>
        <v>338</v>
      </c>
      <c r="R17" s="37">
        <f t="shared" si="5"/>
        <v>323</v>
      </c>
    </row>
    <row r="18" spans="1:18" s="2" customFormat="1" ht="21" customHeight="1" thickBot="1" x14ac:dyDescent="0.3">
      <c r="A18" s="29" t="s">
        <v>3</v>
      </c>
      <c r="B18" s="44">
        <f t="shared" ref="B18:R18" si="6">SUM(B7:B17)</f>
        <v>707</v>
      </c>
      <c r="C18" s="45">
        <f t="shared" si="6"/>
        <v>72</v>
      </c>
      <c r="D18" s="59">
        <f t="shared" si="6"/>
        <v>955</v>
      </c>
      <c r="E18" s="58">
        <f t="shared" si="6"/>
        <v>1734</v>
      </c>
      <c r="F18" s="76">
        <f t="shared" si="6"/>
        <v>826</v>
      </c>
      <c r="G18" s="48">
        <f t="shared" si="6"/>
        <v>735</v>
      </c>
      <c r="H18" s="57">
        <f>SUM(H7:H17)</f>
        <v>1561</v>
      </c>
      <c r="I18" s="44">
        <f t="shared" si="6"/>
        <v>158</v>
      </c>
      <c r="J18" s="45">
        <f t="shared" si="6"/>
        <v>178</v>
      </c>
      <c r="K18" s="46">
        <f t="shared" si="6"/>
        <v>336</v>
      </c>
      <c r="L18" s="47">
        <f t="shared" si="6"/>
        <v>158</v>
      </c>
      <c r="M18" s="48">
        <f t="shared" si="6"/>
        <v>178</v>
      </c>
      <c r="N18" s="49">
        <f t="shared" si="6"/>
        <v>336</v>
      </c>
      <c r="O18" s="44">
        <f t="shared" si="6"/>
        <v>2000</v>
      </c>
      <c r="P18" s="49">
        <f t="shared" si="6"/>
        <v>2000</v>
      </c>
      <c r="Q18" s="50">
        <f t="shared" si="6"/>
        <v>4070</v>
      </c>
      <c r="R18" s="57">
        <f t="shared" si="6"/>
        <v>3897</v>
      </c>
    </row>
    <row r="19" spans="1:18" s="2" customFormat="1" ht="18" customHeight="1" x14ac:dyDescent="0.25"/>
    <row r="20" spans="1:18" s="2" customFormat="1" ht="18" customHeight="1" x14ac:dyDescent="0.25">
      <c r="A20" s="1"/>
      <c r="H20" s="95"/>
    </row>
    <row r="21" spans="1:18" s="2" customFormat="1" ht="18" customHeight="1" x14ac:dyDescent="0.25">
      <c r="A21" s="1"/>
      <c r="H21" s="96"/>
    </row>
    <row r="76" spans="1:1" x14ac:dyDescent="0.25">
      <c r="A76" s="7"/>
    </row>
  </sheetData>
  <mergeCells count="10">
    <mergeCell ref="B5:E5"/>
    <mergeCell ref="F5:H5"/>
    <mergeCell ref="I5:K5"/>
    <mergeCell ref="L5:N5"/>
    <mergeCell ref="Q1:R1"/>
    <mergeCell ref="A2:F2"/>
    <mergeCell ref="B4:H4"/>
    <mergeCell ref="I4:N4"/>
    <mergeCell ref="O4:P4"/>
    <mergeCell ref="Q4:R4"/>
  </mergeCells>
  <pageMargins left="0.78740157480314965" right="0.78740157480314965" top="0.78740157480314965" bottom="0.78740157480314965" header="0.39370078740157483" footer="0.3937007874015748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E65A-B955-40D3-AFCA-91A496064355}">
  <sheetPr>
    <pageSetUpPr fitToPage="1"/>
  </sheetPr>
  <dimension ref="A1:M27"/>
  <sheetViews>
    <sheetView workbookViewId="0">
      <pane xSplit="1" topLeftCell="B1" activePane="topRight" state="frozen"/>
      <selection pane="topRight" activeCell="N2" sqref="N2"/>
    </sheetView>
  </sheetViews>
  <sheetFormatPr defaultRowHeight="15" x14ac:dyDescent="0.25"/>
  <cols>
    <col min="1" max="1" width="20.7109375" customWidth="1"/>
    <col min="2" max="13" width="15.7109375" customWidth="1"/>
  </cols>
  <sheetData>
    <row r="1" spans="1:13" ht="15.7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02"/>
      <c r="M1" s="101" t="s">
        <v>0</v>
      </c>
    </row>
    <row r="2" spans="1:13" ht="18" customHeight="1" x14ac:dyDescent="0.25">
      <c r="A2" s="112" t="s">
        <v>55</v>
      </c>
      <c r="B2" s="112"/>
      <c r="C2" s="112"/>
      <c r="D2" s="11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46.5" customHeight="1" x14ac:dyDescent="0.25">
      <c r="A4" s="106" t="s">
        <v>19</v>
      </c>
      <c r="B4" s="8" t="s">
        <v>20</v>
      </c>
      <c r="C4" s="9" t="s">
        <v>21</v>
      </c>
      <c r="D4" s="9" t="s">
        <v>10</v>
      </c>
      <c r="E4" s="9" t="s">
        <v>22</v>
      </c>
      <c r="F4" s="9" t="s">
        <v>23</v>
      </c>
      <c r="G4" s="9" t="s">
        <v>24</v>
      </c>
      <c r="H4" s="9" t="s">
        <v>14</v>
      </c>
      <c r="I4" s="9" t="s">
        <v>15</v>
      </c>
      <c r="J4" s="9" t="s">
        <v>25</v>
      </c>
      <c r="K4" s="9" t="s">
        <v>26</v>
      </c>
      <c r="L4" s="10" t="s">
        <v>27</v>
      </c>
      <c r="M4" s="11" t="s">
        <v>3</v>
      </c>
    </row>
    <row r="5" spans="1:13" ht="21" customHeight="1" x14ac:dyDescent="0.25">
      <c r="A5" s="107" t="s">
        <v>28</v>
      </c>
      <c r="B5" s="103">
        <v>0</v>
      </c>
      <c r="C5" s="34">
        <v>0</v>
      </c>
      <c r="D5" s="34">
        <v>0</v>
      </c>
      <c r="E5" s="34">
        <v>23</v>
      </c>
      <c r="F5" s="34">
        <v>23</v>
      </c>
      <c r="G5" s="34">
        <v>8</v>
      </c>
      <c r="H5" s="34">
        <v>0</v>
      </c>
      <c r="I5" s="34">
        <v>0</v>
      </c>
      <c r="J5" s="34">
        <v>0</v>
      </c>
      <c r="K5" s="34">
        <v>49</v>
      </c>
      <c r="L5" s="34">
        <v>21</v>
      </c>
      <c r="M5" s="52">
        <f t="shared" ref="M5:M24" si="0">SUM(B5:L5)</f>
        <v>124</v>
      </c>
    </row>
    <row r="6" spans="1:13" ht="21" customHeight="1" x14ac:dyDescent="0.25">
      <c r="A6" s="107" t="s">
        <v>29</v>
      </c>
      <c r="B6" s="103">
        <v>24</v>
      </c>
      <c r="C6" s="34">
        <v>0</v>
      </c>
      <c r="D6" s="34">
        <v>24</v>
      </c>
      <c r="E6" s="34">
        <v>16</v>
      </c>
      <c r="F6" s="34">
        <v>22</v>
      </c>
      <c r="G6" s="34">
        <v>12</v>
      </c>
      <c r="H6" s="34">
        <v>0</v>
      </c>
      <c r="I6" s="34">
        <v>0</v>
      </c>
      <c r="J6" s="34">
        <v>0</v>
      </c>
      <c r="K6" s="34">
        <v>44</v>
      </c>
      <c r="L6" s="34">
        <v>21</v>
      </c>
      <c r="M6" s="52">
        <f t="shared" si="0"/>
        <v>163</v>
      </c>
    </row>
    <row r="7" spans="1:13" ht="21" customHeight="1" x14ac:dyDescent="0.25">
      <c r="A7" s="107" t="s">
        <v>30</v>
      </c>
      <c r="B7" s="103">
        <v>14</v>
      </c>
      <c r="C7" s="34">
        <v>0</v>
      </c>
      <c r="D7" s="34">
        <v>0</v>
      </c>
      <c r="E7" s="34">
        <v>0</v>
      </c>
      <c r="F7" s="34">
        <v>24</v>
      </c>
      <c r="G7" s="34">
        <v>4</v>
      </c>
      <c r="H7" s="34">
        <v>20</v>
      </c>
      <c r="I7" s="34">
        <v>0</v>
      </c>
      <c r="J7" s="34">
        <v>0</v>
      </c>
      <c r="K7" s="34">
        <v>34</v>
      </c>
      <c r="L7" s="34">
        <v>0</v>
      </c>
      <c r="M7" s="52">
        <f t="shared" si="0"/>
        <v>96</v>
      </c>
    </row>
    <row r="8" spans="1:13" ht="21" customHeight="1" x14ac:dyDescent="0.25">
      <c r="A8" s="108" t="s">
        <v>31</v>
      </c>
      <c r="B8" s="104">
        <v>18</v>
      </c>
      <c r="C8" s="53">
        <v>7</v>
      </c>
      <c r="D8" s="53">
        <v>17</v>
      </c>
      <c r="E8" s="53">
        <v>16</v>
      </c>
      <c r="F8" s="53">
        <v>19</v>
      </c>
      <c r="G8" s="53">
        <v>6</v>
      </c>
      <c r="H8" s="53">
        <v>0</v>
      </c>
      <c r="I8" s="53">
        <v>0</v>
      </c>
      <c r="J8" s="53">
        <v>15</v>
      </c>
      <c r="K8" s="53">
        <v>41</v>
      </c>
      <c r="L8" s="53">
        <v>20</v>
      </c>
      <c r="M8" s="54">
        <f t="shared" si="0"/>
        <v>159</v>
      </c>
    </row>
    <row r="9" spans="1:13" ht="21" customHeight="1" x14ac:dyDescent="0.25">
      <c r="A9" s="108" t="s">
        <v>32</v>
      </c>
      <c r="B9" s="104">
        <v>0</v>
      </c>
      <c r="C9" s="53">
        <v>0</v>
      </c>
      <c r="D9" s="53">
        <v>0</v>
      </c>
      <c r="E9" s="53">
        <v>0</v>
      </c>
      <c r="F9" s="53">
        <v>20</v>
      </c>
      <c r="G9" s="53">
        <v>6</v>
      </c>
      <c r="H9" s="53">
        <v>0</v>
      </c>
      <c r="I9" s="53">
        <v>0</v>
      </c>
      <c r="J9" s="53">
        <v>0</v>
      </c>
      <c r="K9" s="53">
        <v>26</v>
      </c>
      <c r="L9" s="53">
        <v>0</v>
      </c>
      <c r="M9" s="54">
        <f t="shared" si="0"/>
        <v>52</v>
      </c>
    </row>
    <row r="10" spans="1:13" ht="21" customHeight="1" x14ac:dyDescent="0.25">
      <c r="A10" s="107" t="s">
        <v>33</v>
      </c>
      <c r="B10" s="103">
        <v>18</v>
      </c>
      <c r="C10" s="34">
        <v>0</v>
      </c>
      <c r="D10" s="34">
        <v>0</v>
      </c>
      <c r="E10" s="34">
        <v>19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52">
        <f t="shared" si="0"/>
        <v>37</v>
      </c>
    </row>
    <row r="11" spans="1:13" ht="21" customHeight="1" x14ac:dyDescent="0.25">
      <c r="A11" s="108" t="s">
        <v>34</v>
      </c>
      <c r="B11" s="104">
        <v>23</v>
      </c>
      <c r="C11" s="53">
        <v>18</v>
      </c>
      <c r="D11" s="53">
        <v>20</v>
      </c>
      <c r="E11" s="53">
        <v>38</v>
      </c>
      <c r="F11" s="53">
        <v>36</v>
      </c>
      <c r="G11" s="53">
        <v>7</v>
      </c>
      <c r="H11" s="53">
        <v>0</v>
      </c>
      <c r="I11" s="53">
        <v>0</v>
      </c>
      <c r="J11" s="53">
        <v>0</v>
      </c>
      <c r="K11" s="53">
        <v>90</v>
      </c>
      <c r="L11" s="53">
        <v>16</v>
      </c>
      <c r="M11" s="54">
        <f t="shared" si="0"/>
        <v>248</v>
      </c>
    </row>
    <row r="12" spans="1:13" ht="21" customHeight="1" x14ac:dyDescent="0.25">
      <c r="A12" s="108" t="s">
        <v>35</v>
      </c>
      <c r="B12" s="104">
        <v>0</v>
      </c>
      <c r="C12" s="53">
        <v>0</v>
      </c>
      <c r="D12" s="53">
        <v>0</v>
      </c>
      <c r="E12" s="53">
        <v>0</v>
      </c>
      <c r="F12" s="53">
        <v>0</v>
      </c>
      <c r="G12" s="53">
        <v>5</v>
      </c>
      <c r="H12" s="53">
        <v>0</v>
      </c>
      <c r="I12" s="53">
        <v>0</v>
      </c>
      <c r="J12" s="53">
        <v>0</v>
      </c>
      <c r="K12" s="53">
        <v>5</v>
      </c>
      <c r="L12" s="53">
        <v>0</v>
      </c>
      <c r="M12" s="54">
        <f t="shared" si="0"/>
        <v>10</v>
      </c>
    </row>
    <row r="13" spans="1:13" ht="21" customHeight="1" x14ac:dyDescent="0.25">
      <c r="A13" s="107" t="s">
        <v>36</v>
      </c>
      <c r="B13" s="103">
        <v>13</v>
      </c>
      <c r="C13" s="34">
        <v>0</v>
      </c>
      <c r="D13" s="34">
        <v>0</v>
      </c>
      <c r="E13" s="34">
        <v>18</v>
      </c>
      <c r="F13" s="34">
        <v>8</v>
      </c>
      <c r="G13" s="34">
        <v>0</v>
      </c>
      <c r="H13" s="34">
        <v>0</v>
      </c>
      <c r="I13" s="34">
        <v>0</v>
      </c>
      <c r="J13" s="34">
        <v>0</v>
      </c>
      <c r="K13" s="34">
        <v>29</v>
      </c>
      <c r="L13" s="34">
        <v>0</v>
      </c>
      <c r="M13" s="52">
        <f t="shared" si="0"/>
        <v>68</v>
      </c>
    </row>
    <row r="14" spans="1:13" ht="21" customHeight="1" x14ac:dyDescent="0.25">
      <c r="A14" s="107" t="s">
        <v>37</v>
      </c>
      <c r="B14" s="103">
        <v>18</v>
      </c>
      <c r="C14" s="34">
        <v>0</v>
      </c>
      <c r="D14" s="34">
        <v>0</v>
      </c>
      <c r="E14" s="34">
        <v>10</v>
      </c>
      <c r="F14" s="34">
        <v>12</v>
      </c>
      <c r="G14" s="34">
        <v>3</v>
      </c>
      <c r="H14" s="34">
        <v>0</v>
      </c>
      <c r="I14" s="34">
        <v>0</v>
      </c>
      <c r="J14" s="34">
        <v>0</v>
      </c>
      <c r="K14" s="34">
        <v>24</v>
      </c>
      <c r="L14" s="34">
        <v>0</v>
      </c>
      <c r="M14" s="52">
        <f t="shared" si="0"/>
        <v>67</v>
      </c>
    </row>
    <row r="15" spans="1:13" ht="21" customHeight="1" x14ac:dyDescent="0.25">
      <c r="A15" s="108" t="s">
        <v>38</v>
      </c>
      <c r="B15" s="104">
        <v>0</v>
      </c>
      <c r="C15" s="78">
        <v>20</v>
      </c>
      <c r="D15" s="53">
        <v>0</v>
      </c>
      <c r="E15" s="53">
        <v>0</v>
      </c>
      <c r="F15" s="53">
        <v>0</v>
      </c>
      <c r="G15" s="78">
        <v>38</v>
      </c>
      <c r="H15" s="53">
        <v>32</v>
      </c>
      <c r="I15" s="53">
        <v>0</v>
      </c>
      <c r="J15" s="53">
        <v>0</v>
      </c>
      <c r="K15" s="53">
        <v>48</v>
      </c>
      <c r="L15" s="53">
        <v>0</v>
      </c>
      <c r="M15" s="54">
        <f t="shared" si="0"/>
        <v>138</v>
      </c>
    </row>
    <row r="16" spans="1:13" ht="21" customHeight="1" x14ac:dyDescent="0.25">
      <c r="A16" s="108" t="s">
        <v>39</v>
      </c>
      <c r="B16" s="104">
        <v>21</v>
      </c>
      <c r="C16" s="53">
        <v>13</v>
      </c>
      <c r="D16" s="53">
        <v>22</v>
      </c>
      <c r="E16" s="53">
        <v>28</v>
      </c>
      <c r="F16" s="53">
        <v>40</v>
      </c>
      <c r="G16" s="53">
        <v>9</v>
      </c>
      <c r="H16" s="53">
        <v>0</v>
      </c>
      <c r="I16" s="53">
        <v>0</v>
      </c>
      <c r="J16" s="53">
        <v>0</v>
      </c>
      <c r="K16" s="53">
        <v>75</v>
      </c>
      <c r="L16" s="53">
        <v>42</v>
      </c>
      <c r="M16" s="54">
        <f t="shared" si="0"/>
        <v>250</v>
      </c>
    </row>
    <row r="17" spans="1:13" ht="21" customHeight="1" x14ac:dyDescent="0.25">
      <c r="A17" s="108" t="s">
        <v>40</v>
      </c>
      <c r="B17" s="104">
        <v>18</v>
      </c>
      <c r="C17" s="53">
        <v>0</v>
      </c>
      <c r="D17" s="53">
        <v>0</v>
      </c>
      <c r="E17" s="53">
        <v>24</v>
      </c>
      <c r="F17" s="53">
        <v>30</v>
      </c>
      <c r="G17" s="53">
        <v>0</v>
      </c>
      <c r="H17" s="53">
        <v>0</v>
      </c>
      <c r="I17" s="53">
        <v>0</v>
      </c>
      <c r="J17" s="53">
        <v>0</v>
      </c>
      <c r="K17" s="53">
        <v>46</v>
      </c>
      <c r="L17" s="53">
        <v>20</v>
      </c>
      <c r="M17" s="54">
        <f t="shared" si="0"/>
        <v>138</v>
      </c>
    </row>
    <row r="18" spans="1:13" ht="21" customHeight="1" x14ac:dyDescent="0.25">
      <c r="A18" s="107" t="s">
        <v>41</v>
      </c>
      <c r="B18" s="103">
        <v>20</v>
      </c>
      <c r="C18" s="34">
        <v>0</v>
      </c>
      <c r="D18" s="34">
        <v>0</v>
      </c>
      <c r="E18" s="34">
        <v>0</v>
      </c>
      <c r="F18" s="34">
        <v>16</v>
      </c>
      <c r="G18" s="34">
        <v>0</v>
      </c>
      <c r="H18" s="34">
        <v>0</v>
      </c>
      <c r="I18" s="34">
        <v>0</v>
      </c>
      <c r="J18" s="34">
        <v>0</v>
      </c>
      <c r="K18" s="34">
        <v>32</v>
      </c>
      <c r="L18" s="34">
        <v>0</v>
      </c>
      <c r="M18" s="52">
        <f t="shared" si="0"/>
        <v>68</v>
      </c>
    </row>
    <row r="19" spans="1:13" ht="21" customHeight="1" x14ac:dyDescent="0.25">
      <c r="A19" s="108" t="s">
        <v>42</v>
      </c>
      <c r="B19" s="104">
        <v>15</v>
      </c>
      <c r="C19" s="53">
        <v>0</v>
      </c>
      <c r="D19" s="53">
        <v>0</v>
      </c>
      <c r="E19" s="53">
        <v>16</v>
      </c>
      <c r="F19" s="53">
        <v>0</v>
      </c>
      <c r="G19" s="53">
        <v>4</v>
      </c>
      <c r="H19" s="53">
        <v>0</v>
      </c>
      <c r="I19" s="53">
        <v>19</v>
      </c>
      <c r="J19" s="53">
        <v>0</v>
      </c>
      <c r="K19" s="53">
        <v>0</v>
      </c>
      <c r="L19" s="53">
        <v>0</v>
      </c>
      <c r="M19" s="54">
        <f t="shared" si="0"/>
        <v>54</v>
      </c>
    </row>
    <row r="20" spans="1:13" ht="21" customHeight="1" x14ac:dyDescent="0.25">
      <c r="A20" s="107" t="s">
        <v>43</v>
      </c>
      <c r="B20" s="103">
        <v>0</v>
      </c>
      <c r="C20" s="34">
        <v>0</v>
      </c>
      <c r="D20" s="34">
        <v>0</v>
      </c>
      <c r="E20" s="34">
        <v>16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18</v>
      </c>
      <c r="L20" s="34">
        <v>18</v>
      </c>
      <c r="M20" s="52">
        <f t="shared" si="0"/>
        <v>52</v>
      </c>
    </row>
    <row r="21" spans="1:13" ht="21" customHeight="1" x14ac:dyDescent="0.25">
      <c r="A21" s="108" t="s">
        <v>44</v>
      </c>
      <c r="B21" s="104">
        <v>12</v>
      </c>
      <c r="C21" s="53">
        <v>4</v>
      </c>
      <c r="D21" s="53">
        <v>11</v>
      </c>
      <c r="E21" s="53">
        <v>16</v>
      </c>
      <c r="F21" s="53">
        <v>18</v>
      </c>
      <c r="G21" s="53">
        <v>5</v>
      </c>
      <c r="H21" s="78">
        <v>0</v>
      </c>
      <c r="I21" s="53">
        <v>0</v>
      </c>
      <c r="J21" s="53">
        <v>15</v>
      </c>
      <c r="K21" s="53">
        <v>35</v>
      </c>
      <c r="L21" s="53">
        <v>15</v>
      </c>
      <c r="M21" s="54">
        <f t="shared" si="0"/>
        <v>131</v>
      </c>
    </row>
    <row r="22" spans="1:13" ht="21" customHeight="1" x14ac:dyDescent="0.25">
      <c r="A22" s="109" t="s">
        <v>45</v>
      </c>
      <c r="B22" s="10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9</v>
      </c>
      <c r="L22" s="34">
        <v>0</v>
      </c>
      <c r="M22" s="52">
        <f t="shared" si="0"/>
        <v>9</v>
      </c>
    </row>
    <row r="23" spans="1:13" ht="21" customHeight="1" x14ac:dyDescent="0.25">
      <c r="A23" s="108" t="s">
        <v>46</v>
      </c>
      <c r="B23" s="104">
        <v>6</v>
      </c>
      <c r="C23" s="53">
        <v>0</v>
      </c>
      <c r="D23" s="53">
        <v>0</v>
      </c>
      <c r="E23" s="53">
        <v>0</v>
      </c>
      <c r="F23" s="53">
        <v>8</v>
      </c>
      <c r="G23" s="78">
        <v>11</v>
      </c>
      <c r="H23" s="53">
        <v>20</v>
      </c>
      <c r="I23" s="53">
        <v>0</v>
      </c>
      <c r="J23" s="53">
        <v>0</v>
      </c>
      <c r="K23" s="53">
        <v>10</v>
      </c>
      <c r="L23" s="53">
        <v>0</v>
      </c>
      <c r="M23" s="54">
        <f t="shared" si="0"/>
        <v>55</v>
      </c>
    </row>
    <row r="24" spans="1:13" ht="21" customHeight="1" x14ac:dyDescent="0.25">
      <c r="A24" s="110" t="s">
        <v>47</v>
      </c>
      <c r="B24" s="105">
        <v>0</v>
      </c>
      <c r="C24" s="55">
        <v>0</v>
      </c>
      <c r="D24" s="55">
        <v>0</v>
      </c>
      <c r="E24" s="55">
        <v>14</v>
      </c>
      <c r="F24" s="55">
        <v>0</v>
      </c>
      <c r="G24" s="55">
        <v>6</v>
      </c>
      <c r="H24" s="55">
        <v>0</v>
      </c>
      <c r="I24" s="55">
        <v>0</v>
      </c>
      <c r="J24" s="55">
        <v>15</v>
      </c>
      <c r="K24" s="55">
        <v>46</v>
      </c>
      <c r="L24" s="55">
        <v>0</v>
      </c>
      <c r="M24" s="56">
        <f t="shared" si="0"/>
        <v>81</v>
      </c>
    </row>
    <row r="25" spans="1:13" ht="21" customHeight="1" thickBot="1" x14ac:dyDescent="0.3">
      <c r="A25" s="111" t="s">
        <v>3</v>
      </c>
      <c r="B25" s="12">
        <f>SUM(B5:B24)</f>
        <v>220</v>
      </c>
      <c r="C25" s="13">
        <f>SUM(C5:C24)</f>
        <v>62</v>
      </c>
      <c r="D25" s="13">
        <f>SUM(D5:D24)</f>
        <v>94</v>
      </c>
      <c r="E25" s="13">
        <f t="shared" ref="E25:L25" si="1">SUM(E5:E24)</f>
        <v>254</v>
      </c>
      <c r="F25" s="13">
        <f t="shared" si="1"/>
        <v>276</v>
      </c>
      <c r="G25" s="13">
        <f t="shared" si="1"/>
        <v>124</v>
      </c>
      <c r="H25" s="13">
        <f t="shared" si="1"/>
        <v>72</v>
      </c>
      <c r="I25" s="13">
        <f t="shared" si="1"/>
        <v>19</v>
      </c>
      <c r="J25" s="13">
        <f t="shared" si="1"/>
        <v>45</v>
      </c>
      <c r="K25" s="13">
        <f t="shared" si="1"/>
        <v>661</v>
      </c>
      <c r="L25" s="13">
        <f t="shared" si="1"/>
        <v>173</v>
      </c>
      <c r="M25" s="14">
        <f>SUM(M5:M24)</f>
        <v>2000</v>
      </c>
    </row>
    <row r="26" spans="1:13" x14ac:dyDescent="0.25">
      <c r="H26" s="18"/>
    </row>
    <row r="27" spans="1:13" ht="21" customHeight="1" x14ac:dyDescent="0.25">
      <c r="A27" s="51" t="s">
        <v>48</v>
      </c>
    </row>
  </sheetData>
  <mergeCells count="1">
    <mergeCell ref="A2:D2"/>
  </mergeCells>
  <pageMargins left="0.7" right="0.7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6" ma:contentTypeDescription="Create a new document." ma:contentTypeScope="" ma:versionID="53bcf34b4441dc77a19ad17287641411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900759f5e95f2dd8a72976a2199e3ce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Thumbnail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35" nillable="true" ma:displayName="Thumbnail" ma:format="Thumbnail" ma:internalName="Thumbnail">
      <xsd:simpleType>
        <xsd:restriction base="dms:Unknown"/>
      </xsd:simpleType>
    </xsd:element>
    <xsd:element name="MediaServiceBillingMetadata" ma:index="3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699e94-5373-4908-8786-85f2fbc6030f" xsi:nil="true"/>
    <_dlc_DocId xmlns="76699e94-5373-4908-8786-85f2fbc6030f">MYDOC-952800175-33043</_dlc_DocId>
    <_dlc_DocIdUrl xmlns="76699e94-5373-4908-8786-85f2fbc6030f">
      <Url>https://sfcacuk.sharepoint.com/sites/MyDoc/_layouts/15/DocIdRedir.aspx?ID=MYDOC-952800175-33043</Url>
      <Description>MYDOC-952800175-33043</Description>
    </_dlc_DocIdUrl>
    <MigratedLivelinkNodeID xmlns="846980c5-3db8-44b0-935b-312affdd1e17" xsi:nil="true"/>
    <EmailFrom xmlns="846980c5-3db8-44b0-935b-312affdd1e17" xsi:nil="true"/>
    <EmailCC xmlns="846980c5-3db8-44b0-935b-312affdd1e17" xsi:nil="true"/>
    <EmailTo xmlns="846980c5-3db8-44b0-935b-312affdd1e17" xsi:nil="true"/>
    <OfficialDate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  <Thumbnail xmlns="846980c5-3db8-44b0-935b-312affdd1e1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470ABEF-B96A-4D71-B1C4-0C395EF0B206}"/>
</file>

<file path=customXml/itemProps2.xml><?xml version="1.0" encoding="utf-8"?>
<ds:datastoreItem xmlns:ds="http://schemas.openxmlformats.org/officeDocument/2006/customXml" ds:itemID="{9771D35F-0755-40DC-91EA-F3A4F54E11C5}">
  <ds:schemaRefs>
    <ds:schemaRef ds:uri="http://www.w3.org/XML/1998/namespace"/>
    <ds:schemaRef ds:uri="http://purl.org/dc/terms/"/>
    <ds:schemaRef ds:uri="6b20a741-1782-4ef6-a360-3fa15abeb77f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6699e94-5373-4908-8786-85f2fbc6030f"/>
  </ds:schemaRefs>
</ds:datastoreItem>
</file>

<file path=customXml/itemProps3.xml><?xml version="1.0" encoding="utf-8"?>
<ds:datastoreItem xmlns:ds="http://schemas.openxmlformats.org/officeDocument/2006/customXml" ds:itemID="{E8BE5668-37E7-4E02-B211-94A72898EA9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4E9801-1360-4ADA-AB59-3F1E34EB77B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 ITE intake targets</vt:lpstr>
      <vt:lpstr>Table 2 PGDE Secondary targets</vt:lpstr>
      <vt:lpstr>'Table 1 ITE intake targets'!Print_Area</vt:lpstr>
      <vt:lpstr>'Table 2 PGDE Secondary targets'!Print_Area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Intake Targets for Initial Teacher Education in AY 2023-24 - Annex B</dc:title>
  <dc:subject/>
  <dc:creator>Elizabeth Horsburgh</dc:creator>
  <cp:keywords/>
  <dc:description/>
  <cp:lastModifiedBy>Scarlett Campbell</cp:lastModifiedBy>
  <cp:revision/>
  <cp:lastPrinted>2024-02-20T18:40:09Z</cp:lastPrinted>
  <dcterms:created xsi:type="dcterms:W3CDTF">2019-03-19T11:22:21Z</dcterms:created>
  <dcterms:modified xsi:type="dcterms:W3CDTF">2025-04-16T16:33:34Z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_dlc_DocIdItemGuid">
    <vt:lpwstr>f3019aa5-3c64-4335-bcc6-b74d4f2dc130</vt:lpwstr>
  </property>
  <property fmtid="{D5CDD505-2E9C-101B-9397-08002B2CF9AE}" pid="4" name="MediaServiceImageTags">
    <vt:lpwstr/>
  </property>
  <property fmtid="{D5CDD505-2E9C-101B-9397-08002B2CF9AE}" pid="5" name="MSIP_Label_39b5bd04-dd11-448c-93c0-32702bb7201c_Enabled">
    <vt:lpwstr>true</vt:lpwstr>
  </property>
  <property fmtid="{D5CDD505-2E9C-101B-9397-08002B2CF9AE}" pid="6" name="MSIP_Label_39b5bd04-dd11-448c-93c0-32702bb7201c_SetDate">
    <vt:lpwstr>2025-03-10T13:37:13Z</vt:lpwstr>
  </property>
  <property fmtid="{D5CDD505-2E9C-101B-9397-08002B2CF9AE}" pid="7" name="MSIP_Label_39b5bd04-dd11-448c-93c0-32702bb7201c_Method">
    <vt:lpwstr>Standard</vt:lpwstr>
  </property>
  <property fmtid="{D5CDD505-2E9C-101B-9397-08002B2CF9AE}" pid="8" name="MSIP_Label_39b5bd04-dd11-448c-93c0-32702bb7201c_Name">
    <vt:lpwstr>Official Classification</vt:lpwstr>
  </property>
  <property fmtid="{D5CDD505-2E9C-101B-9397-08002B2CF9AE}" pid="9" name="MSIP_Label_39b5bd04-dd11-448c-93c0-32702bb7201c_SiteId">
    <vt:lpwstr>6f8ea4cf-6f3c-4fb3-b802-4af29d81df7e</vt:lpwstr>
  </property>
  <property fmtid="{D5CDD505-2E9C-101B-9397-08002B2CF9AE}" pid="10" name="MSIP_Label_39b5bd04-dd11-448c-93c0-32702bb7201c_ActionId">
    <vt:lpwstr>2ab2524b-894c-4835-8bf7-3a28ca10f1e1</vt:lpwstr>
  </property>
  <property fmtid="{D5CDD505-2E9C-101B-9397-08002B2CF9AE}" pid="11" name="MSIP_Label_39b5bd04-dd11-448c-93c0-32702bb7201c_ContentBits">
    <vt:lpwstr>0</vt:lpwstr>
  </property>
  <property fmtid="{D5CDD505-2E9C-101B-9397-08002B2CF9AE}" pid="12" name="MSIP_Label_39b5bd04-dd11-448c-93c0-32702bb7201c_Tag">
    <vt:lpwstr>10, 3, 0, 2</vt:lpwstr>
  </property>
</Properties>
</file>