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60" yWindow="96" windowWidth="12876" windowHeight="4932" tabRatio="705"/>
  </bookViews>
  <sheets>
    <sheet name="Contents" sheetId="30" r:id="rId1"/>
    <sheet name="Figure 1" sheetId="29" r:id="rId2"/>
    <sheet name="Figure 2" sheetId="2" r:id="rId3"/>
    <sheet name="Figure 3" sheetId="4" r:id="rId4"/>
    <sheet name="Figure 4" sheetId="3" r:id="rId5"/>
    <sheet name="Figure 5" sheetId="7" r:id="rId6"/>
    <sheet name="Figure 6" sheetId="6" r:id="rId7"/>
    <sheet name="Figure 7" sheetId="21" r:id="rId8"/>
    <sheet name="Figure 8" sheetId="9" r:id="rId9"/>
    <sheet name="Figure 9" sheetId="24" r:id="rId10"/>
    <sheet name="Figure 10" sheetId="11" r:id="rId11"/>
    <sheet name="Figure 11" sheetId="20" r:id="rId12"/>
    <sheet name="Annex B" sheetId="13" r:id="rId13"/>
    <sheet name="Annex C" sheetId="14" r:id="rId14"/>
    <sheet name="Annex D" sheetId="25" r:id="rId15"/>
    <sheet name="Annex E" sheetId="32" r:id="rId16"/>
    <sheet name="Misc; Population Projections" sheetId="28" r:id="rId17"/>
  </sheets>
  <definedNames>
    <definedName name="_xlnm._FilterDatabase" localSheetId="6" hidden="1">'Figure 6'!$B$5:$G$29</definedName>
    <definedName name="_Toc29457869" localSheetId="12">'Annex B'!$B$4</definedName>
  </definedNames>
  <calcPr calcId="145621"/>
</workbook>
</file>

<file path=xl/calcChain.xml><?xml version="1.0" encoding="utf-8"?>
<calcChain xmlns="http://schemas.openxmlformats.org/spreadsheetml/2006/main">
  <c r="J13" i="29" l="1"/>
  <c r="L13" i="29" s="1"/>
  <c r="L12" i="29"/>
  <c r="L11" i="29"/>
  <c r="L10" i="29"/>
  <c r="L9" i="29"/>
  <c r="L7" i="29"/>
  <c r="L6" i="29"/>
  <c r="L5" i="29"/>
</calcChain>
</file>

<file path=xl/sharedStrings.xml><?xml version="1.0" encoding="utf-8"?>
<sst xmlns="http://schemas.openxmlformats.org/spreadsheetml/2006/main" count="435" uniqueCount="218">
  <si>
    <t xml:space="preserve">Academic Year </t>
  </si>
  <si>
    <t xml:space="preserve">SFC FTEs 
Delivered </t>
  </si>
  <si>
    <t>SDS FTEs</t>
  </si>
  <si>
    <t>SDS Foundation 
Apprenticeship FTEs</t>
  </si>
  <si>
    <t>Flexible Workforce Development Fund FTEs*</t>
  </si>
  <si>
    <t xml:space="preserve">SRUC FTEs </t>
  </si>
  <si>
    <t>Total FTEs</t>
  </si>
  <si>
    <t>Target</t>
  </si>
  <si>
    <t xml:space="preserve">Delivery 
Over Target </t>
  </si>
  <si>
    <t>2012-13</t>
  </si>
  <si>
    <t>2013-14</t>
  </si>
  <si>
    <t>2014-15</t>
  </si>
  <si>
    <t>2014-15 Credit based</t>
  </si>
  <si>
    <t>2015-16 Credit based</t>
  </si>
  <si>
    <t>2016-17 Credit based</t>
  </si>
  <si>
    <t>2017-18 Credit based</t>
  </si>
  <si>
    <t>2015-16</t>
  </si>
  <si>
    <t>2016-17</t>
  </si>
  <si>
    <t>2017-18</t>
  </si>
  <si>
    <t>Academic Year</t>
  </si>
  <si>
    <t>Part-time FE</t>
  </si>
  <si>
    <t>Full-time FE</t>
  </si>
  <si>
    <t>Part-time HE</t>
  </si>
  <si>
    <t>Full-time HE</t>
  </si>
  <si>
    <t>Total</t>
  </si>
  <si>
    <t>2009-10</t>
  </si>
  <si>
    <t>2010-11</t>
  </si>
  <si>
    <t>2011-12</t>
  </si>
  <si>
    <t>1 course</t>
  </si>
  <si>
    <t>2 courses</t>
  </si>
  <si>
    <t>Percentage of students</t>
  </si>
  <si>
    <t>3 courses</t>
  </si>
  <si>
    <t xml:space="preserve">Enrolments </t>
  </si>
  <si>
    <t xml:space="preserve">Students </t>
  </si>
  <si>
    <t>FTEs</t>
  </si>
  <si>
    <t>Sum of Enrolments on NRQs and Courses Under 10 Hours</t>
  </si>
  <si>
    <t>Enrolments on Courses Under 10 Hours in Duration</t>
  </si>
  <si>
    <t>Enrolments on NRQs</t>
  </si>
  <si>
    <t>Age</t>
  </si>
  <si>
    <t>Male 2009-10</t>
  </si>
  <si>
    <t>Female 2009-10</t>
  </si>
  <si>
    <t>Academic 
Year</t>
  </si>
  <si>
    <t xml:space="preserve">% Male 
Enrolments </t>
  </si>
  <si>
    <t>% Female 
Enrolments</t>
  </si>
  <si>
    <t>4 or more courses</t>
  </si>
  <si>
    <t>% Male</t>
  </si>
  <si>
    <t xml:space="preserve">% Female </t>
  </si>
  <si>
    <t>2018-19</t>
  </si>
  <si>
    <t>85+</t>
  </si>
  <si>
    <t>Male 2018-19</t>
  </si>
  <si>
    <t>Female 2018-19</t>
  </si>
  <si>
    <t>Male Enrolments</t>
  </si>
  <si>
    <t>Female enrolments</t>
  </si>
  <si>
    <t>Higher Education</t>
  </si>
  <si>
    <t>Further Education</t>
  </si>
  <si>
    <t>Female Enrolments</t>
  </si>
  <si>
    <t>Source: National Records of Scotland, Mid-year population estimates</t>
  </si>
  <si>
    <t>2018-19 Credit based</t>
  </si>
  <si>
    <t>Arts and Crafts</t>
  </si>
  <si>
    <t>Education/Training/Teaching</t>
  </si>
  <si>
    <t>Oil/Mining/Plastics/Chemicals</t>
  </si>
  <si>
    <t>Performing Arts</t>
  </si>
  <si>
    <t>Sciences and Mathematics</t>
  </si>
  <si>
    <t>Transport Services</t>
  </si>
  <si>
    <t>Authorship/Photography/Publishing/Media</t>
  </si>
  <si>
    <t>Environment Protection/Energy/Cleansing/Security</t>
  </si>
  <si>
    <t>Subject area</t>
  </si>
  <si>
    <t>Agriculture, Horticulture and Animal Care</t>
  </si>
  <si>
    <t>Area Studies/Cultural Studies/Languages/Literature</t>
  </si>
  <si>
    <t>Business/Management/Office Studies</t>
  </si>
  <si>
    <t>Catering/Food/Leisure Services/Tourism</t>
  </si>
  <si>
    <t>Construction and Property (Built Environment)</t>
  </si>
  <si>
    <t>Family Care/Personal Development/Personal Care and Appearance</t>
  </si>
  <si>
    <t>Health Care/Medicine/Health and Safety</t>
  </si>
  <si>
    <t>Humanities (History/Archaeology/Religious Studies/Philosophy)</t>
  </si>
  <si>
    <t>Information Technology and Information</t>
  </si>
  <si>
    <t>Manufacturing/Production Work</t>
  </si>
  <si>
    <t>Politics/Economics/Law/Social Sciences</t>
  </si>
  <si>
    <t>Sales, Marketing and Retailing</t>
  </si>
  <si>
    <t>Services to Industry and Commerce</t>
  </si>
  <si>
    <t>Sports, Games and Recreation</t>
  </si>
  <si>
    <t>2018-19 FTEs</t>
  </si>
  <si>
    <t>2009-10 FTEs</t>
  </si>
  <si>
    <t>2018-19 FTEs (% of total)</t>
  </si>
  <si>
    <t>2009-10 FTEs (% of total)</t>
  </si>
  <si>
    <t>Percentage point change from 2009-10 to 2018-19</t>
  </si>
  <si>
    <t>Engineering</t>
  </si>
  <si>
    <t>Number of courses enrolled on</t>
  </si>
  <si>
    <t>Headcount 2018-19</t>
  </si>
  <si>
    <t>Headcount 2009-10</t>
  </si>
  <si>
    <t>HE Total</t>
  </si>
  <si>
    <t>Percentage of all FTEs that are HE</t>
  </si>
  <si>
    <t>Full-time</t>
  </si>
  <si>
    <t>Part-time</t>
  </si>
  <si>
    <t>Headcount 2015-16</t>
  </si>
  <si>
    <t>Annex B: College Outcome Agreements</t>
  </si>
  <si>
    <t>Link to tables here</t>
  </si>
  <si>
    <t xml:space="preserve">Aged 18-19 Participation 
Rate </t>
  </si>
  <si>
    <t>Aged 18-19 Full-Time Student 
Population (headcount)</t>
  </si>
  <si>
    <t>Annex D: The proportion of 18-19-year-olds in Scotland who attended college full-time, from 2009-10 to 2018-19</t>
  </si>
  <si>
    <t xml:space="preserve">Figure 2: How has the number of FTEs by  mode and level of study changed in the last 10 years? </t>
  </si>
  <si>
    <t>PERSONS</t>
  </si>
  <si>
    <t>All ages</t>
  </si>
  <si>
    <t>18-24 year olds total</t>
  </si>
  <si>
    <t>Source: National Records of Scotland Projected Population of Scotland (2018-based)</t>
  </si>
  <si>
    <t>% change since 2018</t>
  </si>
  <si>
    <t>Courses under 10 hours</t>
  </si>
  <si>
    <t>Sum</t>
  </si>
  <si>
    <t>Figure 5: Enrolments on Courses Under 10 Hours and on a Non-Recognised Qualification (NRQ), AY 2009-10 to AY 2018-19</t>
  </si>
  <si>
    <t>Percentage of enrolments</t>
  </si>
  <si>
    <t>Primary School enrolments</t>
  </si>
  <si>
    <t>*Flexible Workforce Development Fund is also managed by SFC but hasn't be included in the SFC FTEs Delivered column to allow this new project to be monitored  separately</t>
  </si>
  <si>
    <t xml:space="preserve">Access and 
Inclusion Fund </t>
  </si>
  <si>
    <t>Associate Students^</t>
  </si>
  <si>
    <t>^The Associate Students fund is now out of the pilot phase and for 2018-19 is being counted towards the 116k target for the first time</t>
  </si>
  <si>
    <t>Percentage of all FTEs that are HE level</t>
  </si>
  <si>
    <t>Figure 4: What proportions of students are enrolled on one or more courses?</t>
  </si>
  <si>
    <t>Measure</t>
  </si>
  <si>
    <t>Credits delivered</t>
  </si>
  <si>
    <t>Proportion of Credits delivered to learners Under 16</t>
  </si>
  <si>
    <t>Proportion of Credits delivered to learners aged 16-19</t>
  </si>
  <si>
    <t>Proportion of Credits delivered to learners aged 20-24</t>
  </si>
  <si>
    <t>Proportion of Credits delivered to learners aged 25 and over</t>
  </si>
  <si>
    <t xml:space="preserve">Proportion of Credits to Female learners </t>
  </si>
  <si>
    <t xml:space="preserve">Proportion of Credits to Male learners </t>
  </si>
  <si>
    <t>Proportion of Credits delivered to learners from the 10% most deprived areas</t>
  </si>
  <si>
    <t>Proportion of Credits to learners from a care experienced background</t>
  </si>
  <si>
    <t xml:space="preserve">Proportion of Credits to BME learners </t>
  </si>
  <si>
    <t xml:space="preserve">Proportion of Credits to Disabled learners </t>
  </si>
  <si>
    <t>Headcount of students enrolled on only 1 course, 2 courses etc.</t>
  </si>
  <si>
    <t>Number of students (headcount) by single year of age</t>
  </si>
  <si>
    <t xml:space="preserve">Figure 1: How many FTEs have been delivered against the target? </t>
  </si>
  <si>
    <t xml:space="preserve">number of FTEs (all funding sources) delivered by colleges at FE and HE level, by mode of study, since 2009-10 </t>
  </si>
  <si>
    <r>
      <t>count of enrolments, students (headcount) and FTEs (all funding sources) since 2009-10</t>
    </r>
    <r>
      <rPr>
        <sz val="13"/>
        <color theme="1"/>
        <rFont val="Calibri"/>
        <family val="2"/>
        <scheme val="minor"/>
      </rPr>
      <t xml:space="preserve"> </t>
    </r>
  </si>
  <si>
    <t>Where an enrolment is both to a non-recognised qualification and under 10 hours in duration it is counted only as an enrolment to 'Courses Under 10 Hours in Duration’</t>
  </si>
  <si>
    <t>Count of enrolments on courses under 10 hours in length, enrolments on a non-recognised qualification (NRQ) and the sum of both. Since 2009-10</t>
  </si>
  <si>
    <t>the % of all FTEs (all funding sources) by subject area, delivered in 2018-19</t>
  </si>
  <si>
    <t>the count of enrolments by single year of age and gender split. 2018-19 vs. 2009-10</t>
  </si>
  <si>
    <t xml:space="preserve">Figure 10: How has the gender split of male and female enrolments changed in the last 10 years? </t>
  </si>
  <si>
    <t>count of enrolments for males and females in the last 10 years</t>
  </si>
  <si>
    <t>Figure 11: How has the gender split of male and female enrolments changed in the last 10 years, by level of study?</t>
  </si>
  <si>
    <t>count of HE and FE level college enrolments for males and females in the last 10 years</t>
  </si>
  <si>
    <t>Annex C: Methodology for calculating the count of and participation rate of 18-19-year-olds in Scotland</t>
  </si>
  <si>
    <t>12+</t>
  </si>
  <si>
    <t>Figure 7: Enrolments by age of student and mode of study, 2009-10 and 2018-19</t>
  </si>
  <si>
    <t>count of enrolments on full-time courses, by single year of age, in 2009-10 and 2018-19. Counts less than 5 have been suppressed to prevent against identification of individual students</t>
  </si>
  <si>
    <t>Figure 1</t>
  </si>
  <si>
    <t>Figure 2</t>
  </si>
  <si>
    <t>Figure 3</t>
  </si>
  <si>
    <t>Figure 4</t>
  </si>
  <si>
    <t>Figure 5</t>
  </si>
  <si>
    <t>Figure 6</t>
  </si>
  <si>
    <t>Figure 7</t>
  </si>
  <si>
    <t>Figure 8</t>
  </si>
  <si>
    <t>Figure 9</t>
  </si>
  <si>
    <t>Figure 10</t>
  </si>
  <si>
    <t>Figure 11</t>
  </si>
  <si>
    <t>Figure 3: How has the number of students, enrolments, and FTEs changed from AY 2009-10 to AY 2018-19?</t>
  </si>
  <si>
    <t>Figure 6: What do college students study?</t>
  </si>
  <si>
    <t>Figure 8: How has the age and gender demographic of enrolments changed since a decade ago?</t>
  </si>
  <si>
    <t xml:space="preserve">How many FTEs have been delivered against the target? </t>
  </si>
  <si>
    <t xml:space="preserve">How has the number of FTEs by  mode and level of study changed in the last 10 years? </t>
  </si>
  <si>
    <t>How has the number of students, enrolments, and FTEs changed from AY 2009-10 to AY 2018-19?</t>
  </si>
  <si>
    <t>What proportions of students are enrolled on one or more courses?</t>
  </si>
  <si>
    <t>Enrolments on Courses Under 10 Hours and on a Non-Recognised Qualification (NRQ), AY 2009-10 to AY 2018-19</t>
  </si>
  <si>
    <t>What do college students study?</t>
  </si>
  <si>
    <t>Enrolments by age of student and mode of study, 2009-10 and 2018-19</t>
  </si>
  <si>
    <t>How has the age and gender demographic of enrolments changed since a decade ago?</t>
  </si>
  <si>
    <t>What proportion of 18- and 19-year-olds attends college full-time?</t>
  </si>
  <si>
    <t xml:space="preserve">How has the gender split of male and female enrolments changed in the last 10 years? </t>
  </si>
  <si>
    <t>How has the gender split of male and female enrolments changed in the last 10 years, by level of study?</t>
  </si>
  <si>
    <t>College Outcome Agreements</t>
  </si>
  <si>
    <t>Methodology for calculating the count of and participation rate of 18-19-year-olds in Scotland</t>
  </si>
  <si>
    <t>The proportion of 18-19-year-olds in Scotland who attended college full-time, from 2009-10 to 2018-19</t>
  </si>
  <si>
    <t>Population Projections</t>
  </si>
  <si>
    <t>Annex B</t>
  </si>
  <si>
    <t>Annex C</t>
  </si>
  <si>
    <t>Annex D</t>
  </si>
  <si>
    <t>List of figures and tables that appear in the College Statistics 2018-19 publication</t>
  </si>
  <si>
    <t>Misc.</t>
  </si>
  <si>
    <t>Return to contents</t>
  </si>
  <si>
    <t>Figure 9: What proportion of Scottish domiciled 18- and 19-year-olds attends college full-time?</t>
  </si>
  <si>
    <t>% change 
year-on-year</t>
  </si>
  <si>
    <t xml:space="preserve">Aged 18-19 in Scottish Population Not Full-Time Students </t>
  </si>
  <si>
    <t>showing the headcount of 18- and 19-year-olds at college full-time and the count of 18- and 19-year-olds in the Scottish population not at college, from 2009-10 to 2018-19</t>
  </si>
  <si>
    <t>16 and 17 year olds in Scotland aged forward to calculate an estimate of the number of 18-19-year-olds in the Scottish population in 2018-19</t>
  </si>
  <si>
    <t>Aged 18-19 in the Scottish Population</t>
  </si>
  <si>
    <t>Note that gender 'Other' and 'No info' have been omitted from 2018-19 tables</t>
  </si>
  <si>
    <t>Headcount</t>
  </si>
  <si>
    <t>Percentage of headcount</t>
  </si>
  <si>
    <t>Enrolments</t>
  </si>
  <si>
    <t>Full-time equivalents (FTEs)</t>
  </si>
  <si>
    <t>Misc.: Population Projections</t>
  </si>
  <si>
    <t>Number on NRQ and courses under 10 hours duration who are primary school pupils</t>
  </si>
  <si>
    <t>Note: Age referrs to the age of the student in years, in December</t>
  </si>
  <si>
    <t xml:space="preserve">showing the percentage of students (headcount) enrolled on 1 course, 2 courses, 3 courses and 4 or more courses in 2018-19, 2015-16 and 2009-10  </t>
  </si>
  <si>
    <t>Selected National Performance Measures, 2014-15 to 2018-19</t>
  </si>
  <si>
    <t>Credits</t>
  </si>
  <si>
    <t>See Annex C for a breakdown of the methodology</t>
  </si>
  <si>
    <t>Persons</t>
  </si>
  <si>
    <t>Link to tables</t>
  </si>
  <si>
    <t>*Note that counts less than 5 have been supressed to prevent against identification of individual students</t>
  </si>
  <si>
    <t>*</t>
  </si>
  <si>
    <t>688**</t>
  </si>
  <si>
    <t>**In 2017-18 SFC originally claimed 1,743 FTEs based on claims for similar courses where we did hold information on learning hours delivered. We now possess more robust data and a more accurate estimate has now been used for 2017-18.</t>
  </si>
  <si>
    <t>Note: Age refers to the age of the student in years, in December</t>
  </si>
  <si>
    <t xml:space="preserve">Year </t>
  </si>
  <si>
    <t>Full-Time HE</t>
  </si>
  <si>
    <t>Full-Time FE</t>
  </si>
  <si>
    <t>Part-Time HE</t>
  </si>
  <si>
    <t>Part-Time FE</t>
  </si>
  <si>
    <t>2008-09</t>
  </si>
  <si>
    <t>Enrolments across level and mode of study, AY 2008-09 to AY 2018-19</t>
  </si>
  <si>
    <t>Annex E</t>
  </si>
  <si>
    <t>Annex E: Enrolments across level and mode of study, AY 2008-09 to AY 2018-19</t>
  </si>
  <si>
    <t>2018-based projected population by single year of age, Principal projection, Scotland 2018-2043</t>
  </si>
  <si>
    <t>Headcount and persons</t>
  </si>
  <si>
    <t xml:space="preserve">Note: Excludes enrolments by students with 'other' or 'unknown' gender.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</si>
</sst>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
  </numFmts>
  <fonts count="30" x14ac:knownFonts="1">
    <font>
      <sz val="11"/>
      <color theme="1"/>
      <name val="Calibri"/>
      <family val="2"/>
      <scheme val="minor"/>
    </font>
    <font>
      <b/>
      <sz val="11"/>
      <color theme="1"/>
      <name val="Calibri"/>
      <family val="2"/>
      <scheme val="minor"/>
    </font>
    <font>
      <i/>
      <sz val="11"/>
      <color theme="1"/>
      <name val="Calibri"/>
      <family val="2"/>
      <scheme val="minor"/>
    </font>
    <font>
      <sz val="10"/>
      <color theme="1"/>
      <name val="Arial"/>
      <family val="2"/>
    </font>
    <font>
      <sz val="11"/>
      <color theme="1"/>
      <name val="Calibri"/>
      <family val="2"/>
      <scheme val="minor"/>
    </font>
    <font>
      <b/>
      <sz val="11"/>
      <name val="Calibri"/>
      <family val="2"/>
      <scheme val="minor"/>
    </font>
    <font>
      <u/>
      <sz val="11"/>
      <color theme="10"/>
      <name val="Calibri"/>
      <family val="2"/>
      <scheme val="minor"/>
    </font>
    <font>
      <sz val="11"/>
      <color rgb="FFFF0000"/>
      <name val="Calibri"/>
      <family val="2"/>
      <scheme val="minor"/>
    </font>
    <font>
      <sz val="11"/>
      <name val="Calibri"/>
      <family val="2"/>
      <scheme val="minor"/>
    </font>
    <font>
      <b/>
      <sz val="12"/>
      <color theme="1"/>
      <name val="Calibri"/>
      <family val="2"/>
      <scheme val="minor"/>
    </font>
    <font>
      <b/>
      <sz val="11"/>
      <color rgb="FFFF0000"/>
      <name val="Calibri"/>
      <family val="2"/>
      <scheme val="minor"/>
    </font>
    <font>
      <sz val="11"/>
      <color theme="0" tint="-0.499984740745262"/>
      <name val="Calibri"/>
      <family val="2"/>
      <scheme val="minor"/>
    </font>
    <font>
      <sz val="10"/>
      <name val="Arial"/>
      <family val="2"/>
    </font>
    <font>
      <sz val="10"/>
      <name val="Arial"/>
    </font>
    <font>
      <u/>
      <sz val="10"/>
      <color indexed="12"/>
      <name val="Arial"/>
      <family val="2"/>
    </font>
    <font>
      <sz val="11"/>
      <color theme="0"/>
      <name val="Calibri"/>
      <family val="2"/>
      <scheme val="minor"/>
    </font>
    <font>
      <sz val="8"/>
      <name val="Arial"/>
      <family val="2"/>
    </font>
    <font>
      <sz val="11"/>
      <color theme="0" tint="-4.9989318521683403E-2"/>
      <name val="Calibri"/>
      <family val="2"/>
      <scheme val="minor"/>
    </font>
    <font>
      <sz val="13"/>
      <color theme="1"/>
      <name val="Calibri"/>
      <family val="2"/>
      <scheme val="minor"/>
    </font>
    <font>
      <i/>
      <sz val="12"/>
      <color theme="1"/>
      <name val="Calibri"/>
      <family val="2"/>
      <scheme val="minor"/>
    </font>
    <font>
      <sz val="10"/>
      <color theme="1"/>
      <name val="Calibri"/>
      <family val="2"/>
      <scheme val="minor"/>
    </font>
    <font>
      <sz val="10"/>
      <name val="Calibri"/>
      <family val="2"/>
      <scheme val="minor"/>
    </font>
    <font>
      <u/>
      <sz val="10"/>
      <color theme="10"/>
      <name val="Calibri"/>
      <family val="2"/>
      <scheme val="minor"/>
    </font>
    <font>
      <b/>
      <sz val="12"/>
      <name val="Calibri"/>
      <family val="2"/>
      <scheme val="minor"/>
    </font>
    <font>
      <b/>
      <sz val="11"/>
      <color rgb="FF000000"/>
      <name val="Calibri"/>
      <family val="2"/>
      <scheme val="minor"/>
    </font>
    <font>
      <sz val="11"/>
      <color rgb="FF000000"/>
      <name val="Calibri"/>
      <family val="2"/>
      <scheme val="minor"/>
    </font>
    <font>
      <u/>
      <sz val="11"/>
      <color theme="1"/>
      <name val="Calibri"/>
      <family val="2"/>
      <scheme val="minor"/>
    </font>
    <font>
      <u/>
      <sz val="10"/>
      <color indexed="12"/>
      <name val="Calibri"/>
      <family val="2"/>
      <scheme val="minor"/>
    </font>
    <font>
      <b/>
      <sz val="10"/>
      <name val="Calibri"/>
      <family val="2"/>
      <scheme val="minor"/>
    </font>
    <font>
      <i/>
      <sz val="1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49">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auto="1"/>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bottom/>
      <diagonal/>
    </border>
    <border>
      <left/>
      <right/>
      <top style="thin">
        <color indexed="64"/>
      </top>
      <bottom style="thin">
        <color indexed="64"/>
      </bottom>
      <diagonal/>
    </border>
    <border>
      <left/>
      <right/>
      <top style="thin">
        <color auto="1"/>
      </top>
      <bottom/>
      <diagonal/>
    </border>
    <border>
      <left style="hair">
        <color auto="1"/>
      </left>
      <right/>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hair">
        <color auto="1"/>
      </left>
      <right/>
      <top style="medium">
        <color auto="1"/>
      </top>
      <bottom/>
      <diagonal/>
    </border>
    <border>
      <left style="hair">
        <color auto="1"/>
      </left>
      <right/>
      <top/>
      <bottom style="medium">
        <color auto="1"/>
      </bottom>
      <diagonal/>
    </border>
    <border>
      <left style="medium">
        <color indexed="64"/>
      </left>
      <right style="thin">
        <color indexed="64"/>
      </right>
      <top/>
      <bottom style="thin">
        <color indexed="64"/>
      </bottom>
      <diagonal/>
    </border>
    <border>
      <left style="hair">
        <color auto="1"/>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hair">
        <color auto="1"/>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right style="hair">
        <color indexed="64"/>
      </right>
      <top/>
      <bottom/>
      <diagonal/>
    </border>
    <border>
      <left/>
      <right style="hair">
        <color indexed="64"/>
      </right>
      <top/>
      <bottom style="medium">
        <color indexed="64"/>
      </bottom>
      <diagonal/>
    </border>
    <border>
      <left/>
      <right style="hair">
        <color indexed="64"/>
      </right>
      <top style="medium">
        <color indexed="64"/>
      </top>
      <bottom style="thin">
        <color indexed="64"/>
      </bottom>
      <diagonal/>
    </border>
    <border>
      <left style="thin">
        <color auto="1"/>
      </left>
      <right/>
      <top style="thin">
        <color auto="1"/>
      </top>
      <bottom/>
      <diagonal/>
    </border>
  </borders>
  <cellStyleXfs count="16">
    <xf numFmtId="0" fontId="0" fillId="0" borderId="0"/>
    <xf numFmtId="0" fontId="3" fillId="0" borderId="0"/>
    <xf numFmtId="0" fontId="3" fillId="0" borderId="0"/>
    <xf numFmtId="0" fontId="3" fillId="0" borderId="0"/>
    <xf numFmtId="0" fontId="3" fillId="0" borderId="0"/>
    <xf numFmtId="9" fontId="4" fillId="0" borderId="0" applyFont="0" applyFill="0" applyBorder="0" applyAlignment="0" applyProtection="0"/>
    <xf numFmtId="0" fontId="6" fillId="0" borderId="0" applyNumberFormat="0" applyFill="0" applyBorder="0" applyAlignment="0" applyProtection="0"/>
    <xf numFmtId="0" fontId="13" fillId="0" borderId="0"/>
    <xf numFmtId="0" fontId="14" fillId="0" borderId="0" applyNumberFormat="0" applyFill="0" applyBorder="0" applyAlignment="0" applyProtection="0">
      <alignment vertical="top"/>
      <protection locked="0"/>
    </xf>
    <xf numFmtId="43" fontId="12" fillId="0" borderId="0" applyFont="0" applyFill="0" applyBorder="0" applyAlignment="0" applyProtection="0"/>
    <xf numFmtId="0" fontId="12" fillId="0" borderId="0"/>
    <xf numFmtId="0" fontId="12" fillId="0" borderId="0"/>
    <xf numFmtId="0" fontId="12" fillId="0" borderId="0"/>
    <xf numFmtId="3" fontId="12" fillId="0" borderId="0"/>
    <xf numFmtId="0" fontId="16" fillId="0" borderId="0"/>
    <xf numFmtId="0" fontId="16" fillId="0" borderId="0"/>
  </cellStyleXfs>
  <cellXfs count="248">
    <xf numFmtId="0" fontId="0" fillId="0" borderId="0" xfId="0"/>
    <xf numFmtId="0" fontId="0" fillId="0" borderId="6" xfId="0" applyBorder="1"/>
    <xf numFmtId="3" fontId="0" fillId="0" borderId="7" xfId="0" applyNumberFormat="1" applyBorder="1"/>
    <xf numFmtId="3" fontId="0" fillId="2" borderId="7" xfId="0" applyNumberFormat="1" applyFill="1" applyBorder="1"/>
    <xf numFmtId="0" fontId="0" fillId="0" borderId="7" xfId="0" applyBorder="1"/>
    <xf numFmtId="3" fontId="0" fillId="0" borderId="8" xfId="0" applyNumberFormat="1" applyBorder="1"/>
    <xf numFmtId="3" fontId="0" fillId="0" borderId="9" xfId="0" applyNumberFormat="1" applyBorder="1"/>
    <xf numFmtId="0" fontId="0" fillId="2" borderId="7" xfId="0" applyFill="1" applyBorder="1"/>
    <xf numFmtId="0" fontId="0" fillId="2" borderId="7" xfId="0" applyFill="1" applyBorder="1" applyAlignment="1">
      <alignment vertical="top"/>
    </xf>
    <xf numFmtId="0" fontId="0" fillId="2" borderId="6" xfId="0" applyFill="1" applyBorder="1"/>
    <xf numFmtId="3" fontId="0" fillId="2" borderId="8" xfId="0" applyNumberFormat="1" applyFill="1" applyBorder="1"/>
    <xf numFmtId="3" fontId="0" fillId="2" borderId="9" xfId="0" applyNumberFormat="1" applyFill="1" applyBorder="1"/>
    <xf numFmtId="0" fontId="0" fillId="0" borderId="10" xfId="0" applyBorder="1"/>
    <xf numFmtId="0" fontId="0" fillId="3" borderId="0" xfId="0" applyFill="1"/>
    <xf numFmtId="0" fontId="1" fillId="3" borderId="0" xfId="0" applyFont="1" applyFill="1"/>
    <xf numFmtId="0" fontId="0" fillId="3" borderId="0" xfId="0" applyFill="1" applyBorder="1"/>
    <xf numFmtId="3" fontId="0" fillId="3" borderId="0" xfId="0" applyNumberFormat="1" applyFill="1" applyBorder="1"/>
    <xf numFmtId="3" fontId="0" fillId="3" borderId="0" xfId="0" applyNumberFormat="1" applyFill="1"/>
    <xf numFmtId="0" fontId="0" fillId="3" borderId="0" xfId="0" applyFill="1" applyAlignment="1">
      <alignment horizontal="right"/>
    </xf>
    <xf numFmtId="0" fontId="1" fillId="3" borderId="0" xfId="0" applyFont="1" applyFill="1" applyAlignment="1">
      <alignment horizontal="right"/>
    </xf>
    <xf numFmtId="0" fontId="0" fillId="3" borderId="0" xfId="0" applyFill="1" applyAlignment="1">
      <alignment horizontal="left"/>
    </xf>
    <xf numFmtId="3" fontId="0" fillId="3" borderId="0" xfId="0" applyNumberFormat="1" applyFill="1" applyAlignment="1">
      <alignment horizontal="right"/>
    </xf>
    <xf numFmtId="0" fontId="2" fillId="3" borderId="0" xfId="0" applyFont="1" applyFill="1"/>
    <xf numFmtId="0" fontId="7" fillId="3" borderId="0" xfId="0" applyFont="1" applyFill="1"/>
    <xf numFmtId="0" fontId="2" fillId="0" borderId="0" xfId="0" applyFont="1"/>
    <xf numFmtId="0" fontId="0" fillId="3" borderId="0" xfId="0" applyFont="1" applyFill="1"/>
    <xf numFmtId="0" fontId="0" fillId="3" borderId="0" xfId="0" applyFill="1" applyAlignment="1"/>
    <xf numFmtId="3" fontId="0" fillId="3" borderId="0" xfId="0" applyNumberFormat="1" applyFont="1" applyFill="1"/>
    <xf numFmtId="164" fontId="0" fillId="3" borderId="0" xfId="5" applyNumberFormat="1" applyFont="1" applyFill="1"/>
    <xf numFmtId="165" fontId="0" fillId="3" borderId="0" xfId="0" applyNumberFormat="1" applyFill="1"/>
    <xf numFmtId="164" fontId="0" fillId="3" borderId="0" xfId="0" applyNumberFormat="1" applyFill="1"/>
    <xf numFmtId="0" fontId="9" fillId="3" borderId="0" xfId="0" applyFont="1" applyFill="1"/>
    <xf numFmtId="0" fontId="7" fillId="3" borderId="0" xfId="0" applyFont="1" applyFill="1" applyAlignment="1">
      <alignment wrapText="1"/>
    </xf>
    <xf numFmtId="1" fontId="8" fillId="0" borderId="7" xfId="0" applyNumberFormat="1" applyFont="1" applyBorder="1" applyAlignment="1">
      <alignment wrapText="1"/>
    </xf>
    <xf numFmtId="3" fontId="8" fillId="0" borderId="7" xfId="0" applyNumberFormat="1" applyFont="1" applyBorder="1" applyAlignment="1">
      <alignment horizontal="right" wrapText="1"/>
    </xf>
    <xf numFmtId="0" fontId="6" fillId="3" borderId="0" xfId="6" applyFill="1"/>
    <xf numFmtId="0" fontId="15" fillId="3" borderId="0" xfId="0" applyFont="1" applyFill="1" applyBorder="1"/>
    <xf numFmtId="0" fontId="15" fillId="3" borderId="0" xfId="0" applyFont="1" applyFill="1"/>
    <xf numFmtId="0" fontId="11" fillId="3" borderId="0" xfId="0" applyFont="1" applyFill="1"/>
    <xf numFmtId="0" fontId="11" fillId="3" borderId="0" xfId="0" applyFont="1" applyFill="1" applyAlignment="1">
      <alignment horizontal="right"/>
    </xf>
    <xf numFmtId="0" fontId="0" fillId="3" borderId="0" xfId="0" applyFill="1" applyAlignment="1">
      <alignment wrapText="1"/>
    </xf>
    <xf numFmtId="3" fontId="0" fillId="0" borderId="22" xfId="0" applyNumberFormat="1" applyBorder="1"/>
    <xf numFmtId="3" fontId="17" fillId="2" borderId="7" xfId="0" applyNumberFormat="1" applyFont="1" applyFill="1" applyBorder="1"/>
    <xf numFmtId="3" fontId="0" fillId="0" borderId="7" xfId="0" applyNumberFormat="1" applyBorder="1" applyAlignment="1">
      <alignment horizontal="right"/>
    </xf>
    <xf numFmtId="0" fontId="2" fillId="3" borderId="0" xfId="0" applyFont="1" applyFill="1" applyAlignment="1">
      <alignment horizontal="left"/>
    </xf>
    <xf numFmtId="3" fontId="8" fillId="0" borderId="7" xfId="0" applyNumberFormat="1" applyFont="1" applyBorder="1" applyAlignment="1">
      <alignment wrapText="1"/>
    </xf>
    <xf numFmtId="3" fontId="8" fillId="0" borderId="7" xfId="0" applyNumberFormat="1" applyFont="1" applyBorder="1"/>
    <xf numFmtId="1" fontId="0" fillId="3" borderId="0" xfId="0" applyNumberFormat="1" applyFill="1"/>
    <xf numFmtId="3" fontId="8" fillId="0" borderId="7" xfId="0" applyNumberFormat="1" applyFont="1" applyBorder="1" applyAlignment="1">
      <alignment horizontal="right"/>
    </xf>
    <xf numFmtId="0" fontId="1" fillId="3" borderId="0" xfId="0" applyFont="1" applyFill="1" applyAlignment="1">
      <alignment horizontal="center"/>
    </xf>
    <xf numFmtId="0" fontId="0" fillId="0" borderId="6" xfId="0" applyFill="1" applyBorder="1"/>
    <xf numFmtId="3" fontId="0" fillId="0" borderId="0" xfId="0" applyNumberFormat="1" applyFill="1"/>
    <xf numFmtId="164" fontId="0" fillId="0" borderId="9" xfId="0" applyNumberFormat="1" applyFill="1" applyBorder="1"/>
    <xf numFmtId="0" fontId="0" fillId="0" borderId="10" xfId="0" applyFill="1" applyBorder="1"/>
    <xf numFmtId="3" fontId="0" fillId="0" borderId="1" xfId="0" applyNumberFormat="1" applyFill="1" applyBorder="1"/>
    <xf numFmtId="164" fontId="0" fillId="0" borderId="11" xfId="0" applyNumberFormat="1" applyFill="1" applyBorder="1"/>
    <xf numFmtId="3" fontId="0" fillId="0" borderId="9" xfId="0" applyNumberFormat="1" applyFill="1" applyBorder="1"/>
    <xf numFmtId="3" fontId="0" fillId="0" borderId="11" xfId="0" applyNumberFormat="1" applyFill="1" applyBorder="1"/>
    <xf numFmtId="3" fontId="0" fillId="0" borderId="0" xfId="0" applyNumberFormat="1" applyFill="1" applyBorder="1"/>
    <xf numFmtId="0" fontId="0" fillId="0" borderId="6" xfId="0" applyFill="1" applyBorder="1" applyAlignment="1">
      <alignment horizontal="left"/>
    </xf>
    <xf numFmtId="0" fontId="0" fillId="0" borderId="13" xfId="0" applyFill="1" applyBorder="1" applyAlignment="1">
      <alignment horizontal="left"/>
    </xf>
    <xf numFmtId="9" fontId="0" fillId="0" borderId="0" xfId="5" applyFont="1" applyFill="1" applyBorder="1" applyAlignment="1"/>
    <xf numFmtId="0" fontId="0" fillId="0" borderId="10" xfId="0" applyFill="1" applyBorder="1" applyAlignment="1">
      <alignment horizontal="left"/>
    </xf>
    <xf numFmtId="9" fontId="0" fillId="0" borderId="1" xfId="5" applyFont="1" applyFill="1" applyBorder="1" applyAlignment="1"/>
    <xf numFmtId="0" fontId="1" fillId="0" borderId="2" xfId="0" applyFont="1" applyFill="1" applyBorder="1" applyAlignment="1">
      <alignment horizontal="left" wrapText="1"/>
    </xf>
    <xf numFmtId="0" fontId="1" fillId="0" borderId="19" xfId="0" applyFont="1" applyFill="1" applyBorder="1" applyAlignment="1">
      <alignment horizontal="right" wrapText="1"/>
    </xf>
    <xf numFmtId="3" fontId="0" fillId="0" borderId="24" xfId="0" applyNumberFormat="1" applyFill="1" applyBorder="1"/>
    <xf numFmtId="3" fontId="0" fillId="0" borderId="20" xfId="0" applyNumberFormat="1" applyFill="1" applyBorder="1"/>
    <xf numFmtId="0" fontId="1" fillId="0" borderId="14" xfId="0" applyFont="1" applyFill="1" applyBorder="1" applyAlignment="1">
      <alignment horizontal="right" wrapText="1"/>
    </xf>
    <xf numFmtId="0" fontId="1" fillId="0" borderId="5" xfId="0" applyFont="1" applyFill="1" applyBorder="1" applyAlignment="1">
      <alignment horizontal="right" wrapText="1"/>
    </xf>
    <xf numFmtId="3" fontId="0" fillId="0" borderId="27" xfId="0" applyNumberFormat="1" applyFill="1" applyBorder="1" applyAlignment="1">
      <alignment horizontal="right"/>
    </xf>
    <xf numFmtId="164" fontId="0" fillId="0" borderId="11" xfId="5" applyNumberFormat="1" applyFont="1" applyFill="1" applyBorder="1"/>
    <xf numFmtId="164" fontId="8" fillId="0" borderId="9" xfId="5" applyNumberFormat="1" applyFont="1" applyFill="1" applyBorder="1"/>
    <xf numFmtId="164" fontId="8" fillId="0" borderId="11" xfId="5" applyNumberFormat="1" applyFont="1" applyFill="1" applyBorder="1"/>
    <xf numFmtId="0" fontId="19" fillId="3" borderId="0" xfId="0" applyFont="1" applyFill="1" applyAlignment="1">
      <alignment horizontal="left"/>
    </xf>
    <xf numFmtId="0" fontId="1" fillId="3" borderId="1" xfId="0" applyFont="1" applyFill="1" applyBorder="1" applyAlignment="1"/>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wrapText="1"/>
    </xf>
    <xf numFmtId="3" fontId="8" fillId="0" borderId="0" xfId="0" applyNumberFormat="1" applyFont="1" applyBorder="1" applyAlignment="1">
      <alignment wrapText="1"/>
    </xf>
    <xf numFmtId="0" fontId="5" fillId="3" borderId="0" xfId="10" applyFont="1" applyFill="1"/>
    <xf numFmtId="0" fontId="20" fillId="3" borderId="0" xfId="0" applyFont="1" applyFill="1"/>
    <xf numFmtId="0" fontId="21" fillId="3" borderId="0" xfId="10" applyFont="1" applyFill="1"/>
    <xf numFmtId="0" fontId="21" fillId="3" borderId="0" xfId="0" applyFont="1" applyFill="1"/>
    <xf numFmtId="0" fontId="22" fillId="3" borderId="0" xfId="6" applyFont="1" applyFill="1"/>
    <xf numFmtId="0" fontId="0" fillId="0" borderId="6" xfId="0" applyFont="1" applyFill="1" applyBorder="1"/>
    <xf numFmtId="0" fontId="0" fillId="0" borderId="10" xfId="0" applyFont="1" applyFill="1" applyBorder="1"/>
    <xf numFmtId="164" fontId="0" fillId="0" borderId="1" xfId="5" applyNumberFormat="1" applyFont="1" applyFill="1" applyBorder="1"/>
    <xf numFmtId="0" fontId="0" fillId="0" borderId="28" xfId="0" applyFill="1" applyBorder="1"/>
    <xf numFmtId="0" fontId="0" fillId="0" borderId="29" xfId="0" applyFill="1" applyBorder="1" applyAlignment="1">
      <alignment wrapText="1"/>
    </xf>
    <xf numFmtId="0" fontId="0" fillId="0" borderId="10" xfId="0" applyFill="1" applyBorder="1" applyAlignment="1">
      <alignment wrapText="1"/>
    </xf>
    <xf numFmtId="164" fontId="0" fillId="0" borderId="0" xfId="5" applyNumberFormat="1" applyFont="1" applyFill="1" applyBorder="1"/>
    <xf numFmtId="3" fontId="1" fillId="0" borderId="1" xfId="0" applyNumberFormat="1" applyFont="1" applyFill="1" applyBorder="1"/>
    <xf numFmtId="3" fontId="0" fillId="0" borderId="0" xfId="0" applyNumberFormat="1" applyFill="1" applyBorder="1" applyAlignment="1">
      <alignment horizontal="right"/>
    </xf>
    <xf numFmtId="0" fontId="1" fillId="0" borderId="14" xfId="0" applyFont="1" applyFill="1" applyBorder="1" applyAlignment="1">
      <alignment horizontal="right"/>
    </xf>
    <xf numFmtId="0" fontId="1" fillId="0" borderId="5" xfId="0" applyFont="1" applyFill="1" applyBorder="1" applyAlignment="1">
      <alignment horizontal="right"/>
    </xf>
    <xf numFmtId="0" fontId="1" fillId="0" borderId="2" xfId="0" applyFont="1" applyFill="1" applyBorder="1" applyAlignment="1">
      <alignment horizontal="left"/>
    </xf>
    <xf numFmtId="3" fontId="1" fillId="0" borderId="1" xfId="0" applyNumberFormat="1" applyFont="1" applyFill="1" applyBorder="1" applyAlignment="1">
      <alignment horizontal="right"/>
    </xf>
    <xf numFmtId="3" fontId="1" fillId="0" borderId="31" xfId="0" applyNumberFormat="1" applyFont="1" applyFill="1" applyBorder="1" applyAlignment="1">
      <alignment horizontal="right"/>
    </xf>
    <xf numFmtId="0" fontId="1" fillId="0" borderId="18" xfId="0" applyFont="1" applyFill="1" applyBorder="1" applyAlignment="1">
      <alignment horizontal="right"/>
    </xf>
    <xf numFmtId="0" fontId="1" fillId="0" borderId="33" xfId="0" applyFont="1" applyFill="1" applyBorder="1" applyAlignment="1">
      <alignment horizontal="right"/>
    </xf>
    <xf numFmtId="0" fontId="1" fillId="0" borderId="34" xfId="0" applyFont="1" applyFill="1" applyBorder="1" applyAlignment="1">
      <alignment horizontal="right"/>
    </xf>
    <xf numFmtId="3" fontId="1" fillId="0" borderId="11" xfId="0" applyNumberFormat="1" applyFont="1" applyFill="1" applyBorder="1" applyAlignment="1">
      <alignment horizontal="right"/>
    </xf>
    <xf numFmtId="0" fontId="19" fillId="3" borderId="0" xfId="0" applyFont="1" applyFill="1" applyAlignment="1">
      <alignment vertical="center"/>
    </xf>
    <xf numFmtId="0" fontId="1" fillId="0" borderId="2" xfId="0" applyFont="1" applyFill="1" applyBorder="1"/>
    <xf numFmtId="3" fontId="1" fillId="0" borderId="14" xfId="0" applyNumberFormat="1" applyFont="1" applyFill="1" applyBorder="1" applyAlignment="1">
      <alignment horizontal="right"/>
    </xf>
    <xf numFmtId="3" fontId="1" fillId="0" borderId="5" xfId="0" applyNumberFormat="1" applyFont="1" applyFill="1" applyBorder="1" applyAlignment="1">
      <alignment horizontal="right"/>
    </xf>
    <xf numFmtId="0" fontId="1" fillId="0" borderId="10" xfId="0" applyFont="1" applyFill="1" applyBorder="1"/>
    <xf numFmtId="0" fontId="1" fillId="5" borderId="1" xfId="0" applyFont="1" applyFill="1" applyBorder="1"/>
    <xf numFmtId="0" fontId="1" fillId="5" borderId="11" xfId="0" applyFont="1" applyFill="1" applyBorder="1"/>
    <xf numFmtId="3" fontId="0" fillId="0" borderId="23" xfId="0" applyNumberFormat="1" applyFill="1" applyBorder="1" applyAlignment="1">
      <alignment horizontal="right"/>
    </xf>
    <xf numFmtId="3" fontId="0" fillId="0" borderId="9" xfId="0" applyNumberFormat="1" applyFill="1" applyBorder="1" applyAlignment="1">
      <alignment horizontal="right"/>
    </xf>
    <xf numFmtId="3" fontId="0" fillId="0" borderId="38" xfId="0" applyNumberFormat="1" applyFill="1" applyBorder="1" applyAlignment="1">
      <alignment horizontal="right"/>
    </xf>
    <xf numFmtId="3" fontId="0" fillId="0" borderId="24" xfId="0" applyNumberFormat="1" applyFill="1" applyBorder="1" applyAlignment="1">
      <alignment horizontal="right"/>
    </xf>
    <xf numFmtId="3" fontId="0" fillId="0" borderId="37" xfId="0" applyNumberFormat="1" applyFill="1" applyBorder="1" applyAlignment="1">
      <alignment horizontal="right"/>
    </xf>
    <xf numFmtId="9" fontId="0" fillId="0" borderId="9" xfId="5" applyNumberFormat="1" applyFont="1" applyFill="1" applyBorder="1" applyAlignment="1"/>
    <xf numFmtId="9" fontId="0" fillId="0" borderId="11" xfId="5" applyNumberFormat="1" applyFont="1" applyFill="1" applyBorder="1" applyAlignment="1"/>
    <xf numFmtId="9" fontId="0" fillId="0" borderId="24" xfId="5" applyFont="1" applyFill="1" applyBorder="1" applyAlignment="1"/>
    <xf numFmtId="9" fontId="0" fillId="0" borderId="20" xfId="5" applyFont="1" applyFill="1" applyBorder="1" applyAlignment="1"/>
    <xf numFmtId="0" fontId="1" fillId="0" borderId="10" xfId="0" applyFont="1" applyFill="1" applyBorder="1" applyAlignment="1">
      <alignment horizontal="left"/>
    </xf>
    <xf numFmtId="0" fontId="1" fillId="0" borderId="15" xfId="0" applyFont="1" applyFill="1" applyBorder="1" applyAlignment="1">
      <alignment horizontal="center" vertical="center"/>
    </xf>
    <xf numFmtId="3" fontId="0" fillId="4" borderId="0" xfId="0" applyNumberFormat="1" applyFont="1" applyFill="1" applyAlignment="1">
      <alignment horizontal="right" vertical="center"/>
    </xf>
    <xf numFmtId="3" fontId="0" fillId="4" borderId="0" xfId="0" applyNumberFormat="1" applyFont="1" applyFill="1" applyBorder="1" applyAlignment="1">
      <alignment horizontal="right" vertical="center"/>
    </xf>
    <xf numFmtId="3" fontId="8" fillId="0" borderId="9" xfId="0" applyNumberFormat="1" applyFont="1" applyFill="1" applyBorder="1" applyAlignment="1">
      <alignment horizontal="right" vertical="center"/>
    </xf>
    <xf numFmtId="3" fontId="0" fillId="0" borderId="0" xfId="0" applyNumberFormat="1" applyFont="1" applyFill="1" applyAlignment="1">
      <alignment horizontal="right" vertical="center"/>
    </xf>
    <xf numFmtId="3" fontId="0" fillId="4" borderId="9" xfId="0" applyNumberFormat="1" applyFont="1" applyFill="1" applyBorder="1" applyAlignment="1">
      <alignment horizontal="right" vertical="center"/>
    </xf>
    <xf numFmtId="0" fontId="1" fillId="0" borderId="16" xfId="0" applyFont="1" applyFill="1" applyBorder="1" applyAlignment="1">
      <alignment horizontal="center" vertical="center"/>
    </xf>
    <xf numFmtId="3" fontId="0" fillId="0" borderId="1" xfId="0" applyNumberFormat="1" applyFont="1" applyFill="1" applyBorder="1" applyAlignment="1">
      <alignment horizontal="right" vertical="center"/>
    </xf>
    <xf numFmtId="3" fontId="0" fillId="4" borderId="11" xfId="0" applyNumberFormat="1" applyFont="1" applyFill="1" applyBorder="1" applyAlignment="1">
      <alignment horizontal="right" vertical="center"/>
    </xf>
    <xf numFmtId="0" fontId="1" fillId="0" borderId="6" xfId="0" applyFont="1" applyFill="1" applyBorder="1" applyAlignment="1">
      <alignment horizontal="left" vertical="center"/>
    </xf>
    <xf numFmtId="0" fontId="1" fillId="0" borderId="10" xfId="0" applyFont="1" applyFill="1" applyBorder="1" applyAlignment="1">
      <alignment horizontal="left" vertical="center"/>
    </xf>
    <xf numFmtId="0" fontId="5" fillId="0" borderId="5" xfId="0" applyFont="1" applyFill="1" applyBorder="1" applyAlignment="1">
      <alignment horizontal="right" wrapText="1"/>
    </xf>
    <xf numFmtId="0" fontId="5" fillId="0" borderId="14" xfId="0" applyFont="1" applyFill="1" applyBorder="1" applyAlignment="1">
      <alignment horizontal="right"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0" borderId="17" xfId="0" applyFont="1" applyFill="1" applyBorder="1" applyAlignment="1">
      <alignment horizontal="center" vertical="center" wrapText="1"/>
    </xf>
    <xf numFmtId="3" fontId="25" fillId="0" borderId="26" xfId="0" applyNumberFormat="1" applyFont="1" applyFill="1" applyBorder="1" applyAlignment="1">
      <alignment horizontal="center" vertical="center" wrapText="1"/>
    </xf>
    <xf numFmtId="3" fontId="25" fillId="0" borderId="26" xfId="0" applyNumberFormat="1" applyFont="1" applyFill="1" applyBorder="1" applyAlignment="1">
      <alignment horizontal="center" vertical="center"/>
    </xf>
    <xf numFmtId="0" fontId="24" fillId="0" borderId="28" xfId="0" applyFont="1" applyFill="1" applyBorder="1" applyAlignment="1">
      <alignment vertical="center"/>
    </xf>
    <xf numFmtId="0" fontId="25" fillId="0" borderId="29" xfId="0" applyFont="1" applyFill="1" applyBorder="1" applyAlignment="1">
      <alignment vertical="center" wrapText="1"/>
    </xf>
    <xf numFmtId="0" fontId="25" fillId="0" borderId="6" xfId="0" applyFont="1" applyFill="1" applyBorder="1" applyAlignment="1">
      <alignment vertical="center" wrapText="1"/>
    </xf>
    <xf numFmtId="0" fontId="25" fillId="0" borderId="10" xfId="0" applyFont="1" applyFill="1" applyBorder="1" applyAlignment="1">
      <alignment vertical="center" wrapText="1"/>
    </xf>
    <xf numFmtId="0" fontId="9" fillId="3" borderId="0" xfId="0" applyFont="1" applyFill="1" applyAlignment="1">
      <alignment horizontal="left"/>
    </xf>
    <xf numFmtId="0" fontId="23" fillId="3" borderId="0" xfId="10" applyFont="1" applyFill="1"/>
    <xf numFmtId="0" fontId="2" fillId="3" borderId="0" xfId="0" applyFont="1" applyFill="1" applyAlignment="1">
      <alignment horizontal="right"/>
    </xf>
    <xf numFmtId="3" fontId="26" fillId="4" borderId="0" xfId="0" applyNumberFormat="1" applyFont="1" applyFill="1" applyAlignment="1">
      <alignment horizontal="right" vertical="center"/>
    </xf>
    <xf numFmtId="3" fontId="26" fillId="4" borderId="0" xfId="0" applyNumberFormat="1" applyFont="1" applyFill="1" applyBorder="1" applyAlignment="1">
      <alignment horizontal="right" vertical="center"/>
    </xf>
    <xf numFmtId="3" fontId="26" fillId="4" borderId="9" xfId="0" applyNumberFormat="1" applyFont="1" applyFill="1" applyBorder="1" applyAlignment="1">
      <alignment horizontal="right" vertical="center"/>
    </xf>
    <xf numFmtId="3" fontId="26" fillId="4" borderId="11" xfId="0" applyNumberFormat="1" applyFont="1" applyFill="1" applyBorder="1" applyAlignment="1">
      <alignment horizontal="right" vertical="center"/>
    </xf>
    <xf numFmtId="0" fontId="0" fillId="0" borderId="6" xfId="0" applyFont="1" applyFill="1" applyBorder="1" applyAlignment="1">
      <alignment horizontal="left"/>
    </xf>
    <xf numFmtId="0" fontId="0" fillId="0" borderId="10" xfId="0" applyFont="1" applyFill="1" applyBorder="1" applyAlignment="1">
      <alignment horizontal="left"/>
    </xf>
    <xf numFmtId="0" fontId="21" fillId="3" borderId="0" xfId="10" applyFont="1" applyFill="1" applyAlignment="1">
      <alignment horizontal="left"/>
    </xf>
    <xf numFmtId="0" fontId="27" fillId="3" borderId="0" xfId="8" applyFont="1" applyFill="1" applyAlignment="1" applyProtection="1">
      <alignment horizontal="left"/>
    </xf>
    <xf numFmtId="0" fontId="28" fillId="3" borderId="0" xfId="10" applyFont="1" applyFill="1" applyAlignment="1"/>
    <xf numFmtId="3" fontId="28" fillId="3" borderId="0" xfId="10" applyNumberFormat="1" applyFont="1" applyFill="1"/>
    <xf numFmtId="0" fontId="28" fillId="3" borderId="0" xfId="10" applyFont="1" applyFill="1"/>
    <xf numFmtId="3" fontId="21" fillId="3" borderId="0" xfId="10" applyNumberFormat="1" applyFont="1" applyFill="1"/>
    <xf numFmtId="0" fontId="6" fillId="3" borderId="0" xfId="6" applyFont="1" applyFill="1"/>
    <xf numFmtId="0" fontId="8" fillId="0" borderId="25" xfId="10" applyFont="1" applyFill="1" applyBorder="1"/>
    <xf numFmtId="0" fontId="5" fillId="0" borderId="25" xfId="10" applyFont="1" applyFill="1" applyBorder="1"/>
    <xf numFmtId="0" fontId="8" fillId="3" borderId="0" xfId="10" applyFont="1" applyFill="1"/>
    <xf numFmtId="0" fontId="5" fillId="0" borderId="0" xfId="10" applyFont="1" applyFill="1"/>
    <xf numFmtId="3" fontId="8" fillId="0" borderId="0" xfId="10" applyNumberFormat="1" applyFont="1" applyFill="1"/>
    <xf numFmtId="3" fontId="5" fillId="0" borderId="0" xfId="10" applyNumberFormat="1" applyFont="1" applyFill="1"/>
    <xf numFmtId="3" fontId="8" fillId="3" borderId="0" xfId="10" applyNumberFormat="1" applyFont="1" applyFill="1"/>
    <xf numFmtId="0" fontId="8" fillId="0" borderId="0" xfId="10" applyFont="1" applyFill="1" applyAlignment="1">
      <alignment horizontal="left"/>
    </xf>
    <xf numFmtId="0" fontId="8" fillId="0" borderId="0" xfId="10" applyFont="1" applyFill="1" applyAlignment="1">
      <alignment wrapText="1"/>
    </xf>
    <xf numFmtId="164" fontId="8" fillId="0" borderId="0" xfId="5" applyNumberFormat="1" applyFont="1" applyFill="1"/>
    <xf numFmtId="0" fontId="29" fillId="3" borderId="0" xfId="10" applyFont="1" applyFill="1"/>
    <xf numFmtId="3" fontId="25" fillId="0" borderId="21" xfId="0" applyNumberFormat="1" applyFont="1" applyFill="1" applyBorder="1" applyAlignment="1">
      <alignment horizontal="center" vertical="center" wrapText="1"/>
    </xf>
    <xf numFmtId="164" fontId="25" fillId="0" borderId="0" xfId="0" applyNumberFormat="1" applyFont="1" applyFill="1" applyBorder="1" applyAlignment="1">
      <alignment horizontal="center" vertical="center" wrapText="1"/>
    </xf>
    <xf numFmtId="164" fontId="25" fillId="0" borderId="0" xfId="0" applyNumberFormat="1" applyFont="1" applyFill="1" applyBorder="1" applyAlignment="1">
      <alignment horizontal="center" vertical="center"/>
    </xf>
    <xf numFmtId="164" fontId="25" fillId="0" borderId="9" xfId="0" applyNumberFormat="1" applyFont="1" applyFill="1" applyBorder="1" applyAlignment="1">
      <alignment horizontal="center" vertical="center" wrapText="1"/>
    </xf>
    <xf numFmtId="164" fontId="25" fillId="0" borderId="1" xfId="0" applyNumberFormat="1" applyFont="1" applyFill="1" applyBorder="1" applyAlignment="1">
      <alignment horizontal="center" vertical="center" wrapText="1"/>
    </xf>
    <xf numFmtId="164" fontId="25" fillId="0" borderId="1" xfId="0" applyNumberFormat="1" applyFont="1" applyFill="1" applyBorder="1" applyAlignment="1">
      <alignment horizontal="center" vertical="center"/>
    </xf>
    <xf numFmtId="164" fontId="25" fillId="0" borderId="11" xfId="0" applyNumberFormat="1" applyFont="1" applyFill="1" applyBorder="1" applyAlignment="1">
      <alignment horizontal="center" vertical="center" wrapText="1"/>
    </xf>
    <xf numFmtId="3" fontId="0" fillId="0" borderId="11" xfId="0" applyNumberFormat="1" applyFill="1" applyBorder="1" applyAlignment="1">
      <alignment horizontal="right"/>
    </xf>
    <xf numFmtId="3" fontId="0" fillId="0" borderId="1" xfId="0" applyNumberFormat="1" applyFill="1" applyBorder="1" applyAlignment="1">
      <alignment horizontal="right"/>
    </xf>
    <xf numFmtId="3" fontId="0" fillId="0" borderId="0" xfId="0" applyNumberFormat="1" applyFill="1" applyBorder="1" applyAlignment="1">
      <alignment horizontal="right"/>
    </xf>
    <xf numFmtId="3" fontId="0" fillId="0" borderId="9" xfId="0" applyNumberFormat="1" applyFill="1" applyBorder="1" applyAlignment="1">
      <alignment horizontal="right"/>
    </xf>
    <xf numFmtId="0" fontId="0" fillId="0" borderId="0" xfId="0"/>
    <xf numFmtId="0" fontId="1" fillId="3" borderId="28" xfId="0" applyFont="1" applyFill="1" applyBorder="1"/>
    <xf numFmtId="0" fontId="0" fillId="3" borderId="29" xfId="0" applyFill="1" applyBorder="1"/>
    <xf numFmtId="0" fontId="0" fillId="3" borderId="6" xfId="0" applyFill="1" applyBorder="1"/>
    <xf numFmtId="0" fontId="0" fillId="3" borderId="10" xfId="0" applyFill="1" applyBorder="1"/>
    <xf numFmtId="0" fontId="5" fillId="0" borderId="14" xfId="0" applyFont="1" applyFill="1" applyBorder="1" applyAlignment="1">
      <alignment horizontal="right"/>
    </xf>
    <xf numFmtId="0" fontId="5" fillId="0" borderId="39" xfId="0" applyFont="1" applyFill="1" applyBorder="1" applyAlignment="1">
      <alignment horizontal="right" wrapText="1"/>
    </xf>
    <xf numFmtId="164" fontId="8" fillId="0" borderId="27" xfId="5" applyNumberFormat="1" applyFont="1" applyFill="1" applyBorder="1"/>
    <xf numFmtId="164" fontId="8" fillId="0" borderId="31" xfId="5" applyNumberFormat="1" applyFont="1" applyFill="1" applyBorder="1"/>
    <xf numFmtId="0" fontId="5" fillId="0" borderId="40" xfId="0" applyFont="1" applyFill="1" applyBorder="1" applyAlignment="1">
      <alignment horizontal="right" wrapText="1"/>
    </xf>
    <xf numFmtId="164" fontId="0" fillId="5" borderId="41" xfId="0" applyNumberFormat="1" applyFont="1" applyFill="1" applyBorder="1"/>
    <xf numFmtId="164" fontId="0" fillId="0" borderId="41" xfId="0" applyNumberFormat="1" applyFont="1" applyFill="1" applyBorder="1"/>
    <xf numFmtId="164" fontId="0" fillId="0" borderId="42" xfId="0" applyNumberFormat="1" applyFont="1" applyFill="1" applyBorder="1"/>
    <xf numFmtId="0" fontId="5" fillId="0" borderId="19" xfId="0" applyFont="1" applyFill="1" applyBorder="1" applyAlignment="1">
      <alignment horizontal="right" wrapText="1"/>
    </xf>
    <xf numFmtId="3" fontId="0" fillId="0" borderId="24" xfId="0" applyNumberFormat="1" applyFont="1" applyFill="1" applyBorder="1"/>
    <xf numFmtId="3" fontId="8" fillId="0" borderId="20" xfId="0" applyNumberFormat="1" applyFont="1" applyFill="1" applyBorder="1"/>
    <xf numFmtId="3" fontId="0" fillId="0" borderId="0" xfId="0" applyNumberFormat="1" applyFont="1" applyFill="1" applyBorder="1"/>
    <xf numFmtId="3" fontId="0" fillId="0" borderId="1" xfId="0" applyNumberFormat="1" applyFont="1" applyFill="1" applyBorder="1"/>
    <xf numFmtId="0" fontId="1" fillId="0" borderId="43" xfId="0" applyFont="1" applyFill="1" applyBorder="1" applyAlignment="1">
      <alignment horizontal="center" vertical="center"/>
    </xf>
    <xf numFmtId="0" fontId="24" fillId="0" borderId="12" xfId="0" applyFont="1" applyFill="1" applyBorder="1" applyAlignment="1">
      <alignment horizontal="right" vertical="center" wrapText="1"/>
    </xf>
    <xf numFmtId="0" fontId="24" fillId="0" borderId="17" xfId="0" applyFont="1" applyFill="1" applyBorder="1" applyAlignment="1">
      <alignment horizontal="right" vertical="center" wrapText="1"/>
    </xf>
    <xf numFmtId="0" fontId="1" fillId="0" borderId="44" xfId="0" applyFont="1" applyFill="1" applyBorder="1" applyAlignment="1">
      <alignment horizontal="center" vertical="center"/>
    </xf>
    <xf numFmtId="3" fontId="26" fillId="4" borderId="26" xfId="0" applyNumberFormat="1" applyFont="1" applyFill="1" applyBorder="1" applyAlignment="1">
      <alignment horizontal="right" vertical="center"/>
    </xf>
    <xf numFmtId="3" fontId="0" fillId="0" borderId="26" xfId="0" applyNumberFormat="1" applyFont="1" applyFill="1" applyBorder="1" applyAlignment="1">
      <alignment horizontal="right" vertical="center"/>
    </xf>
    <xf numFmtId="3" fontId="8" fillId="0" borderId="21" xfId="0" applyNumberFormat="1" applyFont="1" applyFill="1" applyBorder="1" applyAlignment="1">
      <alignment horizontal="right" vertical="center"/>
    </xf>
    <xf numFmtId="3" fontId="8" fillId="0" borderId="26" xfId="0" applyNumberFormat="1" applyFont="1" applyFill="1" applyBorder="1" applyAlignment="1">
      <alignment horizontal="right" vertical="center"/>
    </xf>
    <xf numFmtId="0" fontId="1" fillId="0" borderId="28" xfId="0" applyFont="1" applyFill="1" applyBorder="1" applyAlignment="1">
      <alignment horizontal="left" vertical="center"/>
    </xf>
    <xf numFmtId="0" fontId="1" fillId="0" borderId="29" xfId="0" applyFont="1" applyFill="1" applyBorder="1" applyAlignment="1">
      <alignment horizontal="left" vertical="center"/>
    </xf>
    <xf numFmtId="3" fontId="0" fillId="4" borderId="26" xfId="0" applyNumberFormat="1" applyFont="1" applyFill="1" applyBorder="1" applyAlignment="1">
      <alignment horizontal="right" vertical="center"/>
    </xf>
    <xf numFmtId="3" fontId="0" fillId="0" borderId="26" xfId="0" applyNumberFormat="1" applyFont="1" applyFill="1" applyBorder="1"/>
    <xf numFmtId="164" fontId="0" fillId="0" borderId="26" xfId="5" applyNumberFormat="1" applyFont="1" applyFill="1" applyBorder="1"/>
    <xf numFmtId="0" fontId="1" fillId="0" borderId="47" xfId="0" applyFont="1" applyFill="1" applyBorder="1" applyAlignment="1">
      <alignment horizontal="right"/>
    </xf>
    <xf numFmtId="0" fontId="1" fillId="0" borderId="39" xfId="0" applyFont="1" applyFill="1" applyBorder="1" applyAlignment="1">
      <alignment horizontal="right"/>
    </xf>
    <xf numFmtId="164" fontId="0" fillId="0" borderId="27" xfId="0" applyNumberFormat="1" applyFill="1" applyBorder="1"/>
    <xf numFmtId="164" fontId="0" fillId="0" borderId="31" xfId="0" applyNumberFormat="1" applyFill="1" applyBorder="1"/>
    <xf numFmtId="0" fontId="1" fillId="3" borderId="35" xfId="0" applyFont="1" applyFill="1" applyBorder="1" applyAlignment="1">
      <alignment horizontal="right"/>
    </xf>
    <xf numFmtId="3" fontId="0" fillId="3" borderId="48" xfId="0" applyNumberFormat="1" applyFill="1" applyBorder="1"/>
    <xf numFmtId="3" fontId="0" fillId="3" borderId="24" xfId="0" applyNumberFormat="1" applyFill="1" applyBorder="1"/>
    <xf numFmtId="3" fontId="0" fillId="3" borderId="20" xfId="0" applyNumberFormat="1" applyFill="1" applyBorder="1"/>
    <xf numFmtId="0" fontId="1" fillId="3" borderId="17" xfId="0" applyFont="1" applyFill="1" applyBorder="1" applyAlignment="1">
      <alignment horizontal="right"/>
    </xf>
    <xf numFmtId="3" fontId="0" fillId="3" borderId="21" xfId="0" applyNumberFormat="1" applyFill="1" applyBorder="1"/>
    <xf numFmtId="3" fontId="0" fillId="3" borderId="9" xfId="0" applyNumberFormat="1" applyFill="1" applyBorder="1"/>
    <xf numFmtId="3" fontId="0" fillId="3" borderId="11" xfId="0" applyNumberFormat="1" applyFill="1" applyBorder="1"/>
    <xf numFmtId="0" fontId="1" fillId="3" borderId="12" xfId="0" applyFont="1" applyFill="1" applyBorder="1" applyAlignment="1">
      <alignment horizontal="right"/>
    </xf>
    <xf numFmtId="3" fontId="0" fillId="3" borderId="26" xfId="0" applyNumberFormat="1" applyFill="1" applyBorder="1"/>
    <xf numFmtId="3" fontId="0" fillId="3" borderId="1" xfId="0" applyNumberFormat="1" applyFill="1" applyBorder="1"/>
    <xf numFmtId="0" fontId="1" fillId="0" borderId="19" xfId="0" applyFont="1" applyFill="1" applyBorder="1" applyAlignment="1">
      <alignment horizontal="right"/>
    </xf>
    <xf numFmtId="0" fontId="1" fillId="0" borderId="40" xfId="0" applyFont="1" applyFill="1" applyBorder="1" applyAlignment="1">
      <alignment horizontal="right" wrapText="1"/>
    </xf>
    <xf numFmtId="164" fontId="0" fillId="0" borderId="41" xfId="5" applyNumberFormat="1" applyFont="1" applyFill="1" applyBorder="1"/>
    <xf numFmtId="164" fontId="0" fillId="0" borderId="42" xfId="5" applyNumberFormat="1" applyFont="1" applyFill="1" applyBorder="1"/>
    <xf numFmtId="3" fontId="0" fillId="0" borderId="45" xfId="0" applyNumberFormat="1" applyFill="1" applyBorder="1"/>
    <xf numFmtId="3" fontId="0" fillId="0" borderId="46" xfId="0" applyNumberFormat="1" applyFill="1" applyBorder="1"/>
    <xf numFmtId="0" fontId="1" fillId="3" borderId="0" xfId="0" applyFont="1" applyFill="1" applyAlignment="1">
      <alignment horizontal="left"/>
    </xf>
    <xf numFmtId="0" fontId="10" fillId="3" borderId="0" xfId="0" applyFont="1" applyFill="1" applyAlignment="1">
      <alignment horizontal="left" vertical="top" wrapText="1"/>
    </xf>
    <xf numFmtId="0" fontId="2" fillId="3" borderId="12" xfId="0" applyFont="1" applyFill="1" applyBorder="1" applyAlignment="1">
      <alignment horizontal="left" wrapText="1"/>
    </xf>
    <xf numFmtId="0" fontId="10" fillId="3" borderId="0" xfId="0" applyFont="1" applyFill="1" applyAlignment="1">
      <alignment horizontal="center" wrapText="1"/>
    </xf>
    <xf numFmtId="0" fontId="8" fillId="3" borderId="0" xfId="0" applyFont="1" applyFill="1" applyAlignment="1">
      <alignment horizontal="left" wrapText="1"/>
    </xf>
    <xf numFmtId="0" fontId="1" fillId="3" borderId="0" xfId="0" applyFont="1" applyFill="1" applyAlignment="1">
      <alignment horizontal="center"/>
    </xf>
    <xf numFmtId="0" fontId="1" fillId="0" borderId="35" xfId="0" applyFont="1" applyFill="1" applyBorder="1" applyAlignment="1">
      <alignment horizontal="center"/>
    </xf>
    <xf numFmtId="0" fontId="1" fillId="0" borderId="36" xfId="0" applyFont="1" applyFill="1" applyBorder="1" applyAlignment="1">
      <alignment horizontal="center"/>
    </xf>
    <xf numFmtId="0" fontId="1" fillId="0" borderId="30" xfId="0" applyFont="1" applyFill="1" applyBorder="1" applyAlignment="1">
      <alignment horizontal="center"/>
    </xf>
    <xf numFmtId="0" fontId="1" fillId="0" borderId="17" xfId="0" applyFont="1" applyFill="1" applyBorder="1" applyAlignment="1">
      <alignment horizontal="center"/>
    </xf>
    <xf numFmtId="0" fontId="1" fillId="0" borderId="28" xfId="0" applyFont="1" applyFill="1" applyBorder="1" applyAlignment="1">
      <alignment horizontal="left"/>
    </xf>
    <xf numFmtId="0" fontId="1" fillId="0" borderId="32" xfId="0" applyFont="1" applyFill="1" applyBorder="1" applyAlignment="1">
      <alignment horizontal="left"/>
    </xf>
    <xf numFmtId="0" fontId="27" fillId="3" borderId="0" xfId="8" applyFont="1" applyFill="1" applyAlignment="1" applyProtection="1">
      <alignment horizontal="left"/>
    </xf>
    <xf numFmtId="0" fontId="28" fillId="3" borderId="18" xfId="10" applyFont="1" applyFill="1" applyBorder="1" applyAlignment="1"/>
  </cellXfs>
  <cellStyles count="16">
    <cellStyle name="Comma 2" xfId="9"/>
    <cellStyle name="Hyperlink" xfId="6" builtinId="8"/>
    <cellStyle name="Hyperlink 2" xfId="8"/>
    <cellStyle name="Normal" xfId="0" builtinId="0"/>
    <cellStyle name="Normal 2" xfId="1"/>
    <cellStyle name="Normal 2 2" xfId="11"/>
    <cellStyle name="Normal 2 2 2 2 2" xfId="12"/>
    <cellStyle name="Normal 3" xfId="2"/>
    <cellStyle name="Normal 4" xfId="3"/>
    <cellStyle name="Normal 5" xfId="7"/>
    <cellStyle name="Normal 6" xfId="10"/>
    <cellStyle name="Normal 7" xfId="4"/>
    <cellStyle name="Normal10" xfId="13"/>
    <cellStyle name="Percent" xfId="5" builtinId="5"/>
    <cellStyle name="whole number" xfId="14"/>
    <cellStyle name="whole number 2" xfId="15"/>
  </cellStyles>
  <dxfs count="0"/>
  <tableStyles count="0" defaultTableStyle="TableStyleMedium2" defaultPivotStyle="PivotStyleLight16"/>
  <colors>
    <mruColors>
      <color rgb="FFE53D09"/>
      <color rgb="FF00863D"/>
      <color rgb="FF3B44FB"/>
      <color rgb="FF255997"/>
      <color rgb="FF0070C0"/>
      <color rgb="FF060E9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12</xdr:col>
      <xdr:colOff>371475</xdr:colOff>
      <xdr:row>3</xdr:row>
      <xdr:rowOff>47626</xdr:rowOff>
    </xdr:from>
    <xdr:to>
      <xdr:col>21</xdr:col>
      <xdr:colOff>438150</xdr:colOff>
      <xdr:row>13</xdr:row>
      <xdr:rowOff>19050</xdr:rowOff>
    </xdr:to>
    <xdr:sp macro="" textlink="">
      <xdr:nvSpPr>
        <xdr:cNvPr id="2" name="TextBox 1"/>
        <xdr:cNvSpPr txBox="1"/>
      </xdr:nvSpPr>
      <xdr:spPr>
        <a:xfrm>
          <a:off x="7705725" y="638176"/>
          <a:ext cx="5553075" cy="1904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 Scottish population of young adults (particularly of 18- and 19-year-olds) is inflated due to the influx of non-Scottish domiciled students undertaking college and university education in Scotland. Therefore, in order to calculate a more representative participation rate of the proportion of 18- and 19-year-olds undertaking college courses, who would be residing in Scotland regardless of their education path, population values for younger people have to be aged forward. This is demonstrated in the table below. For example, to calculate the population of 18- and 19-year-olds in Scotland in 2018-19, the population of 16- and 17-year-olds in 2016-17 has been aged forward by two years so that they are calculated as 17- and 18-year-olds in 2016-17 and 18- and 19-year-olds in 2017-18 (highlighted in yellow and underlined).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nrscotland.gov.uk/statistics-and-data/statistics/statistics-by-theme/population/population-estimates/mid-year-population-estimates/population-estimates-time-series-data"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4.bin"/><Relationship Id="rId1" Type="http://schemas.openxmlformats.org/officeDocument/2006/relationships/hyperlink" Target="https://www.nrscotland.gov.uk/statistics-and-data/statistics/statistics-by-theme/population/population-estimates/mid-year-population-estimates/population-estimates-time-series-data"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nrscotland.gov.uk/statistics-and-data/statistics/statistics-by-theme/population/population-estimates/mid-year-population-estimates/population-estimates-time-series-data"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nrscotland.gov.uk/statistics-and-data/statistics/statistics-by-theme/population/population-projections/population-projections-scotland/2018-base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abSelected="1" workbookViewId="0"/>
  </sheetViews>
  <sheetFormatPr defaultRowHeight="14.4" x14ac:dyDescent="0.3"/>
  <cols>
    <col min="1" max="1" width="8.88671875" customWidth="1"/>
    <col min="2" max="2" width="10" customWidth="1"/>
  </cols>
  <sheetData>
    <row r="1" spans="1:13" ht="15" x14ac:dyDescent="0.25">
      <c r="A1" s="13"/>
      <c r="B1" s="13"/>
      <c r="C1" s="13"/>
      <c r="D1" s="13"/>
      <c r="E1" s="13"/>
      <c r="F1" s="13"/>
      <c r="G1" s="13"/>
      <c r="H1" s="13"/>
      <c r="I1" s="13"/>
      <c r="J1" s="13"/>
      <c r="K1" s="13"/>
      <c r="L1" s="13"/>
      <c r="M1" s="13"/>
    </row>
    <row r="2" spans="1:13" ht="15" x14ac:dyDescent="0.25">
      <c r="A2" s="13"/>
      <c r="B2" s="234" t="s">
        <v>178</v>
      </c>
      <c r="C2" s="234"/>
      <c r="D2" s="234"/>
      <c r="E2" s="234"/>
      <c r="F2" s="234"/>
      <c r="G2" s="234"/>
      <c r="H2" s="234"/>
      <c r="I2" s="234"/>
      <c r="J2" s="13"/>
      <c r="K2" s="13"/>
      <c r="L2" s="13"/>
      <c r="M2" s="13"/>
    </row>
    <row r="3" spans="1:13" ht="15" x14ac:dyDescent="0.25">
      <c r="A3" s="13"/>
      <c r="B3" s="13"/>
      <c r="C3" s="13"/>
      <c r="D3" s="13"/>
      <c r="E3" s="13"/>
      <c r="F3" s="13"/>
      <c r="G3" s="13"/>
      <c r="H3" s="13"/>
      <c r="I3" s="13"/>
      <c r="J3" s="13"/>
      <c r="K3" s="13"/>
      <c r="L3" s="13"/>
      <c r="M3" s="13"/>
    </row>
    <row r="4" spans="1:13" ht="15" x14ac:dyDescent="0.25">
      <c r="A4" s="13"/>
      <c r="B4" s="13" t="s">
        <v>146</v>
      </c>
      <c r="C4" s="35" t="s">
        <v>160</v>
      </c>
      <c r="D4" s="13"/>
      <c r="E4" s="13"/>
      <c r="F4" s="13"/>
      <c r="G4" s="13"/>
      <c r="H4" s="13"/>
      <c r="I4" s="13"/>
      <c r="J4" s="13"/>
      <c r="K4" s="13"/>
      <c r="L4" s="13"/>
      <c r="M4" s="13"/>
    </row>
    <row r="5" spans="1:13" ht="15" x14ac:dyDescent="0.25">
      <c r="A5" s="13"/>
      <c r="B5" s="13" t="s">
        <v>147</v>
      </c>
      <c r="C5" s="35" t="s">
        <v>161</v>
      </c>
      <c r="D5" s="13"/>
      <c r="E5" s="13"/>
      <c r="F5" s="13"/>
      <c r="G5" s="13"/>
      <c r="H5" s="13"/>
      <c r="I5" s="13"/>
      <c r="J5" s="13"/>
      <c r="K5" s="13"/>
      <c r="L5" s="13"/>
      <c r="M5" s="13"/>
    </row>
    <row r="6" spans="1:13" ht="15" x14ac:dyDescent="0.25">
      <c r="A6" s="13"/>
      <c r="B6" s="13" t="s">
        <v>148</v>
      </c>
      <c r="C6" s="35" t="s">
        <v>162</v>
      </c>
      <c r="D6" s="13"/>
      <c r="E6" s="13"/>
      <c r="F6" s="13"/>
      <c r="G6" s="13"/>
      <c r="H6" s="13"/>
      <c r="I6" s="13"/>
      <c r="J6" s="13"/>
      <c r="K6" s="13"/>
      <c r="L6" s="13"/>
      <c r="M6" s="13"/>
    </row>
    <row r="7" spans="1:13" ht="15" x14ac:dyDescent="0.25">
      <c r="A7" s="13"/>
      <c r="B7" s="13" t="s">
        <v>149</v>
      </c>
      <c r="C7" s="35" t="s">
        <v>163</v>
      </c>
      <c r="D7" s="13"/>
      <c r="E7" s="13"/>
      <c r="F7" s="13"/>
      <c r="G7" s="13"/>
      <c r="H7" s="13"/>
      <c r="I7" s="13"/>
      <c r="J7" s="13"/>
      <c r="K7" s="13"/>
      <c r="L7" s="13"/>
      <c r="M7" s="13"/>
    </row>
    <row r="8" spans="1:13" ht="15" x14ac:dyDescent="0.25">
      <c r="A8" s="13"/>
      <c r="B8" s="13" t="s">
        <v>150</v>
      </c>
      <c r="C8" s="35" t="s">
        <v>164</v>
      </c>
      <c r="D8" s="13"/>
      <c r="E8" s="13"/>
      <c r="F8" s="13"/>
      <c r="G8" s="13"/>
      <c r="H8" s="13"/>
      <c r="I8" s="13"/>
      <c r="J8" s="13"/>
      <c r="K8" s="13"/>
      <c r="L8" s="13"/>
      <c r="M8" s="13"/>
    </row>
    <row r="9" spans="1:13" ht="15" x14ac:dyDescent="0.25">
      <c r="A9" s="13"/>
      <c r="B9" s="13" t="s">
        <v>151</v>
      </c>
      <c r="C9" s="35" t="s">
        <v>165</v>
      </c>
      <c r="D9" s="13"/>
      <c r="E9" s="13"/>
      <c r="F9" s="13"/>
      <c r="G9" s="13"/>
      <c r="H9" s="13"/>
      <c r="I9" s="13"/>
      <c r="J9" s="13"/>
      <c r="K9" s="13"/>
      <c r="L9" s="13"/>
      <c r="M9" s="13"/>
    </row>
    <row r="10" spans="1:13" ht="15" x14ac:dyDescent="0.25">
      <c r="A10" s="13"/>
      <c r="B10" s="13" t="s">
        <v>152</v>
      </c>
      <c r="C10" s="35" t="s">
        <v>166</v>
      </c>
      <c r="D10" s="13"/>
      <c r="E10" s="13"/>
      <c r="F10" s="13"/>
      <c r="G10" s="13"/>
      <c r="H10" s="13"/>
      <c r="I10" s="13"/>
      <c r="J10" s="13"/>
      <c r="K10" s="13"/>
      <c r="L10" s="13"/>
      <c r="M10" s="13"/>
    </row>
    <row r="11" spans="1:13" ht="15" x14ac:dyDescent="0.25">
      <c r="A11" s="13"/>
      <c r="B11" s="13" t="s">
        <v>153</v>
      </c>
      <c r="C11" s="35" t="s">
        <v>167</v>
      </c>
      <c r="D11" s="13"/>
      <c r="E11" s="13"/>
      <c r="F11" s="13"/>
      <c r="G11" s="13"/>
      <c r="H11" s="13"/>
      <c r="I11" s="13"/>
      <c r="J11" s="13"/>
      <c r="K11" s="13"/>
      <c r="L11" s="13"/>
      <c r="M11" s="13"/>
    </row>
    <row r="12" spans="1:13" ht="15" x14ac:dyDescent="0.25">
      <c r="A12" s="13"/>
      <c r="B12" s="13" t="s">
        <v>154</v>
      </c>
      <c r="C12" s="35" t="s">
        <v>168</v>
      </c>
      <c r="D12" s="13"/>
      <c r="E12" s="13"/>
      <c r="F12" s="13"/>
      <c r="G12" s="13"/>
      <c r="H12" s="13"/>
      <c r="I12" s="13"/>
      <c r="J12" s="13"/>
      <c r="K12" s="13"/>
      <c r="L12" s="13"/>
      <c r="M12" s="13"/>
    </row>
    <row r="13" spans="1:13" ht="15" x14ac:dyDescent="0.25">
      <c r="A13" s="13"/>
      <c r="B13" s="13" t="s">
        <v>155</v>
      </c>
      <c r="C13" s="35" t="s">
        <v>169</v>
      </c>
      <c r="D13" s="13"/>
      <c r="E13" s="13"/>
      <c r="F13" s="13"/>
      <c r="G13" s="13"/>
      <c r="H13" s="13"/>
      <c r="I13" s="13"/>
      <c r="J13" s="13"/>
      <c r="K13" s="13"/>
      <c r="L13" s="13"/>
      <c r="M13" s="13"/>
    </row>
    <row r="14" spans="1:13" ht="15" x14ac:dyDescent="0.25">
      <c r="A14" s="13"/>
      <c r="B14" s="13" t="s">
        <v>156</v>
      </c>
      <c r="C14" s="35" t="s">
        <v>170</v>
      </c>
      <c r="D14" s="13"/>
      <c r="E14" s="13"/>
      <c r="F14" s="13"/>
      <c r="G14" s="13"/>
      <c r="H14" s="13"/>
      <c r="I14" s="13"/>
      <c r="J14" s="13"/>
      <c r="K14" s="13"/>
      <c r="L14" s="13"/>
      <c r="M14" s="13"/>
    </row>
    <row r="15" spans="1:13" ht="15" x14ac:dyDescent="0.25">
      <c r="A15" s="13"/>
      <c r="B15" s="13" t="s">
        <v>175</v>
      </c>
      <c r="C15" s="35" t="s">
        <v>171</v>
      </c>
      <c r="D15" s="13"/>
      <c r="E15" s="13"/>
      <c r="F15" s="13"/>
      <c r="G15" s="13"/>
      <c r="H15" s="13"/>
      <c r="I15" s="13"/>
      <c r="J15" s="13"/>
      <c r="K15" s="13"/>
      <c r="L15" s="13"/>
      <c r="M15" s="13"/>
    </row>
    <row r="16" spans="1:13" ht="15" x14ac:dyDescent="0.25">
      <c r="A16" s="13"/>
      <c r="B16" s="13" t="s">
        <v>176</v>
      </c>
      <c r="C16" s="35" t="s">
        <v>172</v>
      </c>
      <c r="D16" s="13"/>
      <c r="E16" s="13"/>
      <c r="F16" s="13"/>
      <c r="G16" s="13"/>
      <c r="H16" s="13"/>
      <c r="I16" s="13"/>
      <c r="J16" s="13"/>
      <c r="K16" s="13"/>
      <c r="L16" s="13"/>
      <c r="M16" s="13"/>
    </row>
    <row r="17" spans="1:13" ht="15" x14ac:dyDescent="0.25">
      <c r="A17" s="13"/>
      <c r="B17" s="13" t="s">
        <v>177</v>
      </c>
      <c r="C17" s="35" t="s">
        <v>173</v>
      </c>
      <c r="D17" s="13"/>
      <c r="E17" s="13"/>
      <c r="F17" s="13"/>
      <c r="G17" s="13"/>
      <c r="H17" s="13"/>
      <c r="I17" s="13"/>
      <c r="J17" s="13"/>
      <c r="K17" s="13"/>
      <c r="L17" s="13"/>
      <c r="M17" s="13"/>
    </row>
    <row r="18" spans="1:13" s="182" customFormat="1" ht="15" x14ac:dyDescent="0.25">
      <c r="A18" s="13"/>
      <c r="B18" s="13" t="s">
        <v>213</v>
      </c>
      <c r="C18" s="35" t="s">
        <v>212</v>
      </c>
      <c r="D18" s="13"/>
      <c r="E18" s="13"/>
      <c r="F18" s="13"/>
      <c r="G18" s="13"/>
      <c r="H18" s="13"/>
      <c r="I18" s="13"/>
      <c r="J18" s="13"/>
      <c r="K18" s="13"/>
      <c r="L18" s="13"/>
      <c r="M18" s="13"/>
    </row>
    <row r="19" spans="1:13" ht="15" x14ac:dyDescent="0.25">
      <c r="A19" s="13"/>
      <c r="B19" s="13" t="s">
        <v>179</v>
      </c>
      <c r="C19" s="35" t="s">
        <v>174</v>
      </c>
      <c r="D19" s="13"/>
      <c r="E19" s="13"/>
      <c r="F19" s="13"/>
      <c r="G19" s="13"/>
      <c r="H19" s="13"/>
      <c r="I19" s="13"/>
      <c r="J19" s="13"/>
      <c r="K19" s="13"/>
      <c r="L19" s="13"/>
      <c r="M19" s="13"/>
    </row>
    <row r="20" spans="1:13" x14ac:dyDescent="0.3">
      <c r="A20" s="13"/>
      <c r="B20" s="13"/>
      <c r="C20" s="13"/>
      <c r="D20" s="13"/>
      <c r="E20" s="13"/>
      <c r="F20" s="13"/>
      <c r="G20" s="13"/>
      <c r="H20" s="13"/>
      <c r="I20" s="13"/>
      <c r="J20" s="13"/>
      <c r="K20" s="13"/>
      <c r="L20" s="13"/>
      <c r="M20" s="13"/>
    </row>
  </sheetData>
  <mergeCells count="1">
    <mergeCell ref="B2:I2"/>
  </mergeCells>
  <hyperlinks>
    <hyperlink ref="C4" location="'Figure 1'!A1" display="How many FTEs have been delivered against the target? "/>
    <hyperlink ref="C5" location="'Figure 2'!A1" display="How has the number of FTEs by  mode and level of study changed in the last 10 years? "/>
    <hyperlink ref="C6" location="'Figure 3'!A1" display="How has the number of students, enrolments, and FTEs changed from AY 2009-10 to AY 2018-19?"/>
    <hyperlink ref="C7" location="'Figure 4'!A1" display="What proportions of students are enrolled on one or more courses?"/>
    <hyperlink ref="C8" location="'Figure 5'!A1" display="Enrolments on Courses Under 10 Hours and on a Non-Recognised Qualification (NRQ), AY 2009-10 to AY 2018-19"/>
    <hyperlink ref="C9" location="'Figure 6'!A1" display="What do college students study?"/>
    <hyperlink ref="C10" location="'Figure 7'!A1" display="Enrolments by age of student and mode of study, 2009-10 and 2018-19"/>
    <hyperlink ref="C11" location="'Figure 8'!A1" display="How has the age and gender demographic of enrolments changed since a decade ago?"/>
    <hyperlink ref="C12" location="'Figure 9'!A1" display="What proportion of 18- and 19-year-olds attends college full-time?"/>
    <hyperlink ref="C13" location="'Figure 10'!A1" display="How has the gender split of male and female enrolments changed in the last 10 years? "/>
    <hyperlink ref="C14" location="'Figure 11'!A1" display="How has the gender split of male and female enrolments changed in the last 10 years, by level of study?"/>
    <hyperlink ref="C15" location="'Annex B'!A1" display="College Outcome Agreements"/>
    <hyperlink ref="C16" location="'Annex C'!A1" display="Methodology for calculating the count of and participation rate of 18-19-year-olds in Scotland"/>
    <hyperlink ref="C17" location="'Annex D'!A1" display="The proportion of 18-19-year-olds in Scotland who attended college full-time, from 2009-10 to 2018-19"/>
    <hyperlink ref="C19" location="'Misc; Population Projections'!A1" display="Population Projections"/>
    <hyperlink ref="C18" location="'Annex E'!A1" display="Enrolments across level and mode of study, AY 2008-09 to AY 2018-19"/>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zoomScaleNormal="100" workbookViewId="0">
      <selection activeCell="G37" sqref="G37"/>
    </sheetView>
  </sheetViews>
  <sheetFormatPr defaultColWidth="9.109375" defaultRowHeight="14.4" x14ac:dyDescent="0.3"/>
  <cols>
    <col min="1" max="1" width="8.88671875" style="13" customWidth="1"/>
    <col min="2" max="2" width="11" style="13" customWidth="1"/>
    <col min="3" max="3" width="14.5546875" style="13" customWidth="1"/>
    <col min="4" max="4" width="15.109375" style="13" customWidth="1"/>
    <col min="5" max="5" width="11.88671875" style="13" customWidth="1"/>
    <col min="6" max="6" width="15.33203125" style="13" customWidth="1"/>
    <col min="7" max="7" width="10.88671875" style="13" customWidth="1"/>
    <col min="8" max="16384" width="9.109375" style="13"/>
  </cols>
  <sheetData>
    <row r="1" spans="1:17" ht="15" x14ac:dyDescent="0.25">
      <c r="A1" s="86" t="s">
        <v>180</v>
      </c>
    </row>
    <row r="2" spans="1:17" ht="15.75" x14ac:dyDescent="0.25">
      <c r="B2" s="31" t="s">
        <v>181</v>
      </c>
      <c r="Q2" s="85"/>
    </row>
    <row r="3" spans="1:17" ht="15" x14ac:dyDescent="0.25">
      <c r="B3" s="24" t="s">
        <v>184</v>
      </c>
    </row>
    <row r="5" spans="1:17" ht="15.75" thickBot="1" x14ac:dyDescent="0.3">
      <c r="G5" s="146" t="s">
        <v>188</v>
      </c>
    </row>
    <row r="6" spans="1:17" ht="75" x14ac:dyDescent="0.25">
      <c r="B6" s="64" t="s">
        <v>19</v>
      </c>
      <c r="C6" s="195" t="s">
        <v>98</v>
      </c>
      <c r="D6" s="134" t="s">
        <v>183</v>
      </c>
      <c r="E6" s="134" t="s">
        <v>186</v>
      </c>
      <c r="F6" s="134" t="s">
        <v>97</v>
      </c>
      <c r="G6" s="191" t="s">
        <v>182</v>
      </c>
    </row>
    <row r="7" spans="1:17" ht="15" x14ac:dyDescent="0.25">
      <c r="B7" s="87" t="s">
        <v>25</v>
      </c>
      <c r="C7" s="196">
        <v>23579</v>
      </c>
      <c r="D7" s="198">
        <v>104491</v>
      </c>
      <c r="E7" s="211">
        <v>128070</v>
      </c>
      <c r="F7" s="212">
        <v>0.18411025220582494</v>
      </c>
      <c r="G7" s="192"/>
      <c r="I7" s="23"/>
    </row>
    <row r="8" spans="1:17" ht="15" x14ac:dyDescent="0.25">
      <c r="B8" s="87" t="s">
        <v>26</v>
      </c>
      <c r="C8" s="196">
        <v>25120</v>
      </c>
      <c r="D8" s="198">
        <v>105234</v>
      </c>
      <c r="E8" s="198">
        <v>130354</v>
      </c>
      <c r="F8" s="93">
        <v>0.19270601592586342</v>
      </c>
      <c r="G8" s="193">
        <v>8.5957637200384795E-3</v>
      </c>
    </row>
    <row r="9" spans="1:17" ht="15" x14ac:dyDescent="0.25">
      <c r="B9" s="87" t="s">
        <v>27</v>
      </c>
      <c r="C9" s="196">
        <v>26448</v>
      </c>
      <c r="D9" s="198">
        <v>103060</v>
      </c>
      <c r="E9" s="198">
        <v>129508</v>
      </c>
      <c r="F9" s="93">
        <v>0.20421904438335856</v>
      </c>
      <c r="G9" s="193">
        <v>1.1513028457495134E-2</v>
      </c>
    </row>
    <row r="10" spans="1:17" ht="15" x14ac:dyDescent="0.25">
      <c r="B10" s="87" t="s">
        <v>9</v>
      </c>
      <c r="C10" s="196">
        <v>27253</v>
      </c>
      <c r="D10" s="198">
        <v>100105</v>
      </c>
      <c r="E10" s="198">
        <v>127358</v>
      </c>
      <c r="F10" s="93">
        <v>0.21398734276606102</v>
      </c>
      <c r="G10" s="193">
        <v>9.7682983827024616E-3</v>
      </c>
    </row>
    <row r="11" spans="1:17" ht="15" x14ac:dyDescent="0.25">
      <c r="B11" s="87" t="s">
        <v>10</v>
      </c>
      <c r="C11" s="196">
        <v>27417</v>
      </c>
      <c r="D11" s="198">
        <v>97831</v>
      </c>
      <c r="E11" s="198">
        <v>125248</v>
      </c>
      <c r="F11" s="93">
        <v>0.21890169902912621</v>
      </c>
      <c r="G11" s="193">
        <v>4.9143562630651894E-3</v>
      </c>
    </row>
    <row r="12" spans="1:17" ht="15" x14ac:dyDescent="0.25">
      <c r="B12" s="87" t="s">
        <v>11</v>
      </c>
      <c r="C12" s="196">
        <v>27153</v>
      </c>
      <c r="D12" s="198">
        <v>96248</v>
      </c>
      <c r="E12" s="198">
        <v>123401</v>
      </c>
      <c r="F12" s="93">
        <v>0.22003873550457451</v>
      </c>
      <c r="G12" s="193">
        <v>1.1370364754482998E-3</v>
      </c>
    </row>
    <row r="13" spans="1:17" ht="15" x14ac:dyDescent="0.25">
      <c r="B13" s="87" t="s">
        <v>16</v>
      </c>
      <c r="C13" s="196">
        <v>26792.851704000001</v>
      </c>
      <c r="D13" s="198">
        <v>96397.148295999999</v>
      </c>
      <c r="E13" s="198">
        <v>123190</v>
      </c>
      <c r="F13" s="93">
        <v>0.2174920992288335</v>
      </c>
      <c r="G13" s="193">
        <v>-2.5466362757410044E-3</v>
      </c>
    </row>
    <row r="14" spans="1:17" ht="15" x14ac:dyDescent="0.25">
      <c r="B14" s="87" t="s">
        <v>17</v>
      </c>
      <c r="C14" s="196">
        <v>27099</v>
      </c>
      <c r="D14" s="198">
        <v>94496</v>
      </c>
      <c r="E14" s="198">
        <v>121595</v>
      </c>
      <c r="F14" s="93">
        <v>0.22286278218676756</v>
      </c>
      <c r="G14" s="193">
        <v>5.3706829579340531E-3</v>
      </c>
    </row>
    <row r="15" spans="1:17" x14ac:dyDescent="0.3">
      <c r="B15" s="87" t="s">
        <v>18</v>
      </c>
      <c r="C15" s="196">
        <v>25823.960257999999</v>
      </c>
      <c r="D15" s="198">
        <v>92770.039741999994</v>
      </c>
      <c r="E15" s="198">
        <v>118594</v>
      </c>
      <c r="F15" s="93">
        <v>0.21775098451860969</v>
      </c>
      <c r="G15" s="193">
        <v>-5.1117976681578636E-3</v>
      </c>
    </row>
    <row r="16" spans="1:17" ht="15" thickBot="1" x14ac:dyDescent="0.35">
      <c r="B16" s="88" t="s">
        <v>47</v>
      </c>
      <c r="C16" s="197">
        <v>23848</v>
      </c>
      <c r="D16" s="199">
        <v>91775</v>
      </c>
      <c r="E16" s="199">
        <v>115623</v>
      </c>
      <c r="F16" s="89">
        <v>0.20625654065367618</v>
      </c>
      <c r="G16" s="194">
        <v>-1.1494443864933507E-2</v>
      </c>
    </row>
    <row r="18" spans="2:12" x14ac:dyDescent="0.3">
      <c r="B18" s="22" t="s">
        <v>56</v>
      </c>
    </row>
    <row r="19" spans="2:12" x14ac:dyDescent="0.3">
      <c r="B19" s="35" t="s">
        <v>200</v>
      </c>
    </row>
    <row r="21" spans="2:12" x14ac:dyDescent="0.3">
      <c r="B21" s="14" t="s">
        <v>185</v>
      </c>
    </row>
    <row r="22" spans="2:12" x14ac:dyDescent="0.3">
      <c r="B22" s="25" t="s">
        <v>198</v>
      </c>
    </row>
    <row r="23" spans="2:12" x14ac:dyDescent="0.3">
      <c r="B23" s="25"/>
    </row>
    <row r="24" spans="2:12" ht="15" thickBot="1" x14ac:dyDescent="0.35">
      <c r="B24" s="25"/>
      <c r="E24" s="146" t="s">
        <v>199</v>
      </c>
    </row>
    <row r="25" spans="2:12" x14ac:dyDescent="0.3">
      <c r="B25" s="208" t="s">
        <v>38</v>
      </c>
      <c r="C25" s="201" t="s">
        <v>17</v>
      </c>
      <c r="D25" s="201" t="s">
        <v>18</v>
      </c>
      <c r="E25" s="202" t="s">
        <v>47</v>
      </c>
    </row>
    <row r="26" spans="2:12" x14ac:dyDescent="0.3">
      <c r="B26" s="209">
        <v>16</v>
      </c>
      <c r="C26" s="210">
        <v>56863</v>
      </c>
      <c r="D26" s="205">
        <v>55594</v>
      </c>
      <c r="E26" s="206">
        <v>53470</v>
      </c>
    </row>
    <row r="27" spans="2:12" x14ac:dyDescent="0.3">
      <c r="B27" s="131">
        <v>17</v>
      </c>
      <c r="C27" s="123">
        <v>58760</v>
      </c>
      <c r="D27" s="124">
        <v>56863</v>
      </c>
      <c r="E27" s="125">
        <v>55594</v>
      </c>
    </row>
    <row r="28" spans="2:12" x14ac:dyDescent="0.3">
      <c r="B28" s="131">
        <v>18</v>
      </c>
      <c r="C28" s="126">
        <v>59834</v>
      </c>
      <c r="D28" s="124">
        <v>58760</v>
      </c>
      <c r="E28" s="127">
        <v>56863</v>
      </c>
    </row>
    <row r="29" spans="2:12" ht="15" thickBot="1" x14ac:dyDescent="0.35">
      <c r="B29" s="132">
        <v>19</v>
      </c>
      <c r="C29" s="129">
        <v>61761</v>
      </c>
      <c r="D29" s="129">
        <v>59834</v>
      </c>
      <c r="E29" s="130">
        <v>58760</v>
      </c>
    </row>
    <row r="30" spans="2:12" x14ac:dyDescent="0.3">
      <c r="L30" s="17"/>
    </row>
    <row r="31" spans="2:12" x14ac:dyDescent="0.3">
      <c r="B31" s="22" t="s">
        <v>56</v>
      </c>
    </row>
  </sheetData>
  <conditionalFormatting sqref="G8:G16">
    <cfRule type="iconSet" priority="1">
      <iconSet iconSet="3Arrows">
        <cfvo type="percent" val="0"/>
        <cfvo type="percent" val="33"/>
        <cfvo type="percent" val="67"/>
      </iconSet>
    </cfRule>
  </conditionalFormatting>
  <hyperlinks>
    <hyperlink ref="B19" r:id="rId1" display="Link to tables here: https://www.nrscotland.gov.uk/statistics-and-data/statistics/statistics-by-theme/population/population-estimates/mid-year-population-estimates/population-estimates-time-series-data"/>
    <hyperlink ref="A1" location="Contents!A1" display="Return to contents"/>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zoomScaleNormal="100" workbookViewId="0">
      <selection activeCell="E21" sqref="E21"/>
    </sheetView>
  </sheetViews>
  <sheetFormatPr defaultColWidth="9.109375" defaultRowHeight="14.4" x14ac:dyDescent="0.3"/>
  <cols>
    <col min="1" max="1" width="8.88671875" style="13" customWidth="1"/>
    <col min="2" max="2" width="11.44140625" style="13" customWidth="1"/>
    <col min="3" max="11" width="12" style="13" customWidth="1"/>
    <col min="12" max="16384" width="9.109375" style="13"/>
  </cols>
  <sheetData>
    <row r="1" spans="1:17" ht="15" x14ac:dyDescent="0.25">
      <c r="A1" s="86" t="s">
        <v>180</v>
      </c>
    </row>
    <row r="2" spans="1:17" ht="15.75" x14ac:dyDescent="0.25">
      <c r="B2" s="31" t="s">
        <v>138</v>
      </c>
      <c r="Q2" s="85"/>
    </row>
    <row r="3" spans="1:17" ht="15" x14ac:dyDescent="0.25">
      <c r="B3" s="22" t="s">
        <v>139</v>
      </c>
    </row>
    <row r="4" spans="1:17" ht="15.75" thickBot="1" x14ac:dyDescent="0.3">
      <c r="G4" s="146" t="s">
        <v>190</v>
      </c>
    </row>
    <row r="5" spans="1:17" ht="30" x14ac:dyDescent="0.25">
      <c r="B5" s="64" t="s">
        <v>41</v>
      </c>
      <c r="C5" s="134" t="s">
        <v>51</v>
      </c>
      <c r="D5" s="134" t="s">
        <v>52</v>
      </c>
      <c r="E5" s="187" t="s">
        <v>24</v>
      </c>
      <c r="F5" s="188" t="s">
        <v>42</v>
      </c>
      <c r="G5" s="133" t="s">
        <v>43</v>
      </c>
    </row>
    <row r="6" spans="1:17" ht="15" x14ac:dyDescent="0.25">
      <c r="B6" s="50" t="s">
        <v>25</v>
      </c>
      <c r="C6" s="58">
        <v>197934</v>
      </c>
      <c r="D6" s="58">
        <v>240588</v>
      </c>
      <c r="E6" s="58">
        <v>438522</v>
      </c>
      <c r="F6" s="189">
        <v>0.45100000000000001</v>
      </c>
      <c r="G6" s="72">
        <v>0.54900000000000004</v>
      </c>
    </row>
    <row r="7" spans="1:17" ht="15" x14ac:dyDescent="0.25">
      <c r="B7" s="50" t="s">
        <v>26</v>
      </c>
      <c r="C7" s="58">
        <v>177753</v>
      </c>
      <c r="D7" s="58">
        <v>205252</v>
      </c>
      <c r="E7" s="58">
        <v>383005</v>
      </c>
      <c r="F7" s="189">
        <v>0.46400000000000002</v>
      </c>
      <c r="G7" s="72">
        <v>0.53600000000000003</v>
      </c>
    </row>
    <row r="8" spans="1:17" ht="15" x14ac:dyDescent="0.25">
      <c r="B8" s="50" t="s">
        <v>27</v>
      </c>
      <c r="C8" s="58">
        <v>150441</v>
      </c>
      <c r="D8" s="58">
        <v>170205</v>
      </c>
      <c r="E8" s="58">
        <v>320646</v>
      </c>
      <c r="F8" s="189">
        <v>0.46899999999999997</v>
      </c>
      <c r="G8" s="72">
        <v>0.53100000000000003</v>
      </c>
    </row>
    <row r="9" spans="1:17" ht="15" x14ac:dyDescent="0.25">
      <c r="B9" s="50" t="s">
        <v>9</v>
      </c>
      <c r="C9" s="58">
        <v>141655</v>
      </c>
      <c r="D9" s="58">
        <v>155931</v>
      </c>
      <c r="E9" s="58">
        <v>297586</v>
      </c>
      <c r="F9" s="189">
        <v>0.47599999999999998</v>
      </c>
      <c r="G9" s="72">
        <v>0.52400000000000002</v>
      </c>
    </row>
    <row r="10" spans="1:17" ht="15" x14ac:dyDescent="0.25">
      <c r="B10" s="50" t="s">
        <v>10</v>
      </c>
      <c r="C10" s="58">
        <v>144731</v>
      </c>
      <c r="D10" s="58">
        <v>155097</v>
      </c>
      <c r="E10" s="58">
        <v>299828</v>
      </c>
      <c r="F10" s="189">
        <v>0.48299999999999998</v>
      </c>
      <c r="G10" s="72">
        <v>0.51700000000000002</v>
      </c>
    </row>
    <row r="11" spans="1:17" ht="15" x14ac:dyDescent="0.25">
      <c r="B11" s="50" t="s">
        <v>11</v>
      </c>
      <c r="C11" s="58">
        <v>145254</v>
      </c>
      <c r="D11" s="58">
        <v>151639</v>
      </c>
      <c r="E11" s="58">
        <v>296893</v>
      </c>
      <c r="F11" s="189">
        <v>0.48899999999999999</v>
      </c>
      <c r="G11" s="72">
        <v>0.51100000000000001</v>
      </c>
    </row>
    <row r="12" spans="1:17" ht="15" x14ac:dyDescent="0.25">
      <c r="B12" s="50" t="s">
        <v>16</v>
      </c>
      <c r="C12" s="58">
        <v>138160</v>
      </c>
      <c r="D12" s="58">
        <v>142738</v>
      </c>
      <c r="E12" s="58">
        <v>280898</v>
      </c>
      <c r="F12" s="189">
        <v>0.49199999999999999</v>
      </c>
      <c r="G12" s="72">
        <v>0.50800000000000001</v>
      </c>
    </row>
    <row r="13" spans="1:17" ht="15" x14ac:dyDescent="0.25">
      <c r="B13" s="50" t="s">
        <v>17</v>
      </c>
      <c r="C13" s="58">
        <v>147055</v>
      </c>
      <c r="D13" s="58">
        <v>144503</v>
      </c>
      <c r="E13" s="58">
        <v>291558</v>
      </c>
      <c r="F13" s="189">
        <v>0.504</v>
      </c>
      <c r="G13" s="72">
        <v>0.496</v>
      </c>
    </row>
    <row r="14" spans="1:17" ht="15" x14ac:dyDescent="0.25">
      <c r="B14" s="50" t="s">
        <v>18</v>
      </c>
      <c r="C14" s="58">
        <v>147650</v>
      </c>
      <c r="D14" s="58">
        <v>154679</v>
      </c>
      <c r="E14" s="58">
        <v>302329</v>
      </c>
      <c r="F14" s="189">
        <v>0.48799999999999999</v>
      </c>
      <c r="G14" s="72">
        <v>0.51200000000000001</v>
      </c>
    </row>
    <row r="15" spans="1:17" ht="15.75" thickBot="1" x14ac:dyDescent="0.3">
      <c r="B15" s="53" t="s">
        <v>47</v>
      </c>
      <c r="C15" s="67">
        <v>161749</v>
      </c>
      <c r="D15" s="54">
        <v>165653</v>
      </c>
      <c r="E15" s="54">
        <v>327402</v>
      </c>
      <c r="F15" s="190">
        <v>0.49403791058087609</v>
      </c>
      <c r="G15" s="73">
        <v>0.50596208941912391</v>
      </c>
    </row>
    <row r="17" spans="2:2" ht="15" x14ac:dyDescent="0.25">
      <c r="B17" s="25" t="s">
        <v>217</v>
      </c>
    </row>
  </sheetData>
  <hyperlinks>
    <hyperlink ref="A1" location="Contents!A1" display="Return to contents"/>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zoomScaleNormal="100" workbookViewId="0">
      <selection activeCell="L32" sqref="L32"/>
    </sheetView>
  </sheetViews>
  <sheetFormatPr defaultColWidth="9.109375" defaultRowHeight="14.4" x14ac:dyDescent="0.3"/>
  <cols>
    <col min="1" max="1" width="8.88671875" style="13" customWidth="1"/>
    <col min="2" max="2" width="10.88671875" style="13" customWidth="1"/>
    <col min="3" max="3" width="11.44140625" style="13" customWidth="1"/>
    <col min="4" max="4" width="11" style="13" customWidth="1"/>
    <col min="5" max="5" width="9.109375" style="13"/>
    <col min="6" max="7" width="10.88671875" style="13" customWidth="1"/>
    <col min="8" max="16384" width="9.109375" style="13"/>
  </cols>
  <sheetData>
    <row r="1" spans="1:17" ht="15" x14ac:dyDescent="0.25">
      <c r="A1" s="86" t="s">
        <v>180</v>
      </c>
    </row>
    <row r="2" spans="1:17" ht="15.75" x14ac:dyDescent="0.25">
      <c r="B2" s="31" t="s">
        <v>140</v>
      </c>
      <c r="Q2" s="85"/>
    </row>
    <row r="3" spans="1:17" ht="15" x14ac:dyDescent="0.25">
      <c r="B3" s="24" t="s">
        <v>141</v>
      </c>
    </row>
    <row r="4" spans="1:17" ht="15" x14ac:dyDescent="0.25">
      <c r="B4" s="22"/>
    </row>
    <row r="5" spans="1:17" ht="15" x14ac:dyDescent="0.25">
      <c r="B5" s="14" t="s">
        <v>53</v>
      </c>
    </row>
    <row r="6" spans="1:17" ht="15.75" thickBot="1" x14ac:dyDescent="0.3">
      <c r="G6" s="146" t="s">
        <v>190</v>
      </c>
    </row>
    <row r="7" spans="1:17" ht="45" x14ac:dyDescent="0.25">
      <c r="B7" s="64" t="s">
        <v>19</v>
      </c>
      <c r="C7" s="68" t="s">
        <v>51</v>
      </c>
      <c r="D7" s="68" t="s">
        <v>55</v>
      </c>
      <c r="E7" s="96" t="s">
        <v>24</v>
      </c>
      <c r="F7" s="214" t="s">
        <v>45</v>
      </c>
      <c r="G7" s="97" t="s">
        <v>46</v>
      </c>
    </row>
    <row r="8" spans="1:17" ht="15" x14ac:dyDescent="0.25">
      <c r="B8" s="59" t="s">
        <v>25</v>
      </c>
      <c r="C8" s="51">
        <v>24728</v>
      </c>
      <c r="D8" s="51">
        <v>25073</v>
      </c>
      <c r="E8" s="51">
        <v>49801</v>
      </c>
      <c r="F8" s="215">
        <v>0.49653621413224636</v>
      </c>
      <c r="G8" s="52">
        <v>0.50346378586775364</v>
      </c>
    </row>
    <row r="9" spans="1:17" ht="15" x14ac:dyDescent="0.25">
      <c r="B9" s="59" t="s">
        <v>26</v>
      </c>
      <c r="C9" s="51">
        <v>25649</v>
      </c>
      <c r="D9" s="51">
        <v>25705</v>
      </c>
      <c r="E9" s="51">
        <v>51354</v>
      </c>
      <c r="F9" s="215">
        <v>0.49945476496475444</v>
      </c>
      <c r="G9" s="52">
        <v>0.50054523503524551</v>
      </c>
    </row>
    <row r="10" spans="1:17" ht="15" x14ac:dyDescent="0.25">
      <c r="B10" s="59" t="s">
        <v>27</v>
      </c>
      <c r="C10" s="51">
        <v>24104</v>
      </c>
      <c r="D10" s="51">
        <v>24516</v>
      </c>
      <c r="E10" s="51">
        <v>48620</v>
      </c>
      <c r="F10" s="215">
        <v>0.49576306046894281</v>
      </c>
      <c r="G10" s="52">
        <v>0.50423693953105719</v>
      </c>
    </row>
    <row r="11" spans="1:17" ht="15" x14ac:dyDescent="0.25">
      <c r="B11" s="59" t="s">
        <v>9</v>
      </c>
      <c r="C11" s="51">
        <v>23825</v>
      </c>
      <c r="D11" s="51">
        <v>23969</v>
      </c>
      <c r="E11" s="51">
        <v>47794</v>
      </c>
      <c r="F11" s="215">
        <v>0.49849353475331631</v>
      </c>
      <c r="G11" s="52">
        <v>0.50150646524668363</v>
      </c>
    </row>
    <row r="12" spans="1:17" ht="15" x14ac:dyDescent="0.25">
      <c r="B12" s="59" t="s">
        <v>10</v>
      </c>
      <c r="C12" s="51">
        <v>24141</v>
      </c>
      <c r="D12" s="51">
        <v>24550</v>
      </c>
      <c r="E12" s="51">
        <v>48691</v>
      </c>
      <c r="F12" s="215">
        <v>0.49580004518288801</v>
      </c>
      <c r="G12" s="52">
        <v>0.50419995481711199</v>
      </c>
    </row>
    <row r="13" spans="1:17" ht="15" x14ac:dyDescent="0.25">
      <c r="B13" s="59" t="s">
        <v>11</v>
      </c>
      <c r="C13" s="51">
        <v>24134</v>
      </c>
      <c r="D13" s="51">
        <v>24578</v>
      </c>
      <c r="E13" s="51">
        <v>48712</v>
      </c>
      <c r="F13" s="215">
        <v>0.495442601412383</v>
      </c>
      <c r="G13" s="52">
        <v>0.50455739858761706</v>
      </c>
    </row>
    <row r="14" spans="1:17" ht="15" x14ac:dyDescent="0.25">
      <c r="B14" s="59" t="s">
        <v>16</v>
      </c>
      <c r="C14" s="51">
        <v>24998</v>
      </c>
      <c r="D14" s="51">
        <v>24864</v>
      </c>
      <c r="E14" s="51">
        <v>49862</v>
      </c>
      <c r="F14" s="215">
        <v>0.50134370863583488</v>
      </c>
      <c r="G14" s="52">
        <v>0.49865629136416512</v>
      </c>
    </row>
    <row r="15" spans="1:17" ht="15" x14ac:dyDescent="0.25">
      <c r="B15" s="59" t="s">
        <v>17</v>
      </c>
      <c r="C15" s="51">
        <v>25101</v>
      </c>
      <c r="D15" s="51">
        <v>25552</v>
      </c>
      <c r="E15" s="51">
        <v>50653</v>
      </c>
      <c r="F15" s="215">
        <v>0.49554814127494917</v>
      </c>
      <c r="G15" s="52">
        <v>0.50445185872505083</v>
      </c>
    </row>
    <row r="16" spans="1:17" ht="15" x14ac:dyDescent="0.25">
      <c r="B16" s="59" t="s">
        <v>18</v>
      </c>
      <c r="C16" s="51">
        <v>24039</v>
      </c>
      <c r="D16" s="51">
        <v>25455</v>
      </c>
      <c r="E16" s="51">
        <v>49494</v>
      </c>
      <c r="F16" s="215">
        <v>0.48569523578615592</v>
      </c>
      <c r="G16" s="52">
        <v>0.51430476421384408</v>
      </c>
      <c r="I16" s="14"/>
    </row>
    <row r="17" spans="2:9" ht="15" thickBot="1" x14ac:dyDescent="0.35">
      <c r="B17" s="62" t="s">
        <v>47</v>
      </c>
      <c r="C17" s="54">
        <v>24169</v>
      </c>
      <c r="D17" s="54">
        <v>24848</v>
      </c>
      <c r="E17" s="54">
        <v>49017</v>
      </c>
      <c r="F17" s="216">
        <v>0.49307383152783729</v>
      </c>
      <c r="G17" s="55">
        <v>0.50692616847216276</v>
      </c>
    </row>
    <row r="19" spans="2:9" x14ac:dyDescent="0.3">
      <c r="B19" s="14" t="s">
        <v>54</v>
      </c>
    </row>
    <row r="20" spans="2:9" ht="15" thickBot="1" x14ac:dyDescent="0.35">
      <c r="G20" s="146" t="s">
        <v>190</v>
      </c>
    </row>
    <row r="21" spans="2:9" ht="28.8" x14ac:dyDescent="0.3">
      <c r="B21" s="64" t="s">
        <v>19</v>
      </c>
      <c r="C21" s="68" t="s">
        <v>51</v>
      </c>
      <c r="D21" s="68" t="s">
        <v>55</v>
      </c>
      <c r="E21" s="96" t="s">
        <v>24</v>
      </c>
      <c r="F21" s="214" t="s">
        <v>45</v>
      </c>
      <c r="G21" s="97" t="s">
        <v>46</v>
      </c>
    </row>
    <row r="22" spans="2:9" x14ac:dyDescent="0.3">
      <c r="B22" s="59" t="s">
        <v>25</v>
      </c>
      <c r="C22" s="51">
        <v>173206</v>
      </c>
      <c r="D22" s="51">
        <v>215515</v>
      </c>
      <c r="E22" s="51">
        <v>388721</v>
      </c>
      <c r="F22" s="215">
        <v>0.44557922005757344</v>
      </c>
      <c r="G22" s="52">
        <v>0.55442077994242656</v>
      </c>
    </row>
    <row r="23" spans="2:9" x14ac:dyDescent="0.3">
      <c r="B23" s="59" t="s">
        <v>26</v>
      </c>
      <c r="C23" s="51">
        <v>152104</v>
      </c>
      <c r="D23" s="51">
        <v>179547</v>
      </c>
      <c r="E23" s="51">
        <v>331651</v>
      </c>
      <c r="F23" s="215">
        <v>0.45862668889887259</v>
      </c>
      <c r="G23" s="52">
        <v>0.54137331110112741</v>
      </c>
      <c r="I23" s="14"/>
    </row>
    <row r="24" spans="2:9" x14ac:dyDescent="0.3">
      <c r="B24" s="59" t="s">
        <v>27</v>
      </c>
      <c r="C24" s="51">
        <v>126337</v>
      </c>
      <c r="D24" s="51">
        <v>145689</v>
      </c>
      <c r="E24" s="51">
        <v>272026</v>
      </c>
      <c r="F24" s="215">
        <v>0.46442987067412672</v>
      </c>
      <c r="G24" s="52">
        <v>0.53557012932587322</v>
      </c>
    </row>
    <row r="25" spans="2:9" x14ac:dyDescent="0.3">
      <c r="B25" s="59" t="s">
        <v>9</v>
      </c>
      <c r="C25" s="51">
        <v>117830</v>
      </c>
      <c r="D25" s="51">
        <v>131962</v>
      </c>
      <c r="E25" s="51">
        <v>249792</v>
      </c>
      <c r="F25" s="215">
        <v>0.47171246477068923</v>
      </c>
      <c r="G25" s="52">
        <v>0.52828753522931082</v>
      </c>
    </row>
    <row r="26" spans="2:9" x14ac:dyDescent="0.3">
      <c r="B26" s="59" t="s">
        <v>10</v>
      </c>
      <c r="C26" s="51">
        <v>120590</v>
      </c>
      <c r="D26" s="51">
        <v>130547</v>
      </c>
      <c r="E26" s="51">
        <v>251137</v>
      </c>
      <c r="F26" s="215">
        <v>0.48017615882964276</v>
      </c>
      <c r="G26" s="52">
        <v>0.51982384117035718</v>
      </c>
    </row>
    <row r="27" spans="2:9" x14ac:dyDescent="0.3">
      <c r="B27" s="59" t="s">
        <v>11</v>
      </c>
      <c r="C27" s="51">
        <v>121120</v>
      </c>
      <c r="D27" s="51">
        <v>127061</v>
      </c>
      <c r="E27" s="51">
        <v>248181</v>
      </c>
      <c r="F27" s="215">
        <v>0.48803091292242357</v>
      </c>
      <c r="G27" s="52">
        <v>0.51196908707757649</v>
      </c>
    </row>
    <row r="28" spans="2:9" x14ac:dyDescent="0.3">
      <c r="B28" s="59" t="s">
        <v>16</v>
      </c>
      <c r="C28" s="51">
        <v>113162</v>
      </c>
      <c r="D28" s="51">
        <v>117874</v>
      </c>
      <c r="E28" s="51">
        <v>231036</v>
      </c>
      <c r="F28" s="215">
        <v>0.48980245502865355</v>
      </c>
      <c r="G28" s="52">
        <v>0.51019754497134651</v>
      </c>
    </row>
    <row r="29" spans="2:9" x14ac:dyDescent="0.3">
      <c r="B29" s="59" t="s">
        <v>17</v>
      </c>
      <c r="C29" s="51">
        <v>121956</v>
      </c>
      <c r="D29" s="51">
        <v>118955</v>
      </c>
      <c r="E29" s="51">
        <v>240911</v>
      </c>
      <c r="F29" s="215">
        <v>0.50622844120857913</v>
      </c>
      <c r="G29" s="52">
        <v>0.49377155879142087</v>
      </c>
      <c r="I29" s="14"/>
    </row>
    <row r="30" spans="2:9" x14ac:dyDescent="0.3">
      <c r="B30" s="59" t="s">
        <v>18</v>
      </c>
      <c r="C30" s="51">
        <v>123611</v>
      </c>
      <c r="D30" s="51">
        <v>129224</v>
      </c>
      <c r="E30" s="51">
        <v>252835</v>
      </c>
      <c r="F30" s="215">
        <v>0.48889987541281865</v>
      </c>
      <c r="G30" s="52">
        <v>0.51110012458718135</v>
      </c>
    </row>
    <row r="31" spans="2:9" ht="15" thickBot="1" x14ac:dyDescent="0.35">
      <c r="B31" s="53" t="s">
        <v>47</v>
      </c>
      <c r="C31" s="54">
        <v>137580</v>
      </c>
      <c r="D31" s="54">
        <v>140805</v>
      </c>
      <c r="E31" s="54">
        <v>278385</v>
      </c>
      <c r="F31" s="216">
        <v>0.49420766205075706</v>
      </c>
      <c r="G31" s="55">
        <v>0.50579233794924294</v>
      </c>
    </row>
    <row r="35" spans="9:9" x14ac:dyDescent="0.3">
      <c r="I35" s="14"/>
    </row>
    <row r="41" spans="9:9" x14ac:dyDescent="0.3">
      <c r="I41" s="14"/>
    </row>
    <row r="47" spans="9:9" x14ac:dyDescent="0.3">
      <c r="I47" s="14"/>
    </row>
    <row r="53" spans="9:9" x14ac:dyDescent="0.3">
      <c r="I53" s="14"/>
    </row>
    <row r="59" spans="9:9" x14ac:dyDescent="0.3">
      <c r="I59" s="14"/>
    </row>
    <row r="65" spans="9:9" x14ac:dyDescent="0.3">
      <c r="I65" s="14"/>
    </row>
  </sheetData>
  <hyperlinks>
    <hyperlink ref="A1" location="Contents!A1" display="Return to contents"/>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zoomScaleNormal="100" workbookViewId="0">
      <selection activeCell="L17" sqref="L17"/>
    </sheetView>
  </sheetViews>
  <sheetFormatPr defaultColWidth="9.109375" defaultRowHeight="14.4" x14ac:dyDescent="0.3"/>
  <cols>
    <col min="1" max="1" width="8.88671875" style="13" customWidth="1"/>
    <col min="2" max="2" width="29" style="13" customWidth="1"/>
    <col min="3" max="7" width="12.5546875" style="13" customWidth="1"/>
    <col min="8" max="16384" width="9.109375" style="13"/>
  </cols>
  <sheetData>
    <row r="1" spans="1:17" ht="15" x14ac:dyDescent="0.25">
      <c r="A1" s="86" t="s">
        <v>180</v>
      </c>
    </row>
    <row r="2" spans="1:17" ht="15.75" x14ac:dyDescent="0.25">
      <c r="B2" s="31" t="s">
        <v>95</v>
      </c>
      <c r="Q2" s="85"/>
    </row>
    <row r="3" spans="1:17" ht="15.75" x14ac:dyDescent="0.25">
      <c r="B3" s="31"/>
      <c r="Q3" s="85"/>
    </row>
    <row r="4" spans="1:17" ht="15" x14ac:dyDescent="0.25">
      <c r="B4" s="14" t="s">
        <v>196</v>
      </c>
    </row>
    <row r="5" spans="1:17" ht="15.75" thickBot="1" x14ac:dyDescent="0.3">
      <c r="B5" s="14"/>
      <c r="G5" s="146" t="s">
        <v>197</v>
      </c>
    </row>
    <row r="6" spans="1:17" ht="15" x14ac:dyDescent="0.25">
      <c r="B6" s="140" t="s">
        <v>117</v>
      </c>
      <c r="C6" s="135" t="s">
        <v>11</v>
      </c>
      <c r="D6" s="136" t="s">
        <v>16</v>
      </c>
      <c r="E6" s="135" t="s">
        <v>17</v>
      </c>
      <c r="F6" s="135" t="s">
        <v>18</v>
      </c>
      <c r="G6" s="137" t="s">
        <v>47</v>
      </c>
    </row>
    <row r="7" spans="1:17" ht="15" x14ac:dyDescent="0.25">
      <c r="B7" s="141" t="s">
        <v>118</v>
      </c>
      <c r="C7" s="138">
        <v>1755601</v>
      </c>
      <c r="D7" s="139">
        <v>1752536</v>
      </c>
      <c r="E7" s="138">
        <v>1762032</v>
      </c>
      <c r="F7" s="138">
        <v>1778466</v>
      </c>
      <c r="G7" s="171">
        <v>1753330</v>
      </c>
    </row>
    <row r="8" spans="1:17" ht="30" x14ac:dyDescent="0.25">
      <c r="B8" s="142" t="s">
        <v>119</v>
      </c>
      <c r="C8" s="172">
        <v>2.5999999999999999E-2</v>
      </c>
      <c r="D8" s="173">
        <v>2.7E-2</v>
      </c>
      <c r="E8" s="172">
        <v>2.7E-2</v>
      </c>
      <c r="F8" s="172">
        <v>3.3000000000000002E-2</v>
      </c>
      <c r="G8" s="174">
        <v>0.04</v>
      </c>
    </row>
    <row r="9" spans="1:17" ht="45" x14ac:dyDescent="0.25">
      <c r="B9" s="142" t="s">
        <v>120</v>
      </c>
      <c r="C9" s="172">
        <v>0.47699999999999998</v>
      </c>
      <c r="D9" s="173">
        <v>0.46899999999999997</v>
      </c>
      <c r="E9" s="172">
        <v>0.46600000000000003</v>
      </c>
      <c r="F9" s="172">
        <v>0.45200000000000001</v>
      </c>
      <c r="G9" s="174">
        <v>0.434</v>
      </c>
    </row>
    <row r="10" spans="1:17" ht="45" x14ac:dyDescent="0.25">
      <c r="B10" s="142" t="s">
        <v>121</v>
      </c>
      <c r="C10" s="172">
        <v>0.222</v>
      </c>
      <c r="D10" s="173">
        <v>0.218</v>
      </c>
      <c r="E10" s="172">
        <v>0.215</v>
      </c>
      <c r="F10" s="172">
        <v>0.21099999999999999</v>
      </c>
      <c r="G10" s="174">
        <v>0.21099999999999999</v>
      </c>
    </row>
    <row r="11" spans="1:17" ht="45" x14ac:dyDescent="0.25">
      <c r="B11" s="142" t="s">
        <v>122</v>
      </c>
      <c r="C11" s="172">
        <v>0.27600000000000002</v>
      </c>
      <c r="D11" s="173">
        <v>0.28699999999999998</v>
      </c>
      <c r="E11" s="172">
        <v>0.29199999999999998</v>
      </c>
      <c r="F11" s="172">
        <v>0.30399999999999999</v>
      </c>
      <c r="G11" s="174">
        <v>0.315</v>
      </c>
    </row>
    <row r="12" spans="1:17" ht="28.8" x14ac:dyDescent="0.3">
      <c r="B12" s="142" t="s">
        <v>123</v>
      </c>
      <c r="C12" s="172">
        <v>0.51400000000000001</v>
      </c>
      <c r="D12" s="173">
        <v>0.51700000000000002</v>
      </c>
      <c r="E12" s="172">
        <v>0.51300000000000001</v>
      </c>
      <c r="F12" s="172">
        <v>0.51500000000000001</v>
      </c>
      <c r="G12" s="174">
        <v>0.51500000000000001</v>
      </c>
    </row>
    <row r="13" spans="1:17" ht="28.8" x14ac:dyDescent="0.3">
      <c r="B13" s="142" t="s">
        <v>124</v>
      </c>
      <c r="C13" s="172">
        <v>0.48599999999999999</v>
      </c>
      <c r="D13" s="173">
        <v>0.48299999999999998</v>
      </c>
      <c r="E13" s="172">
        <v>0.48599999999999999</v>
      </c>
      <c r="F13" s="172">
        <v>0.48499999999999999</v>
      </c>
      <c r="G13" s="174">
        <v>0.48</v>
      </c>
    </row>
    <row r="14" spans="1:17" ht="43.2" x14ac:dyDescent="0.3">
      <c r="B14" s="142" t="s">
        <v>125</v>
      </c>
      <c r="C14" s="172">
        <v>0.16700000000000001</v>
      </c>
      <c r="D14" s="173">
        <v>0.16900000000000001</v>
      </c>
      <c r="E14" s="172">
        <v>0.17199999999999999</v>
      </c>
      <c r="F14" s="172">
        <v>0.16500000000000001</v>
      </c>
      <c r="G14" s="174">
        <v>0.16600000000000001</v>
      </c>
    </row>
    <row r="15" spans="1:17" ht="43.2" x14ac:dyDescent="0.3">
      <c r="B15" s="142" t="s">
        <v>126</v>
      </c>
      <c r="C15" s="172">
        <v>3.0000000000000001E-3</v>
      </c>
      <c r="D15" s="173">
        <v>0.01</v>
      </c>
      <c r="E15" s="172">
        <v>1.6E-2</v>
      </c>
      <c r="F15" s="172">
        <v>0.02</v>
      </c>
      <c r="G15" s="174">
        <v>3.6999999999999998E-2</v>
      </c>
    </row>
    <row r="16" spans="1:17" ht="28.8" x14ac:dyDescent="0.3">
      <c r="B16" s="142" t="s">
        <v>127</v>
      </c>
      <c r="C16" s="172">
        <v>5.7000000000000002E-2</v>
      </c>
      <c r="D16" s="173">
        <v>0.06</v>
      </c>
      <c r="E16" s="172">
        <v>6.4000000000000001E-2</v>
      </c>
      <c r="F16" s="172">
        <v>7.0000000000000007E-2</v>
      </c>
      <c r="G16" s="174">
        <v>7.2999999999999995E-2</v>
      </c>
    </row>
    <row r="17" spans="2:7" ht="29.4" thickBot="1" x14ac:dyDescent="0.35">
      <c r="B17" s="143" t="s">
        <v>128</v>
      </c>
      <c r="C17" s="175">
        <v>0.16</v>
      </c>
      <c r="D17" s="176">
        <v>0.16800000000000001</v>
      </c>
      <c r="E17" s="175">
        <v>0.17100000000000001</v>
      </c>
      <c r="F17" s="175">
        <v>0.188</v>
      </c>
      <c r="G17" s="177">
        <v>0.218</v>
      </c>
    </row>
  </sheetData>
  <hyperlinks>
    <hyperlink ref="A1" location="Contents!A1" display="Return to contents"/>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zoomScaleNormal="100" workbookViewId="0">
      <selection activeCell="O36" sqref="O36"/>
    </sheetView>
  </sheetViews>
  <sheetFormatPr defaultColWidth="9.109375" defaultRowHeight="14.4" x14ac:dyDescent="0.3"/>
  <cols>
    <col min="1" max="1" width="8.88671875" style="13" customWidth="1"/>
    <col min="2" max="16384" width="9.109375" style="13"/>
  </cols>
  <sheetData>
    <row r="1" spans="1:17" ht="15" x14ac:dyDescent="0.25">
      <c r="A1" s="86" t="s">
        <v>180</v>
      </c>
    </row>
    <row r="2" spans="1:17" ht="15.75" x14ac:dyDescent="0.25">
      <c r="B2" s="31" t="s">
        <v>142</v>
      </c>
      <c r="Q2" s="85"/>
    </row>
    <row r="3" spans="1:17" ht="15.75" thickBot="1" x14ac:dyDescent="0.3">
      <c r="E3" s="146" t="s">
        <v>199</v>
      </c>
    </row>
    <row r="4" spans="1:17" ht="15" x14ac:dyDescent="0.25">
      <c r="B4" s="200" t="s">
        <v>38</v>
      </c>
      <c r="C4" s="201" t="s">
        <v>17</v>
      </c>
      <c r="D4" s="201" t="s">
        <v>18</v>
      </c>
      <c r="E4" s="202" t="s">
        <v>47</v>
      </c>
    </row>
    <row r="5" spans="1:17" ht="15" x14ac:dyDescent="0.25">
      <c r="B5" s="203">
        <v>16</v>
      </c>
      <c r="C5" s="204">
        <v>56863</v>
      </c>
      <c r="D5" s="207">
        <v>55594</v>
      </c>
      <c r="E5" s="206">
        <v>53470</v>
      </c>
    </row>
    <row r="6" spans="1:17" ht="15" x14ac:dyDescent="0.25">
      <c r="B6" s="122">
        <v>17</v>
      </c>
      <c r="C6" s="147">
        <v>58760</v>
      </c>
      <c r="D6" s="148">
        <v>56863</v>
      </c>
      <c r="E6" s="125">
        <v>55594</v>
      </c>
    </row>
    <row r="7" spans="1:17" ht="15" x14ac:dyDescent="0.25">
      <c r="B7" s="122">
        <v>18</v>
      </c>
      <c r="C7" s="126">
        <v>59834</v>
      </c>
      <c r="D7" s="148">
        <v>58760</v>
      </c>
      <c r="E7" s="149">
        <v>56863</v>
      </c>
    </row>
    <row r="8" spans="1:17" ht="15.75" thickBot="1" x14ac:dyDescent="0.3">
      <c r="B8" s="128">
        <v>19</v>
      </c>
      <c r="C8" s="129">
        <v>61761</v>
      </c>
      <c r="D8" s="129">
        <v>59834</v>
      </c>
      <c r="E8" s="150">
        <v>58760</v>
      </c>
    </row>
    <row r="10" spans="1:17" ht="15.75" x14ac:dyDescent="0.25">
      <c r="B10" s="105" t="s">
        <v>56</v>
      </c>
    </row>
    <row r="11" spans="1:17" ht="15" x14ac:dyDescent="0.25">
      <c r="B11" s="35" t="s">
        <v>200</v>
      </c>
    </row>
  </sheetData>
  <hyperlinks>
    <hyperlink ref="B11" r:id="rId1" display="Link to tables here: https://www.nrscotland.gov.uk/statistics-and-data/statistics/statistics-by-theme/population/population-estimates/mid-year-population-estimates/population-estimates-time-series-data"/>
    <hyperlink ref="A1" location="Contents!A1" display="Return to contents"/>
  </hyperlinks>
  <pageMargins left="0.7" right="0.7" top="0.75" bottom="0.75" header="0.3" footer="0.3"/>
  <pageSetup paperSize="9"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zoomScaleNormal="100" workbookViewId="0">
      <selection activeCell="L26" sqref="L26"/>
    </sheetView>
  </sheetViews>
  <sheetFormatPr defaultColWidth="9.109375" defaultRowHeight="14.4" x14ac:dyDescent="0.3"/>
  <cols>
    <col min="1" max="1" width="8.88671875" style="13" customWidth="1"/>
    <col min="2" max="2" width="11" style="13" customWidth="1"/>
    <col min="3" max="3" width="13.88671875" style="13" customWidth="1"/>
    <col min="4" max="4" width="14" style="13" customWidth="1"/>
    <col min="5" max="5" width="12.44140625" style="13" customWidth="1"/>
    <col min="6" max="6" width="14" style="13" customWidth="1"/>
    <col min="7" max="7" width="10.88671875" style="13" customWidth="1"/>
    <col min="8" max="16384" width="9.109375" style="13"/>
  </cols>
  <sheetData>
    <row r="1" spans="1:17" ht="15" x14ac:dyDescent="0.25">
      <c r="A1" s="86" t="s">
        <v>180</v>
      </c>
    </row>
    <row r="2" spans="1:17" ht="15.75" x14ac:dyDescent="0.25">
      <c r="B2" s="31" t="s">
        <v>99</v>
      </c>
      <c r="Q2" s="85"/>
    </row>
    <row r="3" spans="1:17" ht="15.75" thickBot="1" x14ac:dyDescent="0.3">
      <c r="G3" s="146" t="s">
        <v>216</v>
      </c>
    </row>
    <row r="4" spans="1:17" ht="75" x14ac:dyDescent="0.25">
      <c r="B4" s="64" t="s">
        <v>19</v>
      </c>
      <c r="C4" s="195" t="s">
        <v>98</v>
      </c>
      <c r="D4" s="134" t="s">
        <v>183</v>
      </c>
      <c r="E4" s="134" t="s">
        <v>186</v>
      </c>
      <c r="F4" s="134" t="s">
        <v>97</v>
      </c>
      <c r="G4" s="191" t="s">
        <v>182</v>
      </c>
    </row>
    <row r="5" spans="1:17" ht="15" x14ac:dyDescent="0.25">
      <c r="B5" s="151" t="s">
        <v>25</v>
      </c>
      <c r="C5" s="196">
        <v>23579</v>
      </c>
      <c r="D5" s="198">
        <v>104491</v>
      </c>
      <c r="E5" s="198">
        <v>128070</v>
      </c>
      <c r="F5" s="93">
        <v>0.18411025220582494</v>
      </c>
      <c r="G5" s="192"/>
      <c r="I5" s="23"/>
    </row>
    <row r="6" spans="1:17" ht="15" x14ac:dyDescent="0.25">
      <c r="B6" s="151" t="s">
        <v>26</v>
      </c>
      <c r="C6" s="196">
        <v>25120</v>
      </c>
      <c r="D6" s="198">
        <v>105234</v>
      </c>
      <c r="E6" s="198">
        <v>130354</v>
      </c>
      <c r="F6" s="93">
        <v>0.19270601592586342</v>
      </c>
      <c r="G6" s="193">
        <v>8.5957637200384795E-3</v>
      </c>
    </row>
    <row r="7" spans="1:17" ht="15" x14ac:dyDescent="0.25">
      <c r="B7" s="151" t="s">
        <v>27</v>
      </c>
      <c r="C7" s="196">
        <v>26448</v>
      </c>
      <c r="D7" s="198">
        <v>103060</v>
      </c>
      <c r="E7" s="198">
        <v>129508</v>
      </c>
      <c r="F7" s="93">
        <v>0.20421904438335856</v>
      </c>
      <c r="G7" s="193">
        <v>1.1513028457495134E-2</v>
      </c>
    </row>
    <row r="8" spans="1:17" ht="15" x14ac:dyDescent="0.25">
      <c r="B8" s="151" t="s">
        <v>9</v>
      </c>
      <c r="C8" s="196">
        <v>27253</v>
      </c>
      <c r="D8" s="198">
        <v>100105</v>
      </c>
      <c r="E8" s="198">
        <v>127358</v>
      </c>
      <c r="F8" s="93">
        <v>0.21398734276606102</v>
      </c>
      <c r="G8" s="193">
        <v>9.7682983827024616E-3</v>
      </c>
    </row>
    <row r="9" spans="1:17" ht="15" x14ac:dyDescent="0.25">
      <c r="B9" s="151" t="s">
        <v>10</v>
      </c>
      <c r="C9" s="196">
        <v>27417</v>
      </c>
      <c r="D9" s="198">
        <v>97831</v>
      </c>
      <c r="E9" s="198">
        <v>125248</v>
      </c>
      <c r="F9" s="93">
        <v>0.21890169902912621</v>
      </c>
      <c r="G9" s="193">
        <v>4.9143562630651894E-3</v>
      </c>
    </row>
    <row r="10" spans="1:17" ht="15" x14ac:dyDescent="0.25">
      <c r="B10" s="151" t="s">
        <v>11</v>
      </c>
      <c r="C10" s="196">
        <v>27153</v>
      </c>
      <c r="D10" s="198">
        <v>96248</v>
      </c>
      <c r="E10" s="198">
        <v>123401</v>
      </c>
      <c r="F10" s="93">
        <v>0.22003873550457451</v>
      </c>
      <c r="G10" s="193">
        <v>1.1370364754482998E-3</v>
      </c>
    </row>
    <row r="11" spans="1:17" ht="15" x14ac:dyDescent="0.25">
      <c r="B11" s="151" t="s">
        <v>16</v>
      </c>
      <c r="C11" s="196">
        <v>26792.851704000001</v>
      </c>
      <c r="D11" s="198">
        <v>96397.148295999999</v>
      </c>
      <c r="E11" s="198">
        <v>123190</v>
      </c>
      <c r="F11" s="93">
        <v>0.2174920992288335</v>
      </c>
      <c r="G11" s="193">
        <v>-2.5466362757410044E-3</v>
      </c>
    </row>
    <row r="12" spans="1:17" ht="15" x14ac:dyDescent="0.25">
      <c r="B12" s="151" t="s">
        <v>17</v>
      </c>
      <c r="C12" s="196">
        <v>27099</v>
      </c>
      <c r="D12" s="198">
        <v>94496</v>
      </c>
      <c r="E12" s="198">
        <v>121595</v>
      </c>
      <c r="F12" s="93">
        <v>0.22286278218676756</v>
      </c>
      <c r="G12" s="193">
        <v>5.3706829579340531E-3</v>
      </c>
    </row>
    <row r="13" spans="1:17" ht="15" x14ac:dyDescent="0.25">
      <c r="B13" s="151" t="s">
        <v>18</v>
      </c>
      <c r="C13" s="196">
        <v>25823.960257999999</v>
      </c>
      <c r="D13" s="198">
        <v>92770.039741999994</v>
      </c>
      <c r="E13" s="198">
        <v>118594</v>
      </c>
      <c r="F13" s="93">
        <v>0.21775098451860969</v>
      </c>
      <c r="G13" s="193">
        <v>-5.1117976681578636E-3</v>
      </c>
    </row>
    <row r="14" spans="1:17" ht="15.75" thickBot="1" x14ac:dyDescent="0.3">
      <c r="B14" s="152" t="s">
        <v>47</v>
      </c>
      <c r="C14" s="197">
        <v>23848</v>
      </c>
      <c r="D14" s="199">
        <v>91775</v>
      </c>
      <c r="E14" s="199">
        <v>115623</v>
      </c>
      <c r="F14" s="89">
        <v>0.20625654065367618</v>
      </c>
      <c r="G14" s="194">
        <v>-1.1494443864933507E-2</v>
      </c>
    </row>
    <row r="16" spans="1:17" x14ac:dyDescent="0.3">
      <c r="B16" s="22" t="s">
        <v>56</v>
      </c>
    </row>
    <row r="17" spans="2:5" x14ac:dyDescent="0.3">
      <c r="B17" s="35" t="s">
        <v>200</v>
      </c>
    </row>
    <row r="18" spans="2:5" x14ac:dyDescent="0.3">
      <c r="B18" s="35"/>
    </row>
    <row r="19" spans="2:5" x14ac:dyDescent="0.3">
      <c r="B19" s="14" t="s">
        <v>185</v>
      </c>
    </row>
    <row r="20" spans="2:5" x14ac:dyDescent="0.3">
      <c r="B20" s="25" t="s">
        <v>198</v>
      </c>
    </row>
    <row r="21" spans="2:5" x14ac:dyDescent="0.3">
      <c r="B21" s="25"/>
    </row>
    <row r="22" spans="2:5" ht="15" thickBot="1" x14ac:dyDescent="0.35">
      <c r="B22" s="14"/>
      <c r="E22" s="146" t="s">
        <v>199</v>
      </c>
    </row>
    <row r="23" spans="2:5" x14ac:dyDescent="0.3">
      <c r="B23" s="200" t="s">
        <v>38</v>
      </c>
      <c r="C23" s="201" t="s">
        <v>17</v>
      </c>
      <c r="D23" s="201" t="s">
        <v>18</v>
      </c>
      <c r="E23" s="202" t="s">
        <v>47</v>
      </c>
    </row>
    <row r="24" spans="2:5" x14ac:dyDescent="0.3">
      <c r="B24" s="203">
        <v>16</v>
      </c>
      <c r="C24" s="204">
        <v>56863</v>
      </c>
      <c r="D24" s="205">
        <v>55594</v>
      </c>
      <c r="E24" s="206">
        <v>53470</v>
      </c>
    </row>
    <row r="25" spans="2:5" x14ac:dyDescent="0.3">
      <c r="B25" s="122">
        <v>17</v>
      </c>
      <c r="C25" s="147">
        <v>58760</v>
      </c>
      <c r="D25" s="148">
        <v>56863</v>
      </c>
      <c r="E25" s="125">
        <v>55594</v>
      </c>
    </row>
    <row r="26" spans="2:5" x14ac:dyDescent="0.3">
      <c r="B26" s="122">
        <v>18</v>
      </c>
      <c r="C26" s="126">
        <v>59834</v>
      </c>
      <c r="D26" s="148">
        <v>58760</v>
      </c>
      <c r="E26" s="149">
        <v>56863</v>
      </c>
    </row>
    <row r="27" spans="2:5" ht="15" thickBot="1" x14ac:dyDescent="0.35">
      <c r="B27" s="128">
        <v>19</v>
      </c>
      <c r="C27" s="129">
        <v>61761</v>
      </c>
      <c r="D27" s="129">
        <v>59834</v>
      </c>
      <c r="E27" s="150">
        <v>58760</v>
      </c>
    </row>
    <row r="29" spans="2:5" x14ac:dyDescent="0.3">
      <c r="B29" s="22" t="s">
        <v>56</v>
      </c>
    </row>
  </sheetData>
  <conditionalFormatting sqref="G6:G14">
    <cfRule type="iconSet" priority="1">
      <iconSet iconSet="3Arrows">
        <cfvo type="percent" val="0"/>
        <cfvo type="percent" val="33"/>
        <cfvo type="percent" val="67"/>
      </iconSet>
    </cfRule>
  </conditionalFormatting>
  <hyperlinks>
    <hyperlink ref="B17" r:id="rId1" display="Link to tables here: https://www.nrscotland.gov.uk/statistics-and-data/statistics/statistics-by-theme/population/population-estimates/mid-year-population-estimates/population-estimates-time-series-data"/>
    <hyperlink ref="A1" location="Contents!A1" display="Return to contents"/>
  </hyperlinks>
  <pageMargins left="0.7" right="0.7" top="0.75" bottom="0.75" header="0.3" footer="0.3"/>
  <pageSetup paperSize="9"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Normal="100" workbookViewId="0"/>
  </sheetViews>
  <sheetFormatPr defaultColWidth="9.109375" defaultRowHeight="14.4" x14ac:dyDescent="0.3"/>
  <cols>
    <col min="1" max="1" width="8.88671875" style="13" customWidth="1"/>
    <col min="2" max="2" width="11" style="13" customWidth="1"/>
    <col min="3" max="3" width="13.88671875" style="13" customWidth="1"/>
    <col min="4" max="4" width="14" style="13" customWidth="1"/>
    <col min="5" max="5" width="12.44140625" style="13" customWidth="1"/>
    <col min="6" max="7" width="14" style="13" customWidth="1"/>
    <col min="8" max="16384" width="9.109375" style="13"/>
  </cols>
  <sheetData>
    <row r="1" spans="1:7" ht="15" x14ac:dyDescent="0.25">
      <c r="A1" s="86" t="s">
        <v>180</v>
      </c>
    </row>
    <row r="2" spans="1:7" ht="15.75" x14ac:dyDescent="0.25">
      <c r="B2" s="31" t="s">
        <v>214</v>
      </c>
      <c r="G2" s="146"/>
    </row>
    <row r="3" spans="1:7" ht="15.75" thickBot="1" x14ac:dyDescent="0.3">
      <c r="F3" s="146" t="s">
        <v>190</v>
      </c>
    </row>
    <row r="4" spans="1:7" ht="15" x14ac:dyDescent="0.25">
      <c r="B4" s="183" t="s">
        <v>206</v>
      </c>
      <c r="C4" s="217" t="s">
        <v>207</v>
      </c>
      <c r="D4" s="225" t="s">
        <v>208</v>
      </c>
      <c r="E4" s="225" t="s">
        <v>209</v>
      </c>
      <c r="F4" s="221" t="s">
        <v>210</v>
      </c>
    </row>
    <row r="5" spans="1:7" ht="15" x14ac:dyDescent="0.25">
      <c r="B5" s="184" t="s">
        <v>211</v>
      </c>
      <c r="C5" s="218">
        <v>25938</v>
      </c>
      <c r="D5" s="226">
        <v>45381</v>
      </c>
      <c r="E5" s="226">
        <v>22417</v>
      </c>
      <c r="F5" s="222">
        <v>389736</v>
      </c>
    </row>
    <row r="6" spans="1:7" ht="15" x14ac:dyDescent="0.25">
      <c r="B6" s="185" t="s">
        <v>25</v>
      </c>
      <c r="C6" s="219">
        <v>28600</v>
      </c>
      <c r="D6" s="16">
        <v>48856</v>
      </c>
      <c r="E6" s="16">
        <v>21201</v>
      </c>
      <c r="F6" s="223">
        <v>339865</v>
      </c>
    </row>
    <row r="7" spans="1:7" ht="15" x14ac:dyDescent="0.25">
      <c r="B7" s="185" t="s">
        <v>26</v>
      </c>
      <c r="C7" s="219">
        <v>31132</v>
      </c>
      <c r="D7" s="16">
        <v>49116</v>
      </c>
      <c r="E7" s="16">
        <v>20222</v>
      </c>
      <c r="F7" s="223">
        <v>282535</v>
      </c>
    </row>
    <row r="8" spans="1:7" ht="15" x14ac:dyDescent="0.25">
      <c r="B8" s="185" t="s">
        <v>27</v>
      </c>
      <c r="C8" s="219">
        <v>32012</v>
      </c>
      <c r="D8" s="16">
        <v>49361</v>
      </c>
      <c r="E8" s="16">
        <v>16608</v>
      </c>
      <c r="F8" s="223">
        <v>222665</v>
      </c>
    </row>
    <row r="9" spans="1:7" ht="15" x14ac:dyDescent="0.25">
      <c r="B9" s="185" t="s">
        <v>9</v>
      </c>
      <c r="C9" s="219">
        <v>31313</v>
      </c>
      <c r="D9" s="16">
        <v>47657</v>
      </c>
      <c r="E9" s="16">
        <v>16481</v>
      </c>
      <c r="F9" s="223">
        <v>202135</v>
      </c>
    </row>
    <row r="10" spans="1:7" ht="15" x14ac:dyDescent="0.25">
      <c r="B10" s="185" t="s">
        <v>10</v>
      </c>
      <c r="C10" s="219">
        <v>31827</v>
      </c>
      <c r="D10" s="16">
        <v>48327</v>
      </c>
      <c r="E10" s="16">
        <v>16864</v>
      </c>
      <c r="F10" s="223">
        <v>202810</v>
      </c>
    </row>
    <row r="11" spans="1:7" ht="15" x14ac:dyDescent="0.25">
      <c r="B11" s="185" t="s">
        <v>11</v>
      </c>
      <c r="C11" s="219">
        <v>32384</v>
      </c>
      <c r="D11" s="16">
        <v>47181</v>
      </c>
      <c r="E11" s="16">
        <v>16333</v>
      </c>
      <c r="F11" s="223">
        <v>201113</v>
      </c>
    </row>
    <row r="12" spans="1:7" ht="15" x14ac:dyDescent="0.25">
      <c r="B12" s="185" t="s">
        <v>16</v>
      </c>
      <c r="C12" s="219">
        <v>32725</v>
      </c>
      <c r="D12" s="16">
        <v>46024</v>
      </c>
      <c r="E12" s="16">
        <v>17164</v>
      </c>
      <c r="F12" s="223">
        <v>185129</v>
      </c>
    </row>
    <row r="13" spans="1:7" ht="15" x14ac:dyDescent="0.25">
      <c r="B13" s="185" t="s">
        <v>17</v>
      </c>
      <c r="C13" s="219">
        <v>32723</v>
      </c>
      <c r="D13" s="16">
        <v>46038</v>
      </c>
      <c r="E13" s="16">
        <v>17963</v>
      </c>
      <c r="F13" s="223">
        <v>195125</v>
      </c>
    </row>
    <row r="14" spans="1:7" ht="15" x14ac:dyDescent="0.25">
      <c r="B14" s="185" t="s">
        <v>18</v>
      </c>
      <c r="C14" s="219">
        <v>32529</v>
      </c>
      <c r="D14" s="16">
        <v>45340</v>
      </c>
      <c r="E14" s="16">
        <v>17057</v>
      </c>
      <c r="F14" s="223">
        <v>208189</v>
      </c>
    </row>
    <row r="15" spans="1:7" ht="15.75" thickBot="1" x14ac:dyDescent="0.3">
      <c r="B15" s="186" t="s">
        <v>47</v>
      </c>
      <c r="C15" s="220">
        <v>31802</v>
      </c>
      <c r="D15" s="227">
        <v>43472</v>
      </c>
      <c r="E15" s="227">
        <v>17383</v>
      </c>
      <c r="F15" s="224">
        <v>236232</v>
      </c>
    </row>
  </sheetData>
  <hyperlinks>
    <hyperlink ref="A1" location="Contents!A1" display="Return to contents"/>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22"/>
  <sheetViews>
    <sheetView showGridLines="0" zoomScaleNormal="100" workbookViewId="0">
      <selection activeCell="G30" sqref="G30"/>
    </sheetView>
  </sheetViews>
  <sheetFormatPr defaultColWidth="9.109375" defaultRowHeight="13.8" x14ac:dyDescent="0.3"/>
  <cols>
    <col min="1" max="1" width="8.88671875" style="84" customWidth="1"/>
    <col min="2" max="2" width="21.6640625" style="84" customWidth="1"/>
    <col min="3" max="27" width="13.44140625" style="84" customWidth="1"/>
    <col min="28" max="16384" width="9.109375" style="84"/>
  </cols>
  <sheetData>
    <row r="1" spans="1:103" ht="12.75" x14ac:dyDescent="0.2">
      <c r="A1" s="86" t="s">
        <v>180</v>
      </c>
    </row>
    <row r="2" spans="1:103" ht="12.75" x14ac:dyDescent="0.2">
      <c r="A2" s="86"/>
    </row>
    <row r="3" spans="1:103" ht="15.75" x14ac:dyDescent="0.25">
      <c r="B3" s="145" t="s">
        <v>192</v>
      </c>
    </row>
    <row r="4" spans="1:103" s="153" customFormat="1" ht="15" customHeight="1" x14ac:dyDescent="0.2">
      <c r="B4" s="84"/>
      <c r="C4" s="84"/>
      <c r="D4" s="84"/>
      <c r="E4" s="84"/>
      <c r="F4" s="84"/>
      <c r="G4" s="84"/>
      <c r="H4" s="84"/>
      <c r="I4" s="84"/>
      <c r="J4" s="154"/>
      <c r="K4" s="246"/>
      <c r="L4" s="246"/>
    </row>
    <row r="5" spans="1:103" ht="15" customHeight="1" x14ac:dyDescent="0.2">
      <c r="B5" s="155" t="s">
        <v>215</v>
      </c>
      <c r="C5" s="155"/>
      <c r="D5" s="155"/>
      <c r="E5" s="155"/>
      <c r="F5" s="155"/>
      <c r="G5" s="155"/>
      <c r="H5" s="155"/>
      <c r="I5" s="155"/>
      <c r="J5" s="154"/>
      <c r="K5" s="154"/>
      <c r="L5" s="154"/>
      <c r="M5" s="153"/>
      <c r="N5" s="153"/>
      <c r="O5" s="153"/>
      <c r="P5" s="153"/>
      <c r="Q5" s="153"/>
      <c r="R5" s="153"/>
      <c r="S5" s="153"/>
      <c r="T5" s="153"/>
      <c r="U5" s="153"/>
      <c r="V5" s="153"/>
      <c r="W5" s="153"/>
      <c r="X5" s="153"/>
      <c r="Y5" s="153"/>
      <c r="Z5" s="153"/>
      <c r="AA5" s="153"/>
      <c r="AB5" s="153"/>
    </row>
    <row r="6" spans="1:103" ht="12.75" x14ac:dyDescent="0.2">
      <c r="B6" s="155"/>
      <c r="H6" s="156"/>
      <c r="O6" s="247"/>
      <c r="P6" s="247"/>
      <c r="Q6" s="247"/>
      <c r="R6" s="247"/>
      <c r="S6" s="247"/>
      <c r="T6" s="247"/>
      <c r="U6" s="247"/>
    </row>
    <row r="7" spans="1:103" ht="15" x14ac:dyDescent="0.25">
      <c r="B7" s="160"/>
      <c r="C7" s="161">
        <v>2018</v>
      </c>
      <c r="D7" s="161">
        <v>2019</v>
      </c>
      <c r="E7" s="161">
        <v>2020</v>
      </c>
      <c r="F7" s="161">
        <v>2021</v>
      </c>
      <c r="G7" s="161">
        <v>2022</v>
      </c>
      <c r="H7" s="161">
        <v>2023</v>
      </c>
      <c r="I7" s="161">
        <v>2024</v>
      </c>
      <c r="J7" s="161">
        <v>2025</v>
      </c>
      <c r="K7" s="161">
        <v>2026</v>
      </c>
      <c r="L7" s="161">
        <v>2027</v>
      </c>
      <c r="M7" s="161">
        <v>2028</v>
      </c>
      <c r="N7" s="161">
        <v>2029</v>
      </c>
      <c r="O7" s="161">
        <v>2030</v>
      </c>
      <c r="P7" s="161">
        <v>2031</v>
      </c>
      <c r="Q7" s="161">
        <v>2032</v>
      </c>
      <c r="R7" s="161">
        <v>2033</v>
      </c>
      <c r="S7" s="161">
        <v>2034</v>
      </c>
      <c r="T7" s="161">
        <v>2035</v>
      </c>
      <c r="U7" s="161">
        <v>2036</v>
      </c>
      <c r="V7" s="161">
        <v>2037</v>
      </c>
      <c r="W7" s="161">
        <v>2038</v>
      </c>
      <c r="X7" s="161">
        <v>2039</v>
      </c>
      <c r="Y7" s="161">
        <v>2040</v>
      </c>
      <c r="Z7" s="161">
        <v>2041</v>
      </c>
      <c r="AA7" s="161">
        <v>2042</v>
      </c>
      <c r="AB7" s="161">
        <v>2043</v>
      </c>
      <c r="AC7" s="162"/>
    </row>
    <row r="8" spans="1:103" s="157" customFormat="1" ht="15" x14ac:dyDescent="0.25">
      <c r="B8" s="163" t="s">
        <v>101</v>
      </c>
      <c r="C8" s="164"/>
      <c r="D8" s="164"/>
      <c r="E8" s="164"/>
      <c r="F8" s="164"/>
      <c r="G8" s="164"/>
      <c r="H8" s="164"/>
      <c r="I8" s="164"/>
      <c r="J8" s="164"/>
      <c r="K8" s="164"/>
      <c r="L8" s="164"/>
      <c r="M8" s="164"/>
      <c r="N8" s="164"/>
      <c r="O8" s="163" t="s">
        <v>101</v>
      </c>
      <c r="P8" s="164"/>
      <c r="Q8" s="164"/>
      <c r="R8" s="164"/>
      <c r="S8" s="164"/>
      <c r="T8" s="164"/>
      <c r="U8" s="164"/>
      <c r="V8" s="164"/>
      <c r="W8" s="164"/>
      <c r="X8" s="164"/>
      <c r="Y8" s="164"/>
      <c r="Z8" s="164"/>
      <c r="AA8" s="164"/>
      <c r="AB8" s="164"/>
      <c r="AC8" s="82"/>
    </row>
    <row r="9" spans="1:103" ht="15" x14ac:dyDescent="0.25">
      <c r="B9" s="163" t="s">
        <v>102</v>
      </c>
      <c r="C9" s="165">
        <v>472131</v>
      </c>
      <c r="D9" s="165">
        <v>463206</v>
      </c>
      <c r="E9" s="165">
        <v>453459</v>
      </c>
      <c r="F9" s="165">
        <v>444187</v>
      </c>
      <c r="G9" s="165">
        <v>436396</v>
      </c>
      <c r="H9" s="165">
        <v>431473</v>
      </c>
      <c r="I9" s="165">
        <v>427745</v>
      </c>
      <c r="J9" s="165">
        <v>429321</v>
      </c>
      <c r="K9" s="165">
        <v>435195</v>
      </c>
      <c r="L9" s="165">
        <v>443846</v>
      </c>
      <c r="M9" s="165">
        <v>450761</v>
      </c>
      <c r="N9" s="165">
        <v>458968</v>
      </c>
      <c r="O9" s="165">
        <v>464135</v>
      </c>
      <c r="P9" s="165">
        <v>467315</v>
      </c>
      <c r="Q9" s="165">
        <v>468087</v>
      </c>
      <c r="R9" s="165">
        <v>465899</v>
      </c>
      <c r="S9" s="165">
        <v>462425</v>
      </c>
      <c r="T9" s="165">
        <v>458400</v>
      </c>
      <c r="U9" s="165">
        <v>449927</v>
      </c>
      <c r="V9" s="165">
        <v>441303</v>
      </c>
      <c r="W9" s="165">
        <v>434591</v>
      </c>
      <c r="X9" s="165">
        <v>428716</v>
      </c>
      <c r="Y9" s="165">
        <v>422926</v>
      </c>
      <c r="Z9" s="165">
        <v>417806</v>
      </c>
      <c r="AA9" s="165">
        <v>414705</v>
      </c>
      <c r="AB9" s="165">
        <v>412921</v>
      </c>
      <c r="AC9" s="166"/>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158"/>
      <c r="BK9" s="158"/>
      <c r="BL9" s="158"/>
      <c r="BM9" s="158"/>
      <c r="BN9" s="158"/>
      <c r="BO9" s="158"/>
      <c r="BP9" s="158"/>
      <c r="BQ9" s="158"/>
      <c r="BR9" s="158"/>
      <c r="BS9" s="158"/>
      <c r="BT9" s="158"/>
      <c r="BU9" s="158"/>
      <c r="BV9" s="158"/>
      <c r="BW9" s="158"/>
      <c r="BX9" s="158"/>
      <c r="BY9" s="158"/>
      <c r="BZ9" s="158"/>
      <c r="CA9" s="158"/>
      <c r="CB9" s="158"/>
      <c r="CC9" s="158"/>
      <c r="CD9" s="158"/>
      <c r="CE9" s="158"/>
      <c r="CF9" s="158"/>
      <c r="CG9" s="158"/>
      <c r="CH9" s="158"/>
      <c r="CI9" s="158"/>
      <c r="CJ9" s="158"/>
      <c r="CK9" s="158"/>
      <c r="CL9" s="158"/>
      <c r="CM9" s="158"/>
      <c r="CN9" s="158"/>
      <c r="CO9" s="158"/>
      <c r="CP9" s="158"/>
      <c r="CQ9" s="158"/>
      <c r="CR9" s="158"/>
      <c r="CS9" s="158"/>
      <c r="CT9" s="158"/>
      <c r="CU9" s="158"/>
      <c r="CV9" s="158"/>
      <c r="CW9" s="158"/>
      <c r="CX9" s="158"/>
      <c r="CY9" s="158"/>
    </row>
    <row r="10" spans="1:103" ht="15" x14ac:dyDescent="0.25">
      <c r="B10" s="167">
        <v>18</v>
      </c>
      <c r="C10" s="164">
        <v>57923</v>
      </c>
      <c r="D10" s="164">
        <v>56309</v>
      </c>
      <c r="E10" s="164">
        <v>54115</v>
      </c>
      <c r="F10" s="164">
        <v>54540</v>
      </c>
      <c r="G10" s="164">
        <v>56321</v>
      </c>
      <c r="H10" s="164">
        <v>57620</v>
      </c>
      <c r="I10" s="164">
        <v>58242</v>
      </c>
      <c r="J10" s="164">
        <v>59600</v>
      </c>
      <c r="K10" s="164">
        <v>62108</v>
      </c>
      <c r="L10" s="164">
        <v>62543</v>
      </c>
      <c r="M10" s="164">
        <v>61112</v>
      </c>
      <c r="N10" s="164">
        <v>64186</v>
      </c>
      <c r="O10" s="164">
        <v>62540</v>
      </c>
      <c r="P10" s="164">
        <v>61164</v>
      </c>
      <c r="Q10" s="164">
        <v>60187</v>
      </c>
      <c r="R10" s="164">
        <v>59901</v>
      </c>
      <c r="S10" s="164">
        <v>59148</v>
      </c>
      <c r="T10" s="164">
        <v>57184</v>
      </c>
      <c r="U10" s="164">
        <v>55882</v>
      </c>
      <c r="V10" s="164">
        <v>54161</v>
      </c>
      <c r="W10" s="164">
        <v>54702</v>
      </c>
      <c r="X10" s="164">
        <v>54574</v>
      </c>
      <c r="Y10" s="164">
        <v>54364</v>
      </c>
      <c r="Z10" s="164">
        <v>54249</v>
      </c>
      <c r="AA10" s="164">
        <v>54246</v>
      </c>
      <c r="AB10" s="164">
        <v>54184</v>
      </c>
      <c r="AC10" s="166"/>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row>
    <row r="11" spans="1:103" ht="15" x14ac:dyDescent="0.25">
      <c r="B11" s="167">
        <v>19</v>
      </c>
      <c r="C11" s="164">
        <v>63584</v>
      </c>
      <c r="D11" s="164">
        <v>59811</v>
      </c>
      <c r="E11" s="164">
        <v>58136</v>
      </c>
      <c r="F11" s="164">
        <v>55907</v>
      </c>
      <c r="G11" s="164">
        <v>56304</v>
      </c>
      <c r="H11" s="164">
        <v>58095</v>
      </c>
      <c r="I11" s="164">
        <v>59421</v>
      </c>
      <c r="J11" s="164">
        <v>60064</v>
      </c>
      <c r="K11" s="164">
        <v>61439</v>
      </c>
      <c r="L11" s="164">
        <v>63977</v>
      </c>
      <c r="M11" s="164">
        <v>64454</v>
      </c>
      <c r="N11" s="164">
        <v>63027</v>
      </c>
      <c r="O11" s="164">
        <v>66087</v>
      </c>
      <c r="P11" s="164">
        <v>64478</v>
      </c>
      <c r="Q11" s="164">
        <v>63078</v>
      </c>
      <c r="R11" s="164">
        <v>62076</v>
      </c>
      <c r="S11" s="164">
        <v>61775</v>
      </c>
      <c r="T11" s="164">
        <v>61018</v>
      </c>
      <c r="U11" s="164">
        <v>59036</v>
      </c>
      <c r="V11" s="164">
        <v>57701</v>
      </c>
      <c r="W11" s="164">
        <v>55959</v>
      </c>
      <c r="X11" s="164">
        <v>56475</v>
      </c>
      <c r="Y11" s="164">
        <v>56354</v>
      </c>
      <c r="Z11" s="164">
        <v>56140</v>
      </c>
      <c r="AA11" s="164">
        <v>56021</v>
      </c>
      <c r="AB11" s="164">
        <v>56015</v>
      </c>
      <c r="AC11" s="166"/>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row>
    <row r="12" spans="1:103" ht="15" x14ac:dyDescent="0.25">
      <c r="B12" s="167">
        <v>20</v>
      </c>
      <c r="C12" s="164">
        <v>66553</v>
      </c>
      <c r="D12" s="164">
        <v>66069</v>
      </c>
      <c r="E12" s="164">
        <v>62231</v>
      </c>
      <c r="F12" s="164">
        <v>60505</v>
      </c>
      <c r="G12" s="164">
        <v>58236</v>
      </c>
      <c r="H12" s="164">
        <v>58624</v>
      </c>
      <c r="I12" s="164">
        <v>60439</v>
      </c>
      <c r="J12" s="164">
        <v>61797</v>
      </c>
      <c r="K12" s="164">
        <v>62462</v>
      </c>
      <c r="L12" s="164">
        <v>63863</v>
      </c>
      <c r="M12" s="164">
        <v>66453</v>
      </c>
      <c r="N12" s="164">
        <v>66955</v>
      </c>
      <c r="O12" s="164">
        <v>65510</v>
      </c>
      <c r="P12" s="164">
        <v>68602</v>
      </c>
      <c r="Q12" s="164">
        <v>66992</v>
      </c>
      <c r="R12" s="164">
        <v>65559</v>
      </c>
      <c r="S12" s="164">
        <v>64535</v>
      </c>
      <c r="T12" s="164">
        <v>64223</v>
      </c>
      <c r="U12" s="164">
        <v>63453</v>
      </c>
      <c r="V12" s="164">
        <v>61437</v>
      </c>
      <c r="W12" s="164">
        <v>60072</v>
      </c>
      <c r="X12" s="164">
        <v>58296</v>
      </c>
      <c r="Y12" s="164">
        <v>58807</v>
      </c>
      <c r="Z12" s="164">
        <v>58687</v>
      </c>
      <c r="AA12" s="164">
        <v>58469</v>
      </c>
      <c r="AB12" s="164">
        <v>58348</v>
      </c>
      <c r="AC12" s="166"/>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row>
    <row r="13" spans="1:103" ht="15" x14ac:dyDescent="0.25">
      <c r="B13" s="167">
        <v>21</v>
      </c>
      <c r="C13" s="164">
        <v>69638</v>
      </c>
      <c r="D13" s="164">
        <v>68083</v>
      </c>
      <c r="E13" s="164">
        <v>67580</v>
      </c>
      <c r="F13" s="164">
        <v>63708</v>
      </c>
      <c r="G13" s="164">
        <v>61966</v>
      </c>
      <c r="H13" s="164">
        <v>59682</v>
      </c>
      <c r="I13" s="164">
        <v>60068</v>
      </c>
      <c r="J13" s="164">
        <v>61894</v>
      </c>
      <c r="K13" s="164">
        <v>63266</v>
      </c>
      <c r="L13" s="164">
        <v>63939</v>
      </c>
      <c r="M13" s="164">
        <v>65351</v>
      </c>
      <c r="N13" s="164">
        <v>67962</v>
      </c>
      <c r="O13" s="164">
        <v>68473</v>
      </c>
      <c r="P13" s="164">
        <v>67020</v>
      </c>
      <c r="Q13" s="164">
        <v>70129</v>
      </c>
      <c r="R13" s="164">
        <v>68515</v>
      </c>
      <c r="S13" s="164">
        <v>67070</v>
      </c>
      <c r="T13" s="164">
        <v>66038</v>
      </c>
      <c r="U13" s="164">
        <v>65723</v>
      </c>
      <c r="V13" s="164">
        <v>64946</v>
      </c>
      <c r="W13" s="164">
        <v>62916</v>
      </c>
      <c r="X13" s="164">
        <v>61539</v>
      </c>
      <c r="Y13" s="164">
        <v>59748</v>
      </c>
      <c r="Z13" s="164">
        <v>60261</v>
      </c>
      <c r="AA13" s="164">
        <v>60142</v>
      </c>
      <c r="AB13" s="164">
        <v>59921</v>
      </c>
      <c r="AC13" s="166"/>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row>
    <row r="14" spans="1:103" ht="15" x14ac:dyDescent="0.25">
      <c r="B14" s="167">
        <v>22</v>
      </c>
      <c r="C14" s="164">
        <v>70320</v>
      </c>
      <c r="D14" s="164">
        <v>70572</v>
      </c>
      <c r="E14" s="164">
        <v>68997</v>
      </c>
      <c r="F14" s="164">
        <v>68486</v>
      </c>
      <c r="G14" s="164">
        <v>64609</v>
      </c>
      <c r="H14" s="164">
        <v>62864</v>
      </c>
      <c r="I14" s="164">
        <v>60576</v>
      </c>
      <c r="J14" s="164">
        <v>60965</v>
      </c>
      <c r="K14" s="164">
        <v>62793</v>
      </c>
      <c r="L14" s="164">
        <v>64168</v>
      </c>
      <c r="M14" s="164">
        <v>64844</v>
      </c>
      <c r="N14" s="164">
        <v>66258</v>
      </c>
      <c r="O14" s="164">
        <v>68876</v>
      </c>
      <c r="P14" s="164">
        <v>69386</v>
      </c>
      <c r="Q14" s="164">
        <v>67931</v>
      </c>
      <c r="R14" s="164">
        <v>71044</v>
      </c>
      <c r="S14" s="164">
        <v>69429</v>
      </c>
      <c r="T14" s="164">
        <v>67983</v>
      </c>
      <c r="U14" s="164">
        <v>66947</v>
      </c>
      <c r="V14" s="164">
        <v>66634</v>
      </c>
      <c r="W14" s="164">
        <v>65855</v>
      </c>
      <c r="X14" s="164">
        <v>63823</v>
      </c>
      <c r="Y14" s="164">
        <v>62442</v>
      </c>
      <c r="Z14" s="164">
        <v>60648</v>
      </c>
      <c r="AA14" s="164">
        <v>61163</v>
      </c>
      <c r="AB14" s="164">
        <v>61043</v>
      </c>
      <c r="AC14" s="166"/>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row>
    <row r="15" spans="1:103" ht="15" x14ac:dyDescent="0.25">
      <c r="B15" s="167">
        <v>23</v>
      </c>
      <c r="C15" s="164">
        <v>71115</v>
      </c>
      <c r="D15" s="164">
        <v>70942</v>
      </c>
      <c r="E15" s="164">
        <v>71172</v>
      </c>
      <c r="F15" s="164">
        <v>69590</v>
      </c>
      <c r="G15" s="164">
        <v>69084</v>
      </c>
      <c r="H15" s="164">
        <v>65211</v>
      </c>
      <c r="I15" s="164">
        <v>63479</v>
      </c>
      <c r="J15" s="164">
        <v>61197</v>
      </c>
      <c r="K15" s="164">
        <v>61592</v>
      </c>
      <c r="L15" s="164">
        <v>63419</v>
      </c>
      <c r="M15" s="164">
        <v>64790</v>
      </c>
      <c r="N15" s="164">
        <v>65461</v>
      </c>
      <c r="O15" s="164">
        <v>66870</v>
      </c>
      <c r="P15" s="164">
        <v>69484</v>
      </c>
      <c r="Q15" s="164">
        <v>69987</v>
      </c>
      <c r="R15" s="164">
        <v>68529</v>
      </c>
      <c r="S15" s="164">
        <v>71647</v>
      </c>
      <c r="T15" s="164">
        <v>70022</v>
      </c>
      <c r="U15" s="164">
        <v>68583</v>
      </c>
      <c r="V15" s="164">
        <v>67549</v>
      </c>
      <c r="W15" s="164">
        <v>67239</v>
      </c>
      <c r="X15" s="164">
        <v>66465</v>
      </c>
      <c r="Y15" s="164">
        <v>64438</v>
      </c>
      <c r="Z15" s="164">
        <v>63061</v>
      </c>
      <c r="AA15" s="164">
        <v>61272</v>
      </c>
      <c r="AB15" s="164">
        <v>61795</v>
      </c>
      <c r="AC15" s="166"/>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c r="BW15" s="158"/>
      <c r="BX15" s="158"/>
      <c r="BY15" s="158"/>
      <c r="BZ15" s="158"/>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8"/>
      <c r="CW15" s="158"/>
      <c r="CX15" s="158"/>
      <c r="CY15" s="158"/>
    </row>
    <row r="16" spans="1:103" ht="15" x14ac:dyDescent="0.25">
      <c r="B16" s="167">
        <v>24</v>
      </c>
      <c r="C16" s="164">
        <v>72998</v>
      </c>
      <c r="D16" s="164">
        <v>71420</v>
      </c>
      <c r="E16" s="164">
        <v>71228</v>
      </c>
      <c r="F16" s="164">
        <v>71451</v>
      </c>
      <c r="G16" s="164">
        <v>69876</v>
      </c>
      <c r="H16" s="164">
        <v>69377</v>
      </c>
      <c r="I16" s="164">
        <v>65520</v>
      </c>
      <c r="J16" s="164">
        <v>63804</v>
      </c>
      <c r="K16" s="164">
        <v>61535</v>
      </c>
      <c r="L16" s="164">
        <v>61937</v>
      </c>
      <c r="M16" s="164">
        <v>63757</v>
      </c>
      <c r="N16" s="164">
        <v>65119</v>
      </c>
      <c r="O16" s="164">
        <v>65779</v>
      </c>
      <c r="P16" s="164">
        <v>67181</v>
      </c>
      <c r="Q16" s="164">
        <v>69783</v>
      </c>
      <c r="R16" s="164">
        <v>70275</v>
      </c>
      <c r="S16" s="164">
        <v>68821</v>
      </c>
      <c r="T16" s="164">
        <v>71932</v>
      </c>
      <c r="U16" s="164">
        <v>70303</v>
      </c>
      <c r="V16" s="164">
        <v>68875</v>
      </c>
      <c r="W16" s="164">
        <v>67848</v>
      </c>
      <c r="X16" s="164">
        <v>67544</v>
      </c>
      <c r="Y16" s="164">
        <v>66773</v>
      </c>
      <c r="Z16" s="164">
        <v>64760</v>
      </c>
      <c r="AA16" s="164">
        <v>63392</v>
      </c>
      <c r="AB16" s="164">
        <v>61615</v>
      </c>
      <c r="AC16" s="162"/>
    </row>
    <row r="17" spans="2:29" ht="15" x14ac:dyDescent="0.25">
      <c r="B17" s="163" t="s">
        <v>103</v>
      </c>
      <c r="C17" s="165">
        <v>472131</v>
      </c>
      <c r="D17" s="165">
        <v>463206</v>
      </c>
      <c r="E17" s="165">
        <v>453459</v>
      </c>
      <c r="F17" s="165">
        <v>444187</v>
      </c>
      <c r="G17" s="165">
        <v>436396</v>
      </c>
      <c r="H17" s="165">
        <v>431473</v>
      </c>
      <c r="I17" s="165">
        <v>427745</v>
      </c>
      <c r="J17" s="165">
        <v>429321</v>
      </c>
      <c r="K17" s="165">
        <v>435195</v>
      </c>
      <c r="L17" s="165">
        <v>443846</v>
      </c>
      <c r="M17" s="165">
        <v>450761</v>
      </c>
      <c r="N17" s="165">
        <v>458968</v>
      </c>
      <c r="O17" s="165">
        <v>464135</v>
      </c>
      <c r="P17" s="165">
        <v>467315</v>
      </c>
      <c r="Q17" s="165">
        <v>468087</v>
      </c>
      <c r="R17" s="165">
        <v>465899</v>
      </c>
      <c r="S17" s="165">
        <v>462425</v>
      </c>
      <c r="T17" s="165">
        <v>458400</v>
      </c>
      <c r="U17" s="165">
        <v>449927</v>
      </c>
      <c r="V17" s="165">
        <v>441303</v>
      </c>
      <c r="W17" s="165">
        <v>434591</v>
      </c>
      <c r="X17" s="165">
        <v>428716</v>
      </c>
      <c r="Y17" s="165">
        <v>422926</v>
      </c>
      <c r="Z17" s="165">
        <v>417806</v>
      </c>
      <c r="AA17" s="165">
        <v>414705</v>
      </c>
      <c r="AB17" s="165">
        <v>412921</v>
      </c>
      <c r="AC17" s="162"/>
    </row>
    <row r="18" spans="2:29" ht="15" x14ac:dyDescent="0.25">
      <c r="B18" s="168" t="s">
        <v>105</v>
      </c>
      <c r="C18" s="169">
        <v>0</v>
      </c>
      <c r="D18" s="169">
        <v>-1.8903651740724503E-2</v>
      </c>
      <c r="E18" s="169">
        <v>-3.9548345692191365E-2</v>
      </c>
      <c r="F18" s="169">
        <v>-5.9186962940370361E-2</v>
      </c>
      <c r="G18" s="169">
        <v>-7.5688738930508689E-2</v>
      </c>
      <c r="H18" s="169">
        <v>-8.6115929689005805E-2</v>
      </c>
      <c r="I18" s="169">
        <v>-9.4012043267652404E-2</v>
      </c>
      <c r="J18" s="169">
        <v>-9.0673986668954168E-2</v>
      </c>
      <c r="K18" s="169">
        <v>-7.823252444766389E-2</v>
      </c>
      <c r="L18" s="169">
        <v>-5.9909220110520175E-2</v>
      </c>
      <c r="M18" s="169">
        <v>-4.52628613668664E-2</v>
      </c>
      <c r="N18" s="169">
        <v>-2.787997399026965E-2</v>
      </c>
      <c r="O18" s="169">
        <v>-1.6935977514715195E-2</v>
      </c>
      <c r="P18" s="169">
        <v>-1.0200558743230163E-2</v>
      </c>
      <c r="Q18" s="169">
        <v>-8.5654193433602113E-3</v>
      </c>
      <c r="R18" s="169">
        <v>-1.3199726347136705E-2</v>
      </c>
      <c r="S18" s="169">
        <v>-2.0557853646551487E-2</v>
      </c>
      <c r="T18" s="169">
        <v>-2.9083029921780183E-2</v>
      </c>
      <c r="U18" s="169">
        <v>-4.7029320252218135E-2</v>
      </c>
      <c r="V18" s="169">
        <v>-6.5295437071490756E-2</v>
      </c>
      <c r="W18" s="169">
        <v>-7.9511830403002554E-2</v>
      </c>
      <c r="X18" s="169">
        <v>-9.1955410680510288E-2</v>
      </c>
      <c r="Y18" s="169">
        <v>-0.10421895617953492</v>
      </c>
      <c r="Z18" s="169">
        <v>-0.11506340401286931</v>
      </c>
      <c r="AA18" s="169">
        <v>-0.12163149634317594</v>
      </c>
      <c r="AB18" s="169">
        <v>-0.12541010863510341</v>
      </c>
      <c r="AC18" s="162"/>
    </row>
    <row r="19" spans="2:29" ht="15" x14ac:dyDescent="0.25">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row>
    <row r="20" spans="2:29" ht="14.4" x14ac:dyDescent="0.3">
      <c r="B20" s="170" t="s">
        <v>104</v>
      </c>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row>
    <row r="21" spans="2:29" ht="14.4" x14ac:dyDescent="0.3">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row>
    <row r="22" spans="2:29" ht="14.4" x14ac:dyDescent="0.3">
      <c r="B22" s="159" t="s">
        <v>96</v>
      </c>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row>
  </sheetData>
  <mergeCells count="2">
    <mergeCell ref="K4:L4"/>
    <mergeCell ref="O6:U6"/>
  </mergeCells>
  <hyperlinks>
    <hyperlink ref="B22" r:id="rId1" display="https://www.nrscotland.gov.uk/statistics-and-data/statistics/statistics-by-theme/population/population-projections/population-projections-scotland/2018-based"/>
    <hyperlink ref="A1" location="Contents!A1" display="Return to contents"/>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37"/>
  <sheetViews>
    <sheetView showGridLines="0" zoomScaleNormal="100" workbookViewId="0">
      <selection activeCell="J20" sqref="J20"/>
    </sheetView>
  </sheetViews>
  <sheetFormatPr defaultColWidth="9.109375" defaultRowHeight="14.4" x14ac:dyDescent="0.3"/>
  <cols>
    <col min="1" max="1" width="8.88671875" style="13" customWidth="1"/>
    <col min="2" max="2" width="22.5546875" style="13" customWidth="1"/>
    <col min="3" max="4" width="12.6640625" style="13" customWidth="1"/>
    <col min="5" max="5" width="18.5546875" style="13" customWidth="1"/>
    <col min="6" max="6" width="12.6640625" style="13" customWidth="1"/>
    <col min="7" max="7" width="20.109375" style="13" customWidth="1"/>
    <col min="8" max="12" width="12.6640625" style="13" customWidth="1"/>
    <col min="13" max="13" width="28.109375" style="13" customWidth="1"/>
    <col min="14" max="14" width="12.33203125" style="13" customWidth="1"/>
    <col min="15" max="15" width="15" style="13" customWidth="1"/>
    <col min="16" max="16" width="11" style="13" customWidth="1"/>
    <col min="17" max="16384" width="9.109375" style="13"/>
  </cols>
  <sheetData>
    <row r="1" spans="1:17" ht="15" x14ac:dyDescent="0.25">
      <c r="A1" s="86" t="s">
        <v>180</v>
      </c>
    </row>
    <row r="2" spans="1:17" ht="15.75" x14ac:dyDescent="0.25">
      <c r="B2" s="31" t="s">
        <v>131</v>
      </c>
      <c r="K2" s="83"/>
      <c r="Q2" s="85"/>
    </row>
    <row r="3" spans="1:17" ht="15.75" thickBot="1" x14ac:dyDescent="0.3">
      <c r="C3" s="75"/>
      <c r="D3" s="75"/>
      <c r="E3" s="75"/>
      <c r="F3" s="75"/>
      <c r="G3" s="75"/>
      <c r="H3" s="75"/>
      <c r="I3" s="75"/>
    </row>
    <row r="4" spans="1:17" ht="45" x14ac:dyDescent="0.25">
      <c r="B4" s="76" t="s">
        <v>0</v>
      </c>
      <c r="C4" s="77" t="s">
        <v>1</v>
      </c>
      <c r="D4" s="78" t="s">
        <v>2</v>
      </c>
      <c r="E4" s="77" t="s">
        <v>3</v>
      </c>
      <c r="F4" s="77" t="s">
        <v>112</v>
      </c>
      <c r="G4" s="77" t="s">
        <v>4</v>
      </c>
      <c r="H4" s="78" t="s">
        <v>5</v>
      </c>
      <c r="I4" s="77" t="s">
        <v>113</v>
      </c>
      <c r="J4" s="78" t="s">
        <v>6</v>
      </c>
      <c r="K4" s="79" t="s">
        <v>7</v>
      </c>
      <c r="L4" s="80" t="s">
        <v>8</v>
      </c>
    </row>
    <row r="5" spans="1:17" ht="15" x14ac:dyDescent="0.25">
      <c r="B5" s="1" t="s">
        <v>9</v>
      </c>
      <c r="C5" s="2">
        <v>112916</v>
      </c>
      <c r="D5" s="2">
        <v>3483</v>
      </c>
      <c r="E5" s="3"/>
      <c r="F5" s="3"/>
      <c r="G5" s="3"/>
      <c r="H5" s="4">
        <v>598</v>
      </c>
      <c r="I5" s="42"/>
      <c r="J5" s="2">
        <v>116997</v>
      </c>
      <c r="K5" s="5">
        <v>116269</v>
      </c>
      <c r="L5" s="6">
        <f>J5-K5</f>
        <v>728</v>
      </c>
    </row>
    <row r="6" spans="1:17" ht="15" x14ac:dyDescent="0.25">
      <c r="B6" s="1" t="s">
        <v>10</v>
      </c>
      <c r="C6" s="2">
        <v>119022</v>
      </c>
      <c r="D6" s="4">
        <v>614</v>
      </c>
      <c r="E6" s="7"/>
      <c r="F6" s="7"/>
      <c r="G6" s="7"/>
      <c r="H6" s="4">
        <v>598</v>
      </c>
      <c r="I6" s="42"/>
      <c r="J6" s="2">
        <v>120234</v>
      </c>
      <c r="K6" s="5">
        <v>116269</v>
      </c>
      <c r="L6" s="6">
        <f t="shared" ref="L6:L7" si="0">J6-K6</f>
        <v>3965</v>
      </c>
    </row>
    <row r="7" spans="1:17" ht="15" x14ac:dyDescent="0.25">
      <c r="B7" s="1" t="s">
        <v>11</v>
      </c>
      <c r="C7" s="2">
        <v>118407</v>
      </c>
      <c r="D7" s="4">
        <v>671</v>
      </c>
      <c r="E7" s="8"/>
      <c r="F7" s="7"/>
      <c r="G7" s="7"/>
      <c r="H7" s="4">
        <v>598</v>
      </c>
      <c r="I7" s="42"/>
      <c r="J7" s="2">
        <v>119676</v>
      </c>
      <c r="K7" s="5">
        <v>116269</v>
      </c>
      <c r="L7" s="6">
        <f t="shared" si="0"/>
        <v>3407</v>
      </c>
    </row>
    <row r="8" spans="1:17" ht="15" customHeight="1" x14ac:dyDescent="0.3">
      <c r="B8" s="9"/>
      <c r="C8" s="7"/>
      <c r="D8" s="7"/>
      <c r="E8" s="7"/>
      <c r="F8" s="7"/>
      <c r="G8" s="7"/>
      <c r="H8" s="7"/>
      <c r="I8" s="42"/>
      <c r="J8" s="7"/>
      <c r="K8" s="10"/>
      <c r="L8" s="11"/>
      <c r="N8" s="235"/>
      <c r="O8" s="235"/>
      <c r="P8" s="235"/>
    </row>
    <row r="9" spans="1:17" x14ac:dyDescent="0.3">
      <c r="B9" s="1" t="s">
        <v>12</v>
      </c>
      <c r="C9" s="2">
        <v>117754</v>
      </c>
      <c r="D9" s="4">
        <v>671</v>
      </c>
      <c r="E9" s="7"/>
      <c r="F9" s="7"/>
      <c r="G9" s="7"/>
      <c r="H9" s="4">
        <v>598</v>
      </c>
      <c r="I9" s="42"/>
      <c r="J9" s="2">
        <v>119023</v>
      </c>
      <c r="K9" s="5">
        <v>116269</v>
      </c>
      <c r="L9" s="6">
        <f t="shared" ref="L9:L13" si="1">J9-K9</f>
        <v>2754</v>
      </c>
      <c r="N9" s="235"/>
      <c r="O9" s="235"/>
      <c r="P9" s="235"/>
    </row>
    <row r="10" spans="1:17" x14ac:dyDescent="0.3">
      <c r="B10" s="1" t="s">
        <v>13</v>
      </c>
      <c r="C10" s="2">
        <v>115856</v>
      </c>
      <c r="D10" s="4">
        <v>750</v>
      </c>
      <c r="E10" s="7"/>
      <c r="F10" s="7"/>
      <c r="G10" s="7"/>
      <c r="H10" s="4">
        <v>598</v>
      </c>
      <c r="I10" s="2">
        <v>1575.6880375000001</v>
      </c>
      <c r="J10" s="2">
        <v>117204</v>
      </c>
      <c r="K10" s="5">
        <v>116269</v>
      </c>
      <c r="L10" s="6">
        <f t="shared" si="1"/>
        <v>935</v>
      </c>
      <c r="N10" s="235"/>
      <c r="O10" s="235"/>
      <c r="P10" s="235"/>
    </row>
    <row r="11" spans="1:17" x14ac:dyDescent="0.3">
      <c r="B11" s="1" t="s">
        <v>14</v>
      </c>
      <c r="C11" s="2">
        <v>116318</v>
      </c>
      <c r="D11" s="4">
        <v>586</v>
      </c>
      <c r="E11" s="7"/>
      <c r="F11" s="7"/>
      <c r="G11" s="7"/>
      <c r="H11" s="4">
        <v>598</v>
      </c>
      <c r="I11" s="2">
        <v>1484.9369009</v>
      </c>
      <c r="J11" s="2">
        <v>117502</v>
      </c>
      <c r="K11" s="5">
        <v>116269</v>
      </c>
      <c r="L11" s="6">
        <f t="shared" si="1"/>
        <v>1233</v>
      </c>
      <c r="N11" s="235"/>
      <c r="O11" s="235"/>
      <c r="P11" s="235"/>
    </row>
    <row r="12" spans="1:17" x14ac:dyDescent="0.3">
      <c r="B12" s="1" t="s">
        <v>15</v>
      </c>
      <c r="C12" s="2">
        <v>114457.29266000001</v>
      </c>
      <c r="D12" s="7"/>
      <c r="E12" s="4">
        <v>398</v>
      </c>
      <c r="F12" s="2">
        <v>1500</v>
      </c>
      <c r="G12" s="48" t="s">
        <v>203</v>
      </c>
      <c r="H12" s="4">
        <v>598</v>
      </c>
      <c r="I12" s="2">
        <v>1506.8265557</v>
      </c>
      <c r="J12" s="46">
        <v>117641</v>
      </c>
      <c r="K12" s="5">
        <v>116269</v>
      </c>
      <c r="L12" s="6">
        <f t="shared" si="1"/>
        <v>1372</v>
      </c>
      <c r="N12" s="235"/>
      <c r="O12" s="235"/>
      <c r="P12" s="235"/>
    </row>
    <row r="13" spans="1:17" ht="15" thickBot="1" x14ac:dyDescent="0.35">
      <c r="B13" s="12" t="s">
        <v>57</v>
      </c>
      <c r="C13" s="45">
        <v>113355.15025333334</v>
      </c>
      <c r="D13" s="7"/>
      <c r="E13" s="33">
        <v>956</v>
      </c>
      <c r="F13" s="2">
        <v>750</v>
      </c>
      <c r="G13" s="34">
        <v>1080</v>
      </c>
      <c r="H13" s="4">
        <v>598</v>
      </c>
      <c r="I13" s="43">
        <v>1503</v>
      </c>
      <c r="J13" s="46">
        <f>SUM(C13:I13)</f>
        <v>118242.15025333334</v>
      </c>
      <c r="K13" s="5">
        <v>116269</v>
      </c>
      <c r="L13" s="41">
        <f t="shared" si="1"/>
        <v>1973.1502533333405</v>
      </c>
      <c r="M13" s="81"/>
      <c r="N13" s="235"/>
      <c r="O13" s="235"/>
      <c r="P13" s="235"/>
      <c r="Q13" s="17"/>
    </row>
    <row r="14" spans="1:17" ht="33.75" customHeight="1" x14ac:dyDescent="0.25">
      <c r="B14" s="236" t="s">
        <v>111</v>
      </c>
      <c r="C14" s="236"/>
      <c r="D14" s="236"/>
      <c r="E14" s="236"/>
      <c r="F14" s="236"/>
      <c r="G14" s="236"/>
      <c r="H14" s="236"/>
      <c r="I14" s="236"/>
      <c r="J14" s="236"/>
      <c r="K14" s="236"/>
      <c r="L14" s="15"/>
      <c r="N14" s="237"/>
      <c r="O14" s="237"/>
      <c r="P14" s="237"/>
    </row>
    <row r="15" spans="1:17" ht="15" x14ac:dyDescent="0.25">
      <c r="B15" s="44" t="s">
        <v>114</v>
      </c>
      <c r="L15" s="16"/>
      <c r="M15" s="14"/>
    </row>
    <row r="16" spans="1:17" ht="35.25" customHeight="1" x14ac:dyDescent="0.3">
      <c r="B16" s="238" t="s">
        <v>204</v>
      </c>
      <c r="C16" s="238"/>
      <c r="D16" s="238"/>
      <c r="E16" s="238"/>
      <c r="F16" s="238"/>
      <c r="G16" s="238"/>
      <c r="H16" s="238"/>
      <c r="I16" s="238"/>
      <c r="J16" s="238"/>
      <c r="K16" s="238"/>
      <c r="L16" s="238"/>
    </row>
    <row r="17" spans="2:14" ht="24.75" customHeight="1" x14ac:dyDescent="0.3"/>
    <row r="23" spans="2:14" x14ac:dyDescent="0.3">
      <c r="B23" s="37"/>
    </row>
    <row r="24" spans="2:14" x14ac:dyDescent="0.3">
      <c r="B24" s="37"/>
    </row>
    <row r="25" spans="2:14" x14ac:dyDescent="0.3">
      <c r="B25" s="37"/>
    </row>
    <row r="26" spans="2:14" x14ac:dyDescent="0.3">
      <c r="B26" s="36" t="s">
        <v>9</v>
      </c>
    </row>
    <row r="27" spans="2:14" x14ac:dyDescent="0.3">
      <c r="B27" s="36" t="s">
        <v>10</v>
      </c>
      <c r="N27" s="47"/>
    </row>
    <row r="28" spans="2:14" x14ac:dyDescent="0.3">
      <c r="B28" s="36" t="s">
        <v>11</v>
      </c>
    </row>
    <row r="29" spans="2:14" x14ac:dyDescent="0.3">
      <c r="B29" s="36" t="s">
        <v>16</v>
      </c>
    </row>
    <row r="30" spans="2:14" x14ac:dyDescent="0.3">
      <c r="B30" s="36" t="s">
        <v>17</v>
      </c>
    </row>
    <row r="31" spans="2:14" x14ac:dyDescent="0.3">
      <c r="B31" s="36" t="s">
        <v>18</v>
      </c>
    </row>
    <row r="32" spans="2:14" x14ac:dyDescent="0.3">
      <c r="B32" s="37" t="s">
        <v>47</v>
      </c>
    </row>
    <row r="33" spans="2:2" x14ac:dyDescent="0.3">
      <c r="B33" s="37"/>
    </row>
    <row r="34" spans="2:2" x14ac:dyDescent="0.3">
      <c r="B34" s="37"/>
    </row>
    <row r="35" spans="2:2" x14ac:dyDescent="0.3">
      <c r="B35" s="37"/>
    </row>
    <row r="36" spans="2:2" x14ac:dyDescent="0.3">
      <c r="B36" s="37"/>
    </row>
    <row r="37" spans="2:2" x14ac:dyDescent="0.3">
      <c r="B37" s="37"/>
    </row>
  </sheetData>
  <mergeCells count="4">
    <mergeCell ref="N8:P13"/>
    <mergeCell ref="B14:K14"/>
    <mergeCell ref="N14:P14"/>
    <mergeCell ref="B16:L16"/>
  </mergeCells>
  <hyperlinks>
    <hyperlink ref="A1" location="Contents!A1" display="Return to contents"/>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zoomScaleNormal="100" workbookViewId="0">
      <selection activeCell="F6" sqref="F6:F16"/>
    </sheetView>
  </sheetViews>
  <sheetFormatPr defaultColWidth="9.109375" defaultRowHeight="14.4" x14ac:dyDescent="0.3"/>
  <cols>
    <col min="1" max="1" width="8.88671875" style="13" customWidth="1"/>
    <col min="2" max="2" width="15.88671875" style="13" customWidth="1"/>
    <col min="3" max="3" width="11.6640625" style="13" customWidth="1"/>
    <col min="4" max="4" width="12.44140625" style="13" customWidth="1"/>
    <col min="5" max="5" width="12.33203125" style="13" customWidth="1"/>
    <col min="6" max="6" width="13" style="13" customWidth="1"/>
    <col min="7" max="7" width="10.5546875" style="13" customWidth="1"/>
    <col min="8" max="8" width="12.33203125" style="13" bestFit="1" customWidth="1"/>
    <col min="9" max="16384" width="9.109375" style="13"/>
  </cols>
  <sheetData>
    <row r="1" spans="1:17" ht="15" x14ac:dyDescent="0.25">
      <c r="A1" s="86" t="s">
        <v>180</v>
      </c>
    </row>
    <row r="2" spans="1:17" ht="15.75" x14ac:dyDescent="0.25">
      <c r="B2" s="31" t="s">
        <v>100</v>
      </c>
      <c r="Q2" s="85"/>
    </row>
    <row r="3" spans="1:17" ht="15" x14ac:dyDescent="0.25">
      <c r="B3" s="22" t="s">
        <v>132</v>
      </c>
    </row>
    <row r="4" spans="1:17" ht="15" x14ac:dyDescent="0.25">
      <c r="B4" s="22"/>
    </row>
    <row r="5" spans="1:17" ht="15.75" thickBot="1" x14ac:dyDescent="0.3">
      <c r="B5" s="22"/>
      <c r="G5" s="146" t="s">
        <v>191</v>
      </c>
    </row>
    <row r="6" spans="1:17" ht="15" x14ac:dyDescent="0.25">
      <c r="B6" s="98" t="s">
        <v>19</v>
      </c>
      <c r="C6" s="228" t="s">
        <v>20</v>
      </c>
      <c r="D6" s="96" t="s">
        <v>21</v>
      </c>
      <c r="E6" s="96" t="s">
        <v>22</v>
      </c>
      <c r="F6" s="213" t="s">
        <v>23</v>
      </c>
      <c r="G6" s="97" t="s">
        <v>24</v>
      </c>
    </row>
    <row r="7" spans="1:17" ht="15" x14ac:dyDescent="0.25">
      <c r="B7" s="50" t="s">
        <v>25</v>
      </c>
      <c r="C7" s="66">
        <v>43635.038</v>
      </c>
      <c r="D7" s="58">
        <v>53359.277999999998</v>
      </c>
      <c r="E7" s="58">
        <v>8181.8560000000016</v>
      </c>
      <c r="F7" s="232">
        <v>29742</v>
      </c>
      <c r="G7" s="56">
        <v>134918.17199999999</v>
      </c>
    </row>
    <row r="8" spans="1:17" ht="15" x14ac:dyDescent="0.25">
      <c r="B8" s="50" t="s">
        <v>26</v>
      </c>
      <c r="C8" s="66">
        <v>39571.993000000002</v>
      </c>
      <c r="D8" s="58">
        <v>54310.712</v>
      </c>
      <c r="E8" s="58">
        <v>7960.9329999999991</v>
      </c>
      <c r="F8" s="232">
        <v>32703</v>
      </c>
      <c r="G8" s="56">
        <v>134546.63800000001</v>
      </c>
    </row>
    <row r="9" spans="1:17" ht="15" x14ac:dyDescent="0.25">
      <c r="B9" s="50" t="s">
        <v>27</v>
      </c>
      <c r="C9" s="66">
        <v>35459.366000000002</v>
      </c>
      <c r="D9" s="58">
        <v>55279.944000000003</v>
      </c>
      <c r="E9" s="58">
        <v>6477.9610000000002</v>
      </c>
      <c r="F9" s="232">
        <v>33589</v>
      </c>
      <c r="G9" s="56">
        <v>133199.15400000001</v>
      </c>
    </row>
    <row r="10" spans="1:17" ht="15" x14ac:dyDescent="0.25">
      <c r="B10" s="50" t="s">
        <v>9</v>
      </c>
      <c r="C10" s="66">
        <v>39293.633000000002</v>
      </c>
      <c r="D10" s="58">
        <v>52497.824000000001</v>
      </c>
      <c r="E10" s="58">
        <v>6538.0190000000011</v>
      </c>
      <c r="F10" s="232">
        <v>31313</v>
      </c>
      <c r="G10" s="56">
        <v>131421.41099999999</v>
      </c>
    </row>
    <row r="11" spans="1:17" ht="15" x14ac:dyDescent="0.25">
      <c r="B11" s="50" t="s">
        <v>10</v>
      </c>
      <c r="C11" s="66">
        <v>38412.71</v>
      </c>
      <c r="D11" s="58">
        <v>54284.061999999998</v>
      </c>
      <c r="E11" s="58">
        <v>6639.4189999999999</v>
      </c>
      <c r="F11" s="232">
        <v>33606</v>
      </c>
      <c r="G11" s="56">
        <v>132942.19099999999</v>
      </c>
    </row>
    <row r="12" spans="1:17" ht="15" x14ac:dyDescent="0.25">
      <c r="B12" s="50" t="s">
        <v>11</v>
      </c>
      <c r="C12" s="66">
        <v>36493.269000000008</v>
      </c>
      <c r="D12" s="58">
        <v>54024.192999999999</v>
      </c>
      <c r="E12" s="58">
        <v>6525.8089999999993</v>
      </c>
      <c r="F12" s="232">
        <v>34576</v>
      </c>
      <c r="G12" s="56">
        <v>131619.27100000001</v>
      </c>
    </row>
    <row r="13" spans="1:17" ht="15" x14ac:dyDescent="0.25">
      <c r="B13" s="50" t="s">
        <v>16</v>
      </c>
      <c r="C13" s="66">
        <v>32985.759999999995</v>
      </c>
      <c r="D13" s="58">
        <v>56651.957999999999</v>
      </c>
      <c r="E13" s="58">
        <v>5180.6769999999997</v>
      </c>
      <c r="F13" s="232">
        <v>34681.402999999998</v>
      </c>
      <c r="G13" s="56">
        <v>129499.798</v>
      </c>
    </row>
    <row r="14" spans="1:17" ht="15" x14ac:dyDescent="0.25">
      <c r="B14" s="50" t="s">
        <v>17</v>
      </c>
      <c r="C14" s="66">
        <v>35422.911999999997</v>
      </c>
      <c r="D14" s="58">
        <v>57119.112000000001</v>
      </c>
      <c r="E14" s="58">
        <v>5408.5539999999992</v>
      </c>
      <c r="F14" s="232">
        <v>34542.546000000002</v>
      </c>
      <c r="G14" s="56">
        <v>132493.12399999998</v>
      </c>
    </row>
    <row r="15" spans="1:17" ht="15" x14ac:dyDescent="0.25">
      <c r="B15" s="50" t="s">
        <v>18</v>
      </c>
      <c r="C15" s="66">
        <v>36993.591180000003</v>
      </c>
      <c r="D15" s="58">
        <v>55438.529821999997</v>
      </c>
      <c r="E15" s="58">
        <v>5267.1372405000002</v>
      </c>
      <c r="F15" s="232">
        <v>34253.613759</v>
      </c>
      <c r="G15" s="56">
        <v>131952.87200149999</v>
      </c>
    </row>
    <row r="16" spans="1:17" ht="15.75" thickBot="1" x14ac:dyDescent="0.3">
      <c r="B16" s="53" t="s">
        <v>47</v>
      </c>
      <c r="C16" s="67">
        <v>37801.870748000001</v>
      </c>
      <c r="D16" s="54">
        <v>53157.392477000001</v>
      </c>
      <c r="E16" s="54">
        <v>5353.646299</v>
      </c>
      <c r="F16" s="233">
        <v>33507.657143999997</v>
      </c>
      <c r="G16" s="57">
        <v>129820.566668</v>
      </c>
      <c r="I16" s="28"/>
      <c r="J16" s="28"/>
      <c r="K16" s="28"/>
      <c r="L16" s="28"/>
    </row>
    <row r="17" spans="2:11" ht="15" x14ac:dyDescent="0.25">
      <c r="B17" s="14"/>
    </row>
    <row r="18" spans="2:11" ht="15" x14ac:dyDescent="0.25">
      <c r="B18" s="14" t="s">
        <v>115</v>
      </c>
    </row>
    <row r="19" spans="2:11" ht="20.25" customHeight="1" thickBot="1" x14ac:dyDescent="0.35">
      <c r="B19" s="14"/>
      <c r="D19" s="146" t="s">
        <v>191</v>
      </c>
    </row>
    <row r="20" spans="2:11" ht="43.2" x14ac:dyDescent="0.3">
      <c r="B20" s="106" t="s">
        <v>19</v>
      </c>
      <c r="C20" s="228" t="s">
        <v>90</v>
      </c>
      <c r="D20" s="229" t="s">
        <v>91</v>
      </c>
      <c r="F20" s="17"/>
    </row>
    <row r="21" spans="2:11" x14ac:dyDescent="0.3">
      <c r="B21" s="50" t="s">
        <v>25</v>
      </c>
      <c r="C21" s="66">
        <v>37923.856</v>
      </c>
      <c r="D21" s="230">
        <v>0.28108782855433295</v>
      </c>
    </row>
    <row r="22" spans="2:11" x14ac:dyDescent="0.3">
      <c r="B22" s="50" t="s">
        <v>26</v>
      </c>
      <c r="C22" s="66">
        <v>40663.932999999997</v>
      </c>
      <c r="D22" s="230">
        <v>0.30222927606708383</v>
      </c>
      <c r="F22" s="28"/>
    </row>
    <row r="23" spans="2:11" x14ac:dyDescent="0.3">
      <c r="B23" s="50" t="s">
        <v>27</v>
      </c>
      <c r="C23" s="66">
        <v>40066.961000000003</v>
      </c>
      <c r="D23" s="230">
        <v>0.30080492102825218</v>
      </c>
      <c r="F23" s="28"/>
    </row>
    <row r="24" spans="2:11" x14ac:dyDescent="0.3">
      <c r="B24" s="50" t="s">
        <v>9</v>
      </c>
      <c r="C24" s="66">
        <v>37851.019</v>
      </c>
      <c r="D24" s="230">
        <v>0.28801257505902139</v>
      </c>
      <c r="F24" s="17"/>
    </row>
    <row r="25" spans="2:11" x14ac:dyDescent="0.3">
      <c r="B25" s="50" t="s">
        <v>10</v>
      </c>
      <c r="C25" s="66">
        <v>40245.419000000002</v>
      </c>
      <c r="D25" s="230">
        <v>0.30272871762734832</v>
      </c>
      <c r="F25" s="28"/>
      <c r="H25" s="30"/>
    </row>
    <row r="26" spans="2:11" x14ac:dyDescent="0.3">
      <c r="B26" s="50" t="s">
        <v>11</v>
      </c>
      <c r="C26" s="66">
        <v>41101.809000000001</v>
      </c>
      <c r="D26" s="230">
        <v>0.31227804779438412</v>
      </c>
    </row>
    <row r="27" spans="2:11" x14ac:dyDescent="0.3">
      <c r="B27" s="50" t="s">
        <v>16</v>
      </c>
      <c r="C27" s="66">
        <v>39862.080000000002</v>
      </c>
      <c r="D27" s="230">
        <v>0.30781576972035124</v>
      </c>
    </row>
    <row r="28" spans="2:11" x14ac:dyDescent="0.3">
      <c r="B28" s="50" t="s">
        <v>17</v>
      </c>
      <c r="C28" s="66">
        <v>39951.1</v>
      </c>
      <c r="D28" s="230">
        <v>0.3015333837248792</v>
      </c>
    </row>
    <row r="29" spans="2:11" x14ac:dyDescent="0.3">
      <c r="B29" s="50" t="s">
        <v>18</v>
      </c>
      <c r="C29" s="66">
        <v>39520.7509995</v>
      </c>
      <c r="D29" s="230">
        <v>0.2995065616991705</v>
      </c>
    </row>
    <row r="30" spans="2:11" ht="15" thickBot="1" x14ac:dyDescent="0.35">
      <c r="B30" s="53" t="s">
        <v>47</v>
      </c>
      <c r="C30" s="67">
        <v>38861.303442999997</v>
      </c>
      <c r="D30" s="231">
        <v>0.29934627802375074</v>
      </c>
      <c r="E30" s="18"/>
      <c r="F30" s="18"/>
    </row>
    <row r="31" spans="2:11" x14ac:dyDescent="0.3">
      <c r="F31" s="17"/>
    </row>
    <row r="32" spans="2:11" x14ac:dyDescent="0.3">
      <c r="F32" s="17"/>
      <c r="K32" s="23"/>
    </row>
    <row r="33" spans="6:6" x14ac:dyDescent="0.3">
      <c r="F33" s="17"/>
    </row>
    <row r="34" spans="6:6" x14ac:dyDescent="0.3">
      <c r="F34" s="17"/>
    </row>
  </sheetData>
  <hyperlinks>
    <hyperlink ref="A1" location="Contents!A1" display="Return to contents"/>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zoomScaleNormal="100" workbookViewId="0">
      <selection activeCell="K35" sqref="K35"/>
    </sheetView>
  </sheetViews>
  <sheetFormatPr defaultColWidth="9.109375" defaultRowHeight="14.4" x14ac:dyDescent="0.3"/>
  <cols>
    <col min="1" max="1" width="8.88671875" style="13" customWidth="1"/>
    <col min="2" max="2" width="15" style="13" customWidth="1"/>
    <col min="3" max="3" width="12.109375" style="13" customWidth="1"/>
    <col min="4" max="4" width="12.88671875" style="13" customWidth="1"/>
    <col min="5" max="5" width="11.44140625" style="13" customWidth="1"/>
    <col min="6" max="11" width="9.109375" style="13"/>
    <col min="12" max="12" width="10" style="13" customWidth="1"/>
    <col min="13" max="13" width="12.6640625" style="13" customWidth="1"/>
    <col min="14" max="16384" width="9.109375" style="13"/>
  </cols>
  <sheetData>
    <row r="1" spans="1:17" ht="15" x14ac:dyDescent="0.25">
      <c r="A1" s="86" t="s">
        <v>180</v>
      </c>
    </row>
    <row r="2" spans="1:17" ht="15.75" x14ac:dyDescent="0.25">
      <c r="B2" s="31" t="s">
        <v>157</v>
      </c>
      <c r="Q2" s="85"/>
    </row>
    <row r="3" spans="1:17" ht="17.25" x14ac:dyDescent="0.3">
      <c r="B3" s="22" t="s">
        <v>133</v>
      </c>
    </row>
    <row r="4" spans="1:17" ht="15.75" thickBot="1" x14ac:dyDescent="0.3">
      <c r="B4" s="24"/>
    </row>
    <row r="5" spans="1:17" ht="15" x14ac:dyDescent="0.25">
      <c r="B5" s="98" t="s">
        <v>0</v>
      </c>
      <c r="C5" s="107" t="s">
        <v>32</v>
      </c>
      <c r="D5" s="107" t="s">
        <v>33</v>
      </c>
      <c r="E5" s="108" t="s">
        <v>34</v>
      </c>
      <c r="J5" s="19"/>
      <c r="K5" s="19"/>
      <c r="L5" s="19"/>
      <c r="M5" s="19"/>
    </row>
    <row r="6" spans="1:17" ht="15" x14ac:dyDescent="0.25">
      <c r="B6" s="50" t="s">
        <v>25</v>
      </c>
      <c r="C6" s="58">
        <v>438522</v>
      </c>
      <c r="D6" s="58">
        <v>347336</v>
      </c>
      <c r="E6" s="56">
        <v>134918.17199999999</v>
      </c>
      <c r="I6" s="25"/>
      <c r="J6" s="25"/>
      <c r="K6" s="27"/>
      <c r="L6" s="27"/>
      <c r="M6" s="27"/>
    </row>
    <row r="7" spans="1:17" ht="15" x14ac:dyDescent="0.25">
      <c r="B7" s="50" t="s">
        <v>26</v>
      </c>
      <c r="C7" s="58">
        <v>383005</v>
      </c>
      <c r="D7" s="58">
        <v>305969</v>
      </c>
      <c r="E7" s="56">
        <v>134546.63800000001</v>
      </c>
      <c r="J7" s="19"/>
      <c r="K7" s="19"/>
      <c r="L7" s="19"/>
      <c r="M7" s="19"/>
    </row>
    <row r="8" spans="1:17" ht="15" x14ac:dyDescent="0.25">
      <c r="B8" s="50" t="s">
        <v>27</v>
      </c>
      <c r="C8" s="58">
        <v>320646</v>
      </c>
      <c r="D8" s="58">
        <v>257913</v>
      </c>
      <c r="E8" s="56">
        <v>133199.15400000001</v>
      </c>
      <c r="I8" s="25"/>
      <c r="J8" s="25"/>
      <c r="K8" s="27"/>
      <c r="L8" s="27"/>
      <c r="M8" s="27"/>
    </row>
    <row r="9" spans="1:17" ht="15" x14ac:dyDescent="0.25">
      <c r="B9" s="50" t="s">
        <v>9</v>
      </c>
      <c r="C9" s="58">
        <v>297586</v>
      </c>
      <c r="D9" s="58">
        <v>238805</v>
      </c>
      <c r="E9" s="56">
        <v>131421.41099999999</v>
      </c>
    </row>
    <row r="10" spans="1:17" ht="15" x14ac:dyDescent="0.25">
      <c r="B10" s="50" t="s">
        <v>10</v>
      </c>
      <c r="C10" s="58">
        <v>299828</v>
      </c>
      <c r="D10" s="58">
        <v>238399</v>
      </c>
      <c r="E10" s="56">
        <v>132942.19099999999</v>
      </c>
    </row>
    <row r="11" spans="1:17" ht="15" x14ac:dyDescent="0.25">
      <c r="B11" s="50" t="s">
        <v>11</v>
      </c>
      <c r="C11" s="58">
        <v>297011</v>
      </c>
      <c r="D11" s="58">
        <v>226919</v>
      </c>
      <c r="E11" s="56">
        <v>131619.27100000001</v>
      </c>
    </row>
    <row r="12" spans="1:17" ht="15" x14ac:dyDescent="0.25">
      <c r="B12" s="50" t="s">
        <v>16</v>
      </c>
      <c r="C12" s="58">
        <v>281051</v>
      </c>
      <c r="D12" s="58">
        <v>227258</v>
      </c>
      <c r="E12" s="56">
        <v>129499.798</v>
      </c>
    </row>
    <row r="13" spans="1:17" ht="15" x14ac:dyDescent="0.25">
      <c r="B13" s="50" t="s">
        <v>17</v>
      </c>
      <c r="C13" s="58">
        <v>291849</v>
      </c>
      <c r="D13" s="58">
        <v>235737</v>
      </c>
      <c r="E13" s="56">
        <v>132493.12399999998</v>
      </c>
    </row>
    <row r="14" spans="1:17" ht="15" x14ac:dyDescent="0.25">
      <c r="B14" s="50" t="s">
        <v>18</v>
      </c>
      <c r="C14" s="58">
        <v>303115</v>
      </c>
      <c r="D14" s="58">
        <v>242488.48019999999</v>
      </c>
      <c r="E14" s="56">
        <v>131952.87200149999</v>
      </c>
    </row>
    <row r="15" spans="1:17" ht="15.75" thickBot="1" x14ac:dyDescent="0.3">
      <c r="B15" s="53" t="s">
        <v>47</v>
      </c>
      <c r="C15" s="54">
        <v>328889</v>
      </c>
      <c r="D15" s="54">
        <v>264857.70799999998</v>
      </c>
      <c r="E15" s="57">
        <v>129820.57</v>
      </c>
      <c r="H15" s="28"/>
      <c r="I15" s="28"/>
      <c r="J15" s="28"/>
    </row>
    <row r="16" spans="1:17" ht="15" x14ac:dyDescent="0.25">
      <c r="C16" s="26"/>
    </row>
    <row r="18" spans="3:4" ht="15" x14ac:dyDescent="0.25">
      <c r="C18" s="28"/>
      <c r="D18" s="28"/>
    </row>
    <row r="19" spans="3:4" x14ac:dyDescent="0.3">
      <c r="C19" s="28"/>
      <c r="D19" s="28"/>
    </row>
  </sheetData>
  <hyperlinks>
    <hyperlink ref="A1" location="Contents!A1" display="Return to contents"/>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zoomScaleNormal="100" workbookViewId="0">
      <selection activeCell="D8" sqref="D8"/>
    </sheetView>
  </sheetViews>
  <sheetFormatPr defaultColWidth="9.109375" defaultRowHeight="14.4" x14ac:dyDescent="0.3"/>
  <cols>
    <col min="1" max="1" width="8.88671875" style="13" customWidth="1"/>
    <col min="2" max="2" width="18" style="13" customWidth="1"/>
    <col min="3" max="6" width="13.44140625" style="13" customWidth="1"/>
    <col min="7" max="16384" width="9.109375" style="13"/>
  </cols>
  <sheetData>
    <row r="1" spans="1:17" ht="15" x14ac:dyDescent="0.25">
      <c r="A1" s="86" t="s">
        <v>180</v>
      </c>
    </row>
    <row r="2" spans="1:17" ht="15.75" x14ac:dyDescent="0.25">
      <c r="B2" s="31" t="s">
        <v>116</v>
      </c>
      <c r="Q2" s="85"/>
    </row>
    <row r="3" spans="1:17" ht="15" x14ac:dyDescent="0.25">
      <c r="B3" s="22" t="s">
        <v>195</v>
      </c>
    </row>
    <row r="4" spans="1:17" ht="15" x14ac:dyDescent="0.25">
      <c r="B4" s="22"/>
    </row>
    <row r="5" spans="1:17" ht="15" x14ac:dyDescent="0.25">
      <c r="B5" s="14" t="s">
        <v>129</v>
      </c>
    </row>
    <row r="6" spans="1:17" ht="15.75" thickBot="1" x14ac:dyDescent="0.3">
      <c r="B6" s="14"/>
      <c r="F6" s="146" t="s">
        <v>188</v>
      </c>
    </row>
    <row r="7" spans="1:17" ht="30" x14ac:dyDescent="0.25">
      <c r="B7" s="64" t="s">
        <v>87</v>
      </c>
      <c r="C7" s="65" t="s">
        <v>25</v>
      </c>
      <c r="D7" s="68" t="s">
        <v>16</v>
      </c>
      <c r="E7" s="68" t="s">
        <v>18</v>
      </c>
      <c r="F7" s="69" t="s">
        <v>47</v>
      </c>
      <c r="I7" s="23"/>
    </row>
    <row r="8" spans="1:17" ht="15" x14ac:dyDescent="0.25">
      <c r="B8" s="59" t="s">
        <v>28</v>
      </c>
      <c r="C8" s="115">
        <v>254517</v>
      </c>
      <c r="D8" s="95">
        <v>178358</v>
      </c>
      <c r="E8" s="95">
        <v>190022</v>
      </c>
      <c r="F8" s="113">
        <v>218397</v>
      </c>
    </row>
    <row r="9" spans="1:17" ht="15" x14ac:dyDescent="0.25">
      <c r="B9" s="59" t="s">
        <v>29</v>
      </c>
      <c r="C9" s="115">
        <v>48744</v>
      </c>
      <c r="D9" s="95">
        <v>28625</v>
      </c>
      <c r="E9" s="95">
        <v>35473</v>
      </c>
      <c r="F9" s="113">
        <v>35772</v>
      </c>
    </row>
    <row r="10" spans="1:17" ht="15" x14ac:dyDescent="0.25">
      <c r="B10" s="59" t="s">
        <v>31</v>
      </c>
      <c r="C10" s="115">
        <v>12597</v>
      </c>
      <c r="D10" s="95">
        <v>6022</v>
      </c>
      <c r="E10" s="95">
        <v>5989</v>
      </c>
      <c r="F10" s="113">
        <v>7302</v>
      </c>
      <c r="K10" s="23"/>
    </row>
    <row r="11" spans="1:17" ht="15" x14ac:dyDescent="0.25">
      <c r="B11" s="59" t="s">
        <v>44</v>
      </c>
      <c r="C11" s="115">
        <v>5855</v>
      </c>
      <c r="D11" s="95">
        <v>2882</v>
      </c>
      <c r="E11" s="95">
        <v>2751</v>
      </c>
      <c r="F11" s="113">
        <v>3340</v>
      </c>
    </row>
    <row r="12" spans="1:17" ht="15.75" thickBot="1" x14ac:dyDescent="0.3">
      <c r="B12" s="60" t="s">
        <v>24</v>
      </c>
      <c r="C12" s="116">
        <v>321713</v>
      </c>
      <c r="D12" s="112">
        <v>215887</v>
      </c>
      <c r="E12" s="112">
        <v>234235</v>
      </c>
      <c r="F12" s="114">
        <v>264811</v>
      </c>
    </row>
    <row r="14" spans="1:17" ht="15" x14ac:dyDescent="0.25">
      <c r="B14" s="14" t="s">
        <v>30</v>
      </c>
    </row>
    <row r="15" spans="1:17" ht="15.75" thickBot="1" x14ac:dyDescent="0.3">
      <c r="F15" s="146" t="s">
        <v>189</v>
      </c>
    </row>
    <row r="16" spans="1:17" ht="30" x14ac:dyDescent="0.25">
      <c r="B16" s="64" t="s">
        <v>87</v>
      </c>
      <c r="C16" s="65" t="s">
        <v>25</v>
      </c>
      <c r="D16" s="68" t="s">
        <v>16</v>
      </c>
      <c r="E16" s="69" t="s">
        <v>47</v>
      </c>
    </row>
    <row r="17" spans="2:5" x14ac:dyDescent="0.3">
      <c r="B17" s="59" t="s">
        <v>28</v>
      </c>
      <c r="C17" s="119">
        <v>0.79113060398553992</v>
      </c>
      <c r="D17" s="61">
        <v>0.8261636874846563</v>
      </c>
      <c r="E17" s="117">
        <v>0.82472782475048245</v>
      </c>
    </row>
    <row r="18" spans="2:5" x14ac:dyDescent="0.3">
      <c r="B18" s="59" t="s">
        <v>29</v>
      </c>
      <c r="C18" s="119">
        <v>0.15151392700947738</v>
      </c>
      <c r="D18" s="61">
        <v>0.13259251367613611</v>
      </c>
      <c r="E18" s="117">
        <v>0.13508502290312713</v>
      </c>
    </row>
    <row r="19" spans="2:5" x14ac:dyDescent="0.3">
      <c r="B19" s="59" t="s">
        <v>31</v>
      </c>
      <c r="C19" s="119">
        <v>3.9156017941457136E-2</v>
      </c>
      <c r="D19" s="61">
        <v>2.7894222440443379E-2</v>
      </c>
      <c r="E19" s="117">
        <v>2.7574383239366944E-2</v>
      </c>
    </row>
    <row r="20" spans="2:5" ht="15" thickBot="1" x14ac:dyDescent="0.35">
      <c r="B20" s="62" t="s">
        <v>44</v>
      </c>
      <c r="C20" s="120">
        <v>1.8199451063525565E-2</v>
      </c>
      <c r="D20" s="63">
        <v>1.3349576398764168E-2</v>
      </c>
      <c r="E20" s="118">
        <v>1.2612769107023501E-2</v>
      </c>
    </row>
    <row r="22" spans="2:5" x14ac:dyDescent="0.3">
      <c r="B22" s="14" t="s">
        <v>130</v>
      </c>
      <c r="C22" s="23"/>
      <c r="D22" s="23"/>
      <c r="E22" s="23"/>
    </row>
    <row r="23" spans="2:5" ht="15" thickBot="1" x14ac:dyDescent="0.35">
      <c r="B23" s="239"/>
      <c r="C23" s="239"/>
      <c r="D23" s="49"/>
      <c r="E23" s="146" t="s">
        <v>188</v>
      </c>
    </row>
    <row r="24" spans="2:5" ht="28.8" x14ac:dyDescent="0.3">
      <c r="B24" s="64" t="s">
        <v>87</v>
      </c>
      <c r="C24" s="65" t="s">
        <v>89</v>
      </c>
      <c r="D24" s="68" t="s">
        <v>94</v>
      </c>
      <c r="E24" s="69" t="s">
        <v>88</v>
      </c>
    </row>
    <row r="25" spans="2:5" x14ac:dyDescent="0.3">
      <c r="B25" s="59">
        <v>1</v>
      </c>
      <c r="C25" s="66">
        <v>254517</v>
      </c>
      <c r="D25" s="58">
        <v>178358</v>
      </c>
      <c r="E25" s="56">
        <v>218397</v>
      </c>
    </row>
    <row r="26" spans="2:5" x14ac:dyDescent="0.3">
      <c r="B26" s="59">
        <v>2</v>
      </c>
      <c r="C26" s="66">
        <v>48744</v>
      </c>
      <c r="D26" s="58">
        <v>28625</v>
      </c>
      <c r="E26" s="56">
        <v>35772</v>
      </c>
    </row>
    <row r="27" spans="2:5" x14ac:dyDescent="0.3">
      <c r="B27" s="59">
        <v>3</v>
      </c>
      <c r="C27" s="66">
        <v>12597</v>
      </c>
      <c r="D27" s="58">
        <v>6022</v>
      </c>
      <c r="E27" s="56">
        <v>7302</v>
      </c>
    </row>
    <row r="28" spans="2:5" x14ac:dyDescent="0.3">
      <c r="B28" s="59">
        <v>4</v>
      </c>
      <c r="C28" s="66">
        <v>3675</v>
      </c>
      <c r="D28" s="58">
        <v>1612</v>
      </c>
      <c r="E28" s="56">
        <v>1796</v>
      </c>
    </row>
    <row r="29" spans="2:5" x14ac:dyDescent="0.3">
      <c r="B29" s="59">
        <v>5</v>
      </c>
      <c r="C29" s="66">
        <v>1313</v>
      </c>
      <c r="D29" s="58">
        <v>652</v>
      </c>
      <c r="E29" s="56">
        <v>639</v>
      </c>
    </row>
    <row r="30" spans="2:5" x14ac:dyDescent="0.3">
      <c r="B30" s="59">
        <v>6</v>
      </c>
      <c r="C30" s="66">
        <v>500</v>
      </c>
      <c r="D30" s="58">
        <v>390</v>
      </c>
      <c r="E30" s="56">
        <v>469</v>
      </c>
    </row>
    <row r="31" spans="2:5" x14ac:dyDescent="0.3">
      <c r="B31" s="59">
        <v>7</v>
      </c>
      <c r="C31" s="66">
        <v>184</v>
      </c>
      <c r="D31" s="58">
        <v>124</v>
      </c>
      <c r="E31" s="56">
        <v>171</v>
      </c>
    </row>
    <row r="32" spans="2:5" x14ac:dyDescent="0.3">
      <c r="B32" s="59">
        <v>8</v>
      </c>
      <c r="C32" s="66">
        <v>68</v>
      </c>
      <c r="D32" s="58">
        <v>50</v>
      </c>
      <c r="E32" s="56">
        <v>76</v>
      </c>
    </row>
    <row r="33" spans="2:17" x14ac:dyDescent="0.3">
      <c r="B33" s="59">
        <v>9</v>
      </c>
      <c r="C33" s="66">
        <v>52</v>
      </c>
      <c r="D33" s="58">
        <v>37</v>
      </c>
      <c r="E33" s="56">
        <v>42</v>
      </c>
    </row>
    <row r="34" spans="2:17" x14ac:dyDescent="0.3">
      <c r="B34" s="59">
        <v>10</v>
      </c>
      <c r="C34" s="66">
        <v>24</v>
      </c>
      <c r="D34" s="58">
        <v>5</v>
      </c>
      <c r="E34" s="56">
        <v>37</v>
      </c>
      <c r="Q34" s="14"/>
    </row>
    <row r="35" spans="2:17" x14ac:dyDescent="0.3">
      <c r="B35" s="59">
        <v>11</v>
      </c>
      <c r="C35" s="66">
        <v>10</v>
      </c>
      <c r="D35" s="58">
        <v>5</v>
      </c>
      <c r="E35" s="56">
        <v>92</v>
      </c>
    </row>
    <row r="36" spans="2:17" ht="15" thickBot="1" x14ac:dyDescent="0.35">
      <c r="B36" s="62" t="s">
        <v>143</v>
      </c>
      <c r="C36" s="67">
        <v>29</v>
      </c>
      <c r="D36" s="54">
        <v>7</v>
      </c>
      <c r="E36" s="57">
        <v>18</v>
      </c>
      <c r="F36" s="17"/>
    </row>
    <row r="37" spans="2:17" x14ac:dyDescent="0.3">
      <c r="F37" s="17"/>
      <c r="G37" s="17"/>
    </row>
    <row r="38" spans="2:17" x14ac:dyDescent="0.3">
      <c r="F38" s="17"/>
      <c r="G38" s="17"/>
    </row>
    <row r="39" spans="2:17" x14ac:dyDescent="0.3">
      <c r="F39" s="17"/>
      <c r="G39" s="17"/>
    </row>
    <row r="40" spans="2:17" x14ac:dyDescent="0.3">
      <c r="F40" s="17"/>
      <c r="G40" s="17"/>
    </row>
    <row r="41" spans="2:17" x14ac:dyDescent="0.3">
      <c r="F41" s="17"/>
      <c r="G41" s="17"/>
    </row>
    <row r="42" spans="2:17" x14ac:dyDescent="0.3">
      <c r="G42" s="18"/>
    </row>
  </sheetData>
  <mergeCells count="1">
    <mergeCell ref="B23:C23"/>
  </mergeCells>
  <hyperlinks>
    <hyperlink ref="A1" location="Contents!A1" display="Return to contents"/>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zoomScaleNormal="100" workbookViewId="0">
      <selection activeCell="K22" sqref="K22"/>
    </sheetView>
  </sheetViews>
  <sheetFormatPr defaultColWidth="9.109375" defaultRowHeight="14.4" x14ac:dyDescent="0.3"/>
  <cols>
    <col min="1" max="1" width="8.88671875" style="13" customWidth="1"/>
    <col min="2" max="2" width="19" style="13" customWidth="1"/>
    <col min="3" max="3" width="13.33203125" style="13" customWidth="1"/>
    <col min="4" max="4" width="16.5546875" style="13" customWidth="1"/>
    <col min="5" max="5" width="15.33203125" style="13" customWidth="1"/>
    <col min="6" max="16384" width="9.109375" style="13"/>
  </cols>
  <sheetData>
    <row r="1" spans="1:17" ht="15" x14ac:dyDescent="0.25">
      <c r="A1" s="86" t="s">
        <v>180</v>
      </c>
    </row>
    <row r="2" spans="1:17" ht="15.75" x14ac:dyDescent="0.25">
      <c r="B2" s="31" t="s">
        <v>108</v>
      </c>
      <c r="Q2" s="85"/>
    </row>
    <row r="3" spans="1:17" ht="15" x14ac:dyDescent="0.25">
      <c r="B3" s="22" t="s">
        <v>135</v>
      </c>
    </row>
    <row r="4" spans="1:17" x14ac:dyDescent="0.3">
      <c r="B4" s="22" t="s">
        <v>134</v>
      </c>
    </row>
    <row r="5" spans="1:17" ht="15" x14ac:dyDescent="0.25">
      <c r="B5" s="22"/>
    </row>
    <row r="6" spans="1:17" ht="15.75" thickBot="1" x14ac:dyDescent="0.3">
      <c r="B6" s="22"/>
      <c r="E6" s="146" t="s">
        <v>190</v>
      </c>
    </row>
    <row r="7" spans="1:17" ht="75" x14ac:dyDescent="0.25">
      <c r="B7" s="98" t="s">
        <v>19</v>
      </c>
      <c r="C7" s="68" t="s">
        <v>37</v>
      </c>
      <c r="D7" s="68" t="s">
        <v>36</v>
      </c>
      <c r="E7" s="69" t="s">
        <v>35</v>
      </c>
    </row>
    <row r="8" spans="1:17" ht="15" x14ac:dyDescent="0.25">
      <c r="B8" s="50" t="s">
        <v>25</v>
      </c>
      <c r="C8" s="58">
        <v>114372</v>
      </c>
      <c r="D8" s="58">
        <v>62644</v>
      </c>
      <c r="E8" s="56">
        <v>177016</v>
      </c>
    </row>
    <row r="9" spans="1:17" ht="15" x14ac:dyDescent="0.25">
      <c r="B9" s="50" t="s">
        <v>26</v>
      </c>
      <c r="C9" s="58">
        <v>92010</v>
      </c>
      <c r="D9" s="58">
        <v>42652</v>
      </c>
      <c r="E9" s="56">
        <v>134662</v>
      </c>
    </row>
    <row r="10" spans="1:17" ht="15" x14ac:dyDescent="0.25">
      <c r="B10" s="50" t="s">
        <v>27</v>
      </c>
      <c r="C10" s="58">
        <v>75977</v>
      </c>
      <c r="D10" s="58">
        <v>23825</v>
      </c>
      <c r="E10" s="56">
        <v>99802</v>
      </c>
    </row>
    <row r="11" spans="1:17" ht="15" x14ac:dyDescent="0.25">
      <c r="B11" s="50" t="s">
        <v>9</v>
      </c>
      <c r="C11" s="58">
        <v>65916</v>
      </c>
      <c r="D11" s="58">
        <v>21918</v>
      </c>
      <c r="E11" s="56">
        <v>87834</v>
      </c>
    </row>
    <row r="12" spans="1:17" ht="15" x14ac:dyDescent="0.25">
      <c r="B12" s="50" t="s">
        <v>10</v>
      </c>
      <c r="C12" s="58">
        <v>57609</v>
      </c>
      <c r="D12" s="58">
        <v>22045</v>
      </c>
      <c r="E12" s="56">
        <v>79654</v>
      </c>
    </row>
    <row r="13" spans="1:17" ht="15" x14ac:dyDescent="0.25">
      <c r="B13" s="50" t="s">
        <v>11</v>
      </c>
      <c r="C13" s="58">
        <v>47235</v>
      </c>
      <c r="D13" s="58">
        <v>21958</v>
      </c>
      <c r="E13" s="56">
        <v>69193</v>
      </c>
    </row>
    <row r="14" spans="1:17" ht="15" x14ac:dyDescent="0.25">
      <c r="B14" s="50" t="s">
        <v>16</v>
      </c>
      <c r="C14" s="58">
        <v>50922</v>
      </c>
      <c r="D14" s="58">
        <v>18431</v>
      </c>
      <c r="E14" s="56">
        <v>69353</v>
      </c>
    </row>
    <row r="15" spans="1:17" x14ac:dyDescent="0.3">
      <c r="B15" s="50" t="s">
        <v>17</v>
      </c>
      <c r="C15" s="58">
        <v>52150</v>
      </c>
      <c r="D15" s="58">
        <v>28228</v>
      </c>
      <c r="E15" s="56">
        <v>80378</v>
      </c>
    </row>
    <row r="16" spans="1:17" x14ac:dyDescent="0.3">
      <c r="B16" s="50" t="s">
        <v>18</v>
      </c>
      <c r="C16" s="58">
        <v>85373</v>
      </c>
      <c r="D16" s="58">
        <v>13658</v>
      </c>
      <c r="E16" s="56">
        <v>99031</v>
      </c>
    </row>
    <row r="17" spans="2:10" ht="15" thickBot="1" x14ac:dyDescent="0.35">
      <c r="B17" s="53" t="s">
        <v>47</v>
      </c>
      <c r="C17" s="67">
        <v>96500</v>
      </c>
      <c r="D17" s="54">
        <v>17243</v>
      </c>
      <c r="E17" s="57">
        <v>113743</v>
      </c>
      <c r="H17" s="28"/>
      <c r="I17" s="28"/>
      <c r="J17" s="28"/>
    </row>
    <row r="19" spans="2:10" x14ac:dyDescent="0.3">
      <c r="B19" s="14" t="s">
        <v>193</v>
      </c>
    </row>
    <row r="20" spans="2:10" ht="15" thickBot="1" x14ac:dyDescent="0.35">
      <c r="E20" s="146" t="s">
        <v>190</v>
      </c>
    </row>
    <row r="21" spans="2:10" ht="28.8" x14ac:dyDescent="0.3">
      <c r="B21" s="90"/>
      <c r="C21" s="68" t="s">
        <v>37</v>
      </c>
      <c r="D21" s="68" t="s">
        <v>106</v>
      </c>
      <c r="E21" s="69" t="s">
        <v>107</v>
      </c>
    </row>
    <row r="22" spans="2:10" ht="28.8" x14ac:dyDescent="0.3">
      <c r="B22" s="91" t="s">
        <v>110</v>
      </c>
      <c r="C22" s="58">
        <v>14598</v>
      </c>
      <c r="D22" s="58">
        <v>1994</v>
      </c>
      <c r="E22" s="56">
        <v>16592</v>
      </c>
    </row>
    <row r="23" spans="2:10" ht="29.4" thickBot="1" x14ac:dyDescent="0.35">
      <c r="B23" s="92" t="s">
        <v>109</v>
      </c>
      <c r="C23" s="89">
        <v>0.15127461139896373</v>
      </c>
      <c r="D23" s="89">
        <v>0.11564112973380503</v>
      </c>
      <c r="E23" s="71">
        <v>0.14587271304607757</v>
      </c>
    </row>
    <row r="26" spans="2:10" x14ac:dyDescent="0.3">
      <c r="D26" s="40"/>
    </row>
    <row r="29" spans="2:10" x14ac:dyDescent="0.3">
      <c r="C29" s="28"/>
      <c r="D29" s="28"/>
    </row>
    <row r="30" spans="2:10" x14ac:dyDescent="0.3">
      <c r="E30" s="28"/>
    </row>
  </sheetData>
  <hyperlinks>
    <hyperlink ref="A1" location="Contents!A1" display="Return to contents"/>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zoomScaleNormal="100" workbookViewId="0">
      <selection activeCell="F33" sqref="F33"/>
    </sheetView>
  </sheetViews>
  <sheetFormatPr defaultColWidth="9.109375" defaultRowHeight="14.4" x14ac:dyDescent="0.3"/>
  <cols>
    <col min="1" max="1" width="8.88671875" style="13" customWidth="1"/>
    <col min="2" max="2" width="60.44140625" style="13" customWidth="1"/>
    <col min="3" max="3" width="10.5546875" style="13" customWidth="1"/>
    <col min="4" max="4" width="9.88671875" style="13" customWidth="1"/>
    <col min="5" max="5" width="13.5546875" style="13" customWidth="1"/>
    <col min="6" max="6" width="12.6640625" style="13" customWidth="1"/>
    <col min="7" max="7" width="18.109375" style="13" customWidth="1"/>
    <col min="8" max="8" width="9.109375" style="13"/>
    <col min="9" max="9" width="35.109375" style="13" customWidth="1"/>
    <col min="10" max="10" width="15.33203125" style="13" customWidth="1"/>
    <col min="11" max="11" width="9.109375" style="13" customWidth="1"/>
    <col min="12" max="12" width="69.6640625" style="13" customWidth="1"/>
    <col min="13" max="13" width="10" style="13" customWidth="1"/>
    <col min="14" max="16384" width="9.109375" style="13"/>
  </cols>
  <sheetData>
    <row r="1" spans="1:16" ht="15" x14ac:dyDescent="0.25">
      <c r="A1" s="86" t="s">
        <v>180</v>
      </c>
    </row>
    <row r="2" spans="1:16" ht="15.75" x14ac:dyDescent="0.25">
      <c r="B2" s="31" t="s">
        <v>158</v>
      </c>
      <c r="M2" s="85"/>
    </row>
    <row r="3" spans="1:16" ht="15" x14ac:dyDescent="0.25">
      <c r="B3" s="22" t="s">
        <v>136</v>
      </c>
    </row>
    <row r="4" spans="1:16" ht="15.75" thickBot="1" x14ac:dyDescent="0.3">
      <c r="B4" s="22"/>
      <c r="G4" s="146" t="s">
        <v>191</v>
      </c>
    </row>
    <row r="5" spans="1:16" ht="45" x14ac:dyDescent="0.25">
      <c r="B5" s="106" t="s">
        <v>66</v>
      </c>
      <c r="C5" s="68" t="s">
        <v>81</v>
      </c>
      <c r="D5" s="68" t="s">
        <v>82</v>
      </c>
      <c r="E5" s="68" t="s">
        <v>83</v>
      </c>
      <c r="F5" s="68" t="s">
        <v>84</v>
      </c>
      <c r="G5" s="69" t="s">
        <v>85</v>
      </c>
      <c r="I5" s="14"/>
      <c r="J5" s="14"/>
      <c r="P5" s="14"/>
    </row>
    <row r="6" spans="1:16" ht="15" x14ac:dyDescent="0.25">
      <c r="B6" s="50" t="s">
        <v>73</v>
      </c>
      <c r="C6" s="58">
        <v>20996.024302999998</v>
      </c>
      <c r="D6" s="58">
        <v>17327.290685</v>
      </c>
      <c r="E6" s="93">
        <v>0.16173110965435683</v>
      </c>
      <c r="F6" s="93">
        <v>0.1354296492602815</v>
      </c>
      <c r="G6" s="52">
        <v>2.6301460394075327E-2</v>
      </c>
      <c r="I6" s="32"/>
      <c r="J6" s="29"/>
    </row>
    <row r="7" spans="1:16" ht="15" x14ac:dyDescent="0.25">
      <c r="B7" s="50" t="s">
        <v>72</v>
      </c>
      <c r="C7" s="58">
        <v>16163.081980999999</v>
      </c>
      <c r="D7" s="58">
        <v>19832.643225</v>
      </c>
      <c r="E7" s="93">
        <v>0.12450324625733836</v>
      </c>
      <c r="F7" s="93">
        <v>0.15501141896298995</v>
      </c>
      <c r="G7" s="52">
        <v>-3.0508172705651593E-2</v>
      </c>
      <c r="I7" s="32"/>
      <c r="J7" s="29"/>
    </row>
    <row r="8" spans="1:16" ht="15" x14ac:dyDescent="0.25">
      <c r="B8" s="50" t="s">
        <v>86</v>
      </c>
      <c r="C8" s="58">
        <v>14499.494891</v>
      </c>
      <c r="D8" s="58">
        <v>11634.590554</v>
      </c>
      <c r="E8" s="93">
        <v>0.11168873517707072</v>
      </c>
      <c r="F8" s="93">
        <v>9.0935654434379579E-2</v>
      </c>
      <c r="G8" s="52">
        <v>2.0753080742691138E-2</v>
      </c>
      <c r="J8" s="29"/>
    </row>
    <row r="9" spans="1:16" ht="15" x14ac:dyDescent="0.25">
      <c r="B9" s="50" t="s">
        <v>71</v>
      </c>
      <c r="C9" s="58">
        <v>10695.225057</v>
      </c>
      <c r="D9" s="58">
        <v>9710.3684515999994</v>
      </c>
      <c r="E9" s="93">
        <v>8.238467395108405E-2</v>
      </c>
      <c r="F9" s="93">
        <v>7.5895984980890896E-2</v>
      </c>
      <c r="G9" s="52">
        <v>6.4886889701931544E-3</v>
      </c>
      <c r="J9" s="29"/>
    </row>
    <row r="10" spans="1:16" ht="15" x14ac:dyDescent="0.25">
      <c r="B10" s="50" t="s">
        <v>69</v>
      </c>
      <c r="C10" s="58">
        <v>9564.4951333000008</v>
      </c>
      <c r="D10" s="58">
        <v>10514.203769</v>
      </c>
      <c r="E10" s="93">
        <v>7.3674729504446257E-2</v>
      </c>
      <c r="F10" s="93">
        <v>8.2178740726008642E-2</v>
      </c>
      <c r="G10" s="52">
        <v>-8.5040112215623853E-3</v>
      </c>
      <c r="J10" s="29"/>
    </row>
    <row r="11" spans="1:16" ht="15" x14ac:dyDescent="0.25">
      <c r="B11" s="50" t="s">
        <v>75</v>
      </c>
      <c r="C11" s="58">
        <v>7958.9306253000004</v>
      </c>
      <c r="D11" s="58">
        <v>11386.140705</v>
      </c>
      <c r="E11" s="93">
        <v>6.1307162875968463E-2</v>
      </c>
      <c r="F11" s="93">
        <v>8.8993776934859811E-2</v>
      </c>
      <c r="G11" s="52">
        <v>-2.7686614058891348E-2</v>
      </c>
      <c r="J11" s="29"/>
    </row>
    <row r="12" spans="1:16" ht="15" x14ac:dyDescent="0.25">
      <c r="B12" s="50" t="s">
        <v>70</v>
      </c>
      <c r="C12" s="58">
        <v>6568.7744038000001</v>
      </c>
      <c r="D12" s="58">
        <v>6460.3203636999997</v>
      </c>
      <c r="E12" s="93">
        <v>5.0598873294498602E-2</v>
      </c>
      <c r="F12" s="93">
        <v>5.049369441942534E-2</v>
      </c>
      <c r="G12" s="52">
        <v>1.0517887507326129E-4</v>
      </c>
      <c r="J12" s="29"/>
    </row>
    <row r="13" spans="1:16" ht="15" x14ac:dyDescent="0.25">
      <c r="B13" s="50" t="s">
        <v>68</v>
      </c>
      <c r="C13" s="58">
        <v>6093.9926017999996</v>
      </c>
      <c r="D13" s="58">
        <v>5936.4995028000003</v>
      </c>
      <c r="E13" s="93">
        <v>4.6941657691534015E-2</v>
      </c>
      <c r="F13" s="93">
        <v>4.6399524317672608E-2</v>
      </c>
      <c r="G13" s="52">
        <v>5.4213337386140731E-4</v>
      </c>
      <c r="J13" s="29"/>
    </row>
    <row r="14" spans="1:16" ht="15" x14ac:dyDescent="0.25">
      <c r="B14" s="50" t="s">
        <v>77</v>
      </c>
      <c r="C14" s="58">
        <v>5689.2239036000001</v>
      </c>
      <c r="D14" s="58">
        <v>3809.5321769000002</v>
      </c>
      <c r="E14" s="93">
        <v>4.3823748807046696E-2</v>
      </c>
      <c r="F14" s="93">
        <v>2.9775203518109829E-2</v>
      </c>
      <c r="G14" s="52">
        <v>1.4048545288936867E-2</v>
      </c>
      <c r="J14" s="29"/>
    </row>
    <row r="15" spans="1:16" ht="15" x14ac:dyDescent="0.25">
      <c r="B15" s="50" t="s">
        <v>80</v>
      </c>
      <c r="C15" s="58">
        <v>5177.9632535999999</v>
      </c>
      <c r="D15" s="58">
        <v>4708.0770671999999</v>
      </c>
      <c r="E15" s="93">
        <v>3.9885538836728976E-2</v>
      </c>
      <c r="F15" s="93">
        <v>3.6798206799476381E-2</v>
      </c>
      <c r="G15" s="52">
        <v>3.087332037252595E-3</v>
      </c>
      <c r="J15" s="29"/>
    </row>
    <row r="16" spans="1:16" ht="15" x14ac:dyDescent="0.25">
      <c r="B16" s="50" t="s">
        <v>58</v>
      </c>
      <c r="C16" s="58">
        <v>4813.3671119999999</v>
      </c>
      <c r="D16" s="58">
        <v>4528.032647</v>
      </c>
      <c r="E16" s="93">
        <v>3.7077076734299441E-2</v>
      </c>
      <c r="F16" s="93">
        <v>3.5390984336240099E-2</v>
      </c>
      <c r="G16" s="52">
        <v>1.6860923980593426E-3</v>
      </c>
      <c r="J16" s="29"/>
    </row>
    <row r="17" spans="2:10" x14ac:dyDescent="0.3">
      <c r="B17" s="50" t="s">
        <v>64</v>
      </c>
      <c r="C17" s="58">
        <v>4123.5100368000003</v>
      </c>
      <c r="D17" s="58">
        <v>4601.1844780000001</v>
      </c>
      <c r="E17" s="93">
        <v>3.1763149265704192E-2</v>
      </c>
      <c r="F17" s="93">
        <v>3.5962737127555232E-2</v>
      </c>
      <c r="G17" s="52">
        <v>-4.1995878618510396E-3</v>
      </c>
      <c r="J17" s="29"/>
    </row>
    <row r="18" spans="2:10" x14ac:dyDescent="0.3">
      <c r="B18" s="50" t="s">
        <v>62</v>
      </c>
      <c r="C18" s="58">
        <v>3919.7142539000001</v>
      </c>
      <c r="D18" s="58">
        <v>2611.1589195000001</v>
      </c>
      <c r="E18" s="93">
        <v>3.0193322633974399E-2</v>
      </c>
      <c r="F18" s="93">
        <v>2.0408749588120657E-2</v>
      </c>
      <c r="G18" s="52">
        <v>9.7845730458537422E-3</v>
      </c>
      <c r="J18" s="29"/>
    </row>
    <row r="19" spans="2:10" x14ac:dyDescent="0.3">
      <c r="B19" s="50" t="s">
        <v>61</v>
      </c>
      <c r="C19" s="58">
        <v>3598.2743132999999</v>
      </c>
      <c r="D19" s="58">
        <v>4732.6907758999996</v>
      </c>
      <c r="E19" s="93">
        <v>2.7717290146574366E-2</v>
      </c>
      <c r="F19" s="93">
        <v>3.6990586900718714E-2</v>
      </c>
      <c r="G19" s="52">
        <v>-9.273296754144348E-3</v>
      </c>
      <c r="J19" s="29"/>
    </row>
    <row r="20" spans="2:10" x14ac:dyDescent="0.3">
      <c r="B20" s="50" t="s">
        <v>67</v>
      </c>
      <c r="C20" s="58">
        <v>2907.3604679</v>
      </c>
      <c r="D20" s="58">
        <v>2970.1595387000002</v>
      </c>
      <c r="E20" s="93">
        <v>2.2395222440826163E-2</v>
      </c>
      <c r="F20" s="93">
        <v>2.3214689006253057E-2</v>
      </c>
      <c r="G20" s="52">
        <v>-8.1946656542689414E-4</v>
      </c>
      <c r="J20" s="29"/>
    </row>
    <row r="21" spans="2:10" x14ac:dyDescent="0.3">
      <c r="B21" s="50" t="s">
        <v>63</v>
      </c>
      <c r="C21" s="58">
        <v>1987.6334793999999</v>
      </c>
      <c r="D21" s="58">
        <v>952.11796647000006</v>
      </c>
      <c r="E21" s="93">
        <v>1.5310620885668357E-2</v>
      </c>
      <c r="F21" s="93">
        <v>7.4417290387510208E-3</v>
      </c>
      <c r="G21" s="52">
        <v>7.868891846917336E-3</v>
      </c>
      <c r="J21" s="29"/>
    </row>
    <row r="22" spans="2:10" x14ac:dyDescent="0.3">
      <c r="B22" s="50" t="s">
        <v>59</v>
      </c>
      <c r="C22" s="58">
        <v>1368.5401351</v>
      </c>
      <c r="D22" s="58">
        <v>2223.3602387000001</v>
      </c>
      <c r="E22" s="93">
        <v>1.0541782170857036E-2</v>
      </c>
      <c r="F22" s="93">
        <v>1.737772527629277E-2</v>
      </c>
      <c r="G22" s="52">
        <v>-6.8359431054357336E-3</v>
      </c>
      <c r="J22" s="29"/>
    </row>
    <row r="23" spans="2:10" x14ac:dyDescent="0.3">
      <c r="B23" s="50" t="s">
        <v>78</v>
      </c>
      <c r="C23" s="58">
        <v>1161.8025419999999</v>
      </c>
      <c r="D23" s="58">
        <v>765.20707460999995</v>
      </c>
      <c r="E23" s="93">
        <v>8.9492949524765317E-3</v>
      </c>
      <c r="F23" s="93">
        <v>5.9808384132223813E-3</v>
      </c>
      <c r="G23" s="52">
        <v>2.9684565392541504E-3</v>
      </c>
      <c r="J23" s="29"/>
    </row>
    <row r="24" spans="2:10" x14ac:dyDescent="0.3">
      <c r="B24" s="50" t="s">
        <v>74</v>
      </c>
      <c r="C24" s="58">
        <v>962.64203855000005</v>
      </c>
      <c r="D24" s="58">
        <v>1046.8891329999999</v>
      </c>
      <c r="E24" s="93">
        <v>7.4151735989550242E-3</v>
      </c>
      <c r="F24" s="93">
        <v>8.1824579891954519E-3</v>
      </c>
      <c r="G24" s="52">
        <v>-7.6728439024042767E-4</v>
      </c>
      <c r="J24" s="29"/>
    </row>
    <row r="25" spans="2:10" x14ac:dyDescent="0.3">
      <c r="B25" s="50" t="s">
        <v>76</v>
      </c>
      <c r="C25" s="58">
        <v>718.07998305000001</v>
      </c>
      <c r="D25" s="58">
        <v>837.62890911</v>
      </c>
      <c r="E25" s="93">
        <v>5.5313268266061338E-3</v>
      </c>
      <c r="F25" s="93">
        <v>6.5468855710513812E-3</v>
      </c>
      <c r="G25" s="52">
        <v>-1.0155587444452474E-3</v>
      </c>
      <c r="J25" s="29"/>
    </row>
    <row r="26" spans="2:10" x14ac:dyDescent="0.3">
      <c r="B26" s="50" t="s">
        <v>79</v>
      </c>
      <c r="C26" s="58">
        <v>512.76546109000003</v>
      </c>
      <c r="D26" s="58">
        <v>740.10359558000005</v>
      </c>
      <c r="E26" s="93">
        <v>3.9498014394403341E-3</v>
      </c>
      <c r="F26" s="93">
        <v>5.7846302799341902E-3</v>
      </c>
      <c r="G26" s="52">
        <v>-1.8348288404938561E-3</v>
      </c>
      <c r="J26" s="29"/>
    </row>
    <row r="27" spans="2:10" x14ac:dyDescent="0.3">
      <c r="B27" s="50" t="s">
        <v>60</v>
      </c>
      <c r="C27" s="58">
        <v>181.32441599000001</v>
      </c>
      <c r="D27" s="58">
        <v>161.65497515000001</v>
      </c>
      <c r="E27" s="93">
        <v>1.3967310469011371E-3</v>
      </c>
      <c r="F27" s="93">
        <v>1.2634910433341081E-3</v>
      </c>
      <c r="G27" s="52">
        <v>1.3324000356702901E-4</v>
      </c>
      <c r="J27" s="29"/>
    </row>
    <row r="28" spans="2:10" x14ac:dyDescent="0.3">
      <c r="B28" s="50" t="s">
        <v>65</v>
      </c>
      <c r="C28" s="58">
        <v>158.34627445000001</v>
      </c>
      <c r="D28" s="58">
        <v>453.25652129000002</v>
      </c>
      <c r="E28" s="93">
        <v>1.2197318076438233E-3</v>
      </c>
      <c r="F28" s="93">
        <v>3.5426410752362821E-3</v>
      </c>
      <c r="G28" s="52">
        <v>-2.3229092675924588E-3</v>
      </c>
      <c r="J28" s="29"/>
    </row>
    <row r="29" spans="2:10" ht="15" thickBot="1" x14ac:dyDescent="0.35">
      <c r="B29" s="109" t="s">
        <v>24</v>
      </c>
      <c r="C29" s="94">
        <v>129820.56666693001</v>
      </c>
      <c r="D29" s="94">
        <v>127943.11127321</v>
      </c>
      <c r="E29" s="110"/>
      <c r="F29" s="110"/>
      <c r="G29" s="111"/>
    </row>
  </sheetData>
  <dataConsolidate/>
  <hyperlinks>
    <hyperlink ref="A1" location="Contents!A1" display="Return to contents"/>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4"/>
  <sheetViews>
    <sheetView topLeftCell="A46" zoomScaleNormal="100" workbookViewId="0">
      <selection activeCell="M23" sqref="M23"/>
    </sheetView>
  </sheetViews>
  <sheetFormatPr defaultColWidth="9.109375" defaultRowHeight="14.4" x14ac:dyDescent="0.3"/>
  <cols>
    <col min="1" max="1" width="8.88671875" style="13" customWidth="1"/>
    <col min="2" max="6" width="9.109375" style="13"/>
    <col min="7" max="7" width="9.88671875" style="13" customWidth="1"/>
    <col min="8" max="16384" width="9.109375" style="13"/>
  </cols>
  <sheetData>
    <row r="1" spans="1:17" ht="15" x14ac:dyDescent="0.25">
      <c r="A1" s="86" t="s">
        <v>180</v>
      </c>
    </row>
    <row r="2" spans="1:17" ht="15.75" x14ac:dyDescent="0.25">
      <c r="B2" s="144" t="s">
        <v>144</v>
      </c>
      <c r="Q2" s="85"/>
    </row>
    <row r="3" spans="1:17" ht="15.75" x14ac:dyDescent="0.25">
      <c r="B3" s="74" t="s">
        <v>145</v>
      </c>
    </row>
    <row r="5" spans="1:17" ht="15.75" x14ac:dyDescent="0.25">
      <c r="B5" s="31" t="s">
        <v>92</v>
      </c>
      <c r="F5" s="31" t="s">
        <v>93</v>
      </c>
      <c r="M5" s="13" t="s">
        <v>201</v>
      </c>
    </row>
    <row r="6" spans="1:17" ht="15.75" thickBot="1" x14ac:dyDescent="0.3">
      <c r="D6" s="146" t="s">
        <v>190</v>
      </c>
      <c r="H6" s="146" t="s">
        <v>190</v>
      </c>
    </row>
    <row r="7" spans="1:17" ht="15" x14ac:dyDescent="0.25">
      <c r="B7" s="98" t="s">
        <v>38</v>
      </c>
      <c r="C7" s="96" t="s">
        <v>47</v>
      </c>
      <c r="D7" s="97" t="s">
        <v>25</v>
      </c>
      <c r="F7" s="98" t="s">
        <v>38</v>
      </c>
      <c r="G7" s="96" t="s">
        <v>47</v>
      </c>
      <c r="H7" s="97" t="s">
        <v>25</v>
      </c>
    </row>
    <row r="8" spans="1:17" ht="15" x14ac:dyDescent="0.25">
      <c r="B8" s="59">
        <v>5</v>
      </c>
      <c r="C8" s="58">
        <v>0</v>
      </c>
      <c r="D8" s="56">
        <v>0</v>
      </c>
      <c r="F8" s="59">
        <v>5</v>
      </c>
      <c r="G8" s="58">
        <v>181</v>
      </c>
      <c r="H8" s="56">
        <v>666</v>
      </c>
    </row>
    <row r="9" spans="1:17" ht="15" x14ac:dyDescent="0.25">
      <c r="B9" s="59">
        <v>6</v>
      </c>
      <c r="C9" s="58">
        <v>0</v>
      </c>
      <c r="D9" s="56">
        <v>0</v>
      </c>
      <c r="F9" s="59">
        <v>6</v>
      </c>
      <c r="G9" s="58">
        <v>241</v>
      </c>
      <c r="H9" s="56">
        <v>834</v>
      </c>
    </row>
    <row r="10" spans="1:17" ht="15" x14ac:dyDescent="0.25">
      <c r="B10" s="59">
        <v>7</v>
      </c>
      <c r="C10" s="58">
        <v>0</v>
      </c>
      <c r="D10" s="56">
        <v>0</v>
      </c>
      <c r="F10" s="59">
        <v>7</v>
      </c>
      <c r="G10" s="58">
        <v>340</v>
      </c>
      <c r="H10" s="56">
        <v>1107</v>
      </c>
    </row>
    <row r="11" spans="1:17" ht="15" x14ac:dyDescent="0.25">
      <c r="B11" s="59">
        <v>8</v>
      </c>
      <c r="C11" s="58">
        <v>0</v>
      </c>
      <c r="D11" s="56">
        <v>0</v>
      </c>
      <c r="F11" s="59">
        <v>8</v>
      </c>
      <c r="G11" s="58">
        <v>730</v>
      </c>
      <c r="H11" s="56">
        <v>2020</v>
      </c>
    </row>
    <row r="12" spans="1:17" ht="15" x14ac:dyDescent="0.25">
      <c r="B12" s="59">
        <v>9</v>
      </c>
      <c r="C12" s="58">
        <v>0</v>
      </c>
      <c r="D12" s="56">
        <v>0</v>
      </c>
      <c r="F12" s="59">
        <v>9</v>
      </c>
      <c r="G12" s="58">
        <v>1621</v>
      </c>
      <c r="H12" s="56">
        <v>3061</v>
      </c>
    </row>
    <row r="13" spans="1:17" ht="15" x14ac:dyDescent="0.25">
      <c r="B13" s="59">
        <v>10</v>
      </c>
      <c r="C13" s="58">
        <v>0</v>
      </c>
      <c r="D13" s="56">
        <v>0</v>
      </c>
      <c r="F13" s="59">
        <v>10</v>
      </c>
      <c r="G13" s="58">
        <v>5643</v>
      </c>
      <c r="H13" s="56">
        <v>4415</v>
      </c>
    </row>
    <row r="14" spans="1:17" ht="15" x14ac:dyDescent="0.25">
      <c r="B14" s="59">
        <v>11</v>
      </c>
      <c r="C14" s="58">
        <v>0</v>
      </c>
      <c r="D14" s="56">
        <v>0</v>
      </c>
      <c r="F14" s="59">
        <v>11</v>
      </c>
      <c r="G14" s="58">
        <v>8952</v>
      </c>
      <c r="H14" s="56">
        <v>7722</v>
      </c>
    </row>
    <row r="15" spans="1:17" ht="15" x14ac:dyDescent="0.25">
      <c r="B15" s="59">
        <v>12</v>
      </c>
      <c r="C15" s="58">
        <v>0</v>
      </c>
      <c r="D15" s="56">
        <v>0</v>
      </c>
      <c r="F15" s="59">
        <v>12</v>
      </c>
      <c r="G15" s="58">
        <v>5330</v>
      </c>
      <c r="H15" s="56">
        <v>6090</v>
      </c>
    </row>
    <row r="16" spans="1:17" ht="15" x14ac:dyDescent="0.25">
      <c r="B16" s="59">
        <v>13</v>
      </c>
      <c r="C16" s="58">
        <v>0</v>
      </c>
      <c r="D16" s="56">
        <v>0</v>
      </c>
      <c r="F16" s="59">
        <v>13</v>
      </c>
      <c r="G16" s="58">
        <v>9175</v>
      </c>
      <c r="H16" s="56">
        <v>13578</v>
      </c>
    </row>
    <row r="17" spans="2:26" ht="15" x14ac:dyDescent="0.25">
      <c r="B17" s="59">
        <v>14</v>
      </c>
      <c r="C17" s="58">
        <v>8</v>
      </c>
      <c r="D17" s="56">
        <v>14</v>
      </c>
      <c r="F17" s="59">
        <v>14</v>
      </c>
      <c r="G17" s="58">
        <v>10866</v>
      </c>
      <c r="H17" s="56">
        <v>16911</v>
      </c>
    </row>
    <row r="18" spans="2:26" ht="15" x14ac:dyDescent="0.25">
      <c r="B18" s="59">
        <v>15</v>
      </c>
      <c r="C18" s="58">
        <v>367</v>
      </c>
      <c r="D18" s="56">
        <v>779</v>
      </c>
      <c r="F18" s="59">
        <v>15</v>
      </c>
      <c r="G18" s="58">
        <v>13476</v>
      </c>
      <c r="H18" s="56">
        <v>16756</v>
      </c>
    </row>
    <row r="19" spans="2:26" ht="15" x14ac:dyDescent="0.25">
      <c r="B19" s="59">
        <v>16</v>
      </c>
      <c r="C19" s="58">
        <v>4009</v>
      </c>
      <c r="D19" s="56">
        <v>6878</v>
      </c>
      <c r="F19" s="59">
        <v>16</v>
      </c>
      <c r="G19" s="58">
        <v>13733</v>
      </c>
      <c r="H19" s="56">
        <v>15968</v>
      </c>
    </row>
    <row r="20" spans="2:26" ht="15" x14ac:dyDescent="0.25">
      <c r="B20" s="59">
        <v>17</v>
      </c>
      <c r="C20" s="58">
        <v>8455</v>
      </c>
      <c r="D20" s="56">
        <v>11940</v>
      </c>
      <c r="F20" s="59">
        <v>17</v>
      </c>
      <c r="G20" s="58">
        <v>12412</v>
      </c>
      <c r="H20" s="56">
        <v>18416</v>
      </c>
    </row>
    <row r="21" spans="2:26" ht="15" x14ac:dyDescent="0.25">
      <c r="B21" s="59">
        <v>18</v>
      </c>
      <c r="C21" s="58">
        <v>14062</v>
      </c>
      <c r="D21" s="56">
        <v>14872</v>
      </c>
      <c r="F21" s="59">
        <v>18</v>
      </c>
      <c r="G21" s="58">
        <v>8736</v>
      </c>
      <c r="H21" s="56">
        <v>13667</v>
      </c>
    </row>
    <row r="22" spans="2:26" ht="15" x14ac:dyDescent="0.25">
      <c r="B22" s="59">
        <v>19</v>
      </c>
      <c r="C22" s="58">
        <v>9916</v>
      </c>
      <c r="D22" s="56">
        <v>9615</v>
      </c>
      <c r="F22" s="59">
        <v>19</v>
      </c>
      <c r="G22" s="58">
        <v>8138</v>
      </c>
      <c r="H22" s="56">
        <v>11975</v>
      </c>
    </row>
    <row r="23" spans="2:26" ht="15" x14ac:dyDescent="0.25">
      <c r="B23" s="59">
        <v>20</v>
      </c>
      <c r="C23" s="58">
        <v>6424</v>
      </c>
      <c r="D23" s="56">
        <v>5645</v>
      </c>
      <c r="F23" s="59">
        <v>20</v>
      </c>
      <c r="G23" s="58">
        <v>7409</v>
      </c>
      <c r="H23" s="56">
        <v>9351</v>
      </c>
    </row>
    <row r="24" spans="2:26" ht="15" x14ac:dyDescent="0.25">
      <c r="B24" s="59">
        <v>21</v>
      </c>
      <c r="C24" s="58">
        <v>4145</v>
      </c>
      <c r="D24" s="56">
        <v>3941</v>
      </c>
      <c r="F24" s="59">
        <v>21</v>
      </c>
      <c r="G24" s="58">
        <v>6207</v>
      </c>
      <c r="H24" s="56">
        <v>7694</v>
      </c>
    </row>
    <row r="25" spans="2:26" ht="15" x14ac:dyDescent="0.25">
      <c r="B25" s="59">
        <v>22</v>
      </c>
      <c r="C25" s="58">
        <v>2809</v>
      </c>
      <c r="D25" s="56">
        <v>2964</v>
      </c>
      <c r="F25" s="59">
        <v>22</v>
      </c>
      <c r="G25" s="58">
        <v>5163</v>
      </c>
      <c r="H25" s="56">
        <v>6987</v>
      </c>
    </row>
    <row r="26" spans="2:26" ht="15" x14ac:dyDescent="0.25">
      <c r="B26" s="59">
        <v>23</v>
      </c>
      <c r="C26" s="58">
        <v>2354</v>
      </c>
      <c r="D26" s="56">
        <v>2398</v>
      </c>
      <c r="F26" s="59">
        <v>23</v>
      </c>
      <c r="G26" s="58">
        <v>4957</v>
      </c>
      <c r="H26" s="56">
        <v>6636</v>
      </c>
      <c r="Z26" s="23"/>
    </row>
    <row r="27" spans="2:26" ht="15" x14ac:dyDescent="0.25">
      <c r="B27" s="59">
        <v>24</v>
      </c>
      <c r="C27" s="58">
        <v>2022</v>
      </c>
      <c r="D27" s="56">
        <v>1920</v>
      </c>
      <c r="F27" s="59">
        <v>24</v>
      </c>
      <c r="G27" s="58">
        <v>4768</v>
      </c>
      <c r="H27" s="56">
        <v>6515</v>
      </c>
    </row>
    <row r="28" spans="2:26" ht="15" x14ac:dyDescent="0.25">
      <c r="B28" s="59">
        <v>25</v>
      </c>
      <c r="C28" s="58">
        <v>1770</v>
      </c>
      <c r="D28" s="56">
        <v>1652</v>
      </c>
      <c r="F28" s="59">
        <v>25</v>
      </c>
      <c r="G28" s="58">
        <v>4502</v>
      </c>
      <c r="H28" s="56">
        <v>5876</v>
      </c>
      <c r="Z28" s="23"/>
    </row>
    <row r="29" spans="2:26" ht="15" x14ac:dyDescent="0.25">
      <c r="B29" s="59">
        <v>26</v>
      </c>
      <c r="C29" s="58">
        <v>1616</v>
      </c>
      <c r="D29" s="56">
        <v>1442</v>
      </c>
      <c r="F29" s="59">
        <v>26</v>
      </c>
      <c r="G29" s="58">
        <v>4444</v>
      </c>
      <c r="H29" s="56">
        <v>5831</v>
      </c>
    </row>
    <row r="30" spans="2:26" ht="15" x14ac:dyDescent="0.25">
      <c r="B30" s="59">
        <v>27</v>
      </c>
      <c r="C30" s="58">
        <v>1506</v>
      </c>
      <c r="D30" s="56">
        <v>1285</v>
      </c>
      <c r="F30" s="59">
        <v>27</v>
      </c>
      <c r="G30" s="58">
        <v>4536</v>
      </c>
      <c r="H30" s="56">
        <v>5920</v>
      </c>
    </row>
    <row r="31" spans="2:26" ht="15" x14ac:dyDescent="0.25">
      <c r="B31" s="59">
        <v>28</v>
      </c>
      <c r="C31" s="58">
        <v>1366</v>
      </c>
      <c r="D31" s="56">
        <v>1181</v>
      </c>
      <c r="F31" s="59">
        <v>28</v>
      </c>
      <c r="G31" s="58">
        <v>4394</v>
      </c>
      <c r="H31" s="56">
        <v>5692</v>
      </c>
    </row>
    <row r="32" spans="2:26" x14ac:dyDescent="0.3">
      <c r="B32" s="59">
        <v>29</v>
      </c>
      <c r="C32" s="58">
        <v>1306</v>
      </c>
      <c r="D32" s="56">
        <v>1013</v>
      </c>
      <c r="F32" s="59">
        <v>29</v>
      </c>
      <c r="G32" s="58">
        <v>4177</v>
      </c>
      <c r="H32" s="56">
        <v>5856</v>
      </c>
    </row>
    <row r="33" spans="2:8" x14ac:dyDescent="0.3">
      <c r="B33" s="59">
        <v>30</v>
      </c>
      <c r="C33" s="58">
        <v>1160</v>
      </c>
      <c r="D33" s="56">
        <v>867</v>
      </c>
      <c r="F33" s="59">
        <v>30</v>
      </c>
      <c r="G33" s="58">
        <v>4178</v>
      </c>
      <c r="H33" s="56">
        <v>5297</v>
      </c>
    </row>
    <row r="34" spans="2:8" x14ac:dyDescent="0.3">
      <c r="B34" s="59">
        <v>31</v>
      </c>
      <c r="C34" s="58">
        <v>1049</v>
      </c>
      <c r="D34" s="56">
        <v>783</v>
      </c>
      <c r="F34" s="59">
        <v>31</v>
      </c>
      <c r="G34" s="58">
        <v>4204</v>
      </c>
      <c r="H34" s="56">
        <v>4946</v>
      </c>
    </row>
    <row r="35" spans="2:8" x14ac:dyDescent="0.3">
      <c r="B35" s="59">
        <v>32</v>
      </c>
      <c r="C35" s="58">
        <v>1023</v>
      </c>
      <c r="D35" s="56">
        <v>657</v>
      </c>
      <c r="F35" s="59">
        <v>32</v>
      </c>
      <c r="G35" s="58">
        <v>4071</v>
      </c>
      <c r="H35" s="56">
        <v>4544</v>
      </c>
    </row>
    <row r="36" spans="2:8" x14ac:dyDescent="0.3">
      <c r="B36" s="59">
        <v>33</v>
      </c>
      <c r="C36" s="58">
        <v>981</v>
      </c>
      <c r="D36" s="56">
        <v>628</v>
      </c>
      <c r="F36" s="59">
        <v>33</v>
      </c>
      <c r="G36" s="58">
        <v>3981</v>
      </c>
      <c r="H36" s="56">
        <v>4742</v>
      </c>
    </row>
    <row r="37" spans="2:8" x14ac:dyDescent="0.3">
      <c r="B37" s="59">
        <v>34</v>
      </c>
      <c r="C37" s="58">
        <v>856</v>
      </c>
      <c r="D37" s="56">
        <v>625</v>
      </c>
      <c r="F37" s="59">
        <v>34</v>
      </c>
      <c r="G37" s="58">
        <v>3820</v>
      </c>
      <c r="H37" s="56">
        <v>4554</v>
      </c>
    </row>
    <row r="38" spans="2:8" x14ac:dyDescent="0.3">
      <c r="B38" s="59">
        <v>35</v>
      </c>
      <c r="C38" s="58">
        <v>790</v>
      </c>
      <c r="D38" s="56">
        <v>582</v>
      </c>
      <c r="F38" s="59">
        <v>35</v>
      </c>
      <c r="G38" s="58">
        <v>3747</v>
      </c>
      <c r="H38" s="56">
        <v>4626</v>
      </c>
    </row>
    <row r="39" spans="2:8" x14ac:dyDescent="0.3">
      <c r="B39" s="59">
        <v>36</v>
      </c>
      <c r="C39" s="58">
        <v>746</v>
      </c>
      <c r="D39" s="56">
        <v>554</v>
      </c>
      <c r="F39" s="59">
        <v>36</v>
      </c>
      <c r="G39" s="58">
        <v>3816</v>
      </c>
      <c r="H39" s="56">
        <v>4895</v>
      </c>
    </row>
    <row r="40" spans="2:8" x14ac:dyDescent="0.3">
      <c r="B40" s="59">
        <v>37</v>
      </c>
      <c r="C40" s="58">
        <v>750</v>
      </c>
      <c r="D40" s="56">
        <v>493</v>
      </c>
      <c r="F40" s="59">
        <v>37</v>
      </c>
      <c r="G40" s="58">
        <v>3758</v>
      </c>
      <c r="H40" s="56">
        <v>4896</v>
      </c>
    </row>
    <row r="41" spans="2:8" x14ac:dyDescent="0.3">
      <c r="B41" s="59">
        <v>38</v>
      </c>
      <c r="C41" s="58">
        <v>637</v>
      </c>
      <c r="D41" s="56">
        <v>490</v>
      </c>
      <c r="F41" s="59">
        <v>38</v>
      </c>
      <c r="G41" s="58">
        <v>3634</v>
      </c>
      <c r="H41" s="56">
        <v>4994</v>
      </c>
    </row>
    <row r="42" spans="2:8" x14ac:dyDescent="0.3">
      <c r="B42" s="59">
        <v>39</v>
      </c>
      <c r="C42" s="58">
        <v>579</v>
      </c>
      <c r="D42" s="56">
        <v>447</v>
      </c>
      <c r="F42" s="59">
        <v>39</v>
      </c>
      <c r="G42" s="58">
        <v>3486</v>
      </c>
      <c r="H42" s="56">
        <v>5214</v>
      </c>
    </row>
    <row r="43" spans="2:8" ht="15" x14ac:dyDescent="0.25">
      <c r="B43" s="59">
        <v>40</v>
      </c>
      <c r="C43" s="58">
        <v>501</v>
      </c>
      <c r="D43" s="56">
        <v>424</v>
      </c>
      <c r="F43" s="59">
        <v>40</v>
      </c>
      <c r="G43" s="58">
        <v>3172</v>
      </c>
      <c r="H43" s="56">
        <v>5338</v>
      </c>
    </row>
    <row r="44" spans="2:8" ht="15" x14ac:dyDescent="0.25">
      <c r="B44" s="59">
        <v>41</v>
      </c>
      <c r="C44" s="58">
        <v>442</v>
      </c>
      <c r="D44" s="56">
        <v>425</v>
      </c>
      <c r="F44" s="59">
        <v>41</v>
      </c>
      <c r="G44" s="58">
        <v>3049</v>
      </c>
      <c r="H44" s="56">
        <v>5262</v>
      </c>
    </row>
    <row r="45" spans="2:8" ht="15" x14ac:dyDescent="0.25">
      <c r="B45" s="59">
        <v>42</v>
      </c>
      <c r="C45" s="58">
        <v>395</v>
      </c>
      <c r="D45" s="56">
        <v>408</v>
      </c>
      <c r="F45" s="59">
        <v>42</v>
      </c>
      <c r="G45" s="58">
        <v>2998</v>
      </c>
      <c r="H45" s="56">
        <v>5338</v>
      </c>
    </row>
    <row r="46" spans="2:8" ht="15" x14ac:dyDescent="0.25">
      <c r="B46" s="59">
        <v>43</v>
      </c>
      <c r="C46" s="58">
        <v>359</v>
      </c>
      <c r="D46" s="56">
        <v>321</v>
      </c>
      <c r="F46" s="59">
        <v>43</v>
      </c>
      <c r="G46" s="58">
        <v>2900</v>
      </c>
      <c r="H46" s="56">
        <v>5093</v>
      </c>
    </row>
    <row r="47" spans="2:8" ht="15" x14ac:dyDescent="0.25">
      <c r="B47" s="59">
        <v>44</v>
      </c>
      <c r="C47" s="58">
        <v>332</v>
      </c>
      <c r="D47" s="56">
        <v>325</v>
      </c>
      <c r="F47" s="59">
        <v>44</v>
      </c>
      <c r="G47" s="58">
        <v>2959</v>
      </c>
      <c r="H47" s="56">
        <v>5497</v>
      </c>
    </row>
    <row r="48" spans="2:8" ht="15" x14ac:dyDescent="0.25">
      <c r="B48" s="59">
        <v>45</v>
      </c>
      <c r="C48" s="58">
        <v>316</v>
      </c>
      <c r="D48" s="56">
        <v>288</v>
      </c>
      <c r="F48" s="59">
        <v>45</v>
      </c>
      <c r="G48" s="58">
        <v>3000</v>
      </c>
      <c r="H48" s="56">
        <v>5288</v>
      </c>
    </row>
    <row r="49" spans="2:8" ht="15" x14ac:dyDescent="0.25">
      <c r="B49" s="59">
        <v>46</v>
      </c>
      <c r="C49" s="58">
        <v>280</v>
      </c>
      <c r="D49" s="56">
        <v>217</v>
      </c>
      <c r="F49" s="59">
        <v>46</v>
      </c>
      <c r="G49" s="58">
        <v>3090</v>
      </c>
      <c r="H49" s="56">
        <v>5273</v>
      </c>
    </row>
    <row r="50" spans="2:8" ht="15" x14ac:dyDescent="0.25">
      <c r="B50" s="59">
        <v>47</v>
      </c>
      <c r="C50" s="58">
        <v>272</v>
      </c>
      <c r="D50" s="56">
        <v>244</v>
      </c>
      <c r="F50" s="59">
        <v>47</v>
      </c>
      <c r="G50" s="58">
        <v>3058</v>
      </c>
      <c r="H50" s="56">
        <v>5255</v>
      </c>
    </row>
    <row r="51" spans="2:8" ht="15" x14ac:dyDescent="0.25">
      <c r="B51" s="59">
        <v>48</v>
      </c>
      <c r="C51" s="58">
        <v>221</v>
      </c>
      <c r="D51" s="56">
        <v>181</v>
      </c>
      <c r="F51" s="59">
        <v>48</v>
      </c>
      <c r="G51" s="58">
        <v>3170</v>
      </c>
      <c r="H51" s="56">
        <v>4696</v>
      </c>
    </row>
    <row r="52" spans="2:8" ht="15" x14ac:dyDescent="0.25">
      <c r="B52" s="59">
        <v>49</v>
      </c>
      <c r="C52" s="58">
        <v>185</v>
      </c>
      <c r="D52" s="56">
        <v>169</v>
      </c>
      <c r="F52" s="59">
        <v>49</v>
      </c>
      <c r="G52" s="58">
        <v>3003</v>
      </c>
      <c r="H52" s="56">
        <v>4644</v>
      </c>
    </row>
    <row r="53" spans="2:8" ht="15" x14ac:dyDescent="0.25">
      <c r="B53" s="59">
        <v>50</v>
      </c>
      <c r="C53" s="58">
        <v>179</v>
      </c>
      <c r="D53" s="56">
        <v>129</v>
      </c>
      <c r="F53" s="59">
        <v>50</v>
      </c>
      <c r="G53" s="58">
        <v>2923</v>
      </c>
      <c r="H53" s="56">
        <v>4335</v>
      </c>
    </row>
    <row r="54" spans="2:8" ht="15" x14ac:dyDescent="0.25">
      <c r="B54" s="59">
        <v>51</v>
      </c>
      <c r="C54" s="58">
        <v>165</v>
      </c>
      <c r="D54" s="56">
        <v>113</v>
      </c>
      <c r="F54" s="59">
        <v>51</v>
      </c>
      <c r="G54" s="58">
        <v>2688</v>
      </c>
      <c r="H54" s="56">
        <v>4155</v>
      </c>
    </row>
    <row r="55" spans="2:8" ht="15" x14ac:dyDescent="0.25">
      <c r="B55" s="59">
        <v>52</v>
      </c>
      <c r="C55" s="58">
        <v>159</v>
      </c>
      <c r="D55" s="56">
        <v>90</v>
      </c>
      <c r="F55" s="59">
        <v>52</v>
      </c>
      <c r="G55" s="58">
        <v>2648</v>
      </c>
      <c r="H55" s="56">
        <v>3927</v>
      </c>
    </row>
    <row r="56" spans="2:8" ht="15" x14ac:dyDescent="0.25">
      <c r="B56" s="59">
        <v>53</v>
      </c>
      <c r="C56" s="58">
        <v>101</v>
      </c>
      <c r="D56" s="56">
        <v>94</v>
      </c>
      <c r="F56" s="59">
        <v>53</v>
      </c>
      <c r="G56" s="58">
        <v>2620</v>
      </c>
      <c r="H56" s="56">
        <v>3787</v>
      </c>
    </row>
    <row r="57" spans="2:8" ht="15" x14ac:dyDescent="0.25">
      <c r="B57" s="59">
        <v>54</v>
      </c>
      <c r="C57" s="58">
        <v>106</v>
      </c>
      <c r="D57" s="56">
        <v>61</v>
      </c>
      <c r="F57" s="59">
        <v>54</v>
      </c>
      <c r="G57" s="58">
        <v>2643</v>
      </c>
      <c r="H57" s="56">
        <v>3423</v>
      </c>
    </row>
    <row r="58" spans="2:8" ht="15" x14ac:dyDescent="0.25">
      <c r="B58" s="59">
        <v>55</v>
      </c>
      <c r="C58" s="58">
        <v>104</v>
      </c>
      <c r="D58" s="56">
        <v>65</v>
      </c>
      <c r="F58" s="59">
        <v>55</v>
      </c>
      <c r="G58" s="58">
        <v>2508</v>
      </c>
      <c r="H58" s="56">
        <v>3283</v>
      </c>
    </row>
    <row r="59" spans="2:8" ht="15" x14ac:dyDescent="0.25">
      <c r="B59" s="59">
        <v>56</v>
      </c>
      <c r="C59" s="58">
        <v>81</v>
      </c>
      <c r="D59" s="56">
        <v>45</v>
      </c>
      <c r="F59" s="59">
        <v>56</v>
      </c>
      <c r="G59" s="58">
        <v>2396</v>
      </c>
      <c r="H59" s="56">
        <v>3055</v>
      </c>
    </row>
    <row r="60" spans="2:8" ht="15" x14ac:dyDescent="0.25">
      <c r="B60" s="59">
        <v>57</v>
      </c>
      <c r="C60" s="58">
        <v>69</v>
      </c>
      <c r="D60" s="56">
        <v>42</v>
      </c>
      <c r="F60" s="59">
        <v>57</v>
      </c>
      <c r="G60" s="58">
        <v>2238</v>
      </c>
      <c r="H60" s="56">
        <v>2931</v>
      </c>
    </row>
    <row r="61" spans="2:8" ht="15" x14ac:dyDescent="0.25">
      <c r="B61" s="59">
        <v>58</v>
      </c>
      <c r="C61" s="58">
        <v>65</v>
      </c>
      <c r="D61" s="56">
        <v>26</v>
      </c>
      <c r="F61" s="59">
        <v>58</v>
      </c>
      <c r="G61" s="58">
        <v>1968</v>
      </c>
      <c r="H61" s="56">
        <v>2603</v>
      </c>
    </row>
    <row r="62" spans="2:8" ht="15" x14ac:dyDescent="0.25">
      <c r="B62" s="59">
        <v>59</v>
      </c>
      <c r="C62" s="58">
        <v>46</v>
      </c>
      <c r="D62" s="56">
        <v>23</v>
      </c>
      <c r="F62" s="59">
        <v>59</v>
      </c>
      <c r="G62" s="58">
        <v>1672</v>
      </c>
      <c r="H62" s="56">
        <v>2561</v>
      </c>
    </row>
    <row r="63" spans="2:8" ht="15" x14ac:dyDescent="0.25">
      <c r="B63" s="59">
        <v>60</v>
      </c>
      <c r="C63" s="58">
        <v>42</v>
      </c>
      <c r="D63" s="56">
        <v>21</v>
      </c>
      <c r="F63" s="59">
        <v>60</v>
      </c>
      <c r="G63" s="58">
        <v>1639</v>
      </c>
      <c r="H63" s="56">
        <v>2447</v>
      </c>
    </row>
    <row r="64" spans="2:8" x14ac:dyDescent="0.3">
      <c r="B64" s="59">
        <v>61</v>
      </c>
      <c r="C64" s="58">
        <v>40</v>
      </c>
      <c r="D64" s="56">
        <v>14</v>
      </c>
      <c r="F64" s="59">
        <v>61</v>
      </c>
      <c r="G64" s="58">
        <v>1352</v>
      </c>
      <c r="H64" s="56">
        <v>2403</v>
      </c>
    </row>
    <row r="65" spans="2:8" x14ac:dyDescent="0.3">
      <c r="B65" s="59">
        <v>62</v>
      </c>
      <c r="C65" s="58">
        <v>21</v>
      </c>
      <c r="D65" s="56">
        <v>16</v>
      </c>
      <c r="F65" s="59">
        <v>62</v>
      </c>
      <c r="G65" s="58">
        <v>1187</v>
      </c>
      <c r="H65" s="56">
        <v>2541</v>
      </c>
    </row>
    <row r="66" spans="2:8" x14ac:dyDescent="0.3">
      <c r="B66" s="59">
        <v>63</v>
      </c>
      <c r="C66" s="58">
        <v>18</v>
      </c>
      <c r="D66" s="56">
        <v>12</v>
      </c>
      <c r="F66" s="59">
        <v>63</v>
      </c>
      <c r="G66" s="58">
        <v>1046</v>
      </c>
      <c r="H66" s="56">
        <v>2086</v>
      </c>
    </row>
    <row r="67" spans="2:8" x14ac:dyDescent="0.3">
      <c r="B67" s="59">
        <v>64</v>
      </c>
      <c r="C67" s="58">
        <v>14</v>
      </c>
      <c r="D67" s="56">
        <v>8</v>
      </c>
      <c r="F67" s="59">
        <v>64</v>
      </c>
      <c r="G67" s="58">
        <v>867</v>
      </c>
      <c r="H67" s="56">
        <v>1600</v>
      </c>
    </row>
    <row r="68" spans="2:8" x14ac:dyDescent="0.3">
      <c r="B68" s="59">
        <v>65</v>
      </c>
      <c r="C68" s="58">
        <v>17</v>
      </c>
      <c r="D68" s="56">
        <v>8</v>
      </c>
      <c r="F68" s="59">
        <v>65</v>
      </c>
      <c r="G68" s="58">
        <v>558</v>
      </c>
      <c r="H68" s="56">
        <v>1737</v>
      </c>
    </row>
    <row r="69" spans="2:8" x14ac:dyDescent="0.3">
      <c r="B69" s="59">
        <v>66</v>
      </c>
      <c r="C69" s="58">
        <v>10</v>
      </c>
      <c r="D69" s="56">
        <v>7</v>
      </c>
      <c r="F69" s="59">
        <v>66</v>
      </c>
      <c r="G69" s="58">
        <v>511</v>
      </c>
      <c r="H69" s="56">
        <v>1677</v>
      </c>
    </row>
    <row r="70" spans="2:8" x14ac:dyDescent="0.3">
      <c r="B70" s="59">
        <v>67</v>
      </c>
      <c r="C70" s="180">
        <v>8</v>
      </c>
      <c r="D70" s="181" t="s">
        <v>202</v>
      </c>
      <c r="F70" s="59">
        <v>67</v>
      </c>
      <c r="G70" s="58">
        <v>436</v>
      </c>
      <c r="H70" s="56">
        <v>1467</v>
      </c>
    </row>
    <row r="71" spans="2:8" x14ac:dyDescent="0.3">
      <c r="B71" s="59">
        <v>68</v>
      </c>
      <c r="C71" s="180">
        <v>5</v>
      </c>
      <c r="D71" s="181" t="s">
        <v>202</v>
      </c>
      <c r="F71" s="59">
        <v>68</v>
      </c>
      <c r="G71" s="58">
        <v>369</v>
      </c>
      <c r="H71" s="56">
        <v>1299</v>
      </c>
    </row>
    <row r="72" spans="2:8" x14ac:dyDescent="0.3">
      <c r="B72" s="59">
        <v>69</v>
      </c>
      <c r="C72" s="180" t="s">
        <v>202</v>
      </c>
      <c r="D72" s="181" t="s">
        <v>202</v>
      </c>
      <c r="F72" s="59">
        <v>69</v>
      </c>
      <c r="G72" s="58">
        <v>336</v>
      </c>
      <c r="H72" s="56">
        <v>1179</v>
      </c>
    </row>
    <row r="73" spans="2:8" x14ac:dyDescent="0.3">
      <c r="B73" s="59">
        <v>70</v>
      </c>
      <c r="C73" s="180" t="s">
        <v>202</v>
      </c>
      <c r="D73" s="181" t="s">
        <v>202</v>
      </c>
      <c r="F73" s="59">
        <v>70</v>
      </c>
      <c r="G73" s="58">
        <v>306</v>
      </c>
      <c r="H73" s="56">
        <v>1189</v>
      </c>
    </row>
    <row r="74" spans="2:8" x14ac:dyDescent="0.3">
      <c r="B74" s="59">
        <v>71</v>
      </c>
      <c r="C74" s="180" t="s">
        <v>202</v>
      </c>
      <c r="D74" s="181" t="s">
        <v>202</v>
      </c>
      <c r="F74" s="59">
        <v>71</v>
      </c>
      <c r="G74" s="58">
        <v>252</v>
      </c>
      <c r="H74" s="56">
        <v>1057</v>
      </c>
    </row>
    <row r="75" spans="2:8" x14ac:dyDescent="0.3">
      <c r="B75" s="59">
        <v>72</v>
      </c>
      <c r="C75" s="180">
        <v>0</v>
      </c>
      <c r="D75" s="181" t="s">
        <v>202</v>
      </c>
      <c r="F75" s="59">
        <v>72</v>
      </c>
      <c r="G75" s="58">
        <v>218</v>
      </c>
      <c r="H75" s="56">
        <v>949</v>
      </c>
    </row>
    <row r="76" spans="2:8" x14ac:dyDescent="0.3">
      <c r="B76" s="59">
        <v>73</v>
      </c>
      <c r="C76" s="180" t="s">
        <v>202</v>
      </c>
      <c r="D76" s="181" t="s">
        <v>202</v>
      </c>
      <c r="F76" s="59">
        <v>73</v>
      </c>
      <c r="G76" s="58">
        <v>171</v>
      </c>
      <c r="H76" s="56">
        <v>897</v>
      </c>
    </row>
    <row r="77" spans="2:8" x14ac:dyDescent="0.3">
      <c r="B77" s="59">
        <v>74</v>
      </c>
      <c r="C77" s="180" t="s">
        <v>202</v>
      </c>
      <c r="D77" s="181">
        <v>0</v>
      </c>
      <c r="F77" s="59">
        <v>74</v>
      </c>
      <c r="G77" s="58">
        <v>160</v>
      </c>
      <c r="H77" s="56">
        <v>724</v>
      </c>
    </row>
    <row r="78" spans="2:8" x14ac:dyDescent="0.3">
      <c r="B78" s="59">
        <v>75</v>
      </c>
      <c r="C78" s="180" t="s">
        <v>202</v>
      </c>
      <c r="D78" s="181">
        <v>0</v>
      </c>
      <c r="F78" s="59">
        <v>75</v>
      </c>
      <c r="G78" s="58">
        <v>139</v>
      </c>
      <c r="H78" s="56">
        <v>609</v>
      </c>
    </row>
    <row r="79" spans="2:8" x14ac:dyDescent="0.3">
      <c r="B79" s="59">
        <v>76</v>
      </c>
      <c r="C79" s="180" t="s">
        <v>202</v>
      </c>
      <c r="D79" s="181">
        <v>0</v>
      </c>
      <c r="F79" s="59">
        <v>76</v>
      </c>
      <c r="G79" s="58">
        <v>107</v>
      </c>
      <c r="H79" s="56">
        <v>555</v>
      </c>
    </row>
    <row r="80" spans="2:8" x14ac:dyDescent="0.3">
      <c r="B80" s="59">
        <v>77</v>
      </c>
      <c r="C80" s="180">
        <v>0</v>
      </c>
      <c r="D80" s="181">
        <v>0</v>
      </c>
      <c r="F80" s="59">
        <v>77</v>
      </c>
      <c r="G80" s="58">
        <v>93</v>
      </c>
      <c r="H80" s="56">
        <v>549</v>
      </c>
    </row>
    <row r="81" spans="1:10" x14ac:dyDescent="0.3">
      <c r="B81" s="59">
        <v>78</v>
      </c>
      <c r="C81" s="180">
        <v>0</v>
      </c>
      <c r="D81" s="181" t="s">
        <v>202</v>
      </c>
      <c r="F81" s="59">
        <v>78</v>
      </c>
      <c r="G81" s="58">
        <v>89</v>
      </c>
      <c r="H81" s="56">
        <v>503</v>
      </c>
    </row>
    <row r="82" spans="1:10" x14ac:dyDescent="0.3">
      <c r="B82" s="59">
        <v>79</v>
      </c>
      <c r="C82" s="180">
        <v>0</v>
      </c>
      <c r="D82" s="181" t="s">
        <v>202</v>
      </c>
      <c r="F82" s="59">
        <v>79</v>
      </c>
      <c r="G82" s="58">
        <v>62</v>
      </c>
      <c r="H82" s="56">
        <v>420</v>
      </c>
    </row>
    <row r="83" spans="1:10" x14ac:dyDescent="0.3">
      <c r="B83" s="59">
        <v>80</v>
      </c>
      <c r="C83" s="180">
        <v>0</v>
      </c>
      <c r="D83" s="181">
        <v>0</v>
      </c>
      <c r="F83" s="59">
        <v>80</v>
      </c>
      <c r="G83" s="58">
        <v>46</v>
      </c>
      <c r="H83" s="56">
        <v>292</v>
      </c>
    </row>
    <row r="84" spans="1:10" x14ac:dyDescent="0.3">
      <c r="B84" s="59">
        <v>81</v>
      </c>
      <c r="C84" s="180">
        <v>0</v>
      </c>
      <c r="D84" s="181">
        <v>0</v>
      </c>
      <c r="F84" s="59">
        <v>81</v>
      </c>
      <c r="G84" s="58">
        <v>52</v>
      </c>
      <c r="H84" s="56">
        <v>254</v>
      </c>
    </row>
    <row r="85" spans="1:10" x14ac:dyDescent="0.3">
      <c r="B85" s="59">
        <v>82</v>
      </c>
      <c r="C85" s="180">
        <v>0</v>
      </c>
      <c r="D85" s="181">
        <v>0</v>
      </c>
      <c r="F85" s="59">
        <v>82</v>
      </c>
      <c r="G85" s="58">
        <v>27</v>
      </c>
      <c r="H85" s="56">
        <v>201</v>
      </c>
    </row>
    <row r="86" spans="1:10" x14ac:dyDescent="0.3">
      <c r="B86" s="59">
        <v>83</v>
      </c>
      <c r="C86" s="180">
        <v>0</v>
      </c>
      <c r="D86" s="181">
        <v>0</v>
      </c>
      <c r="F86" s="59">
        <v>83</v>
      </c>
      <c r="G86" s="58">
        <v>24</v>
      </c>
      <c r="H86" s="56">
        <v>201</v>
      </c>
    </row>
    <row r="87" spans="1:10" x14ac:dyDescent="0.3">
      <c r="B87" s="59">
        <v>84</v>
      </c>
      <c r="C87" s="180">
        <v>0</v>
      </c>
      <c r="D87" s="181">
        <v>0</v>
      </c>
      <c r="F87" s="59">
        <v>84</v>
      </c>
      <c r="G87" s="58">
        <v>20</v>
      </c>
      <c r="H87" s="56">
        <v>100</v>
      </c>
    </row>
    <row r="88" spans="1:10" ht="15" thickBot="1" x14ac:dyDescent="0.35">
      <c r="B88" s="62" t="s">
        <v>48</v>
      </c>
      <c r="C88" s="179">
        <v>0</v>
      </c>
      <c r="D88" s="178">
        <v>14</v>
      </c>
      <c r="F88" s="62" t="s">
        <v>48</v>
      </c>
      <c r="G88" s="54">
        <v>19</v>
      </c>
      <c r="H88" s="57">
        <v>134</v>
      </c>
    </row>
    <row r="89" spans="1:10" x14ac:dyDescent="0.3">
      <c r="F89" s="18"/>
      <c r="I89" s="18"/>
      <c r="J89" s="18"/>
    </row>
    <row r="90" spans="1:10" x14ac:dyDescent="0.3">
      <c r="A90" s="13" t="s">
        <v>205</v>
      </c>
      <c r="I90" s="18"/>
      <c r="J90" s="18"/>
    </row>
    <row r="91" spans="1:10" x14ac:dyDescent="0.3">
      <c r="F91" s="18"/>
    </row>
    <row r="174" spans="4:4" x14ac:dyDescent="0.3">
      <c r="D174" s="18"/>
    </row>
  </sheetData>
  <hyperlinks>
    <hyperlink ref="A1" location="Contents!A1" display="Return to contents"/>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topLeftCell="A4" zoomScaleNormal="100" workbookViewId="0">
      <selection activeCell="M23" sqref="M23"/>
    </sheetView>
  </sheetViews>
  <sheetFormatPr defaultColWidth="9.109375" defaultRowHeight="14.4" x14ac:dyDescent="0.3"/>
  <cols>
    <col min="1" max="1" width="8.88671875" style="13" customWidth="1"/>
    <col min="2" max="2" width="9.44140625" style="20" customWidth="1"/>
    <col min="3" max="6" width="15.33203125" style="18" customWidth="1"/>
    <col min="7" max="8" width="14.33203125" style="13" customWidth="1"/>
    <col min="9" max="12" width="9.109375" style="18"/>
    <col min="13" max="16384" width="9.109375" style="13"/>
  </cols>
  <sheetData>
    <row r="1" spans="1:17" ht="15" x14ac:dyDescent="0.25">
      <c r="A1" s="86" t="s">
        <v>180</v>
      </c>
      <c r="I1" s="13"/>
      <c r="J1" s="13"/>
      <c r="K1" s="13"/>
      <c r="L1" s="13"/>
    </row>
    <row r="2" spans="1:17" ht="15.75" x14ac:dyDescent="0.25">
      <c r="B2" s="144" t="s">
        <v>159</v>
      </c>
      <c r="I2" s="13"/>
      <c r="J2" s="13"/>
      <c r="K2" s="22" t="s">
        <v>187</v>
      </c>
      <c r="L2" s="13"/>
      <c r="Q2" s="85"/>
    </row>
    <row r="3" spans="1:17" ht="15" x14ac:dyDescent="0.25">
      <c r="B3" s="44" t="s">
        <v>137</v>
      </c>
      <c r="I3" s="13"/>
      <c r="J3" s="13"/>
      <c r="K3" s="23"/>
      <c r="L3" s="13"/>
    </row>
    <row r="4" spans="1:17" ht="15" x14ac:dyDescent="0.25">
      <c r="B4" s="44"/>
      <c r="I4" s="13"/>
      <c r="J4" s="13"/>
      <c r="K4" s="23"/>
      <c r="L4" s="13"/>
    </row>
    <row r="5" spans="1:17" ht="15.75" thickBot="1" x14ac:dyDescent="0.3">
      <c r="B5" s="44"/>
      <c r="F5" s="146" t="s">
        <v>190</v>
      </c>
      <c r="I5" s="13"/>
      <c r="J5" s="13"/>
      <c r="K5" s="23"/>
      <c r="L5" s="13"/>
    </row>
    <row r="6" spans="1:17" x14ac:dyDescent="0.3">
      <c r="B6" s="244" t="s">
        <v>38</v>
      </c>
      <c r="C6" s="240" t="s">
        <v>47</v>
      </c>
      <c r="D6" s="241"/>
      <c r="E6" s="242" t="s">
        <v>25</v>
      </c>
      <c r="F6" s="243"/>
      <c r="O6" s="17"/>
      <c r="P6" s="17"/>
      <c r="Q6" s="17"/>
    </row>
    <row r="7" spans="1:17" x14ac:dyDescent="0.3">
      <c r="B7" s="245"/>
      <c r="C7" s="101" t="s">
        <v>49</v>
      </c>
      <c r="D7" s="101" t="s">
        <v>50</v>
      </c>
      <c r="E7" s="102" t="s">
        <v>39</v>
      </c>
      <c r="F7" s="103" t="s">
        <v>40</v>
      </c>
      <c r="G7" s="19"/>
      <c r="H7" s="19"/>
    </row>
    <row r="8" spans="1:17" ht="15" x14ac:dyDescent="0.25">
      <c r="B8" s="59">
        <v>5</v>
      </c>
      <c r="C8" s="95">
        <v>88</v>
      </c>
      <c r="D8" s="58">
        <v>90</v>
      </c>
      <c r="E8" s="70">
        <v>335</v>
      </c>
      <c r="F8" s="56">
        <v>331</v>
      </c>
      <c r="H8" s="38"/>
      <c r="I8" s="39"/>
      <c r="J8" s="21"/>
    </row>
    <row r="9" spans="1:17" ht="15" x14ac:dyDescent="0.25">
      <c r="B9" s="59">
        <v>6</v>
      </c>
      <c r="C9" s="95">
        <v>113</v>
      </c>
      <c r="D9" s="58">
        <v>123</v>
      </c>
      <c r="E9" s="70">
        <v>417</v>
      </c>
      <c r="F9" s="56">
        <v>417</v>
      </c>
      <c r="H9" s="38"/>
      <c r="I9" s="39"/>
      <c r="J9" s="21"/>
    </row>
    <row r="10" spans="1:17" ht="15" x14ac:dyDescent="0.25">
      <c r="B10" s="59">
        <v>7</v>
      </c>
      <c r="C10" s="95">
        <v>170</v>
      </c>
      <c r="D10" s="58">
        <v>162</v>
      </c>
      <c r="E10" s="70">
        <v>551</v>
      </c>
      <c r="F10" s="56">
        <v>556</v>
      </c>
      <c r="H10" s="38"/>
      <c r="I10" s="39"/>
      <c r="J10" s="21"/>
    </row>
    <row r="11" spans="1:17" ht="15" x14ac:dyDescent="0.25">
      <c r="B11" s="59">
        <v>8</v>
      </c>
      <c r="C11" s="95">
        <v>372</v>
      </c>
      <c r="D11" s="58">
        <v>356</v>
      </c>
      <c r="E11" s="70">
        <v>1058</v>
      </c>
      <c r="F11" s="56">
        <v>962</v>
      </c>
      <c r="H11" s="38"/>
      <c r="I11" s="39"/>
      <c r="J11" s="21"/>
    </row>
    <row r="12" spans="1:17" ht="15" x14ac:dyDescent="0.25">
      <c r="B12" s="59">
        <v>9</v>
      </c>
      <c r="C12" s="95">
        <v>818</v>
      </c>
      <c r="D12" s="58">
        <v>797</v>
      </c>
      <c r="E12" s="70">
        <v>1560</v>
      </c>
      <c r="F12" s="56">
        <v>1501</v>
      </c>
      <c r="H12" s="38"/>
      <c r="I12" s="39"/>
      <c r="J12" s="21"/>
    </row>
    <row r="13" spans="1:17" ht="15" x14ac:dyDescent="0.25">
      <c r="B13" s="59">
        <v>10</v>
      </c>
      <c r="C13" s="95">
        <v>2809</v>
      </c>
      <c r="D13" s="58">
        <v>2802</v>
      </c>
      <c r="E13" s="70">
        <v>2168</v>
      </c>
      <c r="F13" s="56">
        <v>2247</v>
      </c>
      <c r="H13" s="38"/>
      <c r="I13" s="39"/>
      <c r="J13" s="21"/>
    </row>
    <row r="14" spans="1:17" ht="15" x14ac:dyDescent="0.25">
      <c r="B14" s="59">
        <v>11</v>
      </c>
      <c r="C14" s="95">
        <v>4444</v>
      </c>
      <c r="D14" s="58">
        <v>4427</v>
      </c>
      <c r="E14" s="70">
        <v>3972</v>
      </c>
      <c r="F14" s="56">
        <v>3750</v>
      </c>
      <c r="H14" s="38"/>
      <c r="I14" s="39"/>
      <c r="J14" s="21"/>
    </row>
    <row r="15" spans="1:17" ht="15" x14ac:dyDescent="0.25">
      <c r="B15" s="59">
        <v>12</v>
      </c>
      <c r="C15" s="95">
        <v>2545</v>
      </c>
      <c r="D15" s="58">
        <v>2767</v>
      </c>
      <c r="E15" s="70">
        <v>3016</v>
      </c>
      <c r="F15" s="56">
        <v>3074</v>
      </c>
      <c r="H15" s="38"/>
      <c r="I15" s="39"/>
      <c r="J15" s="21"/>
    </row>
    <row r="16" spans="1:17" ht="15" x14ac:dyDescent="0.25">
      <c r="B16" s="59">
        <v>13</v>
      </c>
      <c r="C16" s="95">
        <v>4287</v>
      </c>
      <c r="D16" s="58">
        <v>4814</v>
      </c>
      <c r="E16" s="70">
        <v>6739</v>
      </c>
      <c r="F16" s="56">
        <v>6839</v>
      </c>
      <c r="H16" s="38"/>
      <c r="I16" s="39"/>
      <c r="J16" s="21"/>
    </row>
    <row r="17" spans="2:10" ht="15" x14ac:dyDescent="0.25">
      <c r="B17" s="59">
        <v>14</v>
      </c>
      <c r="C17" s="95">
        <v>4963</v>
      </c>
      <c r="D17" s="58">
        <v>5871</v>
      </c>
      <c r="E17" s="70">
        <v>8221</v>
      </c>
      <c r="F17" s="56">
        <v>8704</v>
      </c>
      <c r="H17" s="38"/>
      <c r="I17" s="39"/>
      <c r="J17" s="21"/>
    </row>
    <row r="18" spans="2:10" ht="15" x14ac:dyDescent="0.25">
      <c r="B18" s="59">
        <v>15</v>
      </c>
      <c r="C18" s="95">
        <v>7052</v>
      </c>
      <c r="D18" s="58">
        <v>6732</v>
      </c>
      <c r="E18" s="70">
        <v>8884</v>
      </c>
      <c r="F18" s="56">
        <v>8651</v>
      </c>
      <c r="H18" s="38"/>
      <c r="I18" s="39"/>
      <c r="J18" s="21"/>
    </row>
    <row r="19" spans="2:10" ht="15" x14ac:dyDescent="0.25">
      <c r="B19" s="59">
        <v>16</v>
      </c>
      <c r="C19" s="95">
        <v>9252</v>
      </c>
      <c r="D19" s="58">
        <v>8422</v>
      </c>
      <c r="E19" s="70">
        <v>11499</v>
      </c>
      <c r="F19" s="56">
        <v>11347</v>
      </c>
      <c r="H19" s="38"/>
      <c r="I19" s="39"/>
      <c r="J19" s="21"/>
    </row>
    <row r="20" spans="2:10" ht="15" x14ac:dyDescent="0.25">
      <c r="B20" s="59">
        <v>17</v>
      </c>
      <c r="C20" s="95">
        <v>11109</v>
      </c>
      <c r="D20" s="58">
        <v>9676</v>
      </c>
      <c r="E20" s="70">
        <v>15167</v>
      </c>
      <c r="F20" s="56">
        <v>15189</v>
      </c>
      <c r="H20" s="38"/>
      <c r="I20" s="39"/>
      <c r="J20" s="21"/>
    </row>
    <row r="21" spans="2:10" ht="15" x14ac:dyDescent="0.25">
      <c r="B21" s="59">
        <v>18</v>
      </c>
      <c r="C21" s="95">
        <v>12892</v>
      </c>
      <c r="D21" s="58">
        <v>9825</v>
      </c>
      <c r="E21" s="70">
        <v>15277</v>
      </c>
      <c r="F21" s="56">
        <v>13262</v>
      </c>
      <c r="H21" s="38"/>
      <c r="I21" s="39"/>
      <c r="J21" s="21"/>
    </row>
    <row r="22" spans="2:10" x14ac:dyDescent="0.3">
      <c r="B22" s="59">
        <v>19</v>
      </c>
      <c r="C22" s="95">
        <v>10754</v>
      </c>
      <c r="D22" s="58">
        <v>7240</v>
      </c>
      <c r="E22" s="70">
        <v>12136</v>
      </c>
      <c r="F22" s="56">
        <v>9454</v>
      </c>
      <c r="H22" s="38"/>
      <c r="I22" s="39"/>
      <c r="J22" s="21"/>
    </row>
    <row r="23" spans="2:10" x14ac:dyDescent="0.3">
      <c r="B23" s="59">
        <v>20</v>
      </c>
      <c r="C23" s="95">
        <v>8601</v>
      </c>
      <c r="D23" s="58">
        <v>5172</v>
      </c>
      <c r="E23" s="70">
        <v>8486</v>
      </c>
      <c r="F23" s="56">
        <v>6510</v>
      </c>
      <c r="H23" s="38"/>
      <c r="I23" s="39"/>
      <c r="J23" s="21"/>
    </row>
    <row r="24" spans="2:10" x14ac:dyDescent="0.3">
      <c r="B24" s="59">
        <v>21</v>
      </c>
      <c r="C24" s="95">
        <v>6158</v>
      </c>
      <c r="D24" s="58">
        <v>4155</v>
      </c>
      <c r="E24" s="70">
        <v>6118</v>
      </c>
      <c r="F24" s="56">
        <v>5517</v>
      </c>
      <c r="H24" s="38"/>
      <c r="I24" s="39"/>
    </row>
    <row r="25" spans="2:10" x14ac:dyDescent="0.3">
      <c r="B25" s="59">
        <v>22</v>
      </c>
      <c r="C25" s="95">
        <v>4602</v>
      </c>
      <c r="D25" s="58">
        <v>3339</v>
      </c>
      <c r="E25" s="70">
        <v>4951</v>
      </c>
      <c r="F25" s="56">
        <v>5000</v>
      </c>
      <c r="H25" s="38"/>
      <c r="I25" s="39"/>
    </row>
    <row r="26" spans="2:10" x14ac:dyDescent="0.3">
      <c r="B26" s="59">
        <v>23</v>
      </c>
      <c r="C26" s="95">
        <v>3917</v>
      </c>
      <c r="D26" s="58">
        <v>3366</v>
      </c>
      <c r="E26" s="70">
        <v>4230</v>
      </c>
      <c r="F26" s="56">
        <v>4804</v>
      </c>
      <c r="H26" s="38"/>
      <c r="I26" s="39"/>
    </row>
    <row r="27" spans="2:10" x14ac:dyDescent="0.3">
      <c r="B27" s="59">
        <v>24</v>
      </c>
      <c r="C27" s="95">
        <v>3511</v>
      </c>
      <c r="D27" s="58">
        <v>3250</v>
      </c>
      <c r="E27" s="70">
        <v>3781</v>
      </c>
      <c r="F27" s="56">
        <v>4654</v>
      </c>
      <c r="H27" s="38"/>
      <c r="I27" s="39"/>
    </row>
    <row r="28" spans="2:10" x14ac:dyDescent="0.3">
      <c r="B28" s="59">
        <v>25</v>
      </c>
      <c r="C28" s="95">
        <v>3022</v>
      </c>
      <c r="D28" s="58">
        <v>3212</v>
      </c>
      <c r="E28" s="70">
        <v>3203</v>
      </c>
      <c r="F28" s="56">
        <v>4325</v>
      </c>
      <c r="H28" s="38"/>
      <c r="I28" s="39"/>
    </row>
    <row r="29" spans="2:10" x14ac:dyDescent="0.3">
      <c r="B29" s="59">
        <v>26</v>
      </c>
      <c r="C29" s="95">
        <v>2915</v>
      </c>
      <c r="D29" s="58">
        <v>3131</v>
      </c>
      <c r="E29" s="70">
        <v>3002</v>
      </c>
      <c r="F29" s="56">
        <v>4271</v>
      </c>
      <c r="H29" s="38"/>
      <c r="I29" s="39"/>
    </row>
    <row r="30" spans="2:10" x14ac:dyDescent="0.3">
      <c r="B30" s="59">
        <v>27</v>
      </c>
      <c r="C30" s="95">
        <v>2840</v>
      </c>
      <c r="D30" s="58">
        <v>3180</v>
      </c>
      <c r="E30" s="70">
        <v>2933</v>
      </c>
      <c r="F30" s="56">
        <v>4272</v>
      </c>
      <c r="H30" s="38"/>
      <c r="I30" s="39"/>
    </row>
    <row r="31" spans="2:10" x14ac:dyDescent="0.3">
      <c r="B31" s="59">
        <v>28</v>
      </c>
      <c r="C31" s="95">
        <v>2604</v>
      </c>
      <c r="D31" s="58">
        <v>3135</v>
      </c>
      <c r="E31" s="70">
        <v>2914</v>
      </c>
      <c r="F31" s="56">
        <v>3959</v>
      </c>
      <c r="H31" s="38"/>
      <c r="I31" s="39"/>
    </row>
    <row r="32" spans="2:10" x14ac:dyDescent="0.3">
      <c r="B32" s="59">
        <v>29</v>
      </c>
      <c r="C32" s="95">
        <v>2435</v>
      </c>
      <c r="D32" s="58">
        <v>3017</v>
      </c>
      <c r="E32" s="70">
        <v>2831</v>
      </c>
      <c r="F32" s="56">
        <v>4038</v>
      </c>
      <c r="H32" s="38"/>
      <c r="I32" s="39"/>
    </row>
    <row r="33" spans="2:10" x14ac:dyDescent="0.3">
      <c r="B33" s="59">
        <v>30</v>
      </c>
      <c r="C33" s="95">
        <v>2430</v>
      </c>
      <c r="D33" s="58">
        <v>2885</v>
      </c>
      <c r="E33" s="70">
        <v>2533</v>
      </c>
      <c r="F33" s="56">
        <v>3631</v>
      </c>
      <c r="H33" s="38"/>
      <c r="I33" s="39"/>
    </row>
    <row r="34" spans="2:10" x14ac:dyDescent="0.3">
      <c r="B34" s="59">
        <v>31</v>
      </c>
      <c r="C34" s="95">
        <v>2321</v>
      </c>
      <c r="D34" s="58">
        <v>2893</v>
      </c>
      <c r="E34" s="70">
        <v>2370</v>
      </c>
      <c r="F34" s="56">
        <v>3359</v>
      </c>
      <c r="H34" s="38"/>
      <c r="I34" s="39"/>
      <c r="J34" s="13"/>
    </row>
    <row r="35" spans="2:10" x14ac:dyDescent="0.3">
      <c r="B35" s="59">
        <v>32</v>
      </c>
      <c r="C35" s="95">
        <v>2217</v>
      </c>
      <c r="D35" s="58">
        <v>2847</v>
      </c>
      <c r="E35" s="70">
        <v>2066</v>
      </c>
      <c r="F35" s="56">
        <v>3135</v>
      </c>
      <c r="H35" s="38"/>
      <c r="J35" s="35"/>
    </row>
    <row r="36" spans="2:10" x14ac:dyDescent="0.3">
      <c r="B36" s="59">
        <v>33</v>
      </c>
      <c r="C36" s="95">
        <v>1909</v>
      </c>
      <c r="D36" s="58">
        <v>3019</v>
      </c>
      <c r="E36" s="70">
        <v>2175</v>
      </c>
      <c r="F36" s="56">
        <v>3195</v>
      </c>
      <c r="H36" s="38"/>
    </row>
    <row r="37" spans="2:10" x14ac:dyDescent="0.3">
      <c r="B37" s="59">
        <v>34</v>
      </c>
      <c r="C37" s="95">
        <v>1926</v>
      </c>
      <c r="D37" s="58">
        <v>2727</v>
      </c>
      <c r="E37" s="70">
        <v>2125</v>
      </c>
      <c r="F37" s="56">
        <v>3054</v>
      </c>
      <c r="H37" s="38"/>
    </row>
    <row r="38" spans="2:10" x14ac:dyDescent="0.3">
      <c r="B38" s="59">
        <v>35</v>
      </c>
      <c r="C38" s="95">
        <v>1835</v>
      </c>
      <c r="D38" s="58">
        <v>2678</v>
      </c>
      <c r="E38" s="70">
        <v>2086</v>
      </c>
      <c r="F38" s="56">
        <v>3122</v>
      </c>
      <c r="H38" s="38"/>
    </row>
    <row r="39" spans="2:10" x14ac:dyDescent="0.3">
      <c r="B39" s="59">
        <v>36</v>
      </c>
      <c r="C39" s="95">
        <v>1880</v>
      </c>
      <c r="D39" s="58">
        <v>2664</v>
      </c>
      <c r="E39" s="70">
        <v>2114</v>
      </c>
      <c r="F39" s="56">
        <v>3335</v>
      </c>
      <c r="H39" s="38"/>
    </row>
    <row r="40" spans="2:10" x14ac:dyDescent="0.3">
      <c r="B40" s="59">
        <v>37</v>
      </c>
      <c r="C40" s="95">
        <v>1788</v>
      </c>
      <c r="D40" s="58">
        <v>2705</v>
      </c>
      <c r="E40" s="70">
        <v>2101</v>
      </c>
      <c r="F40" s="56">
        <v>3288</v>
      </c>
      <c r="H40" s="38"/>
    </row>
    <row r="41" spans="2:10" x14ac:dyDescent="0.3">
      <c r="B41" s="59">
        <v>38</v>
      </c>
      <c r="C41" s="95">
        <v>1720</v>
      </c>
      <c r="D41" s="58">
        <v>2529</v>
      </c>
      <c r="E41" s="70">
        <v>1968</v>
      </c>
      <c r="F41" s="56">
        <v>3516</v>
      </c>
      <c r="H41" s="38"/>
    </row>
    <row r="42" spans="2:10" x14ac:dyDescent="0.3">
      <c r="B42" s="59">
        <v>39</v>
      </c>
      <c r="C42" s="95">
        <v>1640</v>
      </c>
      <c r="D42" s="58">
        <v>2401</v>
      </c>
      <c r="E42" s="70">
        <v>2164</v>
      </c>
      <c r="F42" s="56">
        <v>3497</v>
      </c>
      <c r="H42" s="38"/>
    </row>
    <row r="43" spans="2:10" x14ac:dyDescent="0.3">
      <c r="B43" s="59">
        <v>40</v>
      </c>
      <c r="C43" s="95">
        <v>1522</v>
      </c>
      <c r="D43" s="58">
        <v>2134</v>
      </c>
      <c r="E43" s="70">
        <v>2082</v>
      </c>
      <c r="F43" s="56">
        <v>3680</v>
      </c>
      <c r="H43" s="38"/>
    </row>
    <row r="44" spans="2:10" x14ac:dyDescent="0.3">
      <c r="B44" s="59">
        <v>41</v>
      </c>
      <c r="C44" s="95">
        <v>1374</v>
      </c>
      <c r="D44" s="58">
        <v>2105</v>
      </c>
      <c r="E44" s="70">
        <v>2032</v>
      </c>
      <c r="F44" s="56">
        <v>3655</v>
      </c>
      <c r="H44" s="38"/>
    </row>
    <row r="45" spans="2:10" x14ac:dyDescent="0.3">
      <c r="B45" s="59">
        <v>42</v>
      </c>
      <c r="C45" s="95">
        <v>1425</v>
      </c>
      <c r="D45" s="58">
        <v>1955</v>
      </c>
      <c r="E45" s="70">
        <v>2121</v>
      </c>
      <c r="F45" s="56">
        <v>3625</v>
      </c>
      <c r="H45" s="38"/>
    </row>
    <row r="46" spans="2:10" x14ac:dyDescent="0.3">
      <c r="B46" s="59">
        <v>43</v>
      </c>
      <c r="C46" s="95">
        <v>1353</v>
      </c>
      <c r="D46" s="58">
        <v>1898</v>
      </c>
      <c r="E46" s="70">
        <v>2016</v>
      </c>
      <c r="F46" s="56">
        <v>3398</v>
      </c>
      <c r="H46" s="38"/>
    </row>
    <row r="47" spans="2:10" x14ac:dyDescent="0.3">
      <c r="B47" s="59">
        <v>44</v>
      </c>
      <c r="C47" s="95">
        <v>1310</v>
      </c>
      <c r="D47" s="58">
        <v>1964</v>
      </c>
      <c r="E47" s="70">
        <v>2216</v>
      </c>
      <c r="F47" s="56">
        <v>3606</v>
      </c>
      <c r="H47" s="38"/>
    </row>
    <row r="48" spans="2:10" x14ac:dyDescent="0.3">
      <c r="B48" s="59">
        <v>45</v>
      </c>
      <c r="C48" s="95">
        <v>1416</v>
      </c>
      <c r="D48" s="58">
        <v>1879</v>
      </c>
      <c r="E48" s="70">
        <v>2003</v>
      </c>
      <c r="F48" s="56">
        <v>3573</v>
      </c>
      <c r="H48" s="38"/>
    </row>
    <row r="49" spans="2:8" x14ac:dyDescent="0.3">
      <c r="B49" s="59">
        <v>46</v>
      </c>
      <c r="C49" s="95">
        <v>1404</v>
      </c>
      <c r="D49" s="58">
        <v>1956</v>
      </c>
      <c r="E49" s="70">
        <v>2090</v>
      </c>
      <c r="F49" s="56">
        <v>3400</v>
      </c>
      <c r="H49" s="38"/>
    </row>
    <row r="50" spans="2:8" x14ac:dyDescent="0.3">
      <c r="B50" s="59">
        <v>47</v>
      </c>
      <c r="C50" s="95">
        <v>1334</v>
      </c>
      <c r="D50" s="58">
        <v>1986</v>
      </c>
      <c r="E50" s="70">
        <v>2081</v>
      </c>
      <c r="F50" s="56">
        <v>3418</v>
      </c>
      <c r="H50" s="38"/>
    </row>
    <row r="51" spans="2:8" x14ac:dyDescent="0.3">
      <c r="B51" s="59">
        <v>48</v>
      </c>
      <c r="C51" s="95">
        <v>1418</v>
      </c>
      <c r="D51" s="58">
        <v>1963</v>
      </c>
      <c r="E51" s="70">
        <v>1723</v>
      </c>
      <c r="F51" s="56">
        <v>3154</v>
      </c>
      <c r="H51" s="38"/>
    </row>
    <row r="52" spans="2:8" x14ac:dyDescent="0.3">
      <c r="B52" s="59">
        <v>49</v>
      </c>
      <c r="C52" s="95">
        <v>1343</v>
      </c>
      <c r="D52" s="58">
        <v>1824</v>
      </c>
      <c r="E52" s="70">
        <v>1828</v>
      </c>
      <c r="F52" s="56">
        <v>2985</v>
      </c>
      <c r="H52" s="38"/>
    </row>
    <row r="53" spans="2:8" x14ac:dyDescent="0.3">
      <c r="B53" s="59">
        <v>50</v>
      </c>
      <c r="C53" s="95">
        <v>1290</v>
      </c>
      <c r="D53" s="58">
        <v>1796</v>
      </c>
      <c r="E53" s="70">
        <v>1717</v>
      </c>
      <c r="F53" s="56">
        <v>2747</v>
      </c>
      <c r="H53" s="38"/>
    </row>
    <row r="54" spans="2:8" x14ac:dyDescent="0.3">
      <c r="B54" s="59">
        <v>51</v>
      </c>
      <c r="C54" s="95">
        <v>1177</v>
      </c>
      <c r="D54" s="58">
        <v>1661</v>
      </c>
      <c r="E54" s="70">
        <v>1621</v>
      </c>
      <c r="F54" s="56">
        <v>2647</v>
      </c>
      <c r="H54" s="38"/>
    </row>
    <row r="55" spans="2:8" x14ac:dyDescent="0.3">
      <c r="B55" s="59">
        <v>52</v>
      </c>
      <c r="C55" s="95">
        <v>1153</v>
      </c>
      <c r="D55" s="58">
        <v>1640</v>
      </c>
      <c r="E55" s="70">
        <v>1549</v>
      </c>
      <c r="F55" s="56">
        <v>2468</v>
      </c>
      <c r="H55" s="38"/>
    </row>
    <row r="56" spans="2:8" x14ac:dyDescent="0.3">
      <c r="B56" s="59">
        <v>53</v>
      </c>
      <c r="C56" s="95">
        <v>1223</v>
      </c>
      <c r="D56" s="58">
        <v>1486</v>
      </c>
      <c r="E56" s="70">
        <v>1424</v>
      </c>
      <c r="F56" s="56">
        <v>2457</v>
      </c>
      <c r="H56" s="38"/>
    </row>
    <row r="57" spans="2:8" x14ac:dyDescent="0.3">
      <c r="B57" s="59">
        <v>54</v>
      </c>
      <c r="C57" s="95">
        <v>1237</v>
      </c>
      <c r="D57" s="58">
        <v>1503</v>
      </c>
      <c r="E57" s="70">
        <v>1243</v>
      </c>
      <c r="F57" s="56">
        <v>2241</v>
      </c>
      <c r="H57" s="38"/>
    </row>
    <row r="58" spans="2:8" x14ac:dyDescent="0.3">
      <c r="B58" s="59">
        <v>55</v>
      </c>
      <c r="C58" s="95">
        <v>1146</v>
      </c>
      <c r="D58" s="58">
        <v>1460</v>
      </c>
      <c r="E58" s="70">
        <v>1259</v>
      </c>
      <c r="F58" s="56">
        <v>2089</v>
      </c>
      <c r="H58" s="38"/>
    </row>
    <row r="59" spans="2:8" x14ac:dyDescent="0.3">
      <c r="B59" s="59">
        <v>56</v>
      </c>
      <c r="C59" s="95">
        <v>1139</v>
      </c>
      <c r="D59" s="58">
        <v>1328</v>
      </c>
      <c r="E59" s="70">
        <v>1180</v>
      </c>
      <c r="F59" s="56">
        <v>1920</v>
      </c>
      <c r="H59" s="38"/>
    </row>
    <row r="60" spans="2:8" x14ac:dyDescent="0.3">
      <c r="B60" s="59">
        <v>57</v>
      </c>
      <c r="C60" s="95">
        <v>1072</v>
      </c>
      <c r="D60" s="58">
        <v>1222</v>
      </c>
      <c r="E60" s="70">
        <v>1134</v>
      </c>
      <c r="F60" s="56">
        <v>1839</v>
      </c>
      <c r="H60" s="38"/>
    </row>
    <row r="61" spans="2:8" x14ac:dyDescent="0.3">
      <c r="B61" s="59">
        <v>58</v>
      </c>
      <c r="C61" s="95">
        <v>908</v>
      </c>
      <c r="D61" s="58">
        <v>1109</v>
      </c>
      <c r="E61" s="70">
        <v>967</v>
      </c>
      <c r="F61" s="56">
        <v>1662</v>
      </c>
      <c r="H61" s="38"/>
    </row>
    <row r="62" spans="2:8" x14ac:dyDescent="0.3">
      <c r="B62" s="59">
        <v>59</v>
      </c>
      <c r="C62" s="95">
        <v>822</v>
      </c>
      <c r="D62" s="58">
        <v>888</v>
      </c>
      <c r="E62" s="70">
        <v>958</v>
      </c>
      <c r="F62" s="56">
        <v>1626</v>
      </c>
      <c r="H62" s="38"/>
    </row>
    <row r="63" spans="2:8" x14ac:dyDescent="0.3">
      <c r="B63" s="59">
        <v>60</v>
      </c>
      <c r="C63" s="95">
        <v>780</v>
      </c>
      <c r="D63" s="58">
        <v>886</v>
      </c>
      <c r="E63" s="70">
        <v>932</v>
      </c>
      <c r="F63" s="56">
        <v>1536</v>
      </c>
      <c r="H63" s="38"/>
    </row>
    <row r="64" spans="2:8" x14ac:dyDescent="0.3">
      <c r="B64" s="59">
        <v>61</v>
      </c>
      <c r="C64" s="95">
        <v>668</v>
      </c>
      <c r="D64" s="58">
        <v>718</v>
      </c>
      <c r="E64" s="70">
        <v>908</v>
      </c>
      <c r="F64" s="56">
        <v>1509</v>
      </c>
      <c r="H64" s="38"/>
    </row>
    <row r="65" spans="2:8" x14ac:dyDescent="0.3">
      <c r="B65" s="59">
        <v>62</v>
      </c>
      <c r="C65" s="95">
        <v>585</v>
      </c>
      <c r="D65" s="58">
        <v>619</v>
      </c>
      <c r="E65" s="70">
        <v>883</v>
      </c>
      <c r="F65" s="56">
        <v>1674</v>
      </c>
      <c r="H65" s="38"/>
    </row>
    <row r="66" spans="2:8" x14ac:dyDescent="0.3">
      <c r="B66" s="59">
        <v>63</v>
      </c>
      <c r="C66" s="95">
        <v>510</v>
      </c>
      <c r="D66" s="58">
        <v>549</v>
      </c>
      <c r="E66" s="70">
        <v>719</v>
      </c>
      <c r="F66" s="56">
        <v>1379</v>
      </c>
      <c r="H66" s="38"/>
    </row>
    <row r="67" spans="2:8" x14ac:dyDescent="0.3">
      <c r="B67" s="59">
        <v>64</v>
      </c>
      <c r="C67" s="95">
        <v>447</v>
      </c>
      <c r="D67" s="58">
        <v>428</v>
      </c>
      <c r="E67" s="70">
        <v>549</v>
      </c>
      <c r="F67" s="56">
        <v>1059</v>
      </c>
      <c r="H67" s="38"/>
    </row>
    <row r="68" spans="2:8" x14ac:dyDescent="0.3">
      <c r="B68" s="59">
        <v>65</v>
      </c>
      <c r="C68" s="95">
        <v>273</v>
      </c>
      <c r="D68" s="58">
        <v>300</v>
      </c>
      <c r="E68" s="70">
        <v>632</v>
      </c>
      <c r="F68" s="56">
        <v>1113</v>
      </c>
      <c r="H68" s="38"/>
    </row>
    <row r="69" spans="2:8" x14ac:dyDescent="0.3">
      <c r="B69" s="59">
        <v>66</v>
      </c>
      <c r="C69" s="95">
        <v>240</v>
      </c>
      <c r="D69" s="58">
        <v>280</v>
      </c>
      <c r="E69" s="70">
        <v>618</v>
      </c>
      <c r="F69" s="56">
        <v>1066</v>
      </c>
      <c r="H69" s="38"/>
    </row>
    <row r="70" spans="2:8" x14ac:dyDescent="0.3">
      <c r="B70" s="59">
        <v>67</v>
      </c>
      <c r="C70" s="95">
        <v>221</v>
      </c>
      <c r="D70" s="58">
        <v>222</v>
      </c>
      <c r="E70" s="70">
        <v>510</v>
      </c>
      <c r="F70" s="56">
        <v>959</v>
      </c>
      <c r="H70" s="38"/>
    </row>
    <row r="71" spans="2:8" x14ac:dyDescent="0.3">
      <c r="B71" s="59">
        <v>68</v>
      </c>
      <c r="C71" s="95">
        <v>154</v>
      </c>
      <c r="D71" s="58">
        <v>219</v>
      </c>
      <c r="E71" s="70">
        <v>447</v>
      </c>
      <c r="F71" s="56">
        <v>855</v>
      </c>
      <c r="H71" s="38"/>
    </row>
    <row r="72" spans="2:8" x14ac:dyDescent="0.3">
      <c r="B72" s="59">
        <v>69</v>
      </c>
      <c r="C72" s="95">
        <v>132</v>
      </c>
      <c r="D72" s="58">
        <v>203</v>
      </c>
      <c r="E72" s="70">
        <v>342</v>
      </c>
      <c r="F72" s="56">
        <v>840</v>
      </c>
      <c r="H72" s="38"/>
    </row>
    <row r="73" spans="2:8" x14ac:dyDescent="0.3">
      <c r="B73" s="59">
        <v>70</v>
      </c>
      <c r="C73" s="95">
        <v>125</v>
      </c>
      <c r="D73" s="58">
        <v>183</v>
      </c>
      <c r="E73" s="70">
        <v>356</v>
      </c>
      <c r="F73" s="56">
        <v>834</v>
      </c>
      <c r="H73" s="38"/>
    </row>
    <row r="74" spans="2:8" x14ac:dyDescent="0.3">
      <c r="B74" s="59">
        <v>71</v>
      </c>
      <c r="C74" s="95">
        <v>117</v>
      </c>
      <c r="D74" s="58">
        <v>136</v>
      </c>
      <c r="E74" s="70">
        <v>350</v>
      </c>
      <c r="F74" s="56">
        <v>709</v>
      </c>
      <c r="H74" s="38"/>
    </row>
    <row r="75" spans="2:8" x14ac:dyDescent="0.3">
      <c r="B75" s="59">
        <v>72</v>
      </c>
      <c r="C75" s="95">
        <v>72</v>
      </c>
      <c r="D75" s="58">
        <v>146</v>
      </c>
      <c r="E75" s="70">
        <v>331</v>
      </c>
      <c r="F75" s="56">
        <v>619</v>
      </c>
      <c r="H75" s="38"/>
    </row>
    <row r="76" spans="2:8" x14ac:dyDescent="0.3">
      <c r="B76" s="59">
        <v>73</v>
      </c>
      <c r="C76" s="95">
        <v>72</v>
      </c>
      <c r="D76" s="58">
        <v>102</v>
      </c>
      <c r="E76" s="70">
        <v>314</v>
      </c>
      <c r="F76" s="56">
        <v>584</v>
      </c>
      <c r="H76" s="38"/>
    </row>
    <row r="77" spans="2:8" x14ac:dyDescent="0.3">
      <c r="B77" s="59">
        <v>74</v>
      </c>
      <c r="C77" s="95">
        <v>73</v>
      </c>
      <c r="D77" s="58">
        <v>89</v>
      </c>
      <c r="E77" s="70">
        <v>272</v>
      </c>
      <c r="F77" s="56">
        <v>452</v>
      </c>
      <c r="H77" s="38"/>
    </row>
    <row r="78" spans="2:8" x14ac:dyDescent="0.3">
      <c r="B78" s="59">
        <v>75</v>
      </c>
      <c r="C78" s="95">
        <v>50</v>
      </c>
      <c r="D78" s="58">
        <v>91</v>
      </c>
      <c r="E78" s="70">
        <v>231</v>
      </c>
      <c r="F78" s="56">
        <v>378</v>
      </c>
      <c r="H78" s="38"/>
    </row>
    <row r="79" spans="2:8" x14ac:dyDescent="0.3">
      <c r="B79" s="59">
        <v>76</v>
      </c>
      <c r="C79" s="95">
        <v>47</v>
      </c>
      <c r="D79" s="58">
        <v>62</v>
      </c>
      <c r="E79" s="70">
        <v>200</v>
      </c>
      <c r="F79" s="56">
        <v>355</v>
      </c>
      <c r="H79" s="38"/>
    </row>
    <row r="80" spans="2:8" x14ac:dyDescent="0.3">
      <c r="B80" s="59">
        <v>77</v>
      </c>
      <c r="C80" s="95">
        <v>40</v>
      </c>
      <c r="D80" s="58">
        <v>53</v>
      </c>
      <c r="E80" s="70">
        <v>164</v>
      </c>
      <c r="F80" s="56">
        <v>385</v>
      </c>
      <c r="H80" s="38"/>
    </row>
    <row r="81" spans="1:8" x14ac:dyDescent="0.3">
      <c r="B81" s="59">
        <v>78</v>
      </c>
      <c r="C81" s="95">
        <v>38</v>
      </c>
      <c r="D81" s="58">
        <v>51</v>
      </c>
      <c r="E81" s="70">
        <v>180</v>
      </c>
      <c r="F81" s="56">
        <v>324</v>
      </c>
      <c r="H81" s="38"/>
    </row>
    <row r="82" spans="1:8" x14ac:dyDescent="0.3">
      <c r="B82" s="59">
        <v>79</v>
      </c>
      <c r="C82" s="95">
        <v>32</v>
      </c>
      <c r="D82" s="58">
        <v>30</v>
      </c>
      <c r="E82" s="70">
        <v>151</v>
      </c>
      <c r="F82" s="56">
        <v>270</v>
      </c>
      <c r="H82" s="38"/>
    </row>
    <row r="83" spans="1:8" x14ac:dyDescent="0.3">
      <c r="B83" s="59">
        <v>80</v>
      </c>
      <c r="C83" s="95">
        <v>13</v>
      </c>
      <c r="D83" s="58">
        <v>33</v>
      </c>
      <c r="E83" s="70">
        <v>117</v>
      </c>
      <c r="F83" s="56">
        <v>175</v>
      </c>
      <c r="H83" s="38"/>
    </row>
    <row r="84" spans="1:8" x14ac:dyDescent="0.3">
      <c r="B84" s="59">
        <v>81</v>
      </c>
      <c r="C84" s="95">
        <v>21</v>
      </c>
      <c r="D84" s="58">
        <v>31</v>
      </c>
      <c r="E84" s="70">
        <v>110</v>
      </c>
      <c r="F84" s="56">
        <v>144</v>
      </c>
      <c r="H84" s="38"/>
    </row>
    <row r="85" spans="1:8" x14ac:dyDescent="0.3">
      <c r="B85" s="59">
        <v>82</v>
      </c>
      <c r="C85" s="95">
        <v>10</v>
      </c>
      <c r="D85" s="58">
        <v>17</v>
      </c>
      <c r="E85" s="70">
        <v>80</v>
      </c>
      <c r="F85" s="56">
        <v>121</v>
      </c>
      <c r="H85" s="38"/>
    </row>
    <row r="86" spans="1:8" x14ac:dyDescent="0.3">
      <c r="B86" s="59">
        <v>83</v>
      </c>
      <c r="C86" s="95">
        <v>10</v>
      </c>
      <c r="D86" s="58">
        <v>14</v>
      </c>
      <c r="E86" s="70">
        <v>63</v>
      </c>
      <c r="F86" s="56">
        <v>138</v>
      </c>
      <c r="H86" s="38"/>
    </row>
    <row r="87" spans="1:8" x14ac:dyDescent="0.3">
      <c r="B87" s="59">
        <v>84</v>
      </c>
      <c r="C87" s="95">
        <v>9</v>
      </c>
      <c r="D87" s="58">
        <v>11</v>
      </c>
      <c r="E87" s="70">
        <v>33</v>
      </c>
      <c r="F87" s="56">
        <v>67</v>
      </c>
      <c r="H87" s="38"/>
    </row>
    <row r="88" spans="1:8" x14ac:dyDescent="0.3">
      <c r="B88" s="59" t="s">
        <v>48</v>
      </c>
      <c r="C88" s="95">
        <v>5</v>
      </c>
      <c r="D88" s="58">
        <v>14</v>
      </c>
      <c r="E88" s="70">
        <v>47</v>
      </c>
      <c r="F88" s="56">
        <v>87</v>
      </c>
      <c r="H88" s="38"/>
    </row>
    <row r="89" spans="1:8" ht="15" thickBot="1" x14ac:dyDescent="0.35">
      <c r="B89" s="121" t="s">
        <v>24</v>
      </c>
      <c r="C89" s="99">
        <v>161749</v>
      </c>
      <c r="D89" s="99">
        <v>165653</v>
      </c>
      <c r="E89" s="100">
        <v>197934</v>
      </c>
      <c r="F89" s="104">
        <v>240588</v>
      </c>
    </row>
    <row r="91" spans="1:8" x14ac:dyDescent="0.3">
      <c r="A91" s="13" t="s">
        <v>194</v>
      </c>
    </row>
  </sheetData>
  <mergeCells count="3">
    <mergeCell ref="C6:D6"/>
    <mergeCell ref="E6:F6"/>
    <mergeCell ref="B6:B7"/>
  </mergeCells>
  <hyperlinks>
    <hyperlink ref="A1" location="Contents!A1" display="Return to content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Contents</vt:lpstr>
      <vt:lpstr>Figure 1</vt:lpstr>
      <vt:lpstr>Figure 2</vt:lpstr>
      <vt:lpstr>Figure 3</vt:lpstr>
      <vt:lpstr>Figure 4</vt:lpstr>
      <vt:lpstr>Figure 5</vt:lpstr>
      <vt:lpstr>Figure 6</vt:lpstr>
      <vt:lpstr>Figure 7</vt:lpstr>
      <vt:lpstr>Figure 8</vt:lpstr>
      <vt:lpstr>Figure 9</vt:lpstr>
      <vt:lpstr>Figure 10</vt:lpstr>
      <vt:lpstr>Figure 11</vt:lpstr>
      <vt:lpstr>Annex B</vt:lpstr>
      <vt:lpstr>Annex C</vt:lpstr>
      <vt:lpstr>Annex D</vt:lpstr>
      <vt:lpstr>Annex E</vt:lpstr>
      <vt:lpstr>Misc; Population Projections</vt:lpstr>
      <vt:lpstr>'Annex B'!_Toc29457869</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College Statistics 2018-19 Background Tables</dc:title>
  <dc:creator/>
  <cp:lastModifiedBy/>
  <dcterms:created xsi:type="dcterms:W3CDTF">2020-01-13T15:20:18Z</dcterms:created>
  <dcterms:modified xsi:type="dcterms:W3CDTF">2020-01-28T08:54:32Z</dcterms:modified>
</cp:coreProperties>
</file>