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Table 1" sheetId="20" r:id="rId1"/>
    <sheet name="Table 2" sheetId="2" r:id="rId2"/>
    <sheet name="Table 3" sheetId="25" r:id="rId3"/>
    <sheet name="Table 4" sheetId="3" r:id="rId4"/>
    <sheet name="Table 5" sheetId="6" r:id="rId5"/>
    <sheet name="Table 6" sheetId="5" r:id="rId6"/>
    <sheet name="Table 7" sheetId="7" r:id="rId7"/>
    <sheet name="Table 8" sheetId="8" r:id="rId8"/>
    <sheet name="Table 9" sheetId="9" r:id="rId9"/>
    <sheet name="Table 10" sheetId="10" r:id="rId10"/>
    <sheet name="Table 11" sheetId="11" r:id="rId11"/>
    <sheet name="Table 12" sheetId="12" r:id="rId12"/>
    <sheet name="Table 13" sheetId="24" r:id="rId13"/>
    <sheet name="OA Performance Measures" sheetId="13" r:id="rId14"/>
    <sheet name="18-19 yo participation rate" sheetId="14" r:id="rId15"/>
    <sheet name="Misc; Population Projections" sheetId="16" r:id="rId16"/>
  </sheets>
  <calcPr calcId="145621"/>
</workbook>
</file>

<file path=xl/calcChain.xml><?xml version="1.0" encoding="utf-8"?>
<calcChain xmlns="http://schemas.openxmlformats.org/spreadsheetml/2006/main">
  <c r="G15" i="24" l="1"/>
  <c r="I15" i="24"/>
  <c r="G14" i="24"/>
  <c r="I14" i="24"/>
  <c r="I13" i="24"/>
  <c r="I12" i="24"/>
  <c r="I11" i="24"/>
  <c r="I10" i="24"/>
  <c r="I8" i="24"/>
  <c r="I7" i="24"/>
  <c r="I6" i="24"/>
  <c r="G15" i="20"/>
  <c r="I15" i="20" s="1"/>
  <c r="G14" i="20"/>
  <c r="I14" i="20" s="1"/>
  <c r="I13" i="20"/>
  <c r="I12" i="20"/>
  <c r="I11" i="20"/>
  <c r="I10" i="20"/>
  <c r="I8" i="20"/>
  <c r="I7" i="20"/>
  <c r="I6" i="20"/>
  <c r="G15" i="11"/>
  <c r="F15" i="11"/>
  <c r="E17" i="5"/>
</calcChain>
</file>

<file path=xl/sharedStrings.xml><?xml version="1.0" encoding="utf-8"?>
<sst xmlns="http://schemas.openxmlformats.org/spreadsheetml/2006/main" count="446" uniqueCount="214">
  <si>
    <t>Full-time equivalents (FTEs)</t>
  </si>
  <si>
    <t>Academic Year</t>
  </si>
  <si>
    <t>Part-time FE</t>
  </si>
  <si>
    <t>Full-time FE</t>
  </si>
  <si>
    <t>Part-time HE</t>
  </si>
  <si>
    <t>Full-time HE</t>
  </si>
  <si>
    <t>Total</t>
  </si>
  <si>
    <t>2011-12</t>
  </si>
  <si>
    <t>2012-13</t>
  </si>
  <si>
    <t>2013-14</t>
  </si>
  <si>
    <t>2014-15</t>
  </si>
  <si>
    <t>2015-16</t>
  </si>
  <si>
    <t>2016-17</t>
  </si>
  <si>
    <t>2017-18</t>
  </si>
  <si>
    <t>2018-19</t>
  </si>
  <si>
    <t xml:space="preserve">How has the number of FTEs by  mode and level of study changed in the last 10 years? </t>
  </si>
  <si>
    <t>2019-20</t>
  </si>
  <si>
    <t>number of FTEs (all funding sources) delivered by colleges at FE and HE level, by mode of study, since 2010-11</t>
  </si>
  <si>
    <t>Percentage of all FTEs that are HE level</t>
  </si>
  <si>
    <t>HE Total</t>
  </si>
  <si>
    <t>Percentage of all FTEs that are HE</t>
  </si>
  <si>
    <t xml:space="preserve">Academic Year </t>
  </si>
  <si>
    <t xml:space="preserve">Enrolments </t>
  </si>
  <si>
    <t xml:space="preserve">Students </t>
  </si>
  <si>
    <t>FTEs</t>
  </si>
  <si>
    <t>Headcount</t>
  </si>
  <si>
    <t>Number of courses enrolled on</t>
  </si>
  <si>
    <t>1 course</t>
  </si>
  <si>
    <t>2 courses</t>
  </si>
  <si>
    <t>3 courses</t>
  </si>
  <si>
    <t>4 or more courses</t>
  </si>
  <si>
    <t>Percentage of students</t>
  </si>
  <si>
    <t>Percentage of headcount</t>
  </si>
  <si>
    <t>12+</t>
  </si>
  <si>
    <t>What proportions of students are enrolled on one or more courses?</t>
  </si>
  <si>
    <t>Where an enrolment is both to a non-recognised qualification and under 10 hours in duration it is counted only as an enrolment to 'Courses Under 10 Hours in Duration’</t>
  </si>
  <si>
    <t>Enrolments</t>
  </si>
  <si>
    <t>Enrolments on NRQs</t>
  </si>
  <si>
    <t>Enrolments on Courses Under 10 Hours in Duration</t>
  </si>
  <si>
    <t>Sum of Enrolments on NRQs and Courses Under 10 Hours</t>
  </si>
  <si>
    <t>Courses under 10 hours</t>
  </si>
  <si>
    <t>Sum</t>
  </si>
  <si>
    <t>Primary School enrolments</t>
  </si>
  <si>
    <t>Percentage of enrolments on NRQ or courses under 10 hours who are Primary School enrolments</t>
  </si>
  <si>
    <t>What do college students study?</t>
  </si>
  <si>
    <t>Subject area</t>
  </si>
  <si>
    <t>Full-time</t>
  </si>
  <si>
    <t>Part-time</t>
  </si>
  <si>
    <t>Age</t>
  </si>
  <si>
    <t>85+</t>
  </si>
  <si>
    <t>Note: Age refers to the age of the student in years, in December</t>
  </si>
  <si>
    <t>How has the age and gender demographic of enrolments changed since a decade ago?</t>
  </si>
  <si>
    <t>Note: Age referrs to the age of the student in years, in December</t>
  </si>
  <si>
    <t>What proportion of Scottish domiciled 18- and 19-year-olds attends college full-time?</t>
  </si>
  <si>
    <t>Aged 18-19 in the Scottish Population</t>
  </si>
  <si>
    <t>Source: National Records of Scotland, Mid-year population estimates</t>
  </si>
  <si>
    <t>Persons</t>
  </si>
  <si>
    <t>count of enrolments for males and females in the last 10 years</t>
  </si>
  <si>
    <t>Academic 
Year</t>
  </si>
  <si>
    <t>Male Enrolments</t>
  </si>
  <si>
    <t>Female enrolments</t>
  </si>
  <si>
    <t xml:space="preserve">% Male 
Enrolments </t>
  </si>
  <si>
    <t>% Female 
Enrolments</t>
  </si>
  <si>
    <t xml:space="preserve">Note: Excludes enrolments by students with 'other' or 'unknown' gender. </t>
  </si>
  <si>
    <t>count of HE and FE level college enrolments for males and females in the last 10 years</t>
  </si>
  <si>
    <t>Higher Education</t>
  </si>
  <si>
    <t>Female Enrolments</t>
  </si>
  <si>
    <t>% Male</t>
  </si>
  <si>
    <t xml:space="preserve">% Female </t>
  </si>
  <si>
    <t>Further Education</t>
  </si>
  <si>
    <t>How has the gender split of male and female enrolments changed in the last 10 years, by level of study?</t>
  </si>
  <si>
    <t>Credits</t>
  </si>
  <si>
    <t>Measure</t>
  </si>
  <si>
    <t>Credits delivered</t>
  </si>
  <si>
    <t>Proportion of Credits delivered to learners Under 16</t>
  </si>
  <si>
    <t>Proportion of Credits delivered to learners aged 16-19</t>
  </si>
  <si>
    <t>Proportion of Credits delivered to learners aged 20-24</t>
  </si>
  <si>
    <t>Proportion of Credits delivered to learners aged 25 and over</t>
  </si>
  <si>
    <t xml:space="preserve">Proportion of Credits to Female learners </t>
  </si>
  <si>
    <t xml:space="preserve">Proportion of Credits to Male learners </t>
  </si>
  <si>
    <t>Proportion of Credits delivered to learners from the 10% most deprived areas</t>
  </si>
  <si>
    <t>Proportion of Credits to learners from a care experienced background</t>
  </si>
  <si>
    <t xml:space="preserve">Proportion of Credits to BME learners </t>
  </si>
  <si>
    <t xml:space="preserve">Proportion of Credits to Disabled learners </t>
  </si>
  <si>
    <t>College Outcome Agreements</t>
  </si>
  <si>
    <t>Methodology for calculating the count of and participation rate of 18-19-year-olds in Scotland</t>
  </si>
  <si>
    <t>Misc.: Population Projections</t>
  </si>
  <si>
    <t>PERSONS</t>
  </si>
  <si>
    <t>All ages</t>
  </si>
  <si>
    <t>18-24 year olds total</t>
  </si>
  <si>
    <t xml:space="preserve">How has the gender split of male and female enrolments changed in the last 10 years? </t>
  </si>
  <si>
    <t xml:space="preserve">SRUC FTEs </t>
  </si>
  <si>
    <t>Associate Students^</t>
  </si>
  <si>
    <t>Total FTEs</t>
  </si>
  <si>
    <t>Target</t>
  </si>
  <si>
    <t xml:space="preserve">Delivery 
Over Target </t>
  </si>
  <si>
    <t>2014-15 Credit based</t>
  </si>
  <si>
    <t>2015-16 Credit based</t>
  </si>
  <si>
    <t>2016-17 Credit based</t>
  </si>
  <si>
    <t>2017-18 Credit based</t>
  </si>
  <si>
    <t>2018-19 Credit based</t>
  </si>
  <si>
    <t>2019-20 Credit based</t>
  </si>
  <si>
    <t xml:space="preserve">How many FTEs have been delivered against the target? </t>
  </si>
  <si>
    <t>Headcount of students enrolled on only 1 course, 2 courses, 3 courses, 4+  courses</t>
  </si>
  <si>
    <t>Headcount of students enrolled on 1 course, 2 courses etc, showing the full count of courses</t>
  </si>
  <si>
    <t>Employability Fund, FWDF</t>
  </si>
  <si>
    <t>Core FTEs (inc FAs) Delivered</t>
  </si>
  <si>
    <t>Agriculture, Horticulture and Animal Care</t>
  </si>
  <si>
    <t>Area Studies/Cultural Studies/Languages/Literature</t>
  </si>
  <si>
    <t>Arts and Crafts</t>
  </si>
  <si>
    <t>Authorship/Photography/Publishing/Media</t>
  </si>
  <si>
    <t>Business/Management/Office Studies</t>
  </si>
  <si>
    <t>Catering/Food/Leisure Services/Tourism</t>
  </si>
  <si>
    <t>Construction and Property (Built Environment)</t>
  </si>
  <si>
    <t>Education/Training/Teaching</t>
  </si>
  <si>
    <t>Engineering</t>
  </si>
  <si>
    <t>Environment Protection/Energy/Cleansing/Security</t>
  </si>
  <si>
    <t>Family Care/Personal Development/Personal Care and Appearance</t>
  </si>
  <si>
    <t>Health Care/Medicine/Health and Safety</t>
  </si>
  <si>
    <t>Humanities (History/Archaeology/Religious Studies/Philosophy)</t>
  </si>
  <si>
    <t>Information Technology and Information</t>
  </si>
  <si>
    <t>Manufacturing/Production Work</t>
  </si>
  <si>
    <t>Oil/Mining/Plastics/Chemicals</t>
  </si>
  <si>
    <t>Performing Arts</t>
  </si>
  <si>
    <t>Politics/Economics/Law/Social Sciences</t>
  </si>
  <si>
    <t>Sales, Marketing and Retailing</t>
  </si>
  <si>
    <t>Sciences and Mathematics</t>
  </si>
  <si>
    <t>Services to Industry and Commerce</t>
  </si>
  <si>
    <t>Sports, Games and Recreation</t>
  </si>
  <si>
    <t>Transport Services</t>
  </si>
  <si>
    <t xml:space="preserve">Aged 18-19 Participation Rate </t>
  </si>
  <si>
    <t>Unknown</t>
  </si>
  <si>
    <t>Aged 18-19 Full-Time Student Population (Headcount)</t>
  </si>
  <si>
    <t>Aged 18-19 Not Full-Time College Student Population</t>
  </si>
  <si>
    <t>SFC Funded FTEs</t>
  </si>
  <si>
    <t>August</t>
  </si>
  <si>
    <t>September</t>
  </si>
  <si>
    <t>October</t>
  </si>
  <si>
    <t>November</t>
  </si>
  <si>
    <t>December</t>
  </si>
  <si>
    <t>January</t>
  </si>
  <si>
    <t>February</t>
  </si>
  <si>
    <t>March</t>
  </si>
  <si>
    <t>April</t>
  </si>
  <si>
    <t>May</t>
  </si>
  <si>
    <t>June</t>
  </si>
  <si>
    <t>July</t>
  </si>
  <si>
    <t>FTE counts by month</t>
  </si>
  <si>
    <t>2020-21 Credit based</t>
  </si>
  <si>
    <t>2020-21</t>
  </si>
  <si>
    <t>Headcount 2011-12</t>
  </si>
  <si>
    <t>Headcount 2020-21</t>
  </si>
  <si>
    <t>2011-12 FTEs</t>
  </si>
  <si>
    <t>2020-21 FTEs</t>
  </si>
  <si>
    <t>2011-12 FTEs (% of total)</t>
  </si>
  <si>
    <t>2020-21 FTEs (% of total)</t>
  </si>
  <si>
    <t>Percentage point (pp) change from 2011-12 to 2020-21</t>
  </si>
  <si>
    <t>Enrolments by age of student and mode of study, 2011-12 and 2020-21</t>
  </si>
  <si>
    <t xml:space="preserve">Male </t>
  </si>
  <si>
    <t>Female</t>
  </si>
  <si>
    <t>the count of enrolments by single year of age and gender split. 2020-21 vs. 2011-12</t>
  </si>
  <si>
    <t>Note that gender 'Other' and 'No info' have been omitted from 2020-21 tables</t>
  </si>
  <si>
    <t>showing the headcount of 18- and 19-year-olds at college full-time and the count of 18- and 19-year-olds in the Scottish population not at college, from 2011-12 to 2020-21</t>
  </si>
  <si>
    <t>16 and 17 year olds in Scotland aged forward to calculate an estimate of the number of 18-19-year-olds in the Scottish population in 2020-21</t>
  </si>
  <si>
    <t>Selected National Performance Measures, 2016-17 to 2020-21</t>
  </si>
  <si>
    <t>FTE counts by month average 3 years</t>
  </si>
  <si>
    <t>2016-17 to 2018-19 avg</t>
  </si>
  <si>
    <t>FTE counts by month average 3 years cumulative</t>
  </si>
  <si>
    <t>Headcount 2015-16</t>
  </si>
  <si>
    <t>Note: Subject superclass titles have changed slightly over the course of the decade. Superclass titles are taken from 2020-21 and therefore may be slightly different to those originally used in 2011-12</t>
  </si>
  <si>
    <t>^Associate Students have been included in the sum of Total FTEs since 2018-19 and therefore counted towards the 116k target from that year onwards.</t>
  </si>
  <si>
    <t>2020-based projected population by single year of age, Principal projection, Scotland mid-2020 to mid-2045</t>
  </si>
  <si>
    <t>Source: National Records of Scotland Projected Population of Scotland (2020-based)</t>
  </si>
  <si>
    <t>Link to source</t>
  </si>
  <si>
    <t>% change since 2020</t>
  </si>
  <si>
    <t>mid-2020</t>
  </si>
  <si>
    <t>mid-2021</t>
  </si>
  <si>
    <t>mid-2022</t>
  </si>
  <si>
    <t>mid-2023</t>
  </si>
  <si>
    <t>mid-2024</t>
  </si>
  <si>
    <t>mid-2025</t>
  </si>
  <si>
    <t>mid-2026</t>
  </si>
  <si>
    <t>mid-2027</t>
  </si>
  <si>
    <t>mid-2028</t>
  </si>
  <si>
    <t>mid-2029</t>
  </si>
  <si>
    <t>mid-2030</t>
  </si>
  <si>
    <t>mid-2031</t>
  </si>
  <si>
    <t>mid-2032</t>
  </si>
  <si>
    <t>mid-2033</t>
  </si>
  <si>
    <t>mid-2034</t>
  </si>
  <si>
    <t>mid-2035</t>
  </si>
  <si>
    <t>mid-2036</t>
  </si>
  <si>
    <t>mid-2037</t>
  </si>
  <si>
    <t>mid-2038</t>
  </si>
  <si>
    <t>mid-2039</t>
  </si>
  <si>
    <t>mid-2040</t>
  </si>
  <si>
    <t>mid-2041</t>
  </si>
  <si>
    <t>mid-2042</t>
  </si>
  <si>
    <t>mid-2043</t>
  </si>
  <si>
    <t>mid-2044</t>
  </si>
  <si>
    <t>mid-2045</t>
  </si>
  <si>
    <t>FTE counts by month cumulative</t>
  </si>
  <si>
    <t>How has the number of students, enrolments, and FTEs changed from AY 2011-12 to AY 2020-21?</t>
  </si>
  <si>
    <t>count of enrolments, students (headcount) and FTEs (all funding sources) since 2011-12</t>
  </si>
  <si>
    <t>showing the percentage of students (headcount) enrolled on 1 course, 2 courses, 3 courses and 4 or more courses in 2011-12, 2015-16 and 2020-21</t>
  </si>
  <si>
    <t>Enrolments on Courses Under 10 Hours and on a Non-Recognised Qualification (NRQ), AY 2011-12 to AY 2020-21</t>
  </si>
  <si>
    <t>Count of enrolments on courses under 10 hours in length, enrolments on a non-recognised qualification (NRQ) and the sum of both. Since 2011-12</t>
  </si>
  <si>
    <t>the % of all FTEs (all funding sources) by subject area, delivered in 2020-21</t>
  </si>
  <si>
    <t>count of enrolments on full-time courses, by single year of age, in 2011-12 and 2020-21. Counts less than 5 have been suppressed to prevent against identification of individual learners</t>
  </si>
  <si>
    <t>Counts less than 5 have been suppressed to prevent against identification of individual learners</t>
  </si>
  <si>
    <t>Note: Counts may not sum to total due to counts less than 5 being suppressed. Suppressed counts are still included in the total.</t>
  </si>
  <si>
    <t>See '18-19 yo participation rate' tab for a breakdown of the methodology</t>
  </si>
  <si>
    <t>Percentage point change 
year-on-year</t>
  </si>
  <si>
    <t>Proportion of those on NRQ and courses under 10 hours duration who are primary school pupils, 2020-21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</si>
</sst>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 \p\p"/>
    <numFmt numFmtId="166" formatCode="0.0"/>
  </numFmts>
  <fonts count="3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i/>
      <sz val="11"/>
      <name val="Calibri"/>
      <family val="2"/>
      <scheme val="minor"/>
    </font>
    <font>
      <sz val="11"/>
      <name val="Calibri"/>
      <family val="2"/>
      <scheme val="minor"/>
    </font>
    <font>
      <u/>
      <sz val="11"/>
      <color theme="10"/>
      <name val="Calibri"/>
      <family val="2"/>
      <scheme val="minor"/>
    </font>
    <font>
      <u/>
      <sz val="10"/>
      <color theme="10"/>
      <name val="Calibri"/>
      <family val="2"/>
      <scheme val="minor"/>
    </font>
    <font>
      <sz val="10"/>
      <name val="Calibri"/>
      <family val="2"/>
      <scheme val="minor"/>
    </font>
    <font>
      <sz val="10"/>
      <name val="Arial"/>
      <family val="2"/>
    </font>
    <font>
      <u/>
      <sz val="10"/>
      <color indexed="12"/>
      <name val="Arial"/>
      <family val="2"/>
    </font>
    <font>
      <sz val="10"/>
      <color theme="1"/>
      <name val="Arial"/>
      <family val="2"/>
    </font>
    <font>
      <sz val="10"/>
      <name val="Arial"/>
      <family val="2"/>
    </font>
    <font>
      <sz val="8"/>
      <name val="Arial"/>
      <family val="2"/>
    </font>
    <font>
      <i/>
      <sz val="12"/>
      <color theme="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b/>
      <sz val="12"/>
      <name val="Calibri"/>
      <family val="2"/>
      <scheme val="minor"/>
    </font>
    <font>
      <u/>
      <sz val="10"/>
      <color indexed="12"/>
      <name val="Calibri"/>
      <family val="2"/>
      <scheme val="minor"/>
    </font>
    <font>
      <b/>
      <sz val="10"/>
      <name val="Calibri"/>
      <family val="2"/>
      <scheme val="minor"/>
    </font>
    <font>
      <sz val="11"/>
      <color theme="0"/>
      <name val="Calibri"/>
      <family val="2"/>
      <scheme val="minor"/>
    </font>
    <font>
      <sz val="10"/>
      <color theme="1"/>
      <name val="Calibri"/>
      <family val="2"/>
      <scheme val="minor"/>
    </font>
    <font>
      <sz val="11"/>
      <color theme="0" tint="-4.9989318521683403E-2"/>
      <name val="Calibri"/>
      <family val="2"/>
      <scheme val="minor"/>
    </font>
    <font>
      <b/>
      <sz val="11"/>
      <color rgb="FFFF0000"/>
      <name val="Calibri"/>
      <family val="2"/>
      <scheme val="minor"/>
    </font>
    <font>
      <sz val="11"/>
      <color theme="1" tint="0.499984740745262"/>
      <name val="Calibri"/>
      <family val="2"/>
      <scheme val="minor"/>
    </font>
    <font>
      <sz val="10"/>
      <name val="Arial"/>
      <family val="2"/>
    </font>
    <font>
      <b/>
      <sz val="10"/>
      <name val="Arial"/>
      <family val="2"/>
    </font>
    <font>
      <sz val="10"/>
      <name val="MS Sans Serif"/>
      <family val="2"/>
    </font>
    <font>
      <sz val="11"/>
      <color rgb="FF006100"/>
      <name val="Calibri"/>
      <family val="2"/>
      <scheme val="minor"/>
    </font>
    <font>
      <i/>
      <sz val="12"/>
      <name val="Calibri"/>
      <family val="2"/>
      <scheme val="minor"/>
    </font>
    <font>
      <sz val="12"/>
      <name val="Arial"/>
      <family val="2"/>
    </font>
    <font>
      <b/>
      <sz val="12"/>
      <name val="Arial"/>
      <family val="2"/>
    </font>
    <font>
      <b/>
      <sz val="11"/>
      <color rgb="FF002288"/>
      <name val="Calibri"/>
      <family val="2"/>
      <scheme val="minor"/>
    </font>
    <font>
      <sz val="11"/>
      <color rgb="FF002288"/>
      <name val="Calibri"/>
      <family val="2"/>
      <scheme val="minor"/>
    </font>
    <font>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theme="0" tint="-0.499984740745262"/>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hair">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top/>
      <bottom/>
      <diagonal/>
    </border>
    <border>
      <left style="hair">
        <color auto="1"/>
      </left>
      <right/>
      <top/>
      <bottom style="medium">
        <color auto="1"/>
      </bottom>
      <diagonal/>
    </border>
    <border>
      <left/>
      <right/>
      <top style="thin">
        <color auto="1"/>
      </top>
      <bottom/>
      <diagonal/>
    </border>
    <border>
      <left/>
      <right style="medium">
        <color indexed="64"/>
      </right>
      <top style="thin">
        <color indexed="64"/>
      </top>
      <bottom/>
      <diagonal/>
    </border>
    <border>
      <left style="hair">
        <color auto="1"/>
      </left>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medium">
        <color auto="1"/>
      </left>
      <right/>
      <top/>
      <bottom style="thin">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auto="1"/>
      </top>
      <bottom/>
      <diagonal/>
    </border>
    <border>
      <left/>
      <right style="thin">
        <color indexed="64"/>
      </right>
      <top style="medium">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2">
    <xf numFmtId="0" fontId="0" fillId="0" borderId="0"/>
    <xf numFmtId="9" fontId="1" fillId="0" borderId="0" applyFont="0" applyFill="0" applyBorder="0" applyAlignment="0" applyProtection="0"/>
    <xf numFmtId="0" fontId="8" fillId="0" borderId="0" applyNumberFormat="0" applyFill="0" applyBorder="0" applyAlignment="0" applyProtection="0"/>
    <xf numFmtId="43" fontId="11"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11" fillId="0" borderId="0"/>
    <xf numFmtId="0" fontId="11" fillId="0" borderId="0"/>
    <xf numFmtId="0" fontId="13" fillId="0" borderId="0"/>
    <xf numFmtId="0" fontId="13" fillId="0" borderId="0"/>
    <xf numFmtId="0" fontId="14" fillId="0" borderId="0"/>
    <xf numFmtId="0" fontId="11" fillId="0" borderId="0"/>
    <xf numFmtId="0" fontId="13" fillId="0" borderId="0"/>
    <xf numFmtId="3" fontId="11" fillId="0" borderId="0"/>
    <xf numFmtId="0" fontId="15" fillId="0" borderId="0"/>
    <xf numFmtId="0" fontId="15" fillId="0" borderId="0"/>
    <xf numFmtId="0" fontId="28" fillId="0" borderId="0"/>
    <xf numFmtId="40" fontId="30" fillId="0" borderId="0" applyFont="0" applyFill="0" applyBorder="0" applyAlignment="0" applyProtection="0"/>
    <xf numFmtId="0" fontId="15" fillId="0" borderId="0"/>
    <xf numFmtId="0" fontId="31" fillId="6" borderId="0" applyNumberFormat="0" applyBorder="0" applyAlignment="0" applyProtection="0"/>
    <xf numFmtId="0" fontId="11" fillId="0" borderId="0"/>
    <xf numFmtId="0" fontId="11" fillId="0" borderId="0"/>
  </cellStyleXfs>
  <cellXfs count="334">
    <xf numFmtId="0" fontId="0" fillId="0" borderId="0" xfId="0"/>
    <xf numFmtId="0" fontId="4" fillId="2" borderId="0" xfId="0" applyFont="1" applyFill="1"/>
    <xf numFmtId="0" fontId="0" fillId="2" borderId="0" xfId="0" applyFill="1"/>
    <xf numFmtId="0" fontId="4" fillId="2" borderId="0" xfId="0" applyFont="1" applyFill="1" applyAlignment="1">
      <alignment horizontal="right"/>
    </xf>
    <xf numFmtId="0" fontId="5" fillId="2" borderId="0" xfId="0" applyFont="1" applyFill="1"/>
    <xf numFmtId="0" fontId="7" fillId="2" borderId="0" xfId="0" applyFont="1" applyFill="1" applyAlignment="1">
      <alignment horizontal="left" indent="2"/>
    </xf>
    <xf numFmtId="0" fontId="9" fillId="2" borderId="0" xfId="2" applyFont="1" applyFill="1"/>
    <xf numFmtId="0" fontId="10" fillId="2" borderId="0" xfId="0" applyFont="1" applyFill="1"/>
    <xf numFmtId="3" fontId="0" fillId="2" borderId="0" xfId="0" applyNumberFormat="1" applyFill="1"/>
    <xf numFmtId="0" fontId="0" fillId="2" borderId="0" xfId="0" applyFont="1" applyFill="1" applyAlignment="1">
      <alignment horizontal="left" indent="2"/>
    </xf>
    <xf numFmtId="0" fontId="4" fillId="2" borderId="0" xfId="0" applyFont="1" applyFill="1" applyAlignment="1">
      <alignment horizontal="left"/>
    </xf>
    <xf numFmtId="0" fontId="8" fillId="2" borderId="0" xfId="2" applyFill="1"/>
    <xf numFmtId="0" fontId="0" fillId="2" borderId="0" xfId="0" applyFont="1" applyFill="1"/>
    <xf numFmtId="0" fontId="18" fillId="0" borderId="16" xfId="0" applyFont="1" applyFill="1" applyBorder="1" applyAlignment="1">
      <alignment horizontal="right" vertical="center" wrapText="1"/>
    </xf>
    <xf numFmtId="0" fontId="18" fillId="0" borderId="17" xfId="0" applyFont="1" applyFill="1" applyBorder="1" applyAlignment="1">
      <alignment horizontal="right" vertical="center" wrapText="1"/>
    </xf>
    <xf numFmtId="0" fontId="3" fillId="0" borderId="15"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6" fillId="2" borderId="0" xfId="0" applyFont="1" applyFill="1" applyAlignment="1">
      <alignment vertical="center"/>
    </xf>
    <xf numFmtId="0" fontId="10" fillId="2" borderId="0" xfId="11" applyFont="1" applyFill="1"/>
    <xf numFmtId="0" fontId="20" fillId="2" borderId="0" xfId="11" applyFont="1" applyFill="1"/>
    <xf numFmtId="0" fontId="10" fillId="2" borderId="0" xfId="11" applyFont="1" applyFill="1" applyAlignment="1">
      <alignment horizontal="left"/>
    </xf>
    <xf numFmtId="0" fontId="21" fillId="2" borderId="0" xfId="4" applyFont="1" applyFill="1" applyAlignment="1" applyProtection="1">
      <alignment horizontal="left"/>
    </xf>
    <xf numFmtId="0" fontId="22" fillId="2" borderId="0" xfId="11" applyFont="1" applyFill="1" applyAlignment="1"/>
    <xf numFmtId="3" fontId="22" fillId="2" borderId="0" xfId="11" applyNumberFormat="1" applyFont="1" applyFill="1"/>
    <xf numFmtId="0" fontId="7" fillId="0" borderId="38" xfId="11" applyFont="1" applyFill="1" applyBorder="1"/>
    <xf numFmtId="0" fontId="17" fillId="0" borderId="38" xfId="11" applyFont="1" applyFill="1" applyBorder="1"/>
    <xf numFmtId="0" fontId="7" fillId="2" borderId="0" xfId="11" applyFont="1" applyFill="1"/>
    <xf numFmtId="0" fontId="22" fillId="2" borderId="0" xfId="11" applyFont="1" applyFill="1"/>
    <xf numFmtId="0" fontId="17" fillId="0" borderId="0" xfId="11" applyFont="1" applyFill="1"/>
    <xf numFmtId="3" fontId="7" fillId="0" borderId="0" xfId="11" applyNumberFormat="1" applyFont="1" applyFill="1"/>
    <xf numFmtId="3" fontId="17" fillId="0" borderId="0" xfId="11" applyNumberFormat="1" applyFont="1" applyFill="1"/>
    <xf numFmtId="3" fontId="10" fillId="2" borderId="0" xfId="11" applyNumberFormat="1" applyFont="1" applyFill="1"/>
    <xf numFmtId="0" fontId="7" fillId="0" borderId="0" xfId="11" applyFont="1" applyFill="1" applyAlignment="1">
      <alignment horizontal="left"/>
    </xf>
    <xf numFmtId="0" fontId="7" fillId="0" borderId="0" xfId="11" applyFont="1" applyFill="1" applyAlignment="1">
      <alignment wrapText="1"/>
    </xf>
    <xf numFmtId="0" fontId="6" fillId="2" borderId="0" xfId="11" applyFont="1" applyFill="1"/>
    <xf numFmtId="164" fontId="7" fillId="0" borderId="0" xfId="1" applyNumberFormat="1" applyFont="1" applyFill="1" applyAlignment="1">
      <alignment horizontal="right"/>
    </xf>
    <xf numFmtId="164" fontId="7" fillId="3" borderId="0" xfId="1" applyNumberFormat="1" applyFont="1" applyFill="1"/>
    <xf numFmtId="0" fontId="17" fillId="2" borderId="0" xfId="11" applyFont="1" applyFill="1" applyAlignment="1"/>
    <xf numFmtId="0" fontId="24" fillId="2" borderId="0" xfId="0" applyFont="1" applyFill="1"/>
    <xf numFmtId="0" fontId="3" fillId="0" borderId="1" xfId="0" applyFont="1" applyBorder="1" applyAlignment="1">
      <alignment horizontal="center" vertical="center"/>
    </xf>
    <xf numFmtId="0" fontId="3" fillId="0" borderId="40" xfId="0" applyFont="1" applyBorder="1" applyAlignment="1">
      <alignment horizontal="center"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5" xfId="0" applyFont="1" applyBorder="1" applyAlignment="1">
      <alignment horizontal="center" vertical="center" wrapText="1"/>
    </xf>
    <xf numFmtId="0" fontId="0" fillId="0" borderId="6" xfId="0" applyBorder="1"/>
    <xf numFmtId="3" fontId="0" fillId="0" borderId="42" xfId="0" applyNumberFormat="1" applyBorder="1"/>
    <xf numFmtId="0" fontId="0" fillId="0" borderId="42" xfId="0" applyBorder="1"/>
    <xf numFmtId="3" fontId="25" fillId="5" borderId="42" xfId="0" applyNumberFormat="1" applyFont="1" applyFill="1" applyBorder="1"/>
    <xf numFmtId="3" fontId="0" fillId="0" borderId="43" xfId="0" applyNumberFormat="1" applyBorder="1"/>
    <xf numFmtId="3" fontId="0" fillId="0" borderId="9" xfId="0" applyNumberFormat="1" applyBorder="1"/>
    <xf numFmtId="0" fontId="0" fillId="5" borderId="42" xfId="0" applyFill="1" applyBorder="1"/>
    <xf numFmtId="0" fontId="0" fillId="5" borderId="6" xfId="0" applyFill="1" applyBorder="1"/>
    <xf numFmtId="3" fontId="0" fillId="5" borderId="43" xfId="0" applyNumberFormat="1" applyFill="1" applyBorder="1"/>
    <xf numFmtId="3" fontId="0" fillId="5" borderId="9" xfId="0" applyNumberFormat="1" applyFill="1" applyBorder="1"/>
    <xf numFmtId="3" fontId="7" fillId="0" borderId="42" xfId="0" applyNumberFormat="1" applyFont="1" applyBorder="1"/>
    <xf numFmtId="3" fontId="7" fillId="0" borderId="42" xfId="0" applyNumberFormat="1" applyFont="1" applyBorder="1" applyAlignment="1">
      <alignment wrapText="1"/>
    </xf>
    <xf numFmtId="3" fontId="0" fillId="0" borderId="42" xfId="0" applyNumberFormat="1" applyBorder="1" applyAlignment="1">
      <alignment horizontal="right"/>
    </xf>
    <xf numFmtId="3" fontId="0" fillId="0" borderId="44" xfId="0" applyNumberFormat="1" applyBorder="1"/>
    <xf numFmtId="0" fontId="0" fillId="2" borderId="0" xfId="0" applyFill="1" applyBorder="1"/>
    <xf numFmtId="3" fontId="0" fillId="2" borderId="0" xfId="0" applyNumberFormat="1" applyFill="1" applyBorder="1"/>
    <xf numFmtId="0" fontId="23" fillId="2" borderId="0" xfId="0" applyFont="1" applyFill="1"/>
    <xf numFmtId="0" fontId="23" fillId="2" borderId="0" xfId="0" applyFont="1" applyFill="1" applyBorder="1"/>
    <xf numFmtId="1" fontId="0" fillId="2" borderId="0" xfId="0" applyNumberFormat="1" applyFill="1"/>
    <xf numFmtId="3" fontId="0" fillId="0" borderId="45" xfId="0" applyNumberFormat="1" applyBorder="1"/>
    <xf numFmtId="0" fontId="3" fillId="2" borderId="0" xfId="0" applyFont="1" applyFill="1" applyBorder="1" applyAlignme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26" fillId="2" borderId="0" xfId="0" applyFont="1" applyFill="1" applyAlignment="1">
      <alignment horizontal="left" vertical="top" wrapText="1"/>
    </xf>
    <xf numFmtId="0" fontId="0" fillId="0" borderId="43" xfId="0" applyBorder="1"/>
    <xf numFmtId="0" fontId="0" fillId="5" borderId="43" xfId="0" applyFill="1" applyBorder="1"/>
    <xf numFmtId="0" fontId="26" fillId="2" borderId="0" xfId="0" applyFont="1" applyFill="1" applyAlignment="1">
      <alignment vertical="top" wrapText="1"/>
    </xf>
    <xf numFmtId="3" fontId="0" fillId="0" borderId="46" xfId="0" applyNumberFormat="1" applyBorder="1"/>
    <xf numFmtId="3" fontId="0" fillId="0" borderId="47" xfId="0" applyNumberFormat="1" applyBorder="1"/>
    <xf numFmtId="3" fontId="7" fillId="0" borderId="47" xfId="0" applyNumberFormat="1" applyFont="1" applyBorder="1"/>
    <xf numFmtId="3" fontId="27" fillId="0" borderId="42" xfId="0" applyNumberFormat="1" applyFont="1" applyBorder="1"/>
    <xf numFmtId="3" fontId="27" fillId="0" borderId="42" xfId="0" applyNumberFormat="1" applyFont="1" applyBorder="1" applyAlignment="1">
      <alignment horizontal="right"/>
    </xf>
    <xf numFmtId="0" fontId="7" fillId="2" borderId="0" xfId="0" applyFont="1" applyFill="1" applyAlignment="1">
      <alignment horizontal="left" wrapText="1"/>
    </xf>
    <xf numFmtId="0" fontId="26" fillId="2" borderId="0" xfId="0" applyFont="1" applyFill="1" applyAlignment="1">
      <alignment horizontal="left" vertical="top" wrapText="1"/>
    </xf>
    <xf numFmtId="3" fontId="11" fillId="2" borderId="0" xfId="16" applyNumberFormat="1" applyFont="1" applyFill="1"/>
    <xf numFmtId="3" fontId="29" fillId="2" borderId="0" xfId="16" applyNumberFormat="1" applyFont="1" applyFill="1"/>
    <xf numFmtId="3" fontId="11" fillId="4" borderId="0" xfId="18" applyNumberFormat="1" applyFont="1" applyFill="1" applyBorder="1" applyAlignment="1">
      <alignment horizontal="right"/>
    </xf>
    <xf numFmtId="3" fontId="11" fillId="0" borderId="9" xfId="18" applyNumberFormat="1" applyFont="1" applyFill="1" applyBorder="1" applyAlignment="1">
      <alignment horizontal="right"/>
    </xf>
    <xf numFmtId="3" fontId="11" fillId="0" borderId="0" xfId="18" applyNumberFormat="1" applyFont="1" applyFill="1" applyBorder="1" applyAlignment="1">
      <alignment horizontal="right"/>
    </xf>
    <xf numFmtId="3" fontId="11" fillId="4" borderId="9" xfId="18" applyNumberFormat="1" applyFont="1" applyFill="1" applyBorder="1" applyAlignment="1">
      <alignment horizontal="right"/>
    </xf>
    <xf numFmtId="3" fontId="11" fillId="0" borderId="12" xfId="18" applyNumberFormat="1" applyFont="1" applyFill="1" applyBorder="1" applyAlignment="1">
      <alignment horizontal="right"/>
    </xf>
    <xf numFmtId="3" fontId="11" fillId="4" borderId="14" xfId="18" applyNumberFormat="1" applyFont="1" applyFill="1" applyBorder="1" applyAlignment="1">
      <alignment horizontal="right"/>
    </xf>
    <xf numFmtId="0" fontId="7" fillId="2" borderId="0" xfId="0" applyFont="1" applyFill="1" applyAlignment="1">
      <alignment horizontal="left" wrapText="1"/>
    </xf>
    <xf numFmtId="0" fontId="0" fillId="0" borderId="0" xfId="0" applyFill="1" applyBorder="1" applyAlignment="1">
      <alignment wrapText="1"/>
    </xf>
    <xf numFmtId="0" fontId="7" fillId="2" borderId="0" xfId="0" applyFont="1" applyFill="1" applyBorder="1" applyAlignment="1">
      <alignment horizontal="left" wrapText="1"/>
    </xf>
    <xf numFmtId="3" fontId="0" fillId="0" borderId="0" xfId="0" applyNumberFormat="1" applyBorder="1"/>
    <xf numFmtId="0" fontId="0" fillId="0" borderId="0" xfId="0" applyFill="1" applyBorder="1"/>
    <xf numFmtId="3" fontId="0" fillId="0" borderId="0" xfId="0" applyNumberFormat="1" applyBorder="1" applyAlignment="1">
      <alignment horizontal="right"/>
    </xf>
    <xf numFmtId="3" fontId="7" fillId="0" borderId="0" xfId="0" applyNumberFormat="1" applyFont="1" applyBorder="1"/>
    <xf numFmtId="0" fontId="0" fillId="0" borderId="10" xfId="0" applyBorder="1"/>
    <xf numFmtId="3" fontId="0" fillId="0" borderId="47" xfId="0" applyNumberFormat="1" applyBorder="1" applyAlignment="1">
      <alignment horizontal="right"/>
    </xf>
    <xf numFmtId="0" fontId="3" fillId="2" borderId="1" xfId="0" applyFont="1" applyFill="1" applyBorder="1" applyAlignment="1">
      <alignment horizontal="left"/>
    </xf>
    <xf numFmtId="0" fontId="0" fillId="2" borderId="18" xfId="0" applyFill="1" applyBorder="1"/>
    <xf numFmtId="0" fontId="3" fillId="2" borderId="3" xfId="0" applyFont="1" applyFill="1" applyBorder="1" applyAlignment="1">
      <alignment horizontal="right"/>
    </xf>
    <xf numFmtId="3" fontId="0" fillId="2" borderId="7" xfId="0" applyNumberFormat="1" applyFill="1" applyBorder="1"/>
    <xf numFmtId="0" fontId="3" fillId="2" borderId="2" xfId="0" applyFont="1" applyFill="1" applyBorder="1" applyAlignment="1">
      <alignment horizontal="right"/>
    </xf>
    <xf numFmtId="0" fontId="3" fillId="2" borderId="5" xfId="0" applyFont="1" applyFill="1" applyBorder="1" applyAlignment="1">
      <alignment horizontal="right"/>
    </xf>
    <xf numFmtId="0" fontId="0" fillId="2" borderId="6" xfId="0" applyFill="1" applyBorder="1"/>
    <xf numFmtId="0" fontId="3" fillId="2" borderId="4" xfId="0" applyFont="1" applyFill="1" applyBorder="1" applyAlignment="1">
      <alignment horizontal="right"/>
    </xf>
    <xf numFmtId="0" fontId="4" fillId="2" borderId="0" xfId="0" applyFont="1" applyFill="1"/>
    <xf numFmtId="0" fontId="0" fillId="2" borderId="0" xfId="0" applyFill="1"/>
    <xf numFmtId="0" fontId="4" fillId="2" borderId="0" xfId="0" applyFont="1" applyFill="1" applyAlignment="1">
      <alignment horizontal="right"/>
    </xf>
    <xf numFmtId="0" fontId="5" fillId="2" borderId="0" xfId="0" applyFont="1" applyFill="1"/>
    <xf numFmtId="0" fontId="0" fillId="2" borderId="0" xfId="0" applyFill="1" applyAlignment="1">
      <alignment horizontal="right"/>
    </xf>
    <xf numFmtId="0" fontId="6" fillId="2" borderId="0" xfId="0" applyFont="1" applyFill="1"/>
    <xf numFmtId="0" fontId="3" fillId="2" borderId="0" xfId="0" applyFont="1" applyFill="1"/>
    <xf numFmtId="0" fontId="7" fillId="2" borderId="0" xfId="0" applyFont="1" applyFill="1" applyAlignment="1">
      <alignment horizontal="left" indent="2"/>
    </xf>
    <xf numFmtId="0" fontId="2" fillId="2" borderId="0" xfId="0" applyFont="1" applyFill="1"/>
    <xf numFmtId="0" fontId="9" fillId="2" borderId="0" xfId="2" applyFont="1" applyFill="1"/>
    <xf numFmtId="0" fontId="10" fillId="2" borderId="0" xfId="0" applyFont="1" applyFill="1"/>
    <xf numFmtId="0" fontId="3" fillId="2" borderId="0" xfId="0" applyFont="1" applyFill="1" applyAlignment="1">
      <alignment horizontal="center"/>
    </xf>
    <xf numFmtId="3" fontId="0" fillId="2" borderId="0" xfId="0" applyNumberFormat="1" applyFill="1"/>
    <xf numFmtId="0" fontId="0" fillId="2" borderId="0" xfId="0" applyFont="1" applyFill="1" applyAlignment="1">
      <alignment horizontal="left" indent="2"/>
    </xf>
    <xf numFmtId="9" fontId="0" fillId="2" borderId="0" xfId="1" applyFont="1" applyFill="1"/>
    <xf numFmtId="0" fontId="16" fillId="2" borderId="0" xfId="0" applyFont="1" applyFill="1" applyAlignment="1">
      <alignment horizontal="left"/>
    </xf>
    <xf numFmtId="0" fontId="5" fillId="2" borderId="0" xfId="0" applyFont="1" applyFill="1" applyAlignment="1">
      <alignment horizontal="left"/>
    </xf>
    <xf numFmtId="0" fontId="4" fillId="2" borderId="0" xfId="0" applyFont="1" applyFill="1" applyAlignment="1">
      <alignment horizontal="left"/>
    </xf>
    <xf numFmtId="164" fontId="0" fillId="2" borderId="0" xfId="1" applyNumberFormat="1" applyFont="1" applyFill="1"/>
    <xf numFmtId="0" fontId="8" fillId="2" borderId="0" xfId="2" applyFill="1"/>
    <xf numFmtId="164" fontId="0" fillId="2" borderId="0" xfId="0" applyNumberFormat="1" applyFill="1"/>
    <xf numFmtId="0" fontId="0" fillId="2" borderId="0" xfId="0" applyFont="1" applyFill="1"/>
    <xf numFmtId="0" fontId="0" fillId="2" borderId="0" xfId="0" applyFill="1" applyBorder="1"/>
    <xf numFmtId="3" fontId="0" fillId="2" borderId="0" xfId="0" applyNumberFormat="1" applyFill="1" applyBorder="1"/>
    <xf numFmtId="0" fontId="26" fillId="2" borderId="0" xfId="0" applyFont="1" applyFill="1" applyAlignment="1">
      <alignment horizontal="left" vertical="top" wrapText="1"/>
    </xf>
    <xf numFmtId="0" fontId="17" fillId="2" borderId="5" xfId="19" applyFont="1" applyFill="1" applyBorder="1" applyAlignment="1">
      <alignment horizontal="right" wrapText="1"/>
    </xf>
    <xf numFmtId="3" fontId="7" fillId="2" borderId="9" xfId="19" applyNumberFormat="1" applyFont="1" applyFill="1" applyBorder="1"/>
    <xf numFmtId="3" fontId="7" fillId="2" borderId="9" xfId="19" applyNumberFormat="1" applyFont="1" applyFill="1" applyBorder="1" applyAlignment="1">
      <alignment horizontal="right"/>
    </xf>
    <xf numFmtId="3" fontId="7" fillId="2" borderId="26" xfId="19" applyNumberFormat="1" applyFont="1" applyFill="1" applyBorder="1" applyAlignment="1">
      <alignment horizontal="right"/>
    </xf>
    <xf numFmtId="0" fontId="7" fillId="2" borderId="0" xfId="19" applyFont="1" applyFill="1"/>
    <xf numFmtId="0" fontId="7" fillId="2" borderId="0" xfId="19" applyFont="1" applyFill="1" applyAlignment="1">
      <alignment horizontal="right"/>
    </xf>
    <xf numFmtId="0" fontId="3" fillId="2" borderId="0" xfId="0" applyFont="1" applyFill="1" applyBorder="1"/>
    <xf numFmtId="3" fontId="0" fillId="2" borderId="8" xfId="0" applyNumberFormat="1" applyFill="1" applyBorder="1"/>
    <xf numFmtId="3" fontId="0" fillId="2" borderId="9" xfId="0" applyNumberFormat="1" applyFill="1" applyBorder="1"/>
    <xf numFmtId="0" fontId="0" fillId="2" borderId="10" xfId="0" applyFill="1" applyBorder="1"/>
    <xf numFmtId="3" fontId="0" fillId="2" borderId="11" xfId="0" applyNumberFormat="1" applyFill="1" applyBorder="1"/>
    <xf numFmtId="3" fontId="0" fillId="2" borderId="12" xfId="0" applyNumberFormat="1" applyFill="1" applyBorder="1"/>
    <xf numFmtId="3" fontId="0" fillId="2" borderId="13" xfId="0" applyNumberFormat="1" applyFill="1" applyBorder="1"/>
    <xf numFmtId="3" fontId="0" fillId="2" borderId="14" xfId="0" applyNumberFormat="1" applyFill="1" applyBorder="1"/>
    <xf numFmtId="0" fontId="3" fillId="2" borderId="1" xfId="0" applyFont="1" applyFill="1" applyBorder="1"/>
    <xf numFmtId="0" fontId="3" fillId="2" borderId="20" xfId="0" applyFont="1" applyFill="1" applyBorder="1" applyAlignment="1">
      <alignment horizontal="right" wrapText="1"/>
    </xf>
    <xf numFmtId="164" fontId="0" fillId="2" borderId="21" xfId="1" applyNumberFormat="1" applyFont="1" applyFill="1" applyBorder="1"/>
    <xf numFmtId="164" fontId="0" fillId="2" borderId="22" xfId="1" applyNumberFormat="1" applyFont="1" applyFill="1" applyBorder="1" applyAlignment="1">
      <alignment horizontal="right"/>
    </xf>
    <xf numFmtId="3" fontId="3" fillId="2" borderId="3" xfId="0" applyNumberFormat="1" applyFont="1" applyFill="1" applyBorder="1" applyAlignment="1">
      <alignment horizontal="right"/>
    </xf>
    <xf numFmtId="0" fontId="0" fillId="2" borderId="9" xfId="0" applyFill="1" applyBorder="1"/>
    <xf numFmtId="3" fontId="7" fillId="2" borderId="9" xfId="0" applyNumberFormat="1" applyFont="1" applyFill="1" applyBorder="1" applyAlignment="1">
      <alignment wrapText="1"/>
    </xf>
    <xf numFmtId="0" fontId="0" fillId="2" borderId="12" xfId="0" applyFill="1" applyBorder="1"/>
    <xf numFmtId="0" fontId="0" fillId="2" borderId="14" xfId="0" applyFill="1" applyBorder="1"/>
    <xf numFmtId="0" fontId="3" fillId="2" borderId="1" xfId="0" applyFont="1" applyFill="1" applyBorder="1" applyAlignment="1">
      <alignment horizontal="left" wrapText="1"/>
    </xf>
    <xf numFmtId="0" fontId="3" fillId="2" borderId="2" xfId="0" applyFont="1" applyFill="1" applyBorder="1" applyAlignment="1">
      <alignment horizontal="right" wrapText="1"/>
    </xf>
    <xf numFmtId="0" fontId="3" fillId="2" borderId="3" xfId="0" applyFont="1" applyFill="1" applyBorder="1" applyAlignment="1">
      <alignment horizontal="right" wrapText="1"/>
    </xf>
    <xf numFmtId="0" fontId="0" fillId="2" borderId="6" xfId="0" applyFill="1" applyBorder="1" applyAlignment="1">
      <alignment horizontal="left"/>
    </xf>
    <xf numFmtId="3" fontId="0" fillId="2" borderId="7" xfId="0" applyNumberFormat="1" applyFill="1" applyBorder="1" applyAlignment="1">
      <alignment horizontal="right"/>
    </xf>
    <xf numFmtId="3" fontId="0" fillId="2" borderId="0" xfId="0" applyNumberFormat="1" applyFill="1" applyBorder="1" applyAlignment="1">
      <alignment horizontal="right"/>
    </xf>
    <xf numFmtId="0" fontId="0" fillId="2" borderId="23" xfId="0" applyFill="1" applyBorder="1" applyAlignment="1">
      <alignment horizontal="left"/>
    </xf>
    <xf numFmtId="3" fontId="0" fillId="2" borderId="24" xfId="0" applyNumberFormat="1" applyFill="1" applyBorder="1" applyAlignment="1">
      <alignment horizontal="right"/>
    </xf>
    <xf numFmtId="3" fontId="0" fillId="2" borderId="25" xfId="0" applyNumberFormat="1" applyFill="1" applyBorder="1" applyAlignment="1">
      <alignment horizontal="right"/>
    </xf>
    <xf numFmtId="9" fontId="0" fillId="2" borderId="7" xfId="1" applyFont="1" applyFill="1" applyBorder="1" applyAlignment="1"/>
    <xf numFmtId="0" fontId="0" fillId="2" borderId="10" xfId="0" applyFill="1" applyBorder="1" applyAlignment="1">
      <alignment horizontal="left"/>
    </xf>
    <xf numFmtId="9" fontId="0" fillId="2" borderId="11" xfId="1" applyFont="1" applyFill="1" applyBorder="1" applyAlignment="1"/>
    <xf numFmtId="0" fontId="3" fillId="2" borderId="5" xfId="0" applyFont="1" applyFill="1" applyBorder="1" applyAlignment="1">
      <alignment horizontal="right" wrapText="1"/>
    </xf>
    <xf numFmtId="0" fontId="0" fillId="2" borderId="27" xfId="0" applyFill="1" applyBorder="1"/>
    <xf numFmtId="0" fontId="0" fillId="2" borderId="28" xfId="0" applyFill="1" applyBorder="1" applyAlignment="1">
      <alignment wrapText="1"/>
    </xf>
    <xf numFmtId="0" fontId="0" fillId="2" borderId="0" xfId="0" applyFill="1" applyAlignment="1">
      <alignment horizontal="left"/>
    </xf>
    <xf numFmtId="0" fontId="0" fillId="2" borderId="10" xfId="0" applyFill="1" applyBorder="1" applyAlignment="1">
      <alignment wrapText="1"/>
    </xf>
    <xf numFmtId="164" fontId="0" fillId="2" borderId="12" xfId="1" applyNumberFormat="1" applyFont="1" applyFill="1" applyBorder="1" applyAlignment="1">
      <alignment horizontal="right"/>
    </xf>
    <xf numFmtId="164" fontId="0" fillId="2" borderId="14" xfId="1" applyNumberFormat="1" applyFont="1" applyFill="1" applyBorder="1" applyAlignment="1">
      <alignment horizontal="right"/>
    </xf>
    <xf numFmtId="0" fontId="3" fillId="2" borderId="27" xfId="0" applyFont="1" applyFill="1" applyBorder="1"/>
    <xf numFmtId="0" fontId="3" fillId="2" borderId="16" xfId="0" applyFont="1" applyFill="1" applyBorder="1" applyAlignment="1">
      <alignment horizontal="right" wrapText="1"/>
    </xf>
    <xf numFmtId="165" fontId="0" fillId="2" borderId="9" xfId="0" applyNumberFormat="1" applyFill="1" applyBorder="1" applyAlignment="1">
      <alignment horizontal="right"/>
    </xf>
    <xf numFmtId="0" fontId="3" fillId="2" borderId="0" xfId="0" applyFont="1" applyFill="1" applyBorder="1" applyAlignment="1">
      <alignment horizontal="right" wrapText="1"/>
    </xf>
    <xf numFmtId="0" fontId="3" fillId="2" borderId="10" xfId="0" applyFont="1" applyFill="1" applyBorder="1"/>
    <xf numFmtId="0" fontId="20" fillId="2" borderId="0" xfId="0" applyFont="1" applyFill="1"/>
    <xf numFmtId="0" fontId="7" fillId="2" borderId="0" xfId="0" applyFont="1" applyFill="1"/>
    <xf numFmtId="0" fontId="32" fillId="2" borderId="0" xfId="0" applyFont="1" applyFill="1" applyAlignment="1">
      <alignment horizontal="left"/>
    </xf>
    <xf numFmtId="0" fontId="6" fillId="2" borderId="0" xfId="0" applyFont="1" applyFill="1" applyAlignment="1">
      <alignment horizontal="right"/>
    </xf>
    <xf numFmtId="0" fontId="17" fillId="2" borderId="1" xfId="0" applyFont="1" applyFill="1" applyBorder="1" applyAlignment="1">
      <alignment horizontal="left"/>
    </xf>
    <xf numFmtId="0" fontId="17" fillId="2" borderId="3" xfId="0" applyFont="1" applyFill="1" applyBorder="1" applyAlignment="1">
      <alignment horizontal="right"/>
    </xf>
    <xf numFmtId="0" fontId="17" fillId="2" borderId="5" xfId="0" applyFont="1" applyFill="1" applyBorder="1" applyAlignment="1">
      <alignment horizontal="right"/>
    </xf>
    <xf numFmtId="0" fontId="7" fillId="2" borderId="0" xfId="0" applyFont="1" applyFill="1" applyAlignment="1">
      <alignment horizontal="left"/>
    </xf>
    <xf numFmtId="0" fontId="7" fillId="2" borderId="6" xfId="0" applyFont="1" applyFill="1" applyBorder="1" applyAlignment="1">
      <alignment horizontal="left"/>
    </xf>
    <xf numFmtId="0" fontId="33" fillId="2" borderId="0" xfId="0" applyFont="1" applyFill="1" applyAlignment="1">
      <alignment vertical="top" wrapText="1"/>
    </xf>
    <xf numFmtId="0" fontId="34" fillId="2" borderId="0" xfId="0" applyFont="1" applyFill="1" applyAlignment="1">
      <alignment horizontal="center" vertical="top" wrapText="1"/>
    </xf>
    <xf numFmtId="0" fontId="17" fillId="2" borderId="23" xfId="0" applyFont="1" applyFill="1" applyBorder="1" applyAlignment="1">
      <alignment horizontal="left"/>
    </xf>
    <xf numFmtId="3" fontId="17" fillId="2" borderId="24" xfId="0" applyNumberFormat="1" applyFont="1" applyFill="1" applyBorder="1" applyAlignment="1">
      <alignment horizontal="right"/>
    </xf>
    <xf numFmtId="3" fontId="17" fillId="2" borderId="26" xfId="0" applyNumberFormat="1" applyFont="1" applyFill="1" applyBorder="1" applyAlignment="1">
      <alignment horizontal="right"/>
    </xf>
    <xf numFmtId="0" fontId="0" fillId="2" borderId="0" xfId="0" applyFont="1" applyFill="1" applyBorder="1"/>
    <xf numFmtId="0" fontId="0" fillId="2" borderId="0" xfId="0" applyFont="1" applyFill="1" applyAlignment="1">
      <alignment horizontal="right"/>
    </xf>
    <xf numFmtId="0" fontId="35" fillId="2" borderId="0" xfId="0" applyFont="1" applyFill="1" applyBorder="1" applyAlignment="1">
      <alignment horizontal="center" vertical="top" wrapText="1"/>
    </xf>
    <xf numFmtId="0" fontId="36" fillId="2" borderId="0" xfId="0" applyFont="1" applyFill="1" applyBorder="1" applyAlignment="1">
      <alignment vertical="top" wrapText="1"/>
    </xf>
    <xf numFmtId="0" fontId="3" fillId="2" borderId="31" xfId="0" applyFont="1" applyFill="1" applyBorder="1" applyAlignment="1">
      <alignment horizontal="right" wrapText="1"/>
    </xf>
    <xf numFmtId="0" fontId="0" fillId="2" borderId="6" xfId="0" applyFont="1" applyFill="1" applyBorder="1" applyAlignment="1">
      <alignment horizontal="left"/>
    </xf>
    <xf numFmtId="0" fontId="0" fillId="2" borderId="18" xfId="0" applyFont="1" applyFill="1" applyBorder="1" applyAlignment="1">
      <alignment horizontal="left"/>
    </xf>
    <xf numFmtId="0" fontId="0" fillId="2" borderId="0" xfId="0" applyFont="1" applyFill="1" applyBorder="1" applyAlignment="1">
      <alignment horizontal="right"/>
    </xf>
    <xf numFmtId="3" fontId="3" fillId="2" borderId="0" xfId="0" applyNumberFormat="1" applyFont="1" applyFill="1" applyBorder="1" applyAlignment="1">
      <alignment horizontal="right"/>
    </xf>
    <xf numFmtId="0" fontId="37" fillId="2" borderId="0" xfId="0" applyFont="1" applyFill="1"/>
    <xf numFmtId="0" fontId="16" fillId="2" borderId="0" xfId="0" applyFont="1" applyFill="1"/>
    <xf numFmtId="0" fontId="37" fillId="2" borderId="0" xfId="0" applyFont="1" applyFill="1" applyAlignment="1">
      <alignment horizontal="left" indent="2"/>
    </xf>
    <xf numFmtId="0" fontId="37" fillId="2" borderId="0" xfId="0" applyFont="1" applyFill="1" applyBorder="1"/>
    <xf numFmtId="0" fontId="3" fillId="2" borderId="30" xfId="0" applyFont="1" applyFill="1" applyBorder="1" applyAlignment="1">
      <alignment horizontal="right" wrapText="1"/>
    </xf>
    <xf numFmtId="0" fontId="3" fillId="2" borderId="49" xfId="0" applyFont="1" applyFill="1" applyBorder="1" applyAlignment="1">
      <alignment horizontal="right" wrapText="1"/>
    </xf>
    <xf numFmtId="0" fontId="3" fillId="2" borderId="50" xfId="0" applyFont="1" applyFill="1" applyBorder="1" applyAlignment="1">
      <alignment horizontal="right" wrapText="1"/>
    </xf>
    <xf numFmtId="0" fontId="3" fillId="2" borderId="23" xfId="0" applyFont="1" applyFill="1" applyBorder="1" applyAlignment="1">
      <alignment horizontal="left"/>
    </xf>
    <xf numFmtId="3" fontId="3" fillId="2" borderId="24" xfId="0" applyNumberFormat="1" applyFont="1" applyFill="1" applyBorder="1" applyAlignment="1">
      <alignment horizontal="right"/>
    </xf>
    <xf numFmtId="3" fontId="3" fillId="2" borderId="52" xfId="0" applyNumberFormat="1" applyFont="1" applyFill="1" applyBorder="1" applyAlignment="1">
      <alignment horizontal="right"/>
    </xf>
    <xf numFmtId="3" fontId="3" fillId="2" borderId="25" xfId="0" applyNumberFormat="1" applyFont="1" applyFill="1" applyBorder="1" applyAlignment="1">
      <alignment horizontal="right"/>
    </xf>
    <xf numFmtId="3" fontId="3" fillId="2" borderId="26" xfId="0" applyNumberFormat="1" applyFont="1" applyFill="1" applyBorder="1" applyAlignment="1">
      <alignment horizontal="right"/>
    </xf>
    <xf numFmtId="0" fontId="3" fillId="2" borderId="18" xfId="0" applyFont="1" applyFill="1" applyBorder="1" applyAlignment="1">
      <alignment horizontal="left"/>
    </xf>
    <xf numFmtId="0" fontId="3" fillId="2" borderId="18" xfId="0" applyFont="1" applyFill="1" applyBorder="1" applyAlignment="1"/>
    <xf numFmtId="0" fontId="17" fillId="2" borderId="2" xfId="0" applyFont="1" applyFill="1" applyBorder="1" applyAlignment="1">
      <alignment horizontal="right" wrapText="1"/>
    </xf>
    <xf numFmtId="0" fontId="17" fillId="2" borderId="40" xfId="0" applyFont="1" applyFill="1" applyBorder="1" applyAlignment="1">
      <alignment horizontal="right" wrapText="1"/>
    </xf>
    <xf numFmtId="0" fontId="17" fillId="2" borderId="3" xfId="0" applyFont="1" applyFill="1" applyBorder="1" applyAlignment="1">
      <alignment horizontal="right" wrapText="1"/>
    </xf>
    <xf numFmtId="0" fontId="0" fillId="2" borderId="6" xfId="0" applyFont="1" applyFill="1" applyBorder="1"/>
    <xf numFmtId="0" fontId="0" fillId="2" borderId="10" xfId="0" applyFont="1" applyFill="1" applyBorder="1"/>
    <xf numFmtId="3" fontId="11" fillId="2" borderId="0" xfId="18" applyNumberFormat="1" applyFont="1" applyFill="1" applyBorder="1" applyAlignment="1">
      <alignment horizontal="right"/>
    </xf>
    <xf numFmtId="3" fontId="11" fillId="2" borderId="9" xfId="18" applyNumberFormat="1" applyFont="1" applyFill="1" applyBorder="1" applyAlignment="1">
      <alignment horizontal="right"/>
    </xf>
    <xf numFmtId="3" fontId="11" fillId="2" borderId="12" xfId="18" applyNumberFormat="1" applyFont="1" applyFill="1" applyBorder="1" applyAlignment="1">
      <alignment horizontal="right"/>
    </xf>
    <xf numFmtId="3" fontId="11" fillId="2" borderId="14" xfId="18" applyNumberFormat="1" applyFont="1" applyFill="1" applyBorder="1" applyAlignment="1">
      <alignment horizontal="right"/>
    </xf>
    <xf numFmtId="3" fontId="11" fillId="2" borderId="0" xfId="18" applyNumberFormat="1" applyFont="1" applyFill="1" applyAlignment="1">
      <alignment horizontal="right"/>
    </xf>
    <xf numFmtId="0" fontId="18" fillId="2" borderId="3" xfId="0" applyFont="1" applyFill="1" applyBorder="1" applyAlignment="1">
      <alignment horizontal="right" vertical="center" wrapText="1"/>
    </xf>
    <xf numFmtId="0" fontId="18" fillId="2" borderId="5" xfId="0" applyFont="1" applyFill="1" applyBorder="1" applyAlignment="1">
      <alignment horizontal="right" vertical="center" wrapText="1"/>
    </xf>
    <xf numFmtId="3" fontId="0" fillId="2" borderId="46" xfId="0" applyNumberFormat="1" applyFont="1" applyFill="1" applyBorder="1"/>
    <xf numFmtId="3" fontId="0" fillId="2" borderId="42" xfId="0" applyNumberFormat="1" applyFont="1" applyFill="1" applyBorder="1"/>
    <xf numFmtId="3" fontId="7" fillId="2" borderId="42" xfId="0" applyNumberFormat="1" applyFont="1" applyFill="1" applyBorder="1"/>
    <xf numFmtId="3" fontId="7" fillId="2" borderId="47" xfId="0" applyNumberFormat="1" applyFont="1" applyFill="1" applyBorder="1" applyAlignment="1">
      <alignment horizontal="right"/>
    </xf>
    <xf numFmtId="3" fontId="0" fillId="2" borderId="47" xfId="0" applyNumberFormat="1" applyFont="1" applyFill="1" applyBorder="1" applyAlignment="1">
      <alignment horizontal="right"/>
    </xf>
    <xf numFmtId="0" fontId="17" fillId="2" borderId="5" xfId="0" applyFont="1" applyFill="1" applyBorder="1" applyAlignment="1">
      <alignment horizontal="right" wrapText="1"/>
    </xf>
    <xf numFmtId="164" fontId="0" fillId="7" borderId="9" xfId="0" applyNumberFormat="1" applyFont="1" applyFill="1" applyBorder="1" applyAlignment="1">
      <alignment horizontal="right"/>
    </xf>
    <xf numFmtId="164" fontId="0" fillId="2" borderId="9" xfId="0" applyNumberFormat="1" applyFont="1" applyFill="1" applyBorder="1" applyAlignment="1">
      <alignment horizontal="right"/>
    </xf>
    <xf numFmtId="164" fontId="0" fillId="2" borderId="14" xfId="0" applyNumberFormat="1" applyFont="1" applyFill="1" applyBorder="1" applyAlignment="1">
      <alignment horizontal="right"/>
    </xf>
    <xf numFmtId="164" fontId="0" fillId="2" borderId="42" xfId="1" applyNumberFormat="1" applyFont="1" applyFill="1" applyBorder="1" applyAlignment="1">
      <alignment horizontal="right"/>
    </xf>
    <xf numFmtId="164" fontId="0" fillId="2" borderId="47" xfId="1" applyNumberFormat="1" applyFont="1" applyFill="1" applyBorder="1" applyAlignment="1">
      <alignment horizontal="right"/>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164" fontId="7" fillId="2" borderId="9" xfId="1" applyNumberFormat="1" applyFont="1" applyFill="1" applyBorder="1"/>
    <xf numFmtId="164" fontId="7" fillId="2" borderId="14" xfId="1" applyNumberFormat="1" applyFont="1" applyFill="1" applyBorder="1" applyAlignment="1">
      <alignment horizontal="right"/>
    </xf>
    <xf numFmtId="164" fontId="7" fillId="2" borderId="0" xfId="1" applyNumberFormat="1" applyFont="1" applyFill="1" applyBorder="1"/>
    <xf numFmtId="164" fontId="7" fillId="2" borderId="12" xfId="1" applyNumberFormat="1" applyFont="1" applyFill="1" applyBorder="1" applyAlignment="1">
      <alignment horizontal="right"/>
    </xf>
    <xf numFmtId="0" fontId="17" fillId="2" borderId="41" xfId="0" applyFont="1" applyFill="1" applyBorder="1" applyAlignment="1">
      <alignment horizontal="right"/>
    </xf>
    <xf numFmtId="3" fontId="0" fillId="2" borderId="43" xfId="0" applyNumberFormat="1" applyFill="1" applyBorder="1"/>
    <xf numFmtId="0" fontId="3" fillId="2" borderId="36" xfId="0" applyFont="1" applyFill="1" applyBorder="1" applyAlignment="1">
      <alignment horizontal="right"/>
    </xf>
    <xf numFmtId="164" fontId="0" fillId="2" borderId="32" xfId="0" applyNumberFormat="1" applyFill="1" applyBorder="1"/>
    <xf numFmtId="164" fontId="0" fillId="2" borderId="9" xfId="0" applyNumberFormat="1" applyFill="1" applyBorder="1"/>
    <xf numFmtId="164" fontId="0" fillId="2" borderId="33" xfId="0" applyNumberFormat="1" applyFill="1" applyBorder="1" applyAlignment="1">
      <alignment horizontal="right"/>
    </xf>
    <xf numFmtId="164" fontId="0" fillId="2" borderId="14" xfId="0" applyNumberFormat="1" applyFill="1" applyBorder="1" applyAlignment="1">
      <alignment horizontal="right"/>
    </xf>
    <xf numFmtId="0" fontId="18" fillId="2" borderId="27" xfId="0" applyFont="1" applyFill="1" applyBorder="1" applyAlignment="1">
      <alignment vertical="center"/>
    </xf>
    <xf numFmtId="0" fontId="18" fillId="2" borderId="16" xfId="0" applyFont="1" applyFill="1" applyBorder="1" applyAlignment="1">
      <alignment horizontal="center" vertical="center"/>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9" fillId="2" borderId="28" xfId="0" applyFont="1" applyFill="1" applyBorder="1" applyAlignment="1">
      <alignment vertical="center" wrapText="1"/>
    </xf>
    <xf numFmtId="3" fontId="19" fillId="2" borderId="34" xfId="0" applyNumberFormat="1" applyFont="1" applyFill="1" applyBorder="1" applyAlignment="1">
      <alignment horizontal="center" vertical="center"/>
    </xf>
    <xf numFmtId="3" fontId="19" fillId="2" borderId="34" xfId="0" applyNumberFormat="1" applyFont="1" applyFill="1" applyBorder="1" applyAlignment="1">
      <alignment horizontal="center" vertical="center" wrapText="1"/>
    </xf>
    <xf numFmtId="0" fontId="19" fillId="2" borderId="6" xfId="0" applyFont="1" applyFill="1" applyBorder="1" applyAlignment="1">
      <alignment vertical="center" wrapText="1"/>
    </xf>
    <xf numFmtId="164" fontId="19" fillId="2" borderId="0" xfId="0" applyNumberFormat="1" applyFont="1" applyFill="1" applyBorder="1" applyAlignment="1">
      <alignment horizontal="center" vertical="center"/>
    </xf>
    <xf numFmtId="164" fontId="19" fillId="2" borderId="0" xfId="0" applyNumberFormat="1" applyFont="1" applyFill="1" applyBorder="1" applyAlignment="1">
      <alignment horizontal="center" vertical="center" wrapText="1"/>
    </xf>
    <xf numFmtId="0" fontId="19" fillId="2" borderId="10" xfId="0" applyFont="1" applyFill="1" applyBorder="1" applyAlignment="1">
      <alignment vertical="center" wrapText="1"/>
    </xf>
    <xf numFmtId="164" fontId="19" fillId="2" borderId="12" xfId="0" applyNumberFormat="1" applyFont="1" applyFill="1" applyBorder="1" applyAlignment="1">
      <alignment horizontal="center" vertical="center"/>
    </xf>
    <xf numFmtId="164" fontId="19" fillId="2" borderId="12" xfId="0" applyNumberFormat="1" applyFont="1" applyFill="1" applyBorder="1" applyAlignment="1">
      <alignment horizontal="center" vertical="center" wrapText="1"/>
    </xf>
    <xf numFmtId="3" fontId="19" fillId="2" borderId="35" xfId="0" applyNumberFormat="1" applyFont="1" applyFill="1" applyBorder="1" applyAlignment="1">
      <alignment horizontal="center" vertical="center" wrapText="1"/>
    </xf>
    <xf numFmtId="164" fontId="19" fillId="2" borderId="9" xfId="0" applyNumberFormat="1" applyFont="1" applyFill="1" applyBorder="1" applyAlignment="1">
      <alignment horizontal="center" vertical="center" wrapText="1"/>
    </xf>
    <xf numFmtId="164" fontId="19" fillId="2" borderId="14" xfId="0" applyNumberFormat="1" applyFont="1" applyFill="1" applyBorder="1" applyAlignment="1">
      <alignment horizontal="center" vertical="center" wrapText="1"/>
    </xf>
    <xf numFmtId="9" fontId="0" fillId="2" borderId="0" xfId="1" applyFont="1" applyFill="1" applyBorder="1" applyAlignment="1"/>
    <xf numFmtId="9" fontId="0" fillId="2" borderId="12" xfId="1" applyFont="1" applyFill="1" applyBorder="1" applyAlignment="1"/>
    <xf numFmtId="9" fontId="0" fillId="2" borderId="48" xfId="1" applyFont="1" applyFill="1" applyBorder="1" applyAlignment="1"/>
    <xf numFmtId="9" fontId="7" fillId="2" borderId="9" xfId="19" applyNumberFormat="1" applyFont="1" applyFill="1" applyBorder="1" applyAlignment="1"/>
    <xf numFmtId="9" fontId="7" fillId="2" borderId="14" xfId="19" applyNumberFormat="1" applyFont="1" applyFill="1" applyBorder="1" applyAlignment="1"/>
    <xf numFmtId="9" fontId="0" fillId="2" borderId="34" xfId="1" applyFont="1" applyFill="1" applyBorder="1" applyAlignment="1"/>
    <xf numFmtId="3" fontId="0" fillId="2" borderId="48" xfId="0" applyNumberFormat="1" applyFill="1" applyBorder="1"/>
    <xf numFmtId="0" fontId="3" fillId="2" borderId="25" xfId="0" applyFont="1" applyFill="1" applyBorder="1"/>
    <xf numFmtId="0" fontId="3" fillId="2" borderId="26" xfId="0" applyFont="1" applyFill="1" applyBorder="1"/>
    <xf numFmtId="166" fontId="0" fillId="2" borderId="48" xfId="0" applyNumberFormat="1" applyFill="1" applyBorder="1"/>
    <xf numFmtId="166" fontId="0" fillId="2" borderId="34" xfId="0" applyNumberFormat="1" applyFill="1" applyBorder="1"/>
    <xf numFmtId="166" fontId="0" fillId="2" borderId="7" xfId="0" applyNumberFormat="1" applyFill="1" applyBorder="1"/>
    <xf numFmtId="166" fontId="0" fillId="2" borderId="0" xfId="0" applyNumberFormat="1" applyFill="1" applyBorder="1"/>
    <xf numFmtId="166" fontId="0" fillId="2" borderId="49" xfId="0" applyNumberFormat="1" applyFill="1" applyBorder="1"/>
    <xf numFmtId="166" fontId="3" fillId="2" borderId="12" xfId="0" applyNumberFormat="1" applyFont="1" applyFill="1" applyBorder="1"/>
    <xf numFmtId="166" fontId="3" fillId="2" borderId="25" xfId="0" applyNumberFormat="1" applyFont="1" applyFill="1" applyBorder="1"/>
    <xf numFmtId="0" fontId="0" fillId="2" borderId="37" xfId="0" applyFill="1" applyBorder="1"/>
    <xf numFmtId="0" fontId="0" fillId="2" borderId="39" xfId="0" applyFill="1" applyBorder="1"/>
    <xf numFmtId="0" fontId="3" fillId="2" borderId="48" xfId="0" applyFont="1" applyFill="1" applyBorder="1"/>
    <xf numFmtId="0" fontId="3" fillId="2" borderId="7" xfId="0" applyFont="1" applyFill="1" applyBorder="1"/>
    <xf numFmtId="0" fontId="3" fillId="2" borderId="49" xfId="0" applyFont="1" applyFill="1" applyBorder="1"/>
    <xf numFmtId="0" fontId="0" fillId="8" borderId="9" xfId="0" applyFill="1" applyBorder="1"/>
    <xf numFmtId="3" fontId="0" fillId="0" borderId="14" xfId="0" applyNumberFormat="1" applyFill="1" applyBorder="1"/>
    <xf numFmtId="9" fontId="0" fillId="2" borderId="0" xfId="1" applyFont="1" applyFill="1" applyBorder="1" applyAlignment="1">
      <alignment horizontal="right"/>
    </xf>
    <xf numFmtId="3" fontId="0" fillId="5" borderId="42" xfId="0" applyNumberFormat="1" applyFill="1" applyBorder="1"/>
    <xf numFmtId="3" fontId="0" fillId="5" borderId="47" xfId="0" applyNumberFormat="1" applyFill="1" applyBorder="1"/>
    <xf numFmtId="0" fontId="3" fillId="2" borderId="55" xfId="0" applyFont="1" applyFill="1" applyBorder="1" applyAlignment="1">
      <alignment horizontal="center"/>
    </xf>
    <xf numFmtId="0" fontId="3" fillId="2" borderId="38" xfId="0" applyFont="1" applyFill="1" applyBorder="1" applyAlignment="1">
      <alignment horizontal="center"/>
    </xf>
    <xf numFmtId="0" fontId="3" fillId="2" borderId="56" xfId="0" applyFont="1" applyFill="1" applyBorder="1" applyAlignment="1">
      <alignment horizontal="center"/>
    </xf>
    <xf numFmtId="0" fontId="3" fillId="2" borderId="48" xfId="0" applyFont="1" applyFill="1" applyBorder="1" applyAlignment="1">
      <alignment horizontal="center"/>
    </xf>
    <xf numFmtId="0" fontId="3" fillId="2" borderId="34" xfId="0" applyFont="1" applyFill="1" applyBorder="1" applyAlignment="1">
      <alignment horizontal="center"/>
    </xf>
    <xf numFmtId="0" fontId="3" fillId="2" borderId="57" xfId="0" applyFont="1" applyFill="1" applyBorder="1" applyAlignment="1">
      <alignment horizontal="center"/>
    </xf>
    <xf numFmtId="3" fontId="0" fillId="2" borderId="49" xfId="0" applyNumberFormat="1" applyFill="1" applyBorder="1"/>
    <xf numFmtId="3" fontId="0" fillId="2" borderId="30" xfId="0" applyNumberFormat="1" applyFill="1" applyBorder="1"/>
    <xf numFmtId="3" fontId="0" fillId="2" borderId="50" xfId="0" applyNumberFormat="1" applyFill="1" applyBorder="1"/>
    <xf numFmtId="3" fontId="0" fillId="2" borderId="34" xfId="0" applyNumberFormat="1" applyFill="1" applyBorder="1"/>
    <xf numFmtId="3" fontId="0" fillId="2" borderId="57" xfId="0" applyNumberFormat="1" applyFill="1" applyBorder="1"/>
    <xf numFmtId="3" fontId="7" fillId="2" borderId="0" xfId="0" applyNumberFormat="1" applyFont="1" applyFill="1" applyBorder="1" applyAlignment="1">
      <alignment vertical="top" wrapText="1"/>
    </xf>
    <xf numFmtId="3" fontId="7" fillId="2" borderId="9" xfId="0" applyNumberFormat="1" applyFont="1" applyFill="1" applyBorder="1" applyAlignment="1">
      <alignment horizontal="right"/>
    </xf>
    <xf numFmtId="3" fontId="0" fillId="2" borderId="7" xfId="0" applyNumberFormat="1" applyFont="1" applyFill="1" applyBorder="1"/>
    <xf numFmtId="3" fontId="0" fillId="2" borderId="43" xfId="0" applyNumberFormat="1" applyFont="1" applyFill="1" applyBorder="1"/>
    <xf numFmtId="3" fontId="0" fillId="2" borderId="0" xfId="0" applyNumberFormat="1" applyFont="1" applyFill="1" applyAlignment="1">
      <alignment horizontal="right"/>
    </xf>
    <xf numFmtId="3" fontId="0" fillId="2" borderId="51" xfId="0" applyNumberFormat="1" applyFill="1" applyBorder="1"/>
    <xf numFmtId="3" fontId="0" fillId="0" borderId="0" xfId="0" applyNumberFormat="1" applyFill="1" applyBorder="1"/>
    <xf numFmtId="0" fontId="0" fillId="0" borderId="10" xfId="0" applyFill="1" applyBorder="1"/>
    <xf numFmtId="3" fontId="0" fillId="0" borderId="47" xfId="0" applyNumberFormat="1" applyFill="1" applyBorder="1"/>
    <xf numFmtId="1" fontId="0" fillId="0" borderId="47" xfId="0" applyNumberFormat="1" applyFill="1" applyBorder="1"/>
    <xf numFmtId="0" fontId="0" fillId="0" borderId="47" xfId="0" applyFill="1" applyBorder="1"/>
    <xf numFmtId="3" fontId="0" fillId="0" borderId="47" xfId="0" applyNumberFormat="1" applyFill="1" applyBorder="1" applyAlignment="1">
      <alignment horizontal="right"/>
    </xf>
    <xf numFmtId="3" fontId="7" fillId="0" borderId="47" xfId="0" applyNumberFormat="1" applyFont="1" applyFill="1" applyBorder="1"/>
    <xf numFmtId="3" fontId="0" fillId="0" borderId="44" xfId="0" applyNumberFormat="1" applyFill="1" applyBorder="1"/>
    <xf numFmtId="164" fontId="7" fillId="2" borderId="0" xfId="1" applyNumberFormat="1" applyFont="1" applyFill="1"/>
    <xf numFmtId="0" fontId="7" fillId="2" borderId="0" xfId="0" applyFont="1" applyFill="1" applyAlignment="1">
      <alignment horizontal="left" wrapText="1"/>
    </xf>
    <xf numFmtId="0" fontId="3" fillId="2" borderId="0" xfId="0" applyFont="1" applyFill="1" applyAlignment="1">
      <alignment horizontal="center"/>
    </xf>
    <xf numFmtId="0" fontId="34" fillId="2" borderId="0" xfId="0" applyFont="1" applyFill="1" applyAlignment="1">
      <alignment horizontal="center" vertical="top" wrapText="1"/>
    </xf>
    <xf numFmtId="0" fontId="3" fillId="2" borderId="27" xfId="0" applyFont="1" applyFill="1" applyBorder="1" applyAlignment="1">
      <alignment horizontal="left"/>
    </xf>
    <xf numFmtId="0" fontId="3" fillId="2" borderId="29" xfId="0" applyFont="1" applyFill="1" applyBorder="1" applyAlignment="1">
      <alignment horizontal="left"/>
    </xf>
    <xf numFmtId="0" fontId="3" fillId="2" borderId="53" xfId="0" applyFont="1" applyFill="1" applyBorder="1" applyAlignment="1">
      <alignment horizontal="center"/>
    </xf>
    <xf numFmtId="0" fontId="3" fillId="2" borderId="54"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5" fillId="2" borderId="0" xfId="0" applyFont="1" applyFill="1" applyBorder="1" applyAlignment="1">
      <alignment horizontal="center" vertical="top" wrapText="1"/>
    </xf>
    <xf numFmtId="0" fontId="4" fillId="2" borderId="0" xfId="0" applyFont="1" applyFill="1" applyBorder="1" applyAlignment="1">
      <alignment horizontal="left" wrapText="1"/>
    </xf>
    <xf numFmtId="0" fontId="21" fillId="2" borderId="0" xfId="4" applyFont="1" applyFill="1" applyAlignment="1" applyProtection="1">
      <alignment horizontal="left"/>
    </xf>
    <xf numFmtId="0" fontId="22" fillId="2" borderId="30" xfId="11" applyFont="1" applyFill="1" applyBorder="1" applyAlignment="1"/>
  </cellXfs>
  <cellStyles count="22">
    <cellStyle name="Comma 2" xfId="3"/>
    <cellStyle name="Comma 2 2" xfId="17"/>
    <cellStyle name="Good" xfId="19" builtinId="26"/>
    <cellStyle name="Hyperlink" xfId="2" builtinId="8"/>
    <cellStyle name="Hyperlink 2" xfId="4"/>
    <cellStyle name="Normal" xfId="0" builtinId="0"/>
    <cellStyle name="Normal 2" xfId="5"/>
    <cellStyle name="Normal 2 2" xfId="6"/>
    <cellStyle name="Normal 2 2 2 2 2" xfId="7"/>
    <cellStyle name="Normal 3" xfId="8"/>
    <cellStyle name="Normal 4" xfId="9"/>
    <cellStyle name="Normal 5" xfId="10"/>
    <cellStyle name="Normal 5 2" xfId="20"/>
    <cellStyle name="Normal 6" xfId="11"/>
    <cellStyle name="Normal 7" xfId="12"/>
    <cellStyle name="Normal 8" xfId="16"/>
    <cellStyle name="Normal 8 2" xfId="21"/>
    <cellStyle name="Normal_TABLE4" xfId="18"/>
    <cellStyle name="Normal10" xfId="13"/>
    <cellStyle name="Percent" xfId="1" builtinId="5"/>
    <cellStyle name="whole number" xfId="14"/>
    <cellStyle name="whole number 2" xf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0</xdr:colOff>
      <xdr:row>3</xdr:row>
      <xdr:rowOff>123825</xdr:rowOff>
    </xdr:from>
    <xdr:to>
      <xdr:col>18</xdr:col>
      <xdr:colOff>66675</xdr:colOff>
      <xdr:row>16</xdr:row>
      <xdr:rowOff>95250</xdr:rowOff>
    </xdr:to>
    <xdr:sp macro="" textlink="">
      <xdr:nvSpPr>
        <xdr:cNvPr id="3" name="TextBox 2"/>
        <xdr:cNvSpPr txBox="1"/>
      </xdr:nvSpPr>
      <xdr:spPr>
        <a:xfrm>
          <a:off x="5486400" y="704850"/>
          <a:ext cx="5553075"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Scottish population of young adults (particularly of 18 and 19</a:t>
          </a:r>
          <a:r>
            <a:rPr lang="en-GB" sz="1100" baseline="0"/>
            <a:t> </a:t>
          </a:r>
          <a:r>
            <a:rPr lang="en-GB" sz="1100"/>
            <a:t>year</a:t>
          </a:r>
          <a:r>
            <a:rPr lang="en-GB" sz="1100" baseline="0"/>
            <a:t> </a:t>
          </a:r>
          <a:r>
            <a:rPr lang="en-GB" sz="1100"/>
            <a:t>olds) is inflated due to the influx of non-Scottish domiciled students undertaking college and university education in Scotland. Therefore, in order to calculate a more representative participation rate of the proportion of 18 and 19</a:t>
          </a:r>
          <a:r>
            <a:rPr lang="en-GB" sz="1100" baseline="0"/>
            <a:t> </a:t>
          </a:r>
          <a:r>
            <a:rPr lang="en-GB" sz="1100"/>
            <a:t>year</a:t>
          </a:r>
          <a:r>
            <a:rPr lang="en-GB" sz="1100" baseline="0"/>
            <a:t> </a:t>
          </a:r>
          <a:r>
            <a:rPr lang="en-GB" sz="1100"/>
            <a:t>olds undertaking college courses who would be residing in Scotland regardless of their education path, population values for younger people have to be aged forward. This is demonstrated in the table on the left.</a:t>
          </a:r>
          <a:r>
            <a:rPr lang="en-GB" sz="1100" baseline="0"/>
            <a:t> T</a:t>
          </a:r>
          <a:r>
            <a:rPr lang="en-GB" sz="1100"/>
            <a:t>o calculate the population of 18</a:t>
          </a:r>
          <a:r>
            <a:rPr lang="en-GB" sz="1100" baseline="0"/>
            <a:t> </a:t>
          </a:r>
          <a:r>
            <a:rPr lang="en-GB" sz="1100"/>
            <a:t> and 19</a:t>
          </a:r>
          <a:r>
            <a:rPr lang="en-GB" sz="1100" baseline="0"/>
            <a:t> </a:t>
          </a:r>
          <a:r>
            <a:rPr lang="en-GB" sz="1100"/>
            <a:t>year</a:t>
          </a:r>
          <a:r>
            <a:rPr lang="en-GB" sz="1100" baseline="0"/>
            <a:t> </a:t>
          </a:r>
          <a:r>
            <a:rPr lang="en-GB" sz="1100"/>
            <a:t>olds in Scotland in 2020-21, the population of 16</a:t>
          </a:r>
          <a:r>
            <a:rPr lang="en-GB" sz="1100" baseline="0"/>
            <a:t> </a:t>
          </a:r>
          <a:r>
            <a:rPr lang="en-GB" sz="1100"/>
            <a:t>and 17</a:t>
          </a:r>
          <a:r>
            <a:rPr lang="en-GB" sz="1100" baseline="0"/>
            <a:t> </a:t>
          </a:r>
          <a:r>
            <a:rPr lang="en-GB" sz="1100"/>
            <a:t>year</a:t>
          </a:r>
          <a:r>
            <a:rPr lang="en-GB" sz="1100" baseline="0"/>
            <a:t> </a:t>
          </a:r>
          <a:r>
            <a:rPr lang="en-GB" sz="1100"/>
            <a:t>olds in 2018-19 has been aged forward by two years so that they are calculated as 17</a:t>
          </a:r>
          <a:r>
            <a:rPr lang="en-GB" sz="1100" baseline="0"/>
            <a:t> </a:t>
          </a:r>
          <a:r>
            <a:rPr lang="en-GB" sz="1100"/>
            <a:t>and 18</a:t>
          </a:r>
          <a:r>
            <a:rPr lang="en-GB" sz="1100" baseline="0"/>
            <a:t> </a:t>
          </a:r>
          <a:r>
            <a:rPr lang="en-GB" sz="1100"/>
            <a:t>year</a:t>
          </a:r>
          <a:r>
            <a:rPr lang="en-GB" sz="1100" baseline="0"/>
            <a:t> </a:t>
          </a:r>
          <a:r>
            <a:rPr lang="en-GB" sz="1100"/>
            <a:t>olds in 2019-20 and 18 and 19</a:t>
          </a:r>
          <a:r>
            <a:rPr lang="en-GB" sz="1100" baseline="0"/>
            <a:t> </a:t>
          </a:r>
          <a:r>
            <a:rPr lang="en-GB" sz="1100"/>
            <a:t>year</a:t>
          </a:r>
          <a:r>
            <a:rPr lang="en-GB" sz="1100" baseline="0"/>
            <a:t> </a:t>
          </a:r>
          <a:r>
            <a:rPr lang="en-GB" sz="1100"/>
            <a:t>olds in 2020-21 (highlighted in yellow). This</a:t>
          </a:r>
          <a:r>
            <a:rPr lang="en-GB" sz="1100" baseline="0"/>
            <a:t> ageing forward method is applied to 17, 18 and 19 year olds so that they are based off of previous 16 year old populations aged forward appropriately.  For example, the number of 18 year olds in 2018-19 is the number of 16 year olds in 2016-17 aged forward two years. The population of 16 year olds is taken from National Record of Scotland's actual count of 16 year olds in that year.</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nrscotland.gov.uk/statistics-and-data/statistics/statistics-by-theme/population/population-projections/population-projections-scotland/2020-ba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3"/>
  <sheetViews>
    <sheetView showGridLines="0" tabSelected="1" zoomScaleNormal="100" workbookViewId="0"/>
  </sheetViews>
  <sheetFormatPr defaultColWidth="9.140625" defaultRowHeight="15" x14ac:dyDescent="0.25"/>
  <cols>
    <col min="1" max="1" width="8.85546875" style="2" customWidth="1"/>
    <col min="2" max="2" width="22.5703125" style="2" customWidth="1"/>
    <col min="3" max="3" width="25.42578125" style="2" customWidth="1"/>
    <col min="4" max="4" width="14" style="2" customWidth="1"/>
    <col min="5" max="9" width="12.7109375" style="2" customWidth="1"/>
    <col min="10" max="10" width="12.28515625" style="2" customWidth="1"/>
    <col min="11" max="11" width="15" style="2" customWidth="1"/>
    <col min="12" max="12" width="11" style="2" customWidth="1"/>
    <col min="13" max="16384" width="9.140625" style="2"/>
  </cols>
  <sheetData>
    <row r="1" spans="1:13" x14ac:dyDescent="0.25">
      <c r="A1" s="6"/>
    </row>
    <row r="2" spans="1:13" ht="15.75" x14ac:dyDescent="0.25">
      <c r="B2" s="4" t="s">
        <v>102</v>
      </c>
      <c r="H2" s="40"/>
      <c r="M2" s="7"/>
    </row>
    <row r="3" spans="1:13" x14ac:dyDescent="0.25">
      <c r="B3" s="5"/>
      <c r="C3" s="66"/>
      <c r="D3" s="66"/>
      <c r="E3" s="66"/>
      <c r="F3" s="66"/>
    </row>
    <row r="4" spans="1:13" ht="15.75" thickBot="1" x14ac:dyDescent="0.3">
      <c r="B4" s="69"/>
      <c r="C4" s="70"/>
      <c r="D4" s="69"/>
      <c r="E4" s="69"/>
      <c r="F4" s="70"/>
      <c r="G4" s="67"/>
      <c r="H4" s="67"/>
      <c r="I4" s="68"/>
    </row>
    <row r="5" spans="1:13" ht="30" x14ac:dyDescent="0.25">
      <c r="B5" s="41" t="s">
        <v>21</v>
      </c>
      <c r="C5" s="42" t="s">
        <v>106</v>
      </c>
      <c r="D5" s="42" t="s">
        <v>105</v>
      </c>
      <c r="E5" s="43" t="s">
        <v>91</v>
      </c>
      <c r="F5" s="42" t="s">
        <v>92</v>
      </c>
      <c r="G5" s="43" t="s">
        <v>93</v>
      </c>
      <c r="H5" s="44" t="s">
        <v>94</v>
      </c>
      <c r="I5" s="45" t="s">
        <v>95</v>
      </c>
    </row>
    <row r="6" spans="1:13" x14ac:dyDescent="0.25">
      <c r="B6" s="46" t="s">
        <v>8</v>
      </c>
      <c r="C6" s="75">
        <v>112916</v>
      </c>
      <c r="D6" s="50">
        <v>3483</v>
      </c>
      <c r="E6" s="47">
        <v>598</v>
      </c>
      <c r="F6" s="49"/>
      <c r="G6" s="47">
        <v>116997</v>
      </c>
      <c r="H6" s="50">
        <v>116269</v>
      </c>
      <c r="I6" s="51">
        <f>G6-H6</f>
        <v>728</v>
      </c>
      <c r="J6" s="8"/>
    </row>
    <row r="7" spans="1:13" x14ac:dyDescent="0.25">
      <c r="B7" s="46" t="s">
        <v>9</v>
      </c>
      <c r="C7" s="47">
        <v>119022</v>
      </c>
      <c r="D7" s="50">
        <v>614</v>
      </c>
      <c r="E7" s="47">
        <v>598</v>
      </c>
      <c r="F7" s="49"/>
      <c r="G7" s="47">
        <v>120234</v>
      </c>
      <c r="H7" s="50">
        <v>116269</v>
      </c>
      <c r="I7" s="51">
        <f t="shared" ref="I7:I8" si="0">G7-H7</f>
        <v>3965</v>
      </c>
      <c r="J7" s="8"/>
    </row>
    <row r="8" spans="1:13" x14ac:dyDescent="0.25">
      <c r="B8" s="46" t="s">
        <v>10</v>
      </c>
      <c r="C8" s="47">
        <v>118407</v>
      </c>
      <c r="D8" s="50">
        <v>671</v>
      </c>
      <c r="E8" s="47">
        <v>598</v>
      </c>
      <c r="F8" s="49"/>
      <c r="G8" s="47">
        <v>119676</v>
      </c>
      <c r="H8" s="50">
        <v>116269</v>
      </c>
      <c r="I8" s="51">
        <f t="shared" si="0"/>
        <v>3407</v>
      </c>
      <c r="J8" s="8"/>
    </row>
    <row r="9" spans="1:13" ht="15" customHeight="1" x14ac:dyDescent="0.25">
      <c r="B9" s="53"/>
      <c r="C9" s="293"/>
      <c r="D9" s="54"/>
      <c r="E9" s="293"/>
      <c r="F9" s="49"/>
      <c r="G9" s="293"/>
      <c r="H9" s="54"/>
      <c r="I9" s="55"/>
      <c r="J9" s="8"/>
      <c r="K9" s="74"/>
      <c r="L9" s="74"/>
    </row>
    <row r="10" spans="1:13" x14ac:dyDescent="0.25">
      <c r="B10" s="46" t="s">
        <v>96</v>
      </c>
      <c r="C10" s="47">
        <v>117754</v>
      </c>
      <c r="D10" s="50">
        <v>671</v>
      </c>
      <c r="E10" s="47">
        <v>598</v>
      </c>
      <c r="F10" s="49"/>
      <c r="G10" s="47">
        <v>119023</v>
      </c>
      <c r="H10" s="50">
        <v>116269</v>
      </c>
      <c r="I10" s="51">
        <f t="shared" ref="I10:I15" si="1">G10-H10</f>
        <v>2754</v>
      </c>
      <c r="J10" s="8"/>
      <c r="K10" s="74"/>
      <c r="L10" s="74"/>
    </row>
    <row r="11" spans="1:13" x14ac:dyDescent="0.25">
      <c r="B11" s="46" t="s">
        <v>97</v>
      </c>
      <c r="C11" s="47">
        <v>115856</v>
      </c>
      <c r="D11" s="50">
        <v>750</v>
      </c>
      <c r="E11" s="47">
        <v>598</v>
      </c>
      <c r="F11" s="78">
        <v>1575.6880375000001</v>
      </c>
      <c r="G11" s="47">
        <v>117204</v>
      </c>
      <c r="H11" s="50">
        <v>116269</v>
      </c>
      <c r="I11" s="51">
        <f t="shared" si="1"/>
        <v>935</v>
      </c>
      <c r="J11" s="8"/>
      <c r="K11" s="74"/>
      <c r="L11" s="74"/>
    </row>
    <row r="12" spans="1:13" x14ac:dyDescent="0.25">
      <c r="B12" s="46" t="s">
        <v>98</v>
      </c>
      <c r="C12" s="47">
        <v>116318</v>
      </c>
      <c r="D12" s="50">
        <v>586</v>
      </c>
      <c r="E12" s="47">
        <v>598</v>
      </c>
      <c r="F12" s="78">
        <v>1484.9369009</v>
      </c>
      <c r="G12" s="47">
        <v>117502</v>
      </c>
      <c r="H12" s="50">
        <v>116269</v>
      </c>
      <c r="I12" s="51">
        <f t="shared" si="1"/>
        <v>1233</v>
      </c>
      <c r="J12" s="8"/>
      <c r="K12" s="74"/>
      <c r="L12" s="74"/>
    </row>
    <row r="13" spans="1:13" x14ac:dyDescent="0.25">
      <c r="B13" s="46" t="s">
        <v>99</v>
      </c>
      <c r="C13" s="47">
        <v>116355.29266000001</v>
      </c>
      <c r="D13" s="54">
        <v>688</v>
      </c>
      <c r="E13" s="47">
        <v>598</v>
      </c>
      <c r="F13" s="78">
        <v>1506.8265557</v>
      </c>
      <c r="G13" s="56">
        <v>117641</v>
      </c>
      <c r="H13" s="50">
        <v>116269</v>
      </c>
      <c r="I13" s="51">
        <f t="shared" si="1"/>
        <v>1372</v>
      </c>
      <c r="J13" s="8"/>
      <c r="K13" s="74"/>
      <c r="L13" s="74"/>
    </row>
    <row r="14" spans="1:13" x14ac:dyDescent="0.25">
      <c r="B14" s="46" t="s">
        <v>100</v>
      </c>
      <c r="C14" s="57">
        <v>115061.15025333334</v>
      </c>
      <c r="D14" s="54">
        <v>1080</v>
      </c>
      <c r="E14" s="47">
        <v>598</v>
      </c>
      <c r="F14" s="79">
        <v>1503</v>
      </c>
      <c r="G14" s="56">
        <f>SUM(C14:F14)</f>
        <v>118242.15025333334</v>
      </c>
      <c r="H14" s="50">
        <v>116269</v>
      </c>
      <c r="I14" s="65">
        <f t="shared" si="1"/>
        <v>1973.1502533333405</v>
      </c>
      <c r="J14" s="8"/>
      <c r="K14" s="74"/>
      <c r="L14" s="74"/>
      <c r="M14" s="8"/>
    </row>
    <row r="15" spans="1:13" x14ac:dyDescent="0.25">
      <c r="B15" s="46" t="s">
        <v>101</v>
      </c>
      <c r="C15" s="47">
        <v>114497</v>
      </c>
      <c r="D15" s="54">
        <v>1046</v>
      </c>
      <c r="E15" s="47">
        <v>598</v>
      </c>
      <c r="F15" s="58">
        <v>1525</v>
      </c>
      <c r="G15" s="56">
        <f>SUM(C15:F15)</f>
        <v>117666</v>
      </c>
      <c r="H15" s="50">
        <v>116269</v>
      </c>
      <c r="I15" s="65">
        <f t="shared" si="1"/>
        <v>1397</v>
      </c>
      <c r="J15" s="8"/>
      <c r="K15" s="71"/>
      <c r="L15" s="71"/>
      <c r="M15" s="8"/>
    </row>
    <row r="16" spans="1:13" ht="15.75" thickBot="1" x14ac:dyDescent="0.3">
      <c r="B16" s="97" t="s">
        <v>148</v>
      </c>
      <c r="C16" s="76">
        <v>114387</v>
      </c>
      <c r="D16" s="294">
        <v>1372.9750234000001</v>
      </c>
      <c r="E16" s="76">
        <v>598</v>
      </c>
      <c r="F16" s="98">
        <v>1556.4631042000001</v>
      </c>
      <c r="G16" s="77">
        <v>117914.43812759999</v>
      </c>
      <c r="H16" s="76">
        <v>116269</v>
      </c>
      <c r="I16" s="59">
        <v>1645.4381275999913</v>
      </c>
      <c r="J16" s="8"/>
      <c r="K16" s="81"/>
      <c r="L16" s="81"/>
      <c r="M16" s="8"/>
    </row>
    <row r="17" spans="2:13" x14ac:dyDescent="0.25">
      <c r="B17" s="91"/>
      <c r="C17" s="93"/>
      <c r="D17" s="60"/>
      <c r="E17" s="94"/>
      <c r="F17" s="95"/>
      <c r="G17" s="96"/>
      <c r="H17" s="93"/>
      <c r="I17" s="93"/>
      <c r="J17" s="8"/>
      <c r="K17" s="81"/>
      <c r="L17" s="81"/>
      <c r="M17" s="8"/>
    </row>
    <row r="18" spans="2:13" ht="21" customHeight="1" x14ac:dyDescent="0.25">
      <c r="B18" s="10" t="s">
        <v>170</v>
      </c>
      <c r="I18" s="61"/>
    </row>
    <row r="19" spans="2:13" ht="35.25" customHeight="1" x14ac:dyDescent="0.25">
      <c r="B19" s="321"/>
      <c r="C19" s="321"/>
      <c r="D19" s="321"/>
      <c r="E19" s="321"/>
      <c r="F19" s="321"/>
      <c r="G19" s="321"/>
      <c r="H19" s="321"/>
      <c r="I19" s="321"/>
    </row>
    <row r="20" spans="2:13" x14ac:dyDescent="0.25">
      <c r="B20" s="321"/>
      <c r="C20" s="321"/>
      <c r="D20" s="321"/>
      <c r="E20" s="321"/>
      <c r="F20" s="321"/>
      <c r="G20" s="321"/>
      <c r="H20" s="321"/>
      <c r="I20" s="321"/>
    </row>
    <row r="21" spans="2:13" ht="35.25" customHeight="1" x14ac:dyDescent="0.25">
      <c r="B21" s="92"/>
      <c r="C21" s="92"/>
      <c r="D21" s="92"/>
      <c r="E21" s="92"/>
      <c r="F21" s="80"/>
      <c r="G21" s="80"/>
      <c r="H21" s="80"/>
      <c r="I21" s="80"/>
    </row>
    <row r="22" spans="2:13" ht="24.75" customHeight="1" x14ac:dyDescent="0.25">
      <c r="B22" s="60"/>
      <c r="C22" s="60"/>
      <c r="D22" s="60"/>
      <c r="E22" s="60"/>
    </row>
    <row r="23" spans="2:13" x14ac:dyDescent="0.25">
      <c r="B23" s="60"/>
      <c r="C23" s="60"/>
      <c r="D23" s="60"/>
      <c r="E23" s="60"/>
    </row>
    <row r="24" spans="2:13" x14ac:dyDescent="0.25">
      <c r="B24" s="60"/>
      <c r="C24" s="60"/>
      <c r="D24" s="60"/>
      <c r="E24" s="60"/>
    </row>
    <row r="25" spans="2:13" x14ac:dyDescent="0.25">
      <c r="B25" s="60"/>
      <c r="C25" s="60"/>
      <c r="D25" s="60"/>
      <c r="E25" s="60"/>
    </row>
    <row r="26" spans="2:13" x14ac:dyDescent="0.25">
      <c r="B26" s="60"/>
      <c r="C26" s="60"/>
      <c r="D26" s="60"/>
      <c r="E26" s="60"/>
    </row>
    <row r="27" spans="2:13" x14ac:dyDescent="0.25">
      <c r="B27" s="60"/>
      <c r="C27" s="60"/>
      <c r="D27" s="60"/>
      <c r="E27" s="60"/>
    </row>
    <row r="29" spans="2:13" x14ac:dyDescent="0.25">
      <c r="B29" s="62"/>
    </row>
    <row r="30" spans="2:13" x14ac:dyDescent="0.25">
      <c r="B30" s="62"/>
    </row>
    <row r="31" spans="2:13" x14ac:dyDescent="0.25">
      <c r="B31" s="62"/>
    </row>
    <row r="32" spans="2:13" x14ac:dyDescent="0.25">
      <c r="B32" s="63" t="s">
        <v>8</v>
      </c>
    </row>
    <row r="33" spans="2:10" x14ac:dyDescent="0.25">
      <c r="B33" s="63" t="s">
        <v>9</v>
      </c>
      <c r="J33" s="64"/>
    </row>
    <row r="34" spans="2:10" x14ac:dyDescent="0.25">
      <c r="B34" s="63" t="s">
        <v>10</v>
      </c>
    </row>
    <row r="35" spans="2:10" x14ac:dyDescent="0.25">
      <c r="B35" s="63" t="s">
        <v>11</v>
      </c>
    </row>
    <row r="36" spans="2:10" x14ac:dyDescent="0.25">
      <c r="B36" s="63" t="s">
        <v>12</v>
      </c>
    </row>
    <row r="37" spans="2:10" x14ac:dyDescent="0.25">
      <c r="B37" s="63" t="s">
        <v>13</v>
      </c>
    </row>
    <row r="38" spans="2:10" x14ac:dyDescent="0.25">
      <c r="B38" s="62" t="s">
        <v>14</v>
      </c>
    </row>
    <row r="39" spans="2:10" x14ac:dyDescent="0.25">
      <c r="B39" s="62"/>
    </row>
    <row r="40" spans="2:10" x14ac:dyDescent="0.25">
      <c r="B40" s="62"/>
    </row>
    <row r="41" spans="2:10" x14ac:dyDescent="0.25">
      <c r="B41" s="62"/>
    </row>
    <row r="42" spans="2:10" x14ac:dyDescent="0.25">
      <c r="B42" s="62"/>
    </row>
    <row r="43" spans="2:10" x14ac:dyDescent="0.25">
      <c r="B43" s="62"/>
    </row>
  </sheetData>
  <mergeCells count="2">
    <mergeCell ref="B19:I19"/>
    <mergeCell ref="B20:I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5"/>
  <sheetViews>
    <sheetView zoomScaleNormal="100" workbookViewId="0"/>
  </sheetViews>
  <sheetFormatPr defaultColWidth="9.140625" defaultRowHeight="15" x14ac:dyDescent="0.25"/>
  <cols>
    <col min="1" max="1" width="9.140625" style="108"/>
    <col min="2" max="7" width="14.85546875" style="108" customWidth="1"/>
    <col min="8" max="9" width="9.140625" style="108"/>
    <col min="10" max="10" width="9.5703125" style="108" bestFit="1" customWidth="1"/>
    <col min="11" max="16384" width="9.140625" style="108"/>
  </cols>
  <sheetData>
    <row r="2" spans="2:10" ht="15.75" x14ac:dyDescent="0.25">
      <c r="B2" s="110" t="s">
        <v>53</v>
      </c>
    </row>
    <row r="3" spans="2:10" x14ac:dyDescent="0.25">
      <c r="B3" s="107" t="s">
        <v>162</v>
      </c>
    </row>
    <row r="4" spans="2:10" x14ac:dyDescent="0.25">
      <c r="B4" s="120"/>
    </row>
    <row r="5" spans="2:10" ht="15.75" thickBot="1" x14ac:dyDescent="0.3">
      <c r="B5" s="120"/>
    </row>
    <row r="6" spans="2:10" ht="75" x14ac:dyDescent="0.25">
      <c r="B6" s="155" t="s">
        <v>1</v>
      </c>
      <c r="C6" s="216" t="s">
        <v>132</v>
      </c>
      <c r="D6" s="217" t="s">
        <v>133</v>
      </c>
      <c r="E6" s="217" t="s">
        <v>54</v>
      </c>
      <c r="F6" s="217" t="s">
        <v>130</v>
      </c>
      <c r="G6" s="233" t="s">
        <v>212</v>
      </c>
    </row>
    <row r="7" spans="2:10" x14ac:dyDescent="0.25">
      <c r="B7" s="219" t="s">
        <v>7</v>
      </c>
      <c r="C7" s="228">
        <v>26448</v>
      </c>
      <c r="D7" s="229">
        <v>103060</v>
      </c>
      <c r="E7" s="229">
        <v>129508</v>
      </c>
      <c r="F7" s="237">
        <v>0.20421904438335856</v>
      </c>
      <c r="G7" s="234"/>
      <c r="H7" s="127"/>
      <c r="J7" s="125"/>
    </row>
    <row r="8" spans="2:10" x14ac:dyDescent="0.25">
      <c r="B8" s="219" t="s">
        <v>8</v>
      </c>
      <c r="C8" s="229">
        <v>27253</v>
      </c>
      <c r="D8" s="229">
        <v>100105</v>
      </c>
      <c r="E8" s="229">
        <v>127358</v>
      </c>
      <c r="F8" s="237">
        <v>0.21398734276606102</v>
      </c>
      <c r="G8" s="235">
        <v>9.7682983827024616E-3</v>
      </c>
      <c r="H8" s="127"/>
      <c r="J8" s="125"/>
    </row>
    <row r="9" spans="2:10" x14ac:dyDescent="0.25">
      <c r="B9" s="219" t="s">
        <v>9</v>
      </c>
      <c r="C9" s="229">
        <v>27417</v>
      </c>
      <c r="D9" s="229">
        <v>97831</v>
      </c>
      <c r="E9" s="229">
        <v>125248</v>
      </c>
      <c r="F9" s="237">
        <v>0.21890169902912621</v>
      </c>
      <c r="G9" s="235">
        <v>4.9143562630651894E-3</v>
      </c>
      <c r="H9" s="127"/>
    </row>
    <row r="10" spans="2:10" x14ac:dyDescent="0.25">
      <c r="B10" s="219" t="s">
        <v>10</v>
      </c>
      <c r="C10" s="229">
        <v>27153</v>
      </c>
      <c r="D10" s="229">
        <v>96248</v>
      </c>
      <c r="E10" s="229">
        <v>123401</v>
      </c>
      <c r="F10" s="237">
        <v>0.22003873550457451</v>
      </c>
      <c r="G10" s="235">
        <v>1.1370364754482998E-3</v>
      </c>
      <c r="H10" s="127"/>
    </row>
    <row r="11" spans="2:10" x14ac:dyDescent="0.25">
      <c r="B11" s="219" t="s">
        <v>11</v>
      </c>
      <c r="C11" s="229">
        <v>26792.851704000001</v>
      </c>
      <c r="D11" s="229">
        <v>96397.148295999999</v>
      </c>
      <c r="E11" s="229">
        <v>123190</v>
      </c>
      <c r="F11" s="237">
        <v>0.2174920992288335</v>
      </c>
      <c r="G11" s="235">
        <v>-2.5466362757410044E-3</v>
      </c>
      <c r="H11" s="127"/>
    </row>
    <row r="12" spans="2:10" x14ac:dyDescent="0.25">
      <c r="B12" s="219" t="s">
        <v>12</v>
      </c>
      <c r="C12" s="229">
        <v>27099</v>
      </c>
      <c r="D12" s="229">
        <v>94496</v>
      </c>
      <c r="E12" s="229">
        <v>121595</v>
      </c>
      <c r="F12" s="237">
        <v>0.22286278218676756</v>
      </c>
      <c r="G12" s="235">
        <v>5.3706829579340531E-3</v>
      </c>
    </row>
    <row r="13" spans="2:10" x14ac:dyDescent="0.25">
      <c r="B13" s="219" t="s">
        <v>13</v>
      </c>
      <c r="C13" s="229">
        <v>25823.960257999999</v>
      </c>
      <c r="D13" s="229">
        <v>92770.039741999994</v>
      </c>
      <c r="E13" s="229">
        <v>118594</v>
      </c>
      <c r="F13" s="237">
        <v>0.21775098451860969</v>
      </c>
      <c r="G13" s="235">
        <v>-5.1117976681578636E-3</v>
      </c>
    </row>
    <row r="14" spans="2:10" x14ac:dyDescent="0.25">
      <c r="B14" s="219" t="s">
        <v>14</v>
      </c>
      <c r="C14" s="230">
        <v>23848</v>
      </c>
      <c r="D14" s="229">
        <v>91775</v>
      </c>
      <c r="E14" s="229">
        <v>115623</v>
      </c>
      <c r="F14" s="237">
        <v>0.20625654065367618</v>
      </c>
      <c r="G14" s="235">
        <v>-1.1494443864933507E-2</v>
      </c>
    </row>
    <row r="15" spans="2:10" x14ac:dyDescent="0.25">
      <c r="B15" s="219" t="s">
        <v>16</v>
      </c>
      <c r="C15" s="230">
        <v>23493</v>
      </c>
      <c r="D15" s="229">
        <v>89198</v>
      </c>
      <c r="E15" s="229">
        <v>112689</v>
      </c>
      <c r="F15" s="237">
        <v>0.20845867830932921</v>
      </c>
      <c r="G15" s="235">
        <v>2.2021376556530248E-3</v>
      </c>
    </row>
    <row r="16" spans="2:10" ht="15.75" thickBot="1" x14ac:dyDescent="0.3">
      <c r="B16" s="220" t="s">
        <v>149</v>
      </c>
      <c r="C16" s="231">
        <v>23455</v>
      </c>
      <c r="D16" s="232">
        <v>85841</v>
      </c>
      <c r="E16" s="232">
        <v>109296</v>
      </c>
      <c r="F16" s="238">
        <v>0.21460071731810862</v>
      </c>
      <c r="G16" s="236">
        <v>6.1420390087794097E-3</v>
      </c>
    </row>
    <row r="19" spans="2:5" x14ac:dyDescent="0.25">
      <c r="B19" s="113" t="s">
        <v>163</v>
      </c>
    </row>
    <row r="20" spans="2:5" x14ac:dyDescent="0.25">
      <c r="B20" s="128" t="s">
        <v>211</v>
      </c>
    </row>
    <row r="21" spans="2:5" x14ac:dyDescent="0.25">
      <c r="B21" s="128"/>
    </row>
    <row r="22" spans="2:5" ht="15.75" thickBot="1" x14ac:dyDescent="0.3">
      <c r="B22" s="128"/>
      <c r="E22" s="109" t="s">
        <v>56</v>
      </c>
    </row>
    <row r="23" spans="2:5" x14ac:dyDescent="0.25">
      <c r="B23" s="239" t="s">
        <v>48</v>
      </c>
      <c r="C23" s="226" t="s">
        <v>14</v>
      </c>
      <c r="D23" s="226" t="s">
        <v>16</v>
      </c>
      <c r="E23" s="227" t="s">
        <v>149</v>
      </c>
    </row>
    <row r="24" spans="2:5" x14ac:dyDescent="0.25">
      <c r="B24" s="240">
        <v>16</v>
      </c>
      <c r="C24" s="221">
        <v>53470</v>
      </c>
      <c r="D24" s="221">
        <v>54052</v>
      </c>
      <c r="E24" s="222">
        <v>55890</v>
      </c>
    </row>
    <row r="25" spans="2:5" x14ac:dyDescent="0.25">
      <c r="B25" s="240">
        <v>17</v>
      </c>
      <c r="C25" s="221">
        <v>55826</v>
      </c>
      <c r="D25" s="221">
        <v>53470</v>
      </c>
      <c r="E25" s="222">
        <v>54052</v>
      </c>
    </row>
    <row r="26" spans="2:5" x14ac:dyDescent="0.25">
      <c r="B26" s="240">
        <v>18</v>
      </c>
      <c r="C26" s="221">
        <v>56863</v>
      </c>
      <c r="D26" s="221">
        <v>55826</v>
      </c>
      <c r="E26" s="222">
        <v>53470</v>
      </c>
    </row>
    <row r="27" spans="2:5" ht="15.75" thickBot="1" x14ac:dyDescent="0.3">
      <c r="B27" s="241">
        <v>19</v>
      </c>
      <c r="C27" s="223">
        <v>58760</v>
      </c>
      <c r="D27" s="223">
        <v>56863</v>
      </c>
      <c r="E27" s="224">
        <v>55826</v>
      </c>
    </row>
    <row r="29" spans="2:5" x14ac:dyDescent="0.25">
      <c r="B29" s="107" t="s">
        <v>55</v>
      </c>
    </row>
    <row r="30" spans="2:5" x14ac:dyDescent="0.25">
      <c r="B30" s="126" t="s">
        <v>173</v>
      </c>
    </row>
    <row r="31" spans="2:5" x14ac:dyDescent="0.25">
      <c r="B31" s="225"/>
      <c r="C31" s="225"/>
      <c r="D31" s="225"/>
      <c r="E31" s="225"/>
    </row>
    <row r="32" spans="2:5" x14ac:dyDescent="0.25">
      <c r="B32" s="225"/>
      <c r="C32" s="225"/>
      <c r="D32" s="225"/>
      <c r="E32" s="225"/>
    </row>
    <row r="33" spans="2:11" x14ac:dyDescent="0.25">
      <c r="B33" s="225"/>
      <c r="C33" s="225"/>
      <c r="D33" s="225"/>
      <c r="E33" s="225"/>
    </row>
    <row r="34" spans="2:11" x14ac:dyDescent="0.25">
      <c r="B34" s="225"/>
      <c r="C34" s="225"/>
      <c r="D34" s="225"/>
      <c r="E34" s="225"/>
    </row>
    <row r="36" spans="2:11" x14ac:dyDescent="0.25">
      <c r="F36" s="225"/>
      <c r="G36" s="225"/>
      <c r="H36" s="225"/>
      <c r="I36" s="225"/>
      <c r="J36" s="225"/>
      <c r="K36" s="225"/>
    </row>
    <row r="37" spans="2:11" x14ac:dyDescent="0.25">
      <c r="F37" s="225"/>
      <c r="H37" s="225"/>
    </row>
    <row r="38" spans="2:11" x14ac:dyDescent="0.25">
      <c r="F38" s="225"/>
      <c r="H38" s="225"/>
    </row>
    <row r="39" spans="2:11" x14ac:dyDescent="0.25">
      <c r="F39" s="225"/>
      <c r="H39" s="225"/>
    </row>
    <row r="40" spans="2:11" x14ac:dyDescent="0.25">
      <c r="F40" s="225"/>
      <c r="H40" s="225"/>
    </row>
    <row r="42" spans="2:11" x14ac:dyDescent="0.25">
      <c r="F42" s="225"/>
    </row>
    <row r="43" spans="2:11" x14ac:dyDescent="0.25">
      <c r="F43" s="225"/>
    </row>
    <row r="44" spans="2:11" x14ac:dyDescent="0.25">
      <c r="F44" s="225"/>
    </row>
    <row r="45" spans="2:11" x14ac:dyDescent="0.25">
      <c r="F45" s="225"/>
    </row>
  </sheetData>
  <conditionalFormatting sqref="G7">
    <cfRule type="iconSet" priority="4">
      <iconSet iconSet="3Arrows">
        <cfvo type="percent" val="0"/>
        <cfvo type="percent" val="33"/>
        <cfvo type="percent" val="67"/>
      </iconSet>
    </cfRule>
  </conditionalFormatting>
  <hyperlinks>
    <hyperlink ref="B30" r:id="rId1" display="Link to tables here: https://www.nrscotland.gov.uk/statistics-and-data/statistics/statistics-by-theme/population/population-estimates/mid-year-population-estimates/population-estimates-time-series-dat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workbookViewId="0">
      <selection activeCell="C22" sqref="C22"/>
    </sheetView>
  </sheetViews>
  <sheetFormatPr defaultColWidth="9.140625" defaultRowHeight="15" x14ac:dyDescent="0.25"/>
  <cols>
    <col min="1" max="1" width="9.140625" style="2"/>
    <col min="2" max="2" width="12.28515625" style="2" customWidth="1"/>
    <col min="3" max="7" width="11" style="2" customWidth="1"/>
    <col min="8" max="16384" width="9.140625" style="2"/>
  </cols>
  <sheetData>
    <row r="2" spans="2:13" ht="15.75" x14ac:dyDescent="0.25">
      <c r="B2" s="4" t="s">
        <v>90</v>
      </c>
    </row>
    <row r="3" spans="2:13" x14ac:dyDescent="0.25">
      <c r="B3" s="1" t="s">
        <v>57</v>
      </c>
    </row>
    <row r="4" spans="2:13" x14ac:dyDescent="0.25">
      <c r="B4" s="9"/>
    </row>
    <row r="5" spans="2:13" ht="15.75" thickBot="1" x14ac:dyDescent="0.3">
      <c r="G5" s="3" t="s">
        <v>36</v>
      </c>
    </row>
    <row r="6" spans="2:13" ht="45" x14ac:dyDescent="0.25">
      <c r="B6" s="155" t="s">
        <v>58</v>
      </c>
      <c r="C6" s="218" t="s">
        <v>59</v>
      </c>
      <c r="D6" s="218" t="s">
        <v>60</v>
      </c>
      <c r="E6" s="246" t="s">
        <v>6</v>
      </c>
      <c r="F6" s="218" t="s">
        <v>61</v>
      </c>
      <c r="G6" s="233" t="s">
        <v>62</v>
      </c>
    </row>
    <row r="7" spans="2:13" x14ac:dyDescent="0.25">
      <c r="B7" s="105" t="s">
        <v>7</v>
      </c>
      <c r="C7" s="130">
        <v>150441</v>
      </c>
      <c r="D7" s="130">
        <v>170205</v>
      </c>
      <c r="E7" s="247">
        <v>320646</v>
      </c>
      <c r="F7" s="244">
        <v>0.46899999999999997</v>
      </c>
      <c r="G7" s="242">
        <v>0.53100000000000003</v>
      </c>
    </row>
    <row r="8" spans="2:13" x14ac:dyDescent="0.25">
      <c r="B8" s="105" t="s">
        <v>8</v>
      </c>
      <c r="C8" s="130">
        <v>141655</v>
      </c>
      <c r="D8" s="130">
        <v>155931</v>
      </c>
      <c r="E8" s="247">
        <v>297586</v>
      </c>
      <c r="F8" s="244">
        <v>0.47599999999999998</v>
      </c>
      <c r="G8" s="242">
        <v>0.52400000000000002</v>
      </c>
    </row>
    <row r="9" spans="2:13" x14ac:dyDescent="0.25">
      <c r="B9" s="105" t="s">
        <v>9</v>
      </c>
      <c r="C9" s="130">
        <v>144731</v>
      </c>
      <c r="D9" s="130">
        <v>155097</v>
      </c>
      <c r="E9" s="247">
        <v>299828</v>
      </c>
      <c r="F9" s="244">
        <v>0.48299999999999998</v>
      </c>
      <c r="G9" s="242">
        <v>0.51700000000000002</v>
      </c>
      <c r="M9" s="108"/>
    </row>
    <row r="10" spans="2:13" x14ac:dyDescent="0.25">
      <c r="B10" s="105" t="s">
        <v>10</v>
      </c>
      <c r="C10" s="130">
        <v>145254</v>
      </c>
      <c r="D10" s="130">
        <v>151639</v>
      </c>
      <c r="E10" s="247">
        <v>296893</v>
      </c>
      <c r="F10" s="244">
        <v>0.48899999999999999</v>
      </c>
      <c r="G10" s="242">
        <v>0.51100000000000001</v>
      </c>
      <c r="M10" s="108"/>
    </row>
    <row r="11" spans="2:13" x14ac:dyDescent="0.25">
      <c r="B11" s="105" t="s">
        <v>11</v>
      </c>
      <c r="C11" s="130">
        <v>138160</v>
      </c>
      <c r="D11" s="130">
        <v>142738</v>
      </c>
      <c r="E11" s="247">
        <v>280898</v>
      </c>
      <c r="F11" s="244">
        <v>0.49199999999999999</v>
      </c>
      <c r="G11" s="242">
        <v>0.50800000000000001</v>
      </c>
      <c r="M11" s="108"/>
    </row>
    <row r="12" spans="2:13" x14ac:dyDescent="0.25">
      <c r="B12" s="105" t="s">
        <v>12</v>
      </c>
      <c r="C12" s="130">
        <v>147055</v>
      </c>
      <c r="D12" s="130">
        <v>144503</v>
      </c>
      <c r="E12" s="247">
        <v>291558</v>
      </c>
      <c r="F12" s="244">
        <v>0.504</v>
      </c>
      <c r="G12" s="242">
        <v>0.496</v>
      </c>
      <c r="M12" s="108"/>
    </row>
    <row r="13" spans="2:13" x14ac:dyDescent="0.25">
      <c r="B13" s="105" t="s">
        <v>13</v>
      </c>
      <c r="C13" s="130">
        <v>147650</v>
      </c>
      <c r="D13" s="130">
        <v>154679</v>
      </c>
      <c r="E13" s="247">
        <v>302329</v>
      </c>
      <c r="F13" s="244">
        <v>0.48799999999999999</v>
      </c>
      <c r="G13" s="242">
        <v>0.51200000000000001</v>
      </c>
      <c r="M13" s="108"/>
    </row>
    <row r="14" spans="2:13" x14ac:dyDescent="0.25">
      <c r="B14" s="105" t="s">
        <v>14</v>
      </c>
      <c r="C14" s="102">
        <v>161749</v>
      </c>
      <c r="D14" s="130">
        <v>165653</v>
      </c>
      <c r="E14" s="247">
        <v>327402</v>
      </c>
      <c r="F14" s="244">
        <v>0.49403791058087609</v>
      </c>
      <c r="G14" s="242">
        <v>0.50596208941912391</v>
      </c>
      <c r="M14" s="108"/>
    </row>
    <row r="15" spans="2:13" x14ac:dyDescent="0.25">
      <c r="B15" s="105" t="s">
        <v>16</v>
      </c>
      <c r="C15" s="102">
        <v>144511</v>
      </c>
      <c r="D15" s="130">
        <v>156081</v>
      </c>
      <c r="E15" s="247">
        <v>302084</v>
      </c>
      <c r="F15" s="244">
        <f>C15/E15</f>
        <v>0.47838018564372825</v>
      </c>
      <c r="G15" s="242">
        <f>D15/E15</f>
        <v>0.51668079077342721</v>
      </c>
      <c r="M15" s="108"/>
    </row>
    <row r="16" spans="2:13" s="108" customFormat="1" ht="15.75" thickBot="1" x14ac:dyDescent="0.3">
      <c r="B16" s="141" t="s">
        <v>149</v>
      </c>
      <c r="C16" s="143">
        <v>133810</v>
      </c>
      <c r="D16" s="143">
        <v>141343</v>
      </c>
      <c r="E16" s="311">
        <v>275153</v>
      </c>
      <c r="F16" s="245">
        <v>0.48631125228509231</v>
      </c>
      <c r="G16" s="243">
        <v>0.51368874771490769</v>
      </c>
    </row>
    <row r="17" spans="2:13" x14ac:dyDescent="0.25">
      <c r="M17" s="108"/>
    </row>
    <row r="18" spans="2:13" x14ac:dyDescent="0.25">
      <c r="B18" s="12" t="s">
        <v>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4"/>
  <sheetViews>
    <sheetView workbookViewId="0">
      <selection activeCell="J22" sqref="J22"/>
    </sheetView>
  </sheetViews>
  <sheetFormatPr defaultColWidth="9.140625" defaultRowHeight="15" x14ac:dyDescent="0.25"/>
  <cols>
    <col min="1" max="1" width="9.140625" style="108"/>
    <col min="2" max="2" width="11.85546875" style="108" customWidth="1"/>
    <col min="3" max="7" width="11.42578125" style="108" customWidth="1"/>
    <col min="8" max="16384" width="9.140625" style="108"/>
  </cols>
  <sheetData>
    <row r="2" spans="2:8" ht="15.75" x14ac:dyDescent="0.25">
      <c r="B2" s="110" t="s">
        <v>70</v>
      </c>
    </row>
    <row r="3" spans="2:8" x14ac:dyDescent="0.25">
      <c r="B3" s="107" t="s">
        <v>64</v>
      </c>
    </row>
    <row r="4" spans="2:8" x14ac:dyDescent="0.25">
      <c r="B4" s="120"/>
    </row>
    <row r="5" spans="2:8" x14ac:dyDescent="0.25">
      <c r="B5" s="107"/>
    </row>
    <row r="6" spans="2:8" x14ac:dyDescent="0.25">
      <c r="B6" s="113" t="s">
        <v>65</v>
      </c>
    </row>
    <row r="7" spans="2:8" ht="15.75" thickBot="1" x14ac:dyDescent="0.3">
      <c r="G7" s="109" t="s">
        <v>36</v>
      </c>
    </row>
    <row r="8" spans="2:8" ht="30" x14ac:dyDescent="0.25">
      <c r="B8" s="155" t="s">
        <v>1</v>
      </c>
      <c r="C8" s="157" t="s">
        <v>59</v>
      </c>
      <c r="D8" s="157" t="s">
        <v>66</v>
      </c>
      <c r="E8" s="101" t="s">
        <v>6</v>
      </c>
      <c r="F8" s="248" t="s">
        <v>67</v>
      </c>
      <c r="G8" s="104" t="s">
        <v>68</v>
      </c>
    </row>
    <row r="9" spans="2:8" x14ac:dyDescent="0.25">
      <c r="B9" s="158" t="s">
        <v>7</v>
      </c>
      <c r="C9" s="130">
        <v>24104</v>
      </c>
      <c r="D9" s="130">
        <v>24516</v>
      </c>
      <c r="E9" s="130">
        <v>48620</v>
      </c>
      <c r="F9" s="249">
        <v>0.49576306046894281</v>
      </c>
      <c r="G9" s="250">
        <v>0.50423693953105719</v>
      </c>
      <c r="H9" s="119"/>
    </row>
    <row r="10" spans="2:8" x14ac:dyDescent="0.25">
      <c r="B10" s="158" t="s">
        <v>8</v>
      </c>
      <c r="C10" s="130">
        <v>23825</v>
      </c>
      <c r="D10" s="130">
        <v>23969</v>
      </c>
      <c r="E10" s="130">
        <v>47794</v>
      </c>
      <c r="F10" s="249">
        <v>0.49849353475331631</v>
      </c>
      <c r="G10" s="250">
        <v>0.50150646524668363</v>
      </c>
      <c r="H10" s="119"/>
    </row>
    <row r="11" spans="2:8" x14ac:dyDescent="0.25">
      <c r="B11" s="158" t="s">
        <v>9</v>
      </c>
      <c r="C11" s="130">
        <v>24141</v>
      </c>
      <c r="D11" s="130">
        <v>24550</v>
      </c>
      <c r="E11" s="130">
        <v>48691</v>
      </c>
      <c r="F11" s="249">
        <v>0.49580004518288801</v>
      </c>
      <c r="G11" s="250">
        <v>0.50419995481711199</v>
      </c>
      <c r="H11" s="119"/>
    </row>
    <row r="12" spans="2:8" x14ac:dyDescent="0.25">
      <c r="B12" s="158" t="s">
        <v>10</v>
      </c>
      <c r="C12" s="130">
        <v>24134</v>
      </c>
      <c r="D12" s="130">
        <v>24578</v>
      </c>
      <c r="E12" s="130">
        <v>48712</v>
      </c>
      <c r="F12" s="249">
        <v>0.495442601412383</v>
      </c>
      <c r="G12" s="250">
        <v>0.50455739858761706</v>
      </c>
      <c r="H12" s="119"/>
    </row>
    <row r="13" spans="2:8" x14ac:dyDescent="0.25">
      <c r="B13" s="158" t="s">
        <v>11</v>
      </c>
      <c r="C13" s="130">
        <v>24998</v>
      </c>
      <c r="D13" s="130">
        <v>24864</v>
      </c>
      <c r="E13" s="130">
        <v>49862</v>
      </c>
      <c r="F13" s="249">
        <v>0.50134370863583488</v>
      </c>
      <c r="G13" s="250">
        <v>0.49865629136416512</v>
      </c>
      <c r="H13" s="119"/>
    </row>
    <row r="14" spans="2:8" x14ac:dyDescent="0.25">
      <c r="B14" s="158" t="s">
        <v>12</v>
      </c>
      <c r="C14" s="130">
        <v>25101</v>
      </c>
      <c r="D14" s="130">
        <v>25552</v>
      </c>
      <c r="E14" s="130">
        <v>50653</v>
      </c>
      <c r="F14" s="249">
        <v>0.49554814127494917</v>
      </c>
      <c r="G14" s="250">
        <v>0.50445185872505083</v>
      </c>
      <c r="H14" s="119"/>
    </row>
    <row r="15" spans="2:8" x14ac:dyDescent="0.25">
      <c r="B15" s="158" t="s">
        <v>13</v>
      </c>
      <c r="C15" s="130">
        <v>24039</v>
      </c>
      <c r="D15" s="130">
        <v>25455</v>
      </c>
      <c r="E15" s="130">
        <v>49494</v>
      </c>
      <c r="F15" s="249">
        <v>0.48569523578615592</v>
      </c>
      <c r="G15" s="250">
        <v>0.51430476421384408</v>
      </c>
      <c r="H15" s="119"/>
    </row>
    <row r="16" spans="2:8" x14ac:dyDescent="0.25">
      <c r="B16" s="158" t="s">
        <v>14</v>
      </c>
      <c r="C16" s="130">
        <v>24169</v>
      </c>
      <c r="D16" s="130">
        <v>24848</v>
      </c>
      <c r="E16" s="130">
        <v>49017</v>
      </c>
      <c r="F16" s="249">
        <v>0.49307383152783729</v>
      </c>
      <c r="G16" s="250">
        <v>0.50692616847216276</v>
      </c>
      <c r="H16" s="119"/>
    </row>
    <row r="17" spans="2:8" x14ac:dyDescent="0.25">
      <c r="B17" s="158" t="s">
        <v>16</v>
      </c>
      <c r="C17" s="130">
        <v>22326</v>
      </c>
      <c r="D17" s="312">
        <v>24234</v>
      </c>
      <c r="E17" s="312">
        <v>46560</v>
      </c>
      <c r="F17" s="249">
        <v>0.47951030927835053</v>
      </c>
      <c r="G17" s="250">
        <v>0.52048969072164952</v>
      </c>
      <c r="H17" s="119"/>
    </row>
    <row r="18" spans="2:8" ht="15.75" thickBot="1" x14ac:dyDescent="0.3">
      <c r="B18" s="165" t="s">
        <v>149</v>
      </c>
      <c r="C18" s="143">
        <v>23454</v>
      </c>
      <c r="D18" s="143">
        <v>26173</v>
      </c>
      <c r="E18" s="143">
        <v>49627</v>
      </c>
      <c r="F18" s="251">
        <v>0.47260563805992706</v>
      </c>
      <c r="G18" s="252">
        <v>0.52739436194007294</v>
      </c>
      <c r="H18" s="119"/>
    </row>
    <row r="19" spans="2:8" x14ac:dyDescent="0.25">
      <c r="H19" s="119"/>
    </row>
    <row r="20" spans="2:8" x14ac:dyDescent="0.25">
      <c r="B20" s="113" t="s">
        <v>69</v>
      </c>
      <c r="H20" s="119"/>
    </row>
    <row r="21" spans="2:8" ht="15.75" thickBot="1" x14ac:dyDescent="0.3">
      <c r="G21" s="109" t="s">
        <v>36</v>
      </c>
      <c r="H21" s="119"/>
    </row>
    <row r="22" spans="2:8" ht="30" x14ac:dyDescent="0.25">
      <c r="B22" s="155" t="s">
        <v>1</v>
      </c>
      <c r="C22" s="157" t="s">
        <v>59</v>
      </c>
      <c r="D22" s="157" t="s">
        <v>66</v>
      </c>
      <c r="E22" s="101" t="s">
        <v>6</v>
      </c>
      <c r="F22" s="248" t="s">
        <v>67</v>
      </c>
      <c r="G22" s="104" t="s">
        <v>68</v>
      </c>
      <c r="H22" s="119"/>
    </row>
    <row r="23" spans="2:8" x14ac:dyDescent="0.25">
      <c r="B23" s="158" t="s">
        <v>7</v>
      </c>
      <c r="C23" s="130">
        <v>126337</v>
      </c>
      <c r="D23" s="130">
        <v>145689</v>
      </c>
      <c r="E23" s="130">
        <v>272026</v>
      </c>
      <c r="F23" s="249">
        <v>0.46442987067412672</v>
      </c>
      <c r="G23" s="250">
        <v>0.53557012932587322</v>
      </c>
      <c r="H23" s="119"/>
    </row>
    <row r="24" spans="2:8" x14ac:dyDescent="0.25">
      <c r="B24" s="158" t="s">
        <v>8</v>
      </c>
      <c r="C24" s="130">
        <v>117830</v>
      </c>
      <c r="D24" s="130">
        <v>131962</v>
      </c>
      <c r="E24" s="130">
        <v>249792</v>
      </c>
      <c r="F24" s="249">
        <v>0.47171246477068923</v>
      </c>
      <c r="G24" s="250">
        <v>0.52828753522931082</v>
      </c>
      <c r="H24" s="119"/>
    </row>
    <row r="25" spans="2:8" x14ac:dyDescent="0.25">
      <c r="B25" s="158" t="s">
        <v>9</v>
      </c>
      <c r="C25" s="130">
        <v>120590</v>
      </c>
      <c r="D25" s="130">
        <v>130547</v>
      </c>
      <c r="E25" s="130">
        <v>251137</v>
      </c>
      <c r="F25" s="249">
        <v>0.48017615882964276</v>
      </c>
      <c r="G25" s="250">
        <v>0.51982384117035718</v>
      </c>
      <c r="H25" s="119"/>
    </row>
    <row r="26" spans="2:8" x14ac:dyDescent="0.25">
      <c r="B26" s="158" t="s">
        <v>10</v>
      </c>
      <c r="C26" s="130">
        <v>121120</v>
      </c>
      <c r="D26" s="130">
        <v>127061</v>
      </c>
      <c r="E26" s="130">
        <v>248181</v>
      </c>
      <c r="F26" s="249">
        <v>0.48803091292242357</v>
      </c>
      <c r="G26" s="250">
        <v>0.51196908707757649</v>
      </c>
      <c r="H26" s="119"/>
    </row>
    <row r="27" spans="2:8" x14ac:dyDescent="0.25">
      <c r="B27" s="158" t="s">
        <v>11</v>
      </c>
      <c r="C27" s="130">
        <v>113162</v>
      </c>
      <c r="D27" s="130">
        <v>117874</v>
      </c>
      <c r="E27" s="130">
        <v>231036</v>
      </c>
      <c r="F27" s="249">
        <v>0.48980245502865355</v>
      </c>
      <c r="G27" s="250">
        <v>0.51019754497134651</v>
      </c>
      <c r="H27" s="119"/>
    </row>
    <row r="28" spans="2:8" x14ac:dyDescent="0.25">
      <c r="B28" s="158" t="s">
        <v>12</v>
      </c>
      <c r="C28" s="130">
        <v>121956</v>
      </c>
      <c r="D28" s="130">
        <v>118955</v>
      </c>
      <c r="E28" s="130">
        <v>240911</v>
      </c>
      <c r="F28" s="249">
        <v>0.50622844120857913</v>
      </c>
      <c r="G28" s="250">
        <v>0.49377155879142087</v>
      </c>
      <c r="H28" s="119"/>
    </row>
    <row r="29" spans="2:8" x14ac:dyDescent="0.25">
      <c r="B29" s="158" t="s">
        <v>13</v>
      </c>
      <c r="C29" s="130">
        <v>123611</v>
      </c>
      <c r="D29" s="130">
        <v>129224</v>
      </c>
      <c r="E29" s="130">
        <v>252835</v>
      </c>
      <c r="F29" s="249">
        <v>0.48889987541281865</v>
      </c>
      <c r="G29" s="250">
        <v>0.51110012458718135</v>
      </c>
      <c r="H29" s="119"/>
    </row>
    <row r="30" spans="2:8" x14ac:dyDescent="0.25">
      <c r="B30" s="158" t="s">
        <v>14</v>
      </c>
      <c r="C30" s="130">
        <v>137580</v>
      </c>
      <c r="D30" s="130">
        <v>140805</v>
      </c>
      <c r="E30" s="130">
        <v>278385</v>
      </c>
      <c r="F30" s="249">
        <v>0.49420766205075706</v>
      </c>
      <c r="G30" s="250">
        <v>0.50579233794924294</v>
      </c>
      <c r="H30" s="119"/>
    </row>
    <row r="31" spans="2:8" x14ac:dyDescent="0.25">
      <c r="B31" s="158" t="s">
        <v>16</v>
      </c>
      <c r="C31" s="312">
        <v>122189</v>
      </c>
      <c r="D31" s="312">
        <v>131851</v>
      </c>
      <c r="E31" s="312">
        <v>254040</v>
      </c>
      <c r="F31" s="249">
        <v>0.48098330971500552</v>
      </c>
      <c r="G31" s="250">
        <v>0.51901669028499453</v>
      </c>
      <c r="H31" s="119"/>
    </row>
    <row r="32" spans="2:8" ht="15.75" thickBot="1" x14ac:dyDescent="0.3">
      <c r="B32" s="165" t="s">
        <v>149</v>
      </c>
      <c r="C32" s="143">
        <v>110356</v>
      </c>
      <c r="D32" s="143">
        <v>115170</v>
      </c>
      <c r="E32" s="143">
        <v>225526</v>
      </c>
      <c r="F32" s="251">
        <v>0.48932717292019545</v>
      </c>
      <c r="G32" s="252">
        <v>0.51067282707980455</v>
      </c>
      <c r="H32" s="119"/>
    </row>
    <row r="34" spans="2:2" x14ac:dyDescent="0.25">
      <c r="B34" s="128" t="s">
        <v>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3"/>
  <sheetViews>
    <sheetView showGridLines="0" zoomScaleNormal="100" workbookViewId="0">
      <selection activeCell="C3" sqref="C3"/>
    </sheetView>
  </sheetViews>
  <sheetFormatPr defaultColWidth="9.140625" defaultRowHeight="15" x14ac:dyDescent="0.25"/>
  <cols>
    <col min="1" max="1" width="8.85546875" style="2" customWidth="1"/>
    <col min="2" max="2" width="22.5703125" style="2" customWidth="1"/>
    <col min="3" max="3" width="25.42578125" style="2" customWidth="1"/>
    <col min="4" max="4" width="14" style="2" customWidth="1"/>
    <col min="5" max="9" width="12.7109375" style="2" customWidth="1"/>
    <col min="10" max="10" width="12.28515625" style="2" customWidth="1"/>
    <col min="11" max="11" width="15" style="2" customWidth="1"/>
    <col min="12" max="12" width="11" style="2" customWidth="1"/>
    <col min="13" max="16384" width="9.140625" style="2"/>
  </cols>
  <sheetData>
    <row r="1" spans="1:13" x14ac:dyDescent="0.25">
      <c r="A1" s="6"/>
    </row>
    <row r="2" spans="1:13" ht="15.75" x14ac:dyDescent="0.25">
      <c r="B2" s="4" t="s">
        <v>102</v>
      </c>
      <c r="H2" s="40"/>
      <c r="M2" s="7"/>
    </row>
    <row r="3" spans="1:13" x14ac:dyDescent="0.25">
      <c r="B3" s="5"/>
      <c r="C3" s="66"/>
      <c r="D3" s="66"/>
      <c r="E3" s="66"/>
      <c r="F3" s="66"/>
    </row>
    <row r="4" spans="1:13" ht="15.75" thickBot="1" x14ac:dyDescent="0.3">
      <c r="B4" s="69"/>
      <c r="C4" s="70"/>
      <c r="D4" s="69"/>
      <c r="E4" s="69"/>
      <c r="F4" s="70"/>
      <c r="G4" s="67"/>
      <c r="H4" s="67"/>
      <c r="I4" s="68"/>
    </row>
    <row r="5" spans="1:13" ht="30" x14ac:dyDescent="0.25">
      <c r="B5" s="41" t="s">
        <v>21</v>
      </c>
      <c r="C5" s="42" t="s">
        <v>106</v>
      </c>
      <c r="D5" s="42" t="s">
        <v>105</v>
      </c>
      <c r="E5" s="43" t="s">
        <v>91</v>
      </c>
      <c r="F5" s="42" t="s">
        <v>92</v>
      </c>
      <c r="G5" s="43" t="s">
        <v>93</v>
      </c>
      <c r="H5" s="44" t="s">
        <v>94</v>
      </c>
      <c r="I5" s="45" t="s">
        <v>95</v>
      </c>
      <c r="J5" s="131"/>
      <c r="K5" s="131"/>
      <c r="L5" s="131"/>
    </row>
    <row r="6" spans="1:13" x14ac:dyDescent="0.25">
      <c r="B6" s="46" t="s">
        <v>8</v>
      </c>
      <c r="C6" s="75">
        <v>112916</v>
      </c>
      <c r="D6" s="50">
        <v>3483</v>
      </c>
      <c r="E6" s="48">
        <v>598</v>
      </c>
      <c r="F6" s="49"/>
      <c r="G6" s="47">
        <v>116997</v>
      </c>
      <c r="H6" s="50">
        <v>116269</v>
      </c>
      <c r="I6" s="51">
        <f>G6-H6</f>
        <v>728</v>
      </c>
      <c r="J6" s="131"/>
      <c r="K6" s="131"/>
      <c r="L6" s="131"/>
    </row>
    <row r="7" spans="1:13" x14ac:dyDescent="0.25">
      <c r="B7" s="46" t="s">
        <v>9</v>
      </c>
      <c r="C7" s="47">
        <v>119022</v>
      </c>
      <c r="D7" s="72">
        <v>614</v>
      </c>
      <c r="E7" s="48">
        <v>598</v>
      </c>
      <c r="F7" s="49"/>
      <c r="G7" s="47">
        <v>120234</v>
      </c>
      <c r="H7" s="50">
        <v>116269</v>
      </c>
      <c r="I7" s="51">
        <f t="shared" ref="I7:I8" si="0">G7-H7</f>
        <v>3965</v>
      </c>
      <c r="J7" s="131"/>
      <c r="K7" s="131"/>
      <c r="L7" s="131"/>
    </row>
    <row r="8" spans="1:13" x14ac:dyDescent="0.25">
      <c r="B8" s="46" t="s">
        <v>10</v>
      </c>
      <c r="C8" s="47">
        <v>118407</v>
      </c>
      <c r="D8" s="72">
        <v>671</v>
      </c>
      <c r="E8" s="48">
        <v>598</v>
      </c>
      <c r="F8" s="49"/>
      <c r="G8" s="47">
        <v>119676</v>
      </c>
      <c r="H8" s="50">
        <v>116269</v>
      </c>
      <c r="I8" s="51">
        <f t="shared" si="0"/>
        <v>3407</v>
      </c>
      <c r="J8" s="131"/>
      <c r="K8" s="131"/>
      <c r="L8" s="131"/>
    </row>
    <row r="9" spans="1:13" ht="15" customHeight="1" x14ac:dyDescent="0.25">
      <c r="B9" s="53"/>
      <c r="C9" s="52"/>
      <c r="D9" s="73">
        <v>0</v>
      </c>
      <c r="E9" s="52"/>
      <c r="F9" s="49"/>
      <c r="G9" s="52"/>
      <c r="H9" s="54"/>
      <c r="I9" s="55"/>
      <c r="J9" s="131"/>
      <c r="K9" s="131"/>
      <c r="L9" s="131"/>
    </row>
    <row r="10" spans="1:13" x14ac:dyDescent="0.25">
      <c r="B10" s="46" t="s">
        <v>96</v>
      </c>
      <c r="C10" s="47">
        <v>117754</v>
      </c>
      <c r="D10" s="72">
        <v>671</v>
      </c>
      <c r="E10" s="48">
        <v>598</v>
      </c>
      <c r="F10" s="49"/>
      <c r="G10" s="47">
        <v>119023</v>
      </c>
      <c r="H10" s="50">
        <v>116269</v>
      </c>
      <c r="I10" s="51">
        <f t="shared" ref="I10:I15" si="1">G10-H10</f>
        <v>2754</v>
      </c>
      <c r="J10" s="131"/>
      <c r="K10" s="131"/>
      <c r="L10" s="131"/>
    </row>
    <row r="11" spans="1:13" x14ac:dyDescent="0.25">
      <c r="B11" s="46" t="s">
        <v>97</v>
      </c>
      <c r="C11" s="47">
        <v>115856</v>
      </c>
      <c r="D11" s="72">
        <v>750</v>
      </c>
      <c r="E11" s="48">
        <v>598</v>
      </c>
      <c r="F11" s="78">
        <v>1575.6880375000001</v>
      </c>
      <c r="G11" s="47">
        <v>117204</v>
      </c>
      <c r="H11" s="50">
        <v>116269</v>
      </c>
      <c r="I11" s="51">
        <f t="shared" si="1"/>
        <v>935</v>
      </c>
      <c r="J11" s="131"/>
      <c r="K11" s="131"/>
      <c r="L11" s="131"/>
    </row>
    <row r="12" spans="1:13" x14ac:dyDescent="0.25">
      <c r="B12" s="46" t="s">
        <v>98</v>
      </c>
      <c r="C12" s="47">
        <v>116318</v>
      </c>
      <c r="D12" s="72">
        <v>586</v>
      </c>
      <c r="E12" s="48">
        <v>598</v>
      </c>
      <c r="F12" s="78">
        <v>1484.9369009</v>
      </c>
      <c r="G12" s="47">
        <v>117502</v>
      </c>
      <c r="H12" s="50">
        <v>116269</v>
      </c>
      <c r="I12" s="51">
        <f t="shared" si="1"/>
        <v>1233</v>
      </c>
      <c r="J12" s="131"/>
      <c r="K12" s="131"/>
      <c r="L12" s="131"/>
    </row>
    <row r="13" spans="1:13" x14ac:dyDescent="0.25">
      <c r="B13" s="46" t="s">
        <v>99</v>
      </c>
      <c r="C13" s="47">
        <v>116355.29266000001</v>
      </c>
      <c r="D13" s="73">
        <v>688</v>
      </c>
      <c r="E13" s="48">
        <v>598</v>
      </c>
      <c r="F13" s="78">
        <v>1506.8265557</v>
      </c>
      <c r="G13" s="56">
        <v>117641</v>
      </c>
      <c r="H13" s="50">
        <v>116269</v>
      </c>
      <c r="I13" s="51">
        <f t="shared" si="1"/>
        <v>1372</v>
      </c>
      <c r="J13" s="131"/>
      <c r="K13" s="131"/>
      <c r="L13" s="131"/>
    </row>
    <row r="14" spans="1:13" x14ac:dyDescent="0.25">
      <c r="B14" s="46" t="s">
        <v>100</v>
      </c>
      <c r="C14" s="57">
        <v>115061.15025333334</v>
      </c>
      <c r="D14" s="73">
        <v>1080</v>
      </c>
      <c r="E14" s="48">
        <v>598</v>
      </c>
      <c r="F14" s="79">
        <v>1503</v>
      </c>
      <c r="G14" s="56">
        <f>SUM(C14:F14)</f>
        <v>118242.15025333334</v>
      </c>
      <c r="H14" s="50">
        <v>116269</v>
      </c>
      <c r="I14" s="65">
        <f t="shared" si="1"/>
        <v>1973.1502533333405</v>
      </c>
      <c r="J14" s="131"/>
      <c r="K14" s="131"/>
      <c r="L14" s="131"/>
      <c r="M14" s="8"/>
    </row>
    <row r="15" spans="1:13" x14ac:dyDescent="0.25">
      <c r="B15" s="46" t="s">
        <v>101</v>
      </c>
      <c r="C15" s="47">
        <v>114497</v>
      </c>
      <c r="D15" s="73">
        <v>1046</v>
      </c>
      <c r="E15" s="48">
        <v>598</v>
      </c>
      <c r="F15" s="58">
        <v>1525</v>
      </c>
      <c r="G15" s="56">
        <f>SUM(C15:F15)</f>
        <v>117666</v>
      </c>
      <c r="H15" s="50">
        <v>116269</v>
      </c>
      <c r="I15" s="65">
        <f t="shared" si="1"/>
        <v>1397</v>
      </c>
      <c r="J15" s="131"/>
      <c r="K15" s="131"/>
      <c r="L15" s="131"/>
      <c r="M15" s="8"/>
    </row>
    <row r="16" spans="1:13" s="108" customFormat="1" ht="15.75" thickBot="1" x14ac:dyDescent="0.3">
      <c r="B16" s="313" t="s">
        <v>148</v>
      </c>
      <c r="C16" s="314">
        <v>115703</v>
      </c>
      <c r="D16" s="315">
        <v>1372.9750234000001</v>
      </c>
      <c r="E16" s="316">
        <v>598</v>
      </c>
      <c r="F16" s="317">
        <v>1556.4631042000001</v>
      </c>
      <c r="G16" s="318">
        <v>119230.43812759999</v>
      </c>
      <c r="H16" s="314">
        <v>116269</v>
      </c>
      <c r="I16" s="319">
        <v>2961.4381275999913</v>
      </c>
      <c r="J16" s="131"/>
      <c r="K16" s="131"/>
      <c r="L16" s="131"/>
      <c r="M16" s="119"/>
    </row>
    <row r="17" spans="2:12" ht="33.75" customHeight="1" x14ac:dyDescent="0.25">
      <c r="B17" s="331"/>
      <c r="C17" s="331"/>
      <c r="D17" s="331"/>
      <c r="E17" s="331"/>
      <c r="F17" s="331"/>
      <c r="G17" s="331"/>
      <c r="H17" s="331"/>
      <c r="I17" s="60"/>
      <c r="J17" s="131"/>
      <c r="K17" s="131"/>
      <c r="L17" s="131"/>
    </row>
    <row r="18" spans="2:12" ht="21" customHeight="1" x14ac:dyDescent="0.25">
      <c r="B18" s="124" t="s">
        <v>170</v>
      </c>
      <c r="I18" s="61"/>
    </row>
    <row r="19" spans="2:12" ht="35.25" customHeight="1" x14ac:dyDescent="0.25">
      <c r="B19" s="321"/>
      <c r="C19" s="321"/>
      <c r="D19" s="321"/>
      <c r="E19" s="321"/>
      <c r="F19" s="321"/>
      <c r="G19" s="321"/>
      <c r="H19" s="321"/>
      <c r="I19" s="321"/>
    </row>
    <row r="20" spans="2:12" x14ac:dyDescent="0.25">
      <c r="B20" s="321"/>
      <c r="C20" s="321"/>
      <c r="D20" s="321"/>
      <c r="E20" s="321"/>
      <c r="F20" s="321"/>
      <c r="G20" s="321"/>
      <c r="H20" s="321"/>
      <c r="I20" s="321"/>
    </row>
    <row r="21" spans="2:12" ht="35.25" customHeight="1" x14ac:dyDescent="0.25">
      <c r="B21" s="92"/>
      <c r="C21" s="92"/>
      <c r="D21" s="92"/>
      <c r="E21" s="92"/>
      <c r="F21" s="90"/>
      <c r="G21" s="90"/>
      <c r="H21" s="90"/>
      <c r="I21" s="90"/>
    </row>
    <row r="22" spans="2:12" ht="24.75" customHeight="1" x14ac:dyDescent="0.25">
      <c r="B22" s="60"/>
      <c r="C22" s="60"/>
      <c r="D22" s="60"/>
      <c r="E22" s="60"/>
    </row>
    <row r="23" spans="2:12" x14ac:dyDescent="0.25">
      <c r="B23" s="60"/>
      <c r="C23" s="60"/>
      <c r="D23" s="60"/>
      <c r="E23" s="60"/>
    </row>
    <row r="24" spans="2:12" x14ac:dyDescent="0.25">
      <c r="B24" s="60"/>
      <c r="C24" s="60"/>
      <c r="D24" s="60"/>
      <c r="E24" s="60"/>
    </row>
    <row r="25" spans="2:12" x14ac:dyDescent="0.25">
      <c r="B25" s="60"/>
      <c r="C25" s="60"/>
      <c r="D25" s="60"/>
      <c r="E25" s="60"/>
    </row>
    <row r="26" spans="2:12" x14ac:dyDescent="0.25">
      <c r="B26" s="60"/>
      <c r="C26" s="60"/>
      <c r="D26" s="60"/>
      <c r="E26" s="60"/>
    </row>
    <row r="29" spans="2:12" x14ac:dyDescent="0.25">
      <c r="B29" s="62"/>
    </row>
    <row r="30" spans="2:12" x14ac:dyDescent="0.25">
      <c r="B30" s="62"/>
    </row>
    <row r="31" spans="2:12" x14ac:dyDescent="0.25">
      <c r="B31" s="62"/>
    </row>
    <row r="32" spans="2:12" x14ac:dyDescent="0.25">
      <c r="B32" s="63" t="s">
        <v>8</v>
      </c>
    </row>
    <row r="33" spans="2:10" x14ac:dyDescent="0.25">
      <c r="B33" s="63" t="s">
        <v>9</v>
      </c>
      <c r="J33" s="64"/>
    </row>
    <row r="34" spans="2:10" x14ac:dyDescent="0.25">
      <c r="B34" s="63" t="s">
        <v>10</v>
      </c>
    </row>
    <row r="35" spans="2:10" x14ac:dyDescent="0.25">
      <c r="B35" s="63" t="s">
        <v>11</v>
      </c>
    </row>
    <row r="36" spans="2:10" x14ac:dyDescent="0.25">
      <c r="B36" s="63" t="s">
        <v>12</v>
      </c>
    </row>
    <row r="37" spans="2:10" x14ac:dyDescent="0.25">
      <c r="B37" s="63" t="s">
        <v>13</v>
      </c>
    </row>
    <row r="38" spans="2:10" x14ac:dyDescent="0.25">
      <c r="B38" s="62" t="s">
        <v>14</v>
      </c>
    </row>
    <row r="39" spans="2:10" x14ac:dyDescent="0.25">
      <c r="B39" s="62"/>
    </row>
    <row r="40" spans="2:10" x14ac:dyDescent="0.25">
      <c r="B40" s="62"/>
    </row>
    <row r="41" spans="2:10" x14ac:dyDescent="0.25">
      <c r="B41" s="62"/>
    </row>
    <row r="42" spans="2:10" x14ac:dyDescent="0.25">
      <c r="B42" s="62"/>
    </row>
    <row r="43" spans="2:10" x14ac:dyDescent="0.25">
      <c r="B43" s="62"/>
    </row>
  </sheetData>
  <mergeCells count="3">
    <mergeCell ref="B17:H17"/>
    <mergeCell ref="B19:I19"/>
    <mergeCell ref="B20:I2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8"/>
  <sheetViews>
    <sheetView workbookViewId="0">
      <selection activeCell="C22" sqref="C22"/>
    </sheetView>
  </sheetViews>
  <sheetFormatPr defaultColWidth="9.140625" defaultRowHeight="15" x14ac:dyDescent="0.25"/>
  <cols>
    <col min="1" max="1" width="9.140625" style="108"/>
    <col min="2" max="2" width="35" style="108" customWidth="1"/>
    <col min="3" max="16384" width="9.140625" style="108"/>
  </cols>
  <sheetData>
    <row r="2" spans="2:7" ht="15.75" x14ac:dyDescent="0.25">
      <c r="B2" s="110" t="s">
        <v>84</v>
      </c>
    </row>
    <row r="3" spans="2:7" ht="15.75" x14ac:dyDescent="0.25">
      <c r="B3" s="110"/>
    </row>
    <row r="4" spans="2:7" x14ac:dyDescent="0.25">
      <c r="B4" s="113" t="s">
        <v>164</v>
      </c>
    </row>
    <row r="5" spans="2:7" x14ac:dyDescent="0.25">
      <c r="B5" s="120"/>
    </row>
    <row r="6" spans="2:7" ht="15.75" thickBot="1" x14ac:dyDescent="0.3">
      <c r="B6" s="113"/>
      <c r="G6" s="109" t="s">
        <v>71</v>
      </c>
    </row>
    <row r="7" spans="2:7" x14ac:dyDescent="0.25">
      <c r="B7" s="253" t="s">
        <v>72</v>
      </c>
      <c r="C7" s="254" t="s">
        <v>12</v>
      </c>
      <c r="D7" s="255" t="s">
        <v>13</v>
      </c>
      <c r="E7" s="255" t="s">
        <v>14</v>
      </c>
      <c r="F7" s="255" t="s">
        <v>16</v>
      </c>
      <c r="G7" s="256" t="s">
        <v>149</v>
      </c>
    </row>
    <row r="8" spans="2:7" ht="30" customHeight="1" x14ac:dyDescent="0.25">
      <c r="B8" s="257" t="s">
        <v>73</v>
      </c>
      <c r="C8" s="258">
        <v>1762032</v>
      </c>
      <c r="D8" s="259">
        <v>1778466</v>
      </c>
      <c r="E8" s="259">
        <v>1753330</v>
      </c>
      <c r="F8" s="259">
        <v>1749069</v>
      </c>
      <c r="G8" s="266">
        <v>1730508</v>
      </c>
    </row>
    <row r="9" spans="2:7" ht="30" customHeight="1" x14ac:dyDescent="0.25">
      <c r="B9" s="260" t="s">
        <v>74</v>
      </c>
      <c r="C9" s="261">
        <v>2.7E-2</v>
      </c>
      <c r="D9" s="262">
        <v>3.3000000000000002E-2</v>
      </c>
      <c r="E9" s="262">
        <v>0.04</v>
      </c>
      <c r="F9" s="262">
        <v>3.9E-2</v>
      </c>
      <c r="G9" s="267">
        <v>0.03</v>
      </c>
    </row>
    <row r="10" spans="2:7" ht="30" customHeight="1" x14ac:dyDescent="0.25">
      <c r="B10" s="260" t="s">
        <v>75</v>
      </c>
      <c r="C10" s="261">
        <v>0.46600000000000003</v>
      </c>
      <c r="D10" s="262">
        <v>0.45200000000000001</v>
      </c>
      <c r="E10" s="262">
        <v>0.434</v>
      </c>
      <c r="F10" s="262">
        <v>0.44400000000000001</v>
      </c>
      <c r="G10" s="267">
        <v>0.441</v>
      </c>
    </row>
    <row r="11" spans="2:7" ht="30" customHeight="1" x14ac:dyDescent="0.25">
      <c r="B11" s="260" t="s">
        <v>76</v>
      </c>
      <c r="C11" s="261">
        <v>0.215</v>
      </c>
      <c r="D11" s="262">
        <v>0.21099999999999999</v>
      </c>
      <c r="E11" s="262">
        <v>0.21099999999999999</v>
      </c>
      <c r="F11" s="262">
        <v>0.20499999999999999</v>
      </c>
      <c r="G11" s="267">
        <v>0.217</v>
      </c>
    </row>
    <row r="12" spans="2:7" ht="30" customHeight="1" x14ac:dyDescent="0.25">
      <c r="B12" s="260" t="s">
        <v>77</v>
      </c>
      <c r="C12" s="261">
        <v>0.29199999999999998</v>
      </c>
      <c r="D12" s="262">
        <v>0.30399999999999999</v>
      </c>
      <c r="E12" s="262">
        <v>0.315</v>
      </c>
      <c r="F12" s="262">
        <v>0.311</v>
      </c>
      <c r="G12" s="267">
        <v>0.312</v>
      </c>
    </row>
    <row r="13" spans="2:7" ht="30" customHeight="1" x14ac:dyDescent="0.25">
      <c r="B13" s="260" t="s">
        <v>78</v>
      </c>
      <c r="C13" s="261">
        <v>0.51300000000000001</v>
      </c>
      <c r="D13" s="262">
        <v>0.51500000000000001</v>
      </c>
      <c r="E13" s="262">
        <v>0.51500000000000001</v>
      </c>
      <c r="F13" s="262">
        <v>0.51400000000000001</v>
      </c>
      <c r="G13" s="267">
        <v>0.52300000000000002</v>
      </c>
    </row>
    <row r="14" spans="2:7" ht="30" customHeight="1" x14ac:dyDescent="0.25">
      <c r="B14" s="260" t="s">
        <v>79</v>
      </c>
      <c r="C14" s="261">
        <v>0.48599999999999999</v>
      </c>
      <c r="D14" s="262">
        <v>0.48499999999999999</v>
      </c>
      <c r="E14" s="262">
        <v>0.48</v>
      </c>
      <c r="F14" s="262">
        <v>0.48099999999999998</v>
      </c>
      <c r="G14" s="267">
        <v>0.47</v>
      </c>
    </row>
    <row r="15" spans="2:7" ht="30" customHeight="1" x14ac:dyDescent="0.25">
      <c r="B15" s="260" t="s">
        <v>80</v>
      </c>
      <c r="C15" s="261">
        <v>0.17199999999999999</v>
      </c>
      <c r="D15" s="262">
        <v>0.16500000000000001</v>
      </c>
      <c r="E15" s="262">
        <v>0.16600000000000001</v>
      </c>
      <c r="F15" s="262">
        <v>0.16500000000000001</v>
      </c>
      <c r="G15" s="267">
        <v>0.16300000000000001</v>
      </c>
    </row>
    <row r="16" spans="2:7" ht="30" customHeight="1" x14ac:dyDescent="0.25">
      <c r="B16" s="260" t="s">
        <v>81</v>
      </c>
      <c r="C16" s="261">
        <v>1.6E-2</v>
      </c>
      <c r="D16" s="262">
        <v>0.02</v>
      </c>
      <c r="E16" s="262">
        <v>3.6999999999999998E-2</v>
      </c>
      <c r="F16" s="262">
        <v>5.8999999999999997E-2</v>
      </c>
      <c r="G16" s="267">
        <v>6.4000000000000001E-2</v>
      </c>
    </row>
    <row r="17" spans="2:7" ht="30" customHeight="1" x14ac:dyDescent="0.25">
      <c r="B17" s="260" t="s">
        <v>82</v>
      </c>
      <c r="C17" s="261">
        <v>6.4000000000000001E-2</v>
      </c>
      <c r="D17" s="262">
        <v>7.0000000000000007E-2</v>
      </c>
      <c r="E17" s="262">
        <v>7.2999999999999995E-2</v>
      </c>
      <c r="F17" s="262">
        <v>8.1000000000000003E-2</v>
      </c>
      <c r="G17" s="267">
        <v>0.08</v>
      </c>
    </row>
    <row r="18" spans="2:7" ht="30" customHeight="1" thickBot="1" x14ac:dyDescent="0.3">
      <c r="B18" s="263" t="s">
        <v>83</v>
      </c>
      <c r="C18" s="264">
        <v>0.17100000000000001</v>
      </c>
      <c r="D18" s="265">
        <v>0.188</v>
      </c>
      <c r="E18" s="265">
        <v>0.218</v>
      </c>
      <c r="F18" s="265">
        <v>0.221</v>
      </c>
      <c r="G18" s="268">
        <v>0.22600000000000001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workbookViewId="0"/>
  </sheetViews>
  <sheetFormatPr defaultColWidth="9.140625" defaultRowHeight="15" x14ac:dyDescent="0.25"/>
  <cols>
    <col min="1" max="16384" width="9.140625" style="2"/>
  </cols>
  <sheetData>
    <row r="2" spans="1:11" ht="15.75" x14ac:dyDescent="0.25">
      <c r="B2" s="4" t="s">
        <v>85</v>
      </c>
    </row>
    <row r="3" spans="1:11" x14ac:dyDescent="0.25">
      <c r="B3" s="9"/>
    </row>
    <row r="4" spans="1:11" ht="15.75" thickBot="1" x14ac:dyDescent="0.3">
      <c r="E4" s="3" t="s">
        <v>56</v>
      </c>
    </row>
    <row r="5" spans="1:11" x14ac:dyDescent="0.25">
      <c r="B5" s="15" t="s">
        <v>48</v>
      </c>
      <c r="C5" s="13" t="s">
        <v>14</v>
      </c>
      <c r="D5" s="13" t="s">
        <v>16</v>
      </c>
      <c r="E5" s="14" t="s">
        <v>149</v>
      </c>
    </row>
    <row r="6" spans="1:11" x14ac:dyDescent="0.25">
      <c r="B6" s="16">
        <v>16</v>
      </c>
      <c r="C6" s="84">
        <v>53470</v>
      </c>
      <c r="D6" s="86">
        <v>54052</v>
      </c>
      <c r="E6" s="85">
        <v>55890</v>
      </c>
    </row>
    <row r="7" spans="1:11" x14ac:dyDescent="0.25">
      <c r="B7" s="17">
        <v>17</v>
      </c>
      <c r="C7" s="84">
        <v>55594</v>
      </c>
      <c r="D7" s="84">
        <v>53470</v>
      </c>
      <c r="E7" s="85">
        <v>54052</v>
      </c>
    </row>
    <row r="8" spans="1:11" x14ac:dyDescent="0.25">
      <c r="B8" s="17">
        <v>18</v>
      </c>
      <c r="C8" s="86">
        <v>56863</v>
      </c>
      <c r="D8" s="84">
        <v>55594</v>
      </c>
      <c r="E8" s="87">
        <v>53470</v>
      </c>
    </row>
    <row r="9" spans="1:11" ht="15.75" thickBot="1" x14ac:dyDescent="0.3">
      <c r="B9" s="18">
        <v>19</v>
      </c>
      <c r="C9" s="88">
        <v>58760</v>
      </c>
      <c r="D9" s="88">
        <v>56863</v>
      </c>
      <c r="E9" s="89">
        <v>55594</v>
      </c>
    </row>
    <row r="11" spans="1:11" ht="15.75" x14ac:dyDescent="0.25">
      <c r="B11" s="19" t="s">
        <v>55</v>
      </c>
    </row>
    <row r="13" spans="1:11" x14ac:dyDescent="0.25">
      <c r="B13" s="11" t="s">
        <v>173</v>
      </c>
    </row>
    <row r="15" spans="1:11" x14ac:dyDescent="0.25">
      <c r="C15" s="108"/>
      <c r="D15" s="108"/>
      <c r="E15" s="108"/>
      <c r="F15" s="108"/>
      <c r="G15" s="108"/>
      <c r="H15" s="108"/>
      <c r="I15" s="108"/>
      <c r="J15" s="108"/>
      <c r="K15" s="108"/>
    </row>
    <row r="16" spans="1:11" x14ac:dyDescent="0.25">
      <c r="A16" s="108"/>
      <c r="B16" s="108"/>
      <c r="C16" s="108"/>
      <c r="D16" s="108"/>
      <c r="E16" s="108"/>
      <c r="F16" s="108"/>
      <c r="G16" s="108"/>
      <c r="H16" s="108"/>
      <c r="I16" s="108"/>
      <c r="J16" s="108"/>
      <c r="K16" s="108"/>
    </row>
    <row r="17" spans="1:11" x14ac:dyDescent="0.25">
      <c r="A17" s="108"/>
      <c r="B17" s="108"/>
      <c r="C17" s="108"/>
      <c r="D17" s="108"/>
      <c r="E17" s="108"/>
      <c r="F17" s="108"/>
      <c r="G17" s="108"/>
      <c r="H17" s="108"/>
      <c r="I17" s="108"/>
      <c r="J17" s="108"/>
      <c r="K17" s="108"/>
    </row>
    <row r="18" spans="1:11" x14ac:dyDescent="0.25">
      <c r="A18" s="108"/>
      <c r="B18" s="108"/>
      <c r="C18" s="108"/>
      <c r="D18" s="108"/>
      <c r="E18" s="108"/>
      <c r="F18" s="108"/>
      <c r="G18" s="108"/>
      <c r="H18" s="108"/>
      <c r="I18" s="108"/>
      <c r="J18" s="108"/>
      <c r="K18" s="108"/>
    </row>
    <row r="19" spans="1:11" x14ac:dyDescent="0.25">
      <c r="A19" s="108"/>
      <c r="B19" s="108"/>
      <c r="C19" s="108"/>
      <c r="D19" s="108"/>
      <c r="E19" s="108"/>
      <c r="F19" s="108"/>
      <c r="G19" s="108"/>
      <c r="H19" s="108"/>
      <c r="I19" s="225"/>
      <c r="J19" s="108"/>
      <c r="K19" s="108"/>
    </row>
    <row r="20" spans="1:11" x14ac:dyDescent="0.25">
      <c r="A20" s="108"/>
      <c r="B20" s="108"/>
      <c r="C20" s="108"/>
      <c r="D20" s="108"/>
      <c r="E20" s="108"/>
      <c r="F20" s="108"/>
      <c r="G20" s="108"/>
      <c r="H20" s="108"/>
      <c r="I20" s="225"/>
      <c r="J20" s="108"/>
      <c r="K20" s="108"/>
    </row>
    <row r="21" spans="1:11" x14ac:dyDescent="0.25">
      <c r="A21" s="108"/>
      <c r="B21" s="108"/>
      <c r="C21" s="108"/>
      <c r="D21" s="108"/>
      <c r="E21" s="108"/>
      <c r="F21" s="108"/>
      <c r="G21" s="108"/>
      <c r="H21" s="108"/>
      <c r="I21" s="108"/>
      <c r="J21" s="108"/>
      <c r="K21" s="108"/>
    </row>
    <row r="22" spans="1:11" x14ac:dyDescent="0.25">
      <c r="A22" s="108"/>
      <c r="B22" s="108"/>
      <c r="C22" s="108"/>
      <c r="D22" s="108"/>
      <c r="E22" s="108"/>
      <c r="F22" s="108"/>
      <c r="G22" s="108"/>
      <c r="H22" s="108"/>
      <c r="I22" s="108"/>
      <c r="J22" s="108"/>
      <c r="K22" s="108"/>
    </row>
    <row r="23" spans="1:11" x14ac:dyDescent="0.25">
      <c r="C23" s="108"/>
      <c r="D23" s="108"/>
      <c r="E23" s="108"/>
      <c r="F23" s="108"/>
      <c r="G23" s="108"/>
      <c r="H23" s="108"/>
      <c r="I23" s="108"/>
      <c r="J23" s="108"/>
      <c r="K23" s="108"/>
    </row>
  </sheetData>
  <hyperlinks>
    <hyperlink ref="B13" r:id="rId1" display="Link to tables here: https://www.nrscotland.gov.uk/statistics-and-data/statistics/statistics-by-theme/population/population-estimates/mid-year-population-estimates/population-estimates-time-series-data"/>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24"/>
  <sheetViews>
    <sheetView showGridLines="0" zoomScaleNormal="100" workbookViewId="0">
      <selection activeCell="G20" sqref="G20"/>
    </sheetView>
  </sheetViews>
  <sheetFormatPr defaultColWidth="9.140625" defaultRowHeight="12.75" x14ac:dyDescent="0.2"/>
  <cols>
    <col min="1" max="1" width="8.85546875" style="20" customWidth="1"/>
    <col min="2" max="2" width="21.7109375" style="20" customWidth="1"/>
    <col min="3" max="28" width="13.42578125" style="20" customWidth="1"/>
    <col min="29" max="16384" width="9.140625" style="20"/>
  </cols>
  <sheetData>
    <row r="1" spans="1:101" x14ac:dyDescent="0.2">
      <c r="A1" s="6"/>
    </row>
    <row r="2" spans="1:101" x14ac:dyDescent="0.2">
      <c r="A2" s="6"/>
    </row>
    <row r="3" spans="1:101" ht="15.75" x14ac:dyDescent="0.25">
      <c r="B3" s="21" t="s">
        <v>86</v>
      </c>
    </row>
    <row r="4" spans="1:101" s="22" customFormat="1" ht="15" customHeight="1" x14ac:dyDescent="0.2">
      <c r="B4" s="20"/>
      <c r="C4" s="20"/>
      <c r="D4" s="20"/>
      <c r="E4" s="20"/>
      <c r="F4" s="20"/>
      <c r="G4" s="20"/>
      <c r="H4" s="20"/>
      <c r="I4" s="20"/>
      <c r="J4" s="23"/>
      <c r="K4" s="332"/>
      <c r="L4" s="332"/>
    </row>
    <row r="5" spans="1:101" ht="15" customHeight="1" x14ac:dyDescent="0.25">
      <c r="B5" s="39" t="s">
        <v>171</v>
      </c>
      <c r="C5" s="24"/>
      <c r="D5" s="24"/>
      <c r="E5" s="24"/>
      <c r="F5" s="24"/>
      <c r="G5" s="24"/>
      <c r="H5" s="24"/>
      <c r="I5" s="24"/>
      <c r="J5" s="23"/>
      <c r="K5" s="23"/>
      <c r="L5" s="23"/>
      <c r="M5" s="22"/>
      <c r="N5" s="22"/>
      <c r="O5" s="22"/>
      <c r="P5" s="22"/>
      <c r="Q5" s="22"/>
      <c r="R5" s="22"/>
      <c r="S5" s="22"/>
      <c r="T5" s="22"/>
      <c r="U5" s="22"/>
      <c r="V5" s="22"/>
      <c r="W5" s="22"/>
      <c r="X5" s="22"/>
      <c r="Y5" s="22"/>
      <c r="Z5" s="22"/>
      <c r="AA5" s="22"/>
      <c r="AB5" s="22"/>
    </row>
    <row r="6" spans="1:101" x14ac:dyDescent="0.2">
      <c r="B6" s="24"/>
      <c r="H6" s="25"/>
      <c r="O6" s="333"/>
      <c r="P6" s="333"/>
      <c r="Q6" s="333"/>
      <c r="R6" s="333"/>
      <c r="S6" s="333"/>
      <c r="T6" s="333"/>
      <c r="U6" s="333"/>
    </row>
    <row r="7" spans="1:101" ht="15" x14ac:dyDescent="0.25">
      <c r="B7" s="26"/>
      <c r="C7" s="27" t="s">
        <v>175</v>
      </c>
      <c r="D7" s="27" t="s">
        <v>176</v>
      </c>
      <c r="E7" s="27" t="s">
        <v>177</v>
      </c>
      <c r="F7" s="27" t="s">
        <v>178</v>
      </c>
      <c r="G7" s="27" t="s">
        <v>179</v>
      </c>
      <c r="H7" s="27" t="s">
        <v>180</v>
      </c>
      <c r="I7" s="27" t="s">
        <v>181</v>
      </c>
      <c r="J7" s="27" t="s">
        <v>182</v>
      </c>
      <c r="K7" s="27" t="s">
        <v>183</v>
      </c>
      <c r="L7" s="27" t="s">
        <v>184</v>
      </c>
      <c r="M7" s="27" t="s">
        <v>185</v>
      </c>
      <c r="N7" s="27" t="s">
        <v>186</v>
      </c>
      <c r="O7" s="27" t="s">
        <v>187</v>
      </c>
      <c r="P7" s="27" t="s">
        <v>188</v>
      </c>
      <c r="Q7" s="27" t="s">
        <v>189</v>
      </c>
      <c r="R7" s="27" t="s">
        <v>190</v>
      </c>
      <c r="S7" s="27" t="s">
        <v>191</v>
      </c>
      <c r="T7" s="27" t="s">
        <v>192</v>
      </c>
      <c r="U7" s="27" t="s">
        <v>193</v>
      </c>
      <c r="V7" s="27" t="s">
        <v>194</v>
      </c>
      <c r="W7" s="27" t="s">
        <v>195</v>
      </c>
      <c r="X7" s="27" t="s">
        <v>196</v>
      </c>
      <c r="Y7" s="27" t="s">
        <v>197</v>
      </c>
      <c r="Z7" s="27" t="s">
        <v>198</v>
      </c>
      <c r="AA7" s="27" t="s">
        <v>199</v>
      </c>
      <c r="AB7" s="27" t="s">
        <v>200</v>
      </c>
    </row>
    <row r="8" spans="1:101" s="29" customFormat="1" ht="15" x14ac:dyDescent="0.25">
      <c r="B8" s="30" t="s">
        <v>87</v>
      </c>
      <c r="C8" s="31"/>
      <c r="D8" s="31"/>
      <c r="E8" s="31"/>
      <c r="F8" s="31"/>
      <c r="G8" s="31"/>
      <c r="H8" s="31"/>
      <c r="I8" s="31"/>
      <c r="J8" s="31"/>
      <c r="K8" s="31"/>
      <c r="L8" s="31"/>
      <c r="M8" s="31"/>
      <c r="N8" s="30" t="s">
        <v>87</v>
      </c>
      <c r="O8" s="31"/>
      <c r="P8" s="31"/>
      <c r="Q8" s="31"/>
      <c r="R8" s="31"/>
      <c r="S8" s="31"/>
      <c r="T8" s="31"/>
      <c r="U8" s="31"/>
      <c r="V8" s="31"/>
      <c r="W8" s="31"/>
      <c r="X8" s="31"/>
      <c r="Y8" s="31"/>
      <c r="Z8" s="31"/>
      <c r="AA8" s="31"/>
      <c r="AB8" s="31"/>
    </row>
    <row r="9" spans="1:101" ht="15" x14ac:dyDescent="0.25">
      <c r="B9" s="30" t="s">
        <v>88</v>
      </c>
      <c r="C9" s="83">
        <v>5466000</v>
      </c>
      <c r="D9" s="83">
        <v>5469387</v>
      </c>
      <c r="E9" s="83">
        <v>5470824</v>
      </c>
      <c r="F9" s="83">
        <v>5473938</v>
      </c>
      <c r="G9" s="83">
        <v>5476684</v>
      </c>
      <c r="H9" s="83">
        <v>5478850</v>
      </c>
      <c r="I9" s="83">
        <v>5480706</v>
      </c>
      <c r="J9" s="83">
        <v>5482233</v>
      </c>
      <c r="K9" s="83">
        <v>5482957</v>
      </c>
      <c r="L9" s="83">
        <v>5482736</v>
      </c>
      <c r="M9" s="83">
        <v>5481527</v>
      </c>
      <c r="N9" s="83">
        <v>5479438</v>
      </c>
      <c r="O9" s="83">
        <v>5476412</v>
      </c>
      <c r="P9" s="83">
        <v>5472468</v>
      </c>
      <c r="Q9" s="83">
        <v>5467627</v>
      </c>
      <c r="R9" s="83">
        <v>5462018</v>
      </c>
      <c r="S9" s="83">
        <v>5455830</v>
      </c>
      <c r="T9" s="83">
        <v>5449180</v>
      </c>
      <c r="U9" s="83">
        <v>5442152</v>
      </c>
      <c r="V9" s="83">
        <v>5434817</v>
      </c>
      <c r="W9" s="83">
        <v>5427209</v>
      </c>
      <c r="X9" s="83">
        <v>5419311</v>
      </c>
      <c r="Y9" s="83">
        <v>5411151</v>
      </c>
      <c r="Z9" s="83">
        <v>5402720</v>
      </c>
      <c r="AA9" s="83">
        <v>5394057</v>
      </c>
      <c r="AB9" s="83">
        <v>5385081</v>
      </c>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row>
    <row r="10" spans="1:101" ht="15" x14ac:dyDescent="0.25">
      <c r="B10" s="34">
        <v>18</v>
      </c>
      <c r="C10" s="82">
        <v>54563</v>
      </c>
      <c r="D10" s="82">
        <v>54727</v>
      </c>
      <c r="E10" s="82">
        <v>56535</v>
      </c>
      <c r="F10" s="82">
        <v>57819</v>
      </c>
      <c r="G10" s="82">
        <v>58477</v>
      </c>
      <c r="H10" s="82">
        <v>59784</v>
      </c>
      <c r="I10" s="82">
        <v>62343</v>
      </c>
      <c r="J10" s="82">
        <v>62812</v>
      </c>
      <c r="K10" s="82">
        <v>61319</v>
      </c>
      <c r="L10" s="82">
        <v>64416</v>
      </c>
      <c r="M10" s="82">
        <v>62730</v>
      </c>
      <c r="N10" s="82">
        <v>61407</v>
      </c>
      <c r="O10" s="82">
        <v>60333</v>
      </c>
      <c r="P10" s="82">
        <v>60152</v>
      </c>
      <c r="Q10" s="82">
        <v>59484</v>
      </c>
      <c r="R10" s="82">
        <v>57412</v>
      </c>
      <c r="S10" s="82">
        <v>56097</v>
      </c>
      <c r="T10" s="82">
        <v>54448</v>
      </c>
      <c r="U10" s="82">
        <v>52212</v>
      </c>
      <c r="V10" s="82">
        <v>50084</v>
      </c>
      <c r="W10" s="82">
        <v>49085</v>
      </c>
      <c r="X10" s="82">
        <v>48795</v>
      </c>
      <c r="Y10" s="82">
        <v>48987</v>
      </c>
      <c r="Z10" s="82">
        <v>48938</v>
      </c>
      <c r="AA10" s="82">
        <v>48646</v>
      </c>
      <c r="AB10" s="82">
        <v>48339</v>
      </c>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row>
    <row r="11" spans="1:101" ht="15" x14ac:dyDescent="0.25">
      <c r="B11" s="34">
        <v>19</v>
      </c>
      <c r="C11" s="82">
        <v>60425</v>
      </c>
      <c r="D11" s="82">
        <v>56569</v>
      </c>
      <c r="E11" s="82">
        <v>56654</v>
      </c>
      <c r="F11" s="82">
        <v>58468</v>
      </c>
      <c r="G11" s="82">
        <v>59757</v>
      </c>
      <c r="H11" s="82">
        <v>60411</v>
      </c>
      <c r="I11" s="82">
        <v>61716</v>
      </c>
      <c r="J11" s="82">
        <v>64297</v>
      </c>
      <c r="K11" s="82">
        <v>64807</v>
      </c>
      <c r="L11" s="82">
        <v>63322</v>
      </c>
      <c r="M11" s="82">
        <v>66399</v>
      </c>
      <c r="N11" s="82">
        <v>64754</v>
      </c>
      <c r="O11" s="82">
        <v>63405</v>
      </c>
      <c r="P11" s="82">
        <v>62311</v>
      </c>
      <c r="Q11" s="82">
        <v>62112</v>
      </c>
      <c r="R11" s="82">
        <v>61441</v>
      </c>
      <c r="S11" s="82">
        <v>59356</v>
      </c>
      <c r="T11" s="82">
        <v>58006</v>
      </c>
      <c r="U11" s="82">
        <v>56335</v>
      </c>
      <c r="V11" s="82">
        <v>54071</v>
      </c>
      <c r="W11" s="82">
        <v>51908</v>
      </c>
      <c r="X11" s="82">
        <v>50876</v>
      </c>
      <c r="Y11" s="82">
        <v>50567</v>
      </c>
      <c r="Z11" s="82">
        <v>50754</v>
      </c>
      <c r="AA11" s="82">
        <v>50707</v>
      </c>
      <c r="AB11" s="82">
        <v>50412</v>
      </c>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row>
    <row r="12" spans="1:101" ht="15" x14ac:dyDescent="0.25">
      <c r="B12" s="34">
        <v>20</v>
      </c>
      <c r="C12" s="82">
        <v>63647</v>
      </c>
      <c r="D12" s="82">
        <v>63045</v>
      </c>
      <c r="E12" s="82">
        <v>59096</v>
      </c>
      <c r="F12" s="82">
        <v>59165</v>
      </c>
      <c r="G12" s="82">
        <v>60972</v>
      </c>
      <c r="H12" s="82">
        <v>62262</v>
      </c>
      <c r="I12" s="82">
        <v>62914</v>
      </c>
      <c r="J12" s="82">
        <v>64243</v>
      </c>
      <c r="K12" s="82">
        <v>66875</v>
      </c>
      <c r="L12" s="82">
        <v>67408</v>
      </c>
      <c r="M12" s="82">
        <v>65906</v>
      </c>
      <c r="N12" s="82">
        <v>69016</v>
      </c>
      <c r="O12" s="82">
        <v>67367</v>
      </c>
      <c r="P12" s="82">
        <v>65989</v>
      </c>
      <c r="Q12" s="82">
        <v>64869</v>
      </c>
      <c r="R12" s="82">
        <v>64662</v>
      </c>
      <c r="S12" s="82">
        <v>63978</v>
      </c>
      <c r="T12" s="82">
        <v>61859</v>
      </c>
      <c r="U12" s="82">
        <v>60475</v>
      </c>
      <c r="V12" s="82">
        <v>58772</v>
      </c>
      <c r="W12" s="82">
        <v>56464</v>
      </c>
      <c r="X12" s="82">
        <v>54257</v>
      </c>
      <c r="Y12" s="82">
        <v>53192</v>
      </c>
      <c r="Z12" s="82">
        <v>52871</v>
      </c>
      <c r="AA12" s="82">
        <v>53057</v>
      </c>
      <c r="AB12" s="82">
        <v>53009</v>
      </c>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row>
    <row r="13" spans="1:101" ht="15" x14ac:dyDescent="0.25">
      <c r="B13" s="34">
        <v>21</v>
      </c>
      <c r="C13" s="82">
        <v>66446</v>
      </c>
      <c r="D13" s="82">
        <v>65123</v>
      </c>
      <c r="E13" s="82">
        <v>64478</v>
      </c>
      <c r="F13" s="82">
        <v>60526</v>
      </c>
      <c r="G13" s="82">
        <v>60573</v>
      </c>
      <c r="H13" s="82">
        <v>62374</v>
      </c>
      <c r="I13" s="82">
        <v>63670</v>
      </c>
      <c r="J13" s="82">
        <v>64338</v>
      </c>
      <c r="K13" s="82">
        <v>65678</v>
      </c>
      <c r="L13" s="82">
        <v>68330</v>
      </c>
      <c r="M13" s="82">
        <v>68871</v>
      </c>
      <c r="N13" s="82">
        <v>67362</v>
      </c>
      <c r="O13" s="82">
        <v>70488</v>
      </c>
      <c r="P13" s="82">
        <v>68834</v>
      </c>
      <c r="Q13" s="82">
        <v>67447</v>
      </c>
      <c r="R13" s="82">
        <v>66316</v>
      </c>
      <c r="S13" s="82">
        <v>66107</v>
      </c>
      <c r="T13" s="82">
        <v>65419</v>
      </c>
      <c r="U13" s="82">
        <v>63285</v>
      </c>
      <c r="V13" s="82">
        <v>61889</v>
      </c>
      <c r="W13" s="82">
        <v>60174</v>
      </c>
      <c r="X13" s="82">
        <v>57850</v>
      </c>
      <c r="Y13" s="82">
        <v>55625</v>
      </c>
      <c r="Z13" s="82">
        <v>54548</v>
      </c>
      <c r="AA13" s="82">
        <v>54221</v>
      </c>
      <c r="AB13" s="82">
        <v>54407</v>
      </c>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row>
    <row r="14" spans="1:101" ht="15" x14ac:dyDescent="0.25">
      <c r="B14" s="34">
        <v>22</v>
      </c>
      <c r="C14" s="82">
        <v>68571</v>
      </c>
      <c r="D14" s="82">
        <v>67282</v>
      </c>
      <c r="E14" s="82">
        <v>65923</v>
      </c>
      <c r="F14" s="82">
        <v>65314</v>
      </c>
      <c r="G14" s="82">
        <v>61346</v>
      </c>
      <c r="H14" s="82">
        <v>61388</v>
      </c>
      <c r="I14" s="82">
        <v>63201</v>
      </c>
      <c r="J14" s="82">
        <v>64515</v>
      </c>
      <c r="K14" s="82">
        <v>65184</v>
      </c>
      <c r="L14" s="82">
        <v>66526</v>
      </c>
      <c r="M14" s="82">
        <v>69182</v>
      </c>
      <c r="N14" s="82">
        <v>69724</v>
      </c>
      <c r="O14" s="82">
        <v>68211</v>
      </c>
      <c r="P14" s="82">
        <v>71343</v>
      </c>
      <c r="Q14" s="82">
        <v>69686</v>
      </c>
      <c r="R14" s="82">
        <v>68298</v>
      </c>
      <c r="S14" s="82">
        <v>67169</v>
      </c>
      <c r="T14" s="82">
        <v>66960</v>
      </c>
      <c r="U14" s="82">
        <v>66270</v>
      </c>
      <c r="V14" s="82">
        <v>64136</v>
      </c>
      <c r="W14" s="82">
        <v>62737</v>
      </c>
      <c r="X14" s="82">
        <v>61021</v>
      </c>
      <c r="Y14" s="82">
        <v>58696</v>
      </c>
      <c r="Z14" s="82">
        <v>56469</v>
      </c>
      <c r="AA14" s="82">
        <v>55389</v>
      </c>
      <c r="AB14" s="82">
        <v>55063</v>
      </c>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row>
    <row r="15" spans="1:101" ht="15" x14ac:dyDescent="0.25">
      <c r="B15" s="34">
        <v>23</v>
      </c>
      <c r="C15" s="82">
        <v>71700</v>
      </c>
      <c r="D15" s="82">
        <v>69225</v>
      </c>
      <c r="E15" s="82">
        <v>67904</v>
      </c>
      <c r="F15" s="82">
        <v>66596</v>
      </c>
      <c r="G15" s="82">
        <v>65976</v>
      </c>
      <c r="H15" s="82">
        <v>62002</v>
      </c>
      <c r="I15" s="82">
        <v>62069</v>
      </c>
      <c r="J15" s="82">
        <v>63899</v>
      </c>
      <c r="K15" s="82">
        <v>65208</v>
      </c>
      <c r="L15" s="82">
        <v>65873</v>
      </c>
      <c r="M15" s="82">
        <v>67207</v>
      </c>
      <c r="N15" s="82">
        <v>69858</v>
      </c>
      <c r="O15" s="82">
        <v>70390</v>
      </c>
      <c r="P15" s="82">
        <v>68877</v>
      </c>
      <c r="Q15" s="82">
        <v>72010</v>
      </c>
      <c r="R15" s="82">
        <v>70346</v>
      </c>
      <c r="S15" s="82">
        <v>68965</v>
      </c>
      <c r="T15" s="82">
        <v>67841</v>
      </c>
      <c r="U15" s="82">
        <v>67638</v>
      </c>
      <c r="V15" s="82">
        <v>66951</v>
      </c>
      <c r="W15" s="82">
        <v>64824</v>
      </c>
      <c r="X15" s="82">
        <v>63429</v>
      </c>
      <c r="Y15" s="82">
        <v>61723</v>
      </c>
      <c r="Z15" s="82">
        <v>59405</v>
      </c>
      <c r="AA15" s="82">
        <v>57189</v>
      </c>
      <c r="AB15" s="82">
        <v>56115</v>
      </c>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row>
    <row r="16" spans="1:101" ht="15" x14ac:dyDescent="0.25">
      <c r="B16" s="34">
        <v>24</v>
      </c>
      <c r="C16" s="82">
        <v>71391</v>
      </c>
      <c r="D16" s="82">
        <v>72048</v>
      </c>
      <c r="E16" s="82">
        <v>69544</v>
      </c>
      <c r="F16" s="82">
        <v>68285</v>
      </c>
      <c r="G16" s="82">
        <v>66977</v>
      </c>
      <c r="H16" s="82">
        <v>66352</v>
      </c>
      <c r="I16" s="82">
        <v>62413</v>
      </c>
      <c r="J16" s="82">
        <v>62514</v>
      </c>
      <c r="K16" s="82">
        <v>64340</v>
      </c>
      <c r="L16" s="82">
        <v>65637</v>
      </c>
      <c r="M16" s="82">
        <v>66294</v>
      </c>
      <c r="N16" s="82">
        <v>67622</v>
      </c>
      <c r="O16" s="82">
        <v>70260</v>
      </c>
      <c r="P16" s="82">
        <v>70784</v>
      </c>
      <c r="Q16" s="82">
        <v>69275</v>
      </c>
      <c r="R16" s="82">
        <v>72399</v>
      </c>
      <c r="S16" s="82">
        <v>70734</v>
      </c>
      <c r="T16" s="82">
        <v>69362</v>
      </c>
      <c r="U16" s="82">
        <v>68245</v>
      </c>
      <c r="V16" s="82">
        <v>68048</v>
      </c>
      <c r="W16" s="82">
        <v>67367</v>
      </c>
      <c r="X16" s="82">
        <v>65249</v>
      </c>
      <c r="Y16" s="82">
        <v>63866</v>
      </c>
      <c r="Z16" s="82">
        <v>62169</v>
      </c>
      <c r="AA16" s="82">
        <v>59865</v>
      </c>
      <c r="AB16" s="82">
        <v>57666</v>
      </c>
    </row>
    <row r="17" spans="2:28" ht="15" x14ac:dyDescent="0.25">
      <c r="B17" s="30" t="s">
        <v>89</v>
      </c>
      <c r="C17" s="32">
        <v>456743</v>
      </c>
      <c r="D17" s="32">
        <v>448019</v>
      </c>
      <c r="E17" s="32">
        <v>440134</v>
      </c>
      <c r="F17" s="32">
        <v>436173</v>
      </c>
      <c r="G17" s="32">
        <v>434078</v>
      </c>
      <c r="H17" s="32">
        <v>434573</v>
      </c>
      <c r="I17" s="32">
        <v>438326</v>
      </c>
      <c r="J17" s="32">
        <v>446618</v>
      </c>
      <c r="K17" s="32">
        <v>453411</v>
      </c>
      <c r="L17" s="32">
        <v>461512</v>
      </c>
      <c r="M17" s="32">
        <v>466589</v>
      </c>
      <c r="N17" s="32">
        <v>469743</v>
      </c>
      <c r="O17" s="32">
        <v>470454</v>
      </c>
      <c r="P17" s="32">
        <v>468290</v>
      </c>
      <c r="Q17" s="32">
        <v>464883</v>
      </c>
      <c r="R17" s="32">
        <v>460874</v>
      </c>
      <c r="S17" s="32">
        <v>452406</v>
      </c>
      <c r="T17" s="32">
        <v>443895</v>
      </c>
      <c r="U17" s="32">
        <v>434460</v>
      </c>
      <c r="V17" s="32">
        <v>423951</v>
      </c>
      <c r="W17" s="32">
        <v>412559</v>
      </c>
      <c r="X17" s="32">
        <v>401477</v>
      </c>
      <c r="Y17" s="32">
        <v>392656</v>
      </c>
      <c r="Z17" s="32">
        <v>385154</v>
      </c>
      <c r="AA17" s="32">
        <v>379074</v>
      </c>
      <c r="AB17" s="32">
        <v>375011</v>
      </c>
    </row>
    <row r="18" spans="2:28" ht="15" x14ac:dyDescent="0.25">
      <c r="B18" s="35" t="s">
        <v>174</v>
      </c>
      <c r="C18" s="38"/>
      <c r="D18" s="37">
        <v>-1.9100456930921765E-2</v>
      </c>
      <c r="E18" s="37">
        <v>-3.6363994631554285E-2</v>
      </c>
      <c r="F18" s="37">
        <v>-4.5036267660369181E-2</v>
      </c>
      <c r="G18" s="37">
        <v>-4.9623092198457341E-2</v>
      </c>
      <c r="H18" s="37">
        <v>-4.8539331746737226E-2</v>
      </c>
      <c r="I18" s="37">
        <v>-4.0322457049150176E-2</v>
      </c>
      <c r="J18" s="37">
        <v>-2.2167827421547784E-2</v>
      </c>
      <c r="K18" s="37">
        <v>-7.2951309598614537E-3</v>
      </c>
      <c r="L18" s="37">
        <v>1.0441320392430755E-2</v>
      </c>
      <c r="M18" s="37">
        <v>2.1556980621487358E-2</v>
      </c>
      <c r="N18" s="37">
        <v>2.8462395701740365E-2</v>
      </c>
      <c r="O18" s="37">
        <v>3.0019069805120167E-2</v>
      </c>
      <c r="P18" s="37">
        <v>2.5281175628307385E-2</v>
      </c>
      <c r="Q18" s="37">
        <v>1.7821838539397429E-2</v>
      </c>
      <c r="R18" s="37">
        <v>9.0444735879914966E-3</v>
      </c>
      <c r="S18" s="37">
        <v>-9.4954930891113822E-3</v>
      </c>
      <c r="T18" s="37">
        <v>-2.8129604613535402E-2</v>
      </c>
      <c r="U18" s="37">
        <v>-4.8786735647836969E-2</v>
      </c>
      <c r="V18" s="37">
        <v>-7.1795298450113079E-2</v>
      </c>
      <c r="W18" s="37">
        <v>-9.673711474505356E-2</v>
      </c>
      <c r="X18" s="37">
        <v>-0.12100021237326024</v>
      </c>
      <c r="Y18" s="37">
        <v>-0.14031304256441807</v>
      </c>
      <c r="Z18" s="37">
        <v>-0.15673803429937624</v>
      </c>
      <c r="AA18" s="37">
        <v>-0.1700496778275748</v>
      </c>
      <c r="AB18" s="37">
        <v>-0.17894527119189566</v>
      </c>
    </row>
    <row r="19" spans="2:28" ht="15" x14ac:dyDescent="0.25">
      <c r="B19" s="28"/>
      <c r="C19" s="28"/>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row>
    <row r="20" spans="2:28" ht="15" x14ac:dyDescent="0.25">
      <c r="B20" s="36" t="s">
        <v>172</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row>
    <row r="21" spans="2:28" ht="15" x14ac:dyDescent="0.25">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row>
    <row r="22" spans="2:28" ht="15" x14ac:dyDescent="0.25">
      <c r="B22" s="126" t="s">
        <v>173</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row>
    <row r="24" spans="2:28" ht="15" x14ac:dyDescent="0.25">
      <c r="F24" s="32"/>
      <c r="G24" s="32"/>
      <c r="H24" s="32"/>
    </row>
  </sheetData>
  <mergeCells count="2">
    <mergeCell ref="K4:L4"/>
    <mergeCell ref="O6:U6"/>
  </mergeCells>
  <hyperlinks>
    <hyperlink ref="B22" r:id="rId1" display="Link to tables her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workbookViewId="0">
      <selection activeCell="C22" sqref="C22"/>
    </sheetView>
  </sheetViews>
  <sheetFormatPr defaultColWidth="9.140625" defaultRowHeight="15" x14ac:dyDescent="0.25"/>
  <cols>
    <col min="1" max="1" width="9.140625" style="108"/>
    <col min="2" max="2" width="14.7109375" style="108" customWidth="1"/>
    <col min="3" max="6" width="12.140625" style="108" customWidth="1"/>
    <col min="7" max="7" width="10.140625" style="108" customWidth="1"/>
    <col min="8" max="16384" width="9.140625" style="108"/>
  </cols>
  <sheetData>
    <row r="2" spans="2:7" ht="15.75" x14ac:dyDescent="0.25">
      <c r="B2" s="110" t="s">
        <v>15</v>
      </c>
    </row>
    <row r="3" spans="2:7" x14ac:dyDescent="0.25">
      <c r="B3" s="112" t="s">
        <v>17</v>
      </c>
    </row>
    <row r="4" spans="2:7" x14ac:dyDescent="0.25">
      <c r="B4" s="114"/>
    </row>
    <row r="6" spans="2:7" ht="15.75" thickBot="1" x14ac:dyDescent="0.3">
      <c r="B6" s="107"/>
      <c r="G6" s="109" t="s">
        <v>0</v>
      </c>
    </row>
    <row r="7" spans="2:7" x14ac:dyDescent="0.25">
      <c r="B7" s="99" t="s">
        <v>1</v>
      </c>
      <c r="C7" s="103" t="s">
        <v>2</v>
      </c>
      <c r="D7" s="101" t="s">
        <v>3</v>
      </c>
      <c r="E7" s="101" t="s">
        <v>4</v>
      </c>
      <c r="F7" s="106" t="s">
        <v>5</v>
      </c>
      <c r="G7" s="104" t="s">
        <v>6</v>
      </c>
    </row>
    <row r="8" spans="2:7" x14ac:dyDescent="0.25">
      <c r="B8" s="105" t="s">
        <v>7</v>
      </c>
      <c r="C8" s="102">
        <v>35459.366000000002</v>
      </c>
      <c r="D8" s="130">
        <v>55279.944000000003</v>
      </c>
      <c r="E8" s="130">
        <v>6477.9610000000002</v>
      </c>
      <c r="F8" s="139">
        <v>33589</v>
      </c>
      <c r="G8" s="140">
        <v>133199.15400000001</v>
      </c>
    </row>
    <row r="9" spans="2:7" x14ac:dyDescent="0.25">
      <c r="B9" s="105" t="s">
        <v>8</v>
      </c>
      <c r="C9" s="102">
        <v>39293.633000000002</v>
      </c>
      <c r="D9" s="130">
        <v>52497.824000000001</v>
      </c>
      <c r="E9" s="130">
        <v>6538.0190000000011</v>
      </c>
      <c r="F9" s="139">
        <v>31313</v>
      </c>
      <c r="G9" s="140">
        <v>131421.41099999999</v>
      </c>
    </row>
    <row r="10" spans="2:7" x14ac:dyDescent="0.25">
      <c r="B10" s="105" t="s">
        <v>9</v>
      </c>
      <c r="C10" s="102">
        <v>38412.71</v>
      </c>
      <c r="D10" s="130">
        <v>54284.061999999998</v>
      </c>
      <c r="E10" s="130">
        <v>6639.4189999999999</v>
      </c>
      <c r="F10" s="139">
        <v>33606</v>
      </c>
      <c r="G10" s="140">
        <v>132942.19099999999</v>
      </c>
    </row>
    <row r="11" spans="2:7" x14ac:dyDescent="0.25">
      <c r="B11" s="105" t="s">
        <v>10</v>
      </c>
      <c r="C11" s="102">
        <v>36493.269000000008</v>
      </c>
      <c r="D11" s="130">
        <v>54024.192999999999</v>
      </c>
      <c r="E11" s="130">
        <v>6525.8089999999993</v>
      </c>
      <c r="F11" s="139">
        <v>34576</v>
      </c>
      <c r="G11" s="140">
        <v>131619.27100000001</v>
      </c>
    </row>
    <row r="12" spans="2:7" x14ac:dyDescent="0.25">
      <c r="B12" s="105" t="s">
        <v>11</v>
      </c>
      <c r="C12" s="102">
        <v>32985.759999999995</v>
      </c>
      <c r="D12" s="130">
        <v>56651.957999999999</v>
      </c>
      <c r="E12" s="130">
        <v>5180.6769999999997</v>
      </c>
      <c r="F12" s="139">
        <v>34681.402999999998</v>
      </c>
      <c r="G12" s="140">
        <v>129499.798</v>
      </c>
    </row>
    <row r="13" spans="2:7" x14ac:dyDescent="0.25">
      <c r="B13" s="105" t="s">
        <v>12</v>
      </c>
      <c r="C13" s="102">
        <v>35422.911999999997</v>
      </c>
      <c r="D13" s="130">
        <v>57119.112000000001</v>
      </c>
      <c r="E13" s="130">
        <v>5408.5539999999992</v>
      </c>
      <c r="F13" s="139">
        <v>34542.546000000002</v>
      </c>
      <c r="G13" s="140">
        <v>132493.12399999998</v>
      </c>
    </row>
    <row r="14" spans="2:7" x14ac:dyDescent="0.25">
      <c r="B14" s="105" t="s">
        <v>13</v>
      </c>
      <c r="C14" s="102">
        <v>36993.591180000003</v>
      </c>
      <c r="D14" s="130">
        <v>55438.529821999997</v>
      </c>
      <c r="E14" s="130">
        <v>5267.1372405000002</v>
      </c>
      <c r="F14" s="139">
        <v>34253.613759</v>
      </c>
      <c r="G14" s="140">
        <v>131952.87200149999</v>
      </c>
    </row>
    <row r="15" spans="2:7" x14ac:dyDescent="0.25">
      <c r="B15" s="105" t="s">
        <v>14</v>
      </c>
      <c r="C15" s="102">
        <v>37801.870748000001</v>
      </c>
      <c r="D15" s="130">
        <v>53157.392477000001</v>
      </c>
      <c r="E15" s="130">
        <v>5353.646299</v>
      </c>
      <c r="F15" s="139">
        <v>33507.657143999997</v>
      </c>
      <c r="G15" s="140">
        <v>129820.566668</v>
      </c>
    </row>
    <row r="16" spans="2:7" x14ac:dyDescent="0.25">
      <c r="B16" s="105" t="s">
        <v>16</v>
      </c>
      <c r="C16" s="102">
        <v>36784.531481999999</v>
      </c>
      <c r="D16" s="130">
        <v>53156.536217000001</v>
      </c>
      <c r="E16" s="130">
        <v>4747.477774</v>
      </c>
      <c r="F16" s="139">
        <v>32994.430688</v>
      </c>
      <c r="G16" s="140">
        <v>127682.976161</v>
      </c>
    </row>
    <row r="17" spans="2:7" ht="15.75" thickBot="1" x14ac:dyDescent="0.3">
      <c r="B17" s="141" t="s">
        <v>149</v>
      </c>
      <c r="C17" s="142">
        <v>38033.323390999998</v>
      </c>
      <c r="D17" s="143">
        <v>50086.902966000001</v>
      </c>
      <c r="E17" s="143">
        <v>5192.9975752</v>
      </c>
      <c r="F17" s="144">
        <v>35245.722537000001</v>
      </c>
      <c r="G17" s="145">
        <v>128558.94646920002</v>
      </c>
    </row>
    <row r="19" spans="2:7" x14ac:dyDescent="0.25">
      <c r="B19" s="113" t="s">
        <v>18</v>
      </c>
    </row>
    <row r="20" spans="2:7" ht="15.75" thickBot="1" x14ac:dyDescent="0.3">
      <c r="B20" s="113"/>
      <c r="D20" s="109" t="s">
        <v>0</v>
      </c>
    </row>
    <row r="21" spans="2:7" ht="45" x14ac:dyDescent="0.25">
      <c r="B21" s="146" t="s">
        <v>1</v>
      </c>
      <c r="C21" s="103" t="s">
        <v>19</v>
      </c>
      <c r="D21" s="147" t="s">
        <v>20</v>
      </c>
    </row>
    <row r="22" spans="2:7" x14ac:dyDescent="0.25">
      <c r="B22" s="105" t="s">
        <v>7</v>
      </c>
      <c r="C22" s="102">
        <v>40066.961000000003</v>
      </c>
      <c r="D22" s="148">
        <v>0.30080492102825218</v>
      </c>
    </row>
    <row r="23" spans="2:7" x14ac:dyDescent="0.25">
      <c r="B23" s="105" t="s">
        <v>8</v>
      </c>
      <c r="C23" s="102">
        <v>37851.019</v>
      </c>
      <c r="D23" s="148">
        <v>0.28801257505902139</v>
      </c>
    </row>
    <row r="24" spans="2:7" x14ac:dyDescent="0.25">
      <c r="B24" s="105" t="s">
        <v>9</v>
      </c>
      <c r="C24" s="102">
        <v>40245.419000000002</v>
      </c>
      <c r="D24" s="148">
        <v>0.30272871762734832</v>
      </c>
    </row>
    <row r="25" spans="2:7" x14ac:dyDescent="0.25">
      <c r="B25" s="105" t="s">
        <v>10</v>
      </c>
      <c r="C25" s="102">
        <v>41101.809000000001</v>
      </c>
      <c r="D25" s="148">
        <v>0.31227804779438412</v>
      </c>
    </row>
    <row r="26" spans="2:7" x14ac:dyDescent="0.25">
      <c r="B26" s="105" t="s">
        <v>11</v>
      </c>
      <c r="C26" s="102">
        <v>39862.080000000002</v>
      </c>
      <c r="D26" s="148">
        <v>0.30781576972035124</v>
      </c>
    </row>
    <row r="27" spans="2:7" x14ac:dyDescent="0.25">
      <c r="B27" s="105" t="s">
        <v>12</v>
      </c>
      <c r="C27" s="102">
        <v>39951.1</v>
      </c>
      <c r="D27" s="148">
        <v>0.3015333837248792</v>
      </c>
    </row>
    <row r="28" spans="2:7" x14ac:dyDescent="0.25">
      <c r="B28" s="105" t="s">
        <v>13</v>
      </c>
      <c r="C28" s="102">
        <v>39520.7509995</v>
      </c>
      <c r="D28" s="148">
        <v>0.2995065616991705</v>
      </c>
    </row>
    <row r="29" spans="2:7" x14ac:dyDescent="0.25">
      <c r="B29" s="105" t="s">
        <v>14</v>
      </c>
      <c r="C29" s="102">
        <v>38861.303442999997</v>
      </c>
      <c r="D29" s="148">
        <v>0.29934627802375074</v>
      </c>
    </row>
    <row r="30" spans="2:7" x14ac:dyDescent="0.25">
      <c r="B30" s="105" t="s">
        <v>16</v>
      </c>
      <c r="C30" s="102">
        <v>37741.908461999999</v>
      </c>
      <c r="D30" s="148">
        <v>0.29559076391209654</v>
      </c>
    </row>
    <row r="31" spans="2:7" ht="15.75" thickBot="1" x14ac:dyDescent="0.3">
      <c r="B31" s="141" t="s">
        <v>149</v>
      </c>
      <c r="C31" s="142">
        <v>40438.720112200004</v>
      </c>
      <c r="D31" s="149">
        <v>0.31455391649377168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34"/>
  <sheetViews>
    <sheetView workbookViewId="0">
      <selection activeCell="C22" sqref="C22"/>
    </sheetView>
  </sheetViews>
  <sheetFormatPr defaultColWidth="9.140625" defaultRowHeight="15" x14ac:dyDescent="0.25"/>
  <cols>
    <col min="1" max="1" width="9.140625" style="108"/>
    <col min="2" max="2" width="25.140625" style="113" customWidth="1"/>
    <col min="3" max="14" width="10.42578125" style="108" customWidth="1"/>
    <col min="15" max="16384" width="9.140625" style="108"/>
  </cols>
  <sheetData>
    <row r="4" spans="2:14" x14ac:dyDescent="0.25">
      <c r="B4" s="113" t="s">
        <v>147</v>
      </c>
    </row>
    <row r="6" spans="2:14" x14ac:dyDescent="0.25">
      <c r="B6" s="108"/>
      <c r="C6" s="295" t="s">
        <v>135</v>
      </c>
      <c r="D6" s="296" t="s">
        <v>136</v>
      </c>
      <c r="E6" s="296" t="s">
        <v>137</v>
      </c>
      <c r="F6" s="296" t="s">
        <v>138</v>
      </c>
      <c r="G6" s="296" t="s">
        <v>139</v>
      </c>
      <c r="H6" s="296" t="s">
        <v>140</v>
      </c>
      <c r="I6" s="296" t="s">
        <v>141</v>
      </c>
      <c r="J6" s="296" t="s">
        <v>142</v>
      </c>
      <c r="K6" s="296" t="s">
        <v>143</v>
      </c>
      <c r="L6" s="296" t="s">
        <v>144</v>
      </c>
      <c r="M6" s="296" t="s">
        <v>145</v>
      </c>
      <c r="N6" s="297" t="s">
        <v>146</v>
      </c>
    </row>
    <row r="7" spans="2:14" x14ac:dyDescent="0.25">
      <c r="B7" s="287" t="s">
        <v>12</v>
      </c>
      <c r="C7" s="102">
        <v>86398.925828000007</v>
      </c>
      <c r="D7" s="130">
        <v>20842.214184</v>
      </c>
      <c r="E7" s="130">
        <v>2204.5760200999998</v>
      </c>
      <c r="F7" s="130">
        <v>962.63142654000001</v>
      </c>
      <c r="G7" s="130">
        <v>1023.7764157</v>
      </c>
      <c r="H7" s="130">
        <v>6152.1503857999996</v>
      </c>
      <c r="I7" s="130">
        <v>1352.8240483</v>
      </c>
      <c r="J7" s="130">
        <v>1499.9829600999999</v>
      </c>
      <c r="K7" s="130">
        <v>731.07134654000004</v>
      </c>
      <c r="L7" s="130">
        <v>835.93048324999995</v>
      </c>
      <c r="M7" s="130">
        <v>1114.8639794999999</v>
      </c>
      <c r="N7" s="247">
        <v>222.79184192</v>
      </c>
    </row>
    <row r="8" spans="2:14" x14ac:dyDescent="0.25">
      <c r="B8" s="288" t="s">
        <v>13</v>
      </c>
      <c r="C8" s="102">
        <v>89384.238108000005</v>
      </c>
      <c r="D8" s="130">
        <v>16780.240802</v>
      </c>
      <c r="E8" s="130">
        <v>1941.2097834000001</v>
      </c>
      <c r="F8" s="130">
        <v>1118.2859076</v>
      </c>
      <c r="G8" s="130">
        <v>907.86021094</v>
      </c>
      <c r="H8" s="130">
        <v>6132.2594879999997</v>
      </c>
      <c r="I8" s="130">
        <v>1944.4856771</v>
      </c>
      <c r="J8" s="130">
        <v>2278.1948474999999</v>
      </c>
      <c r="K8" s="130">
        <v>1032.0122623</v>
      </c>
      <c r="L8" s="130">
        <v>1328.3289526000001</v>
      </c>
      <c r="M8" s="130">
        <v>1322.4165367999999</v>
      </c>
      <c r="N8" s="247">
        <v>411.16586028</v>
      </c>
    </row>
    <row r="9" spans="2:14" x14ac:dyDescent="0.25">
      <c r="B9" s="288" t="s">
        <v>14</v>
      </c>
      <c r="C9" s="102">
        <v>86706.621992999993</v>
      </c>
      <c r="D9" s="130">
        <v>18187.128124999999</v>
      </c>
      <c r="E9" s="130">
        <v>2124.8483053</v>
      </c>
      <c r="F9" s="130">
        <v>2097.5056405999999</v>
      </c>
      <c r="G9" s="130">
        <v>1134.6974396000001</v>
      </c>
      <c r="H9" s="130">
        <v>6119.2584270999996</v>
      </c>
      <c r="I9" s="130">
        <v>1834.4354103000001</v>
      </c>
      <c r="J9" s="130">
        <v>1898.0136101999999</v>
      </c>
      <c r="K9" s="130">
        <v>1274.1507884</v>
      </c>
      <c r="L9" s="130">
        <v>997.76824087</v>
      </c>
      <c r="M9" s="130">
        <v>1517.7997516</v>
      </c>
      <c r="N9" s="247">
        <v>410.16621896999999</v>
      </c>
    </row>
    <row r="10" spans="2:14" x14ac:dyDescent="0.25">
      <c r="B10" s="288" t="s">
        <v>16</v>
      </c>
      <c r="C10" s="102">
        <v>86588.912861000004</v>
      </c>
      <c r="D10" s="130">
        <v>18435.210039000001</v>
      </c>
      <c r="E10" s="130">
        <v>2030.5478940999999</v>
      </c>
      <c r="F10" s="130">
        <v>2290.9932076</v>
      </c>
      <c r="G10" s="130">
        <v>656.59324096</v>
      </c>
      <c r="H10" s="130">
        <v>6523.1056216999996</v>
      </c>
      <c r="I10" s="130">
        <v>1854.3945452999999</v>
      </c>
      <c r="J10" s="130">
        <v>2041.183761</v>
      </c>
      <c r="K10" s="130">
        <v>182.85040079000001</v>
      </c>
      <c r="L10" s="130">
        <v>291.97069384000002</v>
      </c>
      <c r="M10" s="130">
        <v>1456.4715670999999</v>
      </c>
      <c r="N10" s="247">
        <v>113.76263493</v>
      </c>
    </row>
    <row r="11" spans="2:14" x14ac:dyDescent="0.25">
      <c r="B11" s="289" t="s">
        <v>149</v>
      </c>
      <c r="C11" s="301">
        <v>60009.564832999997</v>
      </c>
      <c r="D11" s="302">
        <v>43446.781766</v>
      </c>
      <c r="E11" s="302">
        <v>3125.7729537999999</v>
      </c>
      <c r="F11" s="302">
        <v>2715.4776378000001</v>
      </c>
      <c r="G11" s="302">
        <v>1485.6916894999999</v>
      </c>
      <c r="H11" s="302">
        <v>3965.2954629999999</v>
      </c>
      <c r="I11" s="302">
        <v>2924.3142641999998</v>
      </c>
      <c r="J11" s="302">
        <v>2260.4470569</v>
      </c>
      <c r="K11" s="302">
        <v>781.20063811</v>
      </c>
      <c r="L11" s="302">
        <v>880.76120311</v>
      </c>
      <c r="M11" s="302">
        <v>1577.6766981999999</v>
      </c>
      <c r="N11" s="303">
        <v>424.45276617000002</v>
      </c>
    </row>
    <row r="12" spans="2:14" x14ac:dyDescent="0.25">
      <c r="C12" s="129"/>
      <c r="D12" s="129"/>
      <c r="E12" s="129"/>
      <c r="F12" s="129"/>
      <c r="G12" s="129"/>
      <c r="H12" s="129"/>
      <c r="I12" s="129"/>
      <c r="J12" s="129"/>
      <c r="K12" s="129"/>
      <c r="L12" s="129"/>
      <c r="M12" s="129"/>
      <c r="N12" s="129"/>
    </row>
    <row r="13" spans="2:14" x14ac:dyDescent="0.25">
      <c r="B13" s="113" t="s">
        <v>165</v>
      </c>
    </row>
    <row r="15" spans="2:14" x14ac:dyDescent="0.25">
      <c r="C15" s="295" t="s">
        <v>135</v>
      </c>
      <c r="D15" s="296" t="s">
        <v>136</v>
      </c>
      <c r="E15" s="296" t="s">
        <v>137</v>
      </c>
      <c r="F15" s="296" t="s">
        <v>138</v>
      </c>
      <c r="G15" s="296" t="s">
        <v>139</v>
      </c>
      <c r="H15" s="296" t="s">
        <v>140</v>
      </c>
      <c r="I15" s="296" t="s">
        <v>141</v>
      </c>
      <c r="J15" s="296" t="s">
        <v>142</v>
      </c>
      <c r="K15" s="296" t="s">
        <v>143</v>
      </c>
      <c r="L15" s="296" t="s">
        <v>144</v>
      </c>
      <c r="M15" s="296" t="s">
        <v>145</v>
      </c>
      <c r="N15" s="297" t="s">
        <v>146</v>
      </c>
    </row>
    <row r="16" spans="2:14" x14ac:dyDescent="0.25">
      <c r="B16" s="287" t="s">
        <v>166</v>
      </c>
      <c r="C16" s="102">
        <v>87496.595309666664</v>
      </c>
      <c r="D16" s="130">
        <v>18603.194370333335</v>
      </c>
      <c r="E16" s="130">
        <v>2090.2113696000001</v>
      </c>
      <c r="F16" s="130">
        <v>1392.8076582466667</v>
      </c>
      <c r="G16" s="130">
        <v>1022.1113554133334</v>
      </c>
      <c r="H16" s="130">
        <v>6134.5561002999993</v>
      </c>
      <c r="I16" s="130">
        <v>1710.5817119000001</v>
      </c>
      <c r="J16" s="130">
        <v>1892.0638059333332</v>
      </c>
      <c r="K16" s="130">
        <v>1012.4114657466667</v>
      </c>
      <c r="L16" s="130">
        <v>1054.0092255733334</v>
      </c>
      <c r="M16" s="130">
        <v>1318.3600893</v>
      </c>
      <c r="N16" s="247">
        <v>348.04130705666665</v>
      </c>
    </row>
    <row r="17" spans="2:14" x14ac:dyDescent="0.25">
      <c r="B17" s="288" t="s">
        <v>16</v>
      </c>
      <c r="C17" s="102">
        <v>86588.912861000004</v>
      </c>
      <c r="D17" s="130">
        <v>18435.210039000001</v>
      </c>
      <c r="E17" s="130">
        <v>2030.5478940999999</v>
      </c>
      <c r="F17" s="130">
        <v>2290.9932076</v>
      </c>
      <c r="G17" s="130">
        <v>656.59324096</v>
      </c>
      <c r="H17" s="130">
        <v>6523.1056216999996</v>
      </c>
      <c r="I17" s="130">
        <v>1854.3945452999999</v>
      </c>
      <c r="J17" s="130">
        <v>2041.183761</v>
      </c>
      <c r="K17" s="130">
        <v>182.85040079000001</v>
      </c>
      <c r="L17" s="130">
        <v>291.97069384000002</v>
      </c>
      <c r="M17" s="130">
        <v>1456.4715670999999</v>
      </c>
      <c r="N17" s="247">
        <v>113.76263493</v>
      </c>
    </row>
    <row r="18" spans="2:14" x14ac:dyDescent="0.25">
      <c r="B18" s="289" t="s">
        <v>149</v>
      </c>
      <c r="C18" s="301">
        <v>60009.564832999997</v>
      </c>
      <c r="D18" s="302">
        <v>43446.781766</v>
      </c>
      <c r="E18" s="302">
        <v>3125.7729537999999</v>
      </c>
      <c r="F18" s="302">
        <v>2715.4776378000001</v>
      </c>
      <c r="G18" s="302">
        <v>1485.6916894999999</v>
      </c>
      <c r="H18" s="302">
        <v>3965.2954629999999</v>
      </c>
      <c r="I18" s="302">
        <v>2924.3142641999998</v>
      </c>
      <c r="J18" s="302">
        <v>2260.4470569</v>
      </c>
      <c r="K18" s="302">
        <v>781.20063811</v>
      </c>
      <c r="L18" s="302">
        <v>880.76120311</v>
      </c>
      <c r="M18" s="302">
        <v>1577.6766981999999</v>
      </c>
      <c r="N18" s="303">
        <v>424.45276617000002</v>
      </c>
    </row>
    <row r="20" spans="2:14" x14ac:dyDescent="0.25">
      <c r="B20" s="113" t="s">
        <v>201</v>
      </c>
    </row>
    <row r="22" spans="2:14" x14ac:dyDescent="0.25">
      <c r="B22" s="108"/>
      <c r="C22" s="295" t="s">
        <v>135</v>
      </c>
      <c r="D22" s="296" t="s">
        <v>136</v>
      </c>
      <c r="E22" s="296" t="s">
        <v>137</v>
      </c>
      <c r="F22" s="296" t="s">
        <v>138</v>
      </c>
      <c r="G22" s="296" t="s">
        <v>139</v>
      </c>
      <c r="H22" s="296" t="s">
        <v>140</v>
      </c>
      <c r="I22" s="296" t="s">
        <v>141</v>
      </c>
      <c r="J22" s="296" t="s">
        <v>142</v>
      </c>
      <c r="K22" s="296" t="s">
        <v>143</v>
      </c>
      <c r="L22" s="296" t="s">
        <v>144</v>
      </c>
      <c r="M22" s="296" t="s">
        <v>145</v>
      </c>
      <c r="N22" s="297" t="s">
        <v>146</v>
      </c>
    </row>
    <row r="23" spans="2:14" x14ac:dyDescent="0.25">
      <c r="B23" s="287" t="s">
        <v>12</v>
      </c>
      <c r="C23" s="102">
        <v>86398.925828000007</v>
      </c>
      <c r="D23" s="130">
        <v>107241.140012</v>
      </c>
      <c r="E23" s="130">
        <v>109445.7160321</v>
      </c>
      <c r="F23" s="130">
        <v>110408.34745864</v>
      </c>
      <c r="G23" s="130">
        <v>111432.12387434</v>
      </c>
      <c r="H23" s="130">
        <v>117584.27426014</v>
      </c>
      <c r="I23" s="130">
        <v>118937.09830843999</v>
      </c>
      <c r="J23" s="130">
        <v>120437.08126853999</v>
      </c>
      <c r="K23" s="130">
        <v>121168.15261507999</v>
      </c>
      <c r="L23" s="130">
        <v>122004.08309833</v>
      </c>
      <c r="M23" s="130">
        <v>123118.94707783</v>
      </c>
      <c r="N23" s="247">
        <v>123341.73891975</v>
      </c>
    </row>
    <row r="24" spans="2:14" x14ac:dyDescent="0.25">
      <c r="B24" s="288" t="s">
        <v>13</v>
      </c>
      <c r="C24" s="102">
        <v>89384.238108000005</v>
      </c>
      <c r="D24" s="130">
        <v>106164.47891000001</v>
      </c>
      <c r="E24" s="130">
        <v>108105.68869340001</v>
      </c>
      <c r="F24" s="130">
        <v>109223.97460100001</v>
      </c>
      <c r="G24" s="130">
        <v>110131.83481194</v>
      </c>
      <c r="H24" s="130">
        <v>116264.09429994</v>
      </c>
      <c r="I24" s="130">
        <v>118208.57997704</v>
      </c>
      <c r="J24" s="130">
        <v>120486.77482454</v>
      </c>
      <c r="K24" s="130">
        <v>121518.78708684001</v>
      </c>
      <c r="L24" s="130">
        <v>122847.11603944001</v>
      </c>
      <c r="M24" s="130">
        <v>124169.53257624</v>
      </c>
      <c r="N24" s="247">
        <v>124580.69843652</v>
      </c>
    </row>
    <row r="25" spans="2:14" x14ac:dyDescent="0.25">
      <c r="B25" s="288" t="s">
        <v>14</v>
      </c>
      <c r="C25" s="102">
        <v>86706.621992999993</v>
      </c>
      <c r="D25" s="130">
        <v>104893.750118</v>
      </c>
      <c r="E25" s="130">
        <v>107018.59842329999</v>
      </c>
      <c r="F25" s="130">
        <v>109116.10406389998</v>
      </c>
      <c r="G25" s="130">
        <v>110250.80150349998</v>
      </c>
      <c r="H25" s="130">
        <v>116370.05993059998</v>
      </c>
      <c r="I25" s="130">
        <v>118204.49534089997</v>
      </c>
      <c r="J25" s="130">
        <v>120102.50895109997</v>
      </c>
      <c r="K25" s="130">
        <v>121376.65973949997</v>
      </c>
      <c r="L25" s="130">
        <v>122374.42798036998</v>
      </c>
      <c r="M25" s="130">
        <v>123892.22773196998</v>
      </c>
      <c r="N25" s="247">
        <v>124302.39395093998</v>
      </c>
    </row>
    <row r="26" spans="2:14" x14ac:dyDescent="0.25">
      <c r="B26" s="288" t="s">
        <v>16</v>
      </c>
      <c r="C26" s="102">
        <v>86588.912861000004</v>
      </c>
      <c r="D26" s="130">
        <v>105024.1229</v>
      </c>
      <c r="E26" s="130">
        <v>107054.67079410001</v>
      </c>
      <c r="F26" s="130">
        <v>109345.6640017</v>
      </c>
      <c r="G26" s="130">
        <v>110002.25724266001</v>
      </c>
      <c r="H26" s="130">
        <v>116525.36286436001</v>
      </c>
      <c r="I26" s="130">
        <v>118379.75740966001</v>
      </c>
      <c r="J26" s="130">
        <v>120420.94117066001</v>
      </c>
      <c r="K26" s="130">
        <v>120603.79157145001</v>
      </c>
      <c r="L26" s="130">
        <v>120895.76226529002</v>
      </c>
      <c r="M26" s="130">
        <v>122352.23383239002</v>
      </c>
      <c r="N26" s="247">
        <v>122465.99646732002</v>
      </c>
    </row>
    <row r="27" spans="2:14" x14ac:dyDescent="0.25">
      <c r="B27" s="289" t="s">
        <v>149</v>
      </c>
      <c r="C27" s="301">
        <v>60009.564832999997</v>
      </c>
      <c r="D27" s="302">
        <v>103456.346599</v>
      </c>
      <c r="E27" s="302">
        <v>106582.1195528</v>
      </c>
      <c r="F27" s="302">
        <v>109297.59719059999</v>
      </c>
      <c r="G27" s="302">
        <v>110783.28888009999</v>
      </c>
      <c r="H27" s="302">
        <v>114748.5843431</v>
      </c>
      <c r="I27" s="302">
        <v>117672.8986073</v>
      </c>
      <c r="J27" s="302">
        <v>119933.34566419999</v>
      </c>
      <c r="K27" s="302">
        <v>120714.54630230999</v>
      </c>
      <c r="L27" s="302">
        <v>121595.30750541999</v>
      </c>
      <c r="M27" s="302">
        <v>123172.98420361998</v>
      </c>
      <c r="N27" s="303">
        <v>123597.43696978998</v>
      </c>
    </row>
    <row r="29" spans="2:14" x14ac:dyDescent="0.25">
      <c r="B29" s="113" t="s">
        <v>167</v>
      </c>
    </row>
    <row r="31" spans="2:14" x14ac:dyDescent="0.25">
      <c r="C31" s="298" t="s">
        <v>135</v>
      </c>
      <c r="D31" s="299" t="s">
        <v>136</v>
      </c>
      <c r="E31" s="299" t="s">
        <v>137</v>
      </c>
      <c r="F31" s="299" t="s">
        <v>138</v>
      </c>
      <c r="G31" s="299" t="s">
        <v>139</v>
      </c>
      <c r="H31" s="299" t="s">
        <v>140</v>
      </c>
      <c r="I31" s="299" t="s">
        <v>141</v>
      </c>
      <c r="J31" s="299" t="s">
        <v>142</v>
      </c>
      <c r="K31" s="299" t="s">
        <v>143</v>
      </c>
      <c r="L31" s="299" t="s">
        <v>144</v>
      </c>
      <c r="M31" s="299" t="s">
        <v>145</v>
      </c>
      <c r="N31" s="300" t="s">
        <v>146</v>
      </c>
    </row>
    <row r="32" spans="2:14" x14ac:dyDescent="0.25">
      <c r="B32" s="287" t="s">
        <v>166</v>
      </c>
      <c r="C32" s="275">
        <v>87496.595309666664</v>
      </c>
      <c r="D32" s="304">
        <v>106099.78968</v>
      </c>
      <c r="E32" s="304">
        <v>108190.0010496</v>
      </c>
      <c r="F32" s="304">
        <v>109582.80870784668</v>
      </c>
      <c r="G32" s="304">
        <v>110604.92006326</v>
      </c>
      <c r="H32" s="304">
        <v>116739.47616356</v>
      </c>
      <c r="I32" s="304">
        <v>118450.05787546</v>
      </c>
      <c r="J32" s="304">
        <v>120342.12168139331</v>
      </c>
      <c r="K32" s="304">
        <v>121354.53314713998</v>
      </c>
      <c r="L32" s="304">
        <v>122408.54237271333</v>
      </c>
      <c r="M32" s="304">
        <v>123726.90246201331</v>
      </c>
      <c r="N32" s="305">
        <v>124074.94376906999</v>
      </c>
    </row>
    <row r="33" spans="2:14" x14ac:dyDescent="0.25">
      <c r="B33" s="288" t="s">
        <v>16</v>
      </c>
      <c r="C33" s="102">
        <v>86588.912861000004</v>
      </c>
      <c r="D33" s="130">
        <v>105024.1229</v>
      </c>
      <c r="E33" s="130">
        <v>107054.67079410001</v>
      </c>
      <c r="F33" s="130">
        <v>109345.6640017</v>
      </c>
      <c r="G33" s="130">
        <v>110002.25724266001</v>
      </c>
      <c r="H33" s="130">
        <v>116525.36286436001</v>
      </c>
      <c r="I33" s="130">
        <v>118379.75740966001</v>
      </c>
      <c r="J33" s="130">
        <v>120420.94117066001</v>
      </c>
      <c r="K33" s="130">
        <v>120603.79157145001</v>
      </c>
      <c r="L33" s="130">
        <v>120895.76226529002</v>
      </c>
      <c r="M33" s="130">
        <v>122352.23383239002</v>
      </c>
      <c r="N33" s="247">
        <v>122465.99646732002</v>
      </c>
    </row>
    <row r="34" spans="2:14" x14ac:dyDescent="0.25">
      <c r="B34" s="289" t="s">
        <v>149</v>
      </c>
      <c r="C34" s="301">
        <v>60009.564832999997</v>
      </c>
      <c r="D34" s="302">
        <v>103456.346599</v>
      </c>
      <c r="E34" s="302">
        <v>106582.1195528</v>
      </c>
      <c r="F34" s="302">
        <v>109297.59719059999</v>
      </c>
      <c r="G34" s="302">
        <v>110783.28888009999</v>
      </c>
      <c r="H34" s="302">
        <v>114748.5843431</v>
      </c>
      <c r="I34" s="302">
        <v>117672.8986073</v>
      </c>
      <c r="J34" s="302">
        <v>119933.34566419999</v>
      </c>
      <c r="K34" s="302">
        <v>120714.54630230999</v>
      </c>
      <c r="L34" s="302">
        <v>121595.30750541999</v>
      </c>
      <c r="M34" s="302">
        <v>123172.98420361998</v>
      </c>
      <c r="N34" s="303">
        <v>123597.43696978998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workbookViewId="0">
      <selection activeCell="C22" sqref="C22"/>
    </sheetView>
  </sheetViews>
  <sheetFormatPr defaultColWidth="9.140625" defaultRowHeight="15" x14ac:dyDescent="0.25"/>
  <cols>
    <col min="1" max="1" width="9.140625" style="2"/>
    <col min="2" max="2" width="14.28515625" style="2" customWidth="1"/>
    <col min="3" max="5" width="12.5703125" style="2" customWidth="1"/>
    <col min="6" max="6" width="17.5703125" style="2" customWidth="1"/>
    <col min="7" max="16384" width="9.140625" style="2"/>
  </cols>
  <sheetData>
    <row r="2" spans="2:6" ht="15.75" x14ac:dyDescent="0.25">
      <c r="B2" s="4" t="s">
        <v>202</v>
      </c>
    </row>
    <row r="3" spans="2:6" ht="17.25" x14ac:dyDescent="0.3">
      <c r="B3" s="1" t="s">
        <v>203</v>
      </c>
    </row>
    <row r="4" spans="2:6" x14ac:dyDescent="0.25">
      <c r="B4" s="5"/>
    </row>
    <row r="5" spans="2:6" ht="15.75" thickBot="1" x14ac:dyDescent="0.3">
      <c r="B5" s="5"/>
    </row>
    <row r="6" spans="2:6" x14ac:dyDescent="0.25">
      <c r="B6" s="99" t="s">
        <v>21</v>
      </c>
      <c r="C6" s="150" t="s">
        <v>22</v>
      </c>
      <c r="D6" s="150" t="s">
        <v>23</v>
      </c>
      <c r="E6" s="150" t="s">
        <v>24</v>
      </c>
      <c r="F6" s="104" t="s">
        <v>134</v>
      </c>
    </row>
    <row r="7" spans="2:6" x14ac:dyDescent="0.25">
      <c r="B7" s="105" t="s">
        <v>7</v>
      </c>
      <c r="C7" s="130">
        <v>320646</v>
      </c>
      <c r="D7" s="130">
        <v>257913</v>
      </c>
      <c r="E7" s="130">
        <v>133199.15400000001</v>
      </c>
      <c r="F7" s="290"/>
    </row>
    <row r="8" spans="2:6" x14ac:dyDescent="0.25">
      <c r="B8" s="105" t="s">
        <v>8</v>
      </c>
      <c r="C8" s="130">
        <v>297586</v>
      </c>
      <c r="D8" s="130">
        <v>238805</v>
      </c>
      <c r="E8" s="130">
        <v>131421.41099999999</v>
      </c>
      <c r="F8" s="140">
        <v>112916</v>
      </c>
    </row>
    <row r="9" spans="2:6" x14ac:dyDescent="0.25">
      <c r="B9" s="105" t="s">
        <v>9</v>
      </c>
      <c r="C9" s="130">
        <v>299828</v>
      </c>
      <c r="D9" s="130">
        <v>238399</v>
      </c>
      <c r="E9" s="130">
        <v>132942.19099999999</v>
      </c>
      <c r="F9" s="140">
        <v>119022</v>
      </c>
    </row>
    <row r="10" spans="2:6" x14ac:dyDescent="0.25">
      <c r="B10" s="105" t="s">
        <v>10</v>
      </c>
      <c r="C10" s="130">
        <v>297011</v>
      </c>
      <c r="D10" s="130">
        <v>226919</v>
      </c>
      <c r="E10" s="130">
        <v>131619.27100000001</v>
      </c>
      <c r="F10" s="140">
        <v>118407</v>
      </c>
    </row>
    <row r="11" spans="2:6" x14ac:dyDescent="0.25">
      <c r="B11" s="105" t="s">
        <v>11</v>
      </c>
      <c r="C11" s="130">
        <v>281051</v>
      </c>
      <c r="D11" s="130">
        <v>227258</v>
      </c>
      <c r="E11" s="130">
        <v>129499.798</v>
      </c>
      <c r="F11" s="140">
        <v>115856</v>
      </c>
    </row>
    <row r="12" spans="2:6" x14ac:dyDescent="0.25">
      <c r="B12" s="105" t="s">
        <v>12</v>
      </c>
      <c r="C12" s="130">
        <v>291849</v>
      </c>
      <c r="D12" s="130">
        <v>235737</v>
      </c>
      <c r="E12" s="130">
        <v>132493.12399999998</v>
      </c>
      <c r="F12" s="140">
        <v>116318</v>
      </c>
    </row>
    <row r="13" spans="2:6" x14ac:dyDescent="0.25">
      <c r="B13" s="105" t="s">
        <v>13</v>
      </c>
      <c r="C13" s="130">
        <v>303115</v>
      </c>
      <c r="D13" s="130">
        <v>242488.48019999999</v>
      </c>
      <c r="E13" s="130">
        <v>131952.87200149999</v>
      </c>
      <c r="F13" s="140">
        <v>116355.29266000001</v>
      </c>
    </row>
    <row r="14" spans="2:6" x14ac:dyDescent="0.25">
      <c r="B14" s="105" t="s">
        <v>14</v>
      </c>
      <c r="C14" s="130">
        <v>328889</v>
      </c>
      <c r="D14" s="130">
        <v>264857.70799999998</v>
      </c>
      <c r="E14" s="130">
        <v>129820.57</v>
      </c>
      <c r="F14" s="152">
        <v>115061.15025333334</v>
      </c>
    </row>
    <row r="15" spans="2:6" x14ac:dyDescent="0.25">
      <c r="B15" s="105" t="s">
        <v>16</v>
      </c>
      <c r="C15" s="130">
        <v>302084</v>
      </c>
      <c r="D15" s="130">
        <v>239002</v>
      </c>
      <c r="E15" s="130">
        <v>127682.976161</v>
      </c>
      <c r="F15" s="152">
        <v>114497</v>
      </c>
    </row>
    <row r="16" spans="2:6" ht="15.75" thickBot="1" x14ac:dyDescent="0.3">
      <c r="B16" s="141" t="s">
        <v>149</v>
      </c>
      <c r="C16" s="143">
        <v>277620</v>
      </c>
      <c r="D16" s="143">
        <v>213135</v>
      </c>
      <c r="E16" s="143">
        <v>128558.95</v>
      </c>
      <c r="F16" s="291">
        <v>112197.16315333334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zoomScaleNormal="100" workbookViewId="0">
      <selection activeCell="C22" sqref="C22"/>
    </sheetView>
  </sheetViews>
  <sheetFormatPr defaultColWidth="9.140625" defaultRowHeight="15" x14ac:dyDescent="0.25"/>
  <cols>
    <col min="1" max="1" width="8.85546875" style="108" customWidth="1"/>
    <col min="2" max="2" width="18" style="108" customWidth="1"/>
    <col min="3" max="6" width="13.42578125" style="108" customWidth="1"/>
    <col min="7" max="16384" width="9.140625" style="108"/>
  </cols>
  <sheetData>
    <row r="1" spans="1:17" x14ac:dyDescent="0.25">
      <c r="A1" s="116"/>
    </row>
    <row r="2" spans="1:17" ht="15.75" x14ac:dyDescent="0.25">
      <c r="B2" s="110" t="s">
        <v>34</v>
      </c>
      <c r="Q2" s="117"/>
    </row>
    <row r="3" spans="1:17" x14ac:dyDescent="0.25">
      <c r="B3" s="107" t="s">
        <v>204</v>
      </c>
    </row>
    <row r="4" spans="1:17" x14ac:dyDescent="0.25">
      <c r="B4" s="120"/>
    </row>
    <row r="5" spans="1:17" x14ac:dyDescent="0.25">
      <c r="B5" s="120"/>
    </row>
    <row r="6" spans="1:17" x14ac:dyDescent="0.25">
      <c r="B6" s="107"/>
    </row>
    <row r="7" spans="1:17" x14ac:dyDescent="0.25">
      <c r="B7" s="113" t="s">
        <v>103</v>
      </c>
    </row>
    <row r="8" spans="1:17" ht="15.75" thickBot="1" x14ac:dyDescent="0.3">
      <c r="B8" s="113"/>
      <c r="E8" s="109" t="s">
        <v>25</v>
      </c>
    </row>
    <row r="9" spans="1:17" ht="30" x14ac:dyDescent="0.25">
      <c r="B9" s="155" t="s">
        <v>26</v>
      </c>
      <c r="C9" s="156" t="s">
        <v>7</v>
      </c>
      <c r="D9" s="157" t="s">
        <v>11</v>
      </c>
      <c r="E9" s="132" t="s">
        <v>149</v>
      </c>
      <c r="I9" s="115"/>
    </row>
    <row r="10" spans="1:17" x14ac:dyDescent="0.25">
      <c r="B10" s="158" t="s">
        <v>27</v>
      </c>
      <c r="C10" s="130">
        <v>188993</v>
      </c>
      <c r="D10" s="108">
        <v>178358</v>
      </c>
      <c r="E10" s="133">
        <v>165751</v>
      </c>
    </row>
    <row r="11" spans="1:17" x14ac:dyDescent="0.25">
      <c r="B11" s="158" t="s">
        <v>28</v>
      </c>
      <c r="C11" s="130">
        <v>32634</v>
      </c>
      <c r="D11" s="108">
        <v>28625</v>
      </c>
      <c r="E11" s="133">
        <v>37056</v>
      </c>
    </row>
    <row r="12" spans="1:17" x14ac:dyDescent="0.25">
      <c r="B12" s="158" t="s">
        <v>29</v>
      </c>
      <c r="C12" s="130">
        <v>7718</v>
      </c>
      <c r="D12" s="108">
        <v>6022</v>
      </c>
      <c r="E12" s="133">
        <v>7510</v>
      </c>
      <c r="K12" s="115"/>
    </row>
    <row r="13" spans="1:17" x14ac:dyDescent="0.25">
      <c r="B13" s="158" t="s">
        <v>30</v>
      </c>
      <c r="C13" s="159">
        <v>4265</v>
      </c>
      <c r="D13" s="160">
        <v>2882</v>
      </c>
      <c r="E13" s="134">
        <v>2818</v>
      </c>
    </row>
    <row r="14" spans="1:17" ht="15.75" thickBot="1" x14ac:dyDescent="0.3">
      <c r="B14" s="161" t="s">
        <v>6</v>
      </c>
      <c r="C14" s="162">
        <v>233610</v>
      </c>
      <c r="D14" s="163">
        <v>215887</v>
      </c>
      <c r="E14" s="135">
        <v>213135</v>
      </c>
    </row>
    <row r="15" spans="1:17" x14ac:dyDescent="0.25">
      <c r="E15" s="136"/>
    </row>
    <row r="16" spans="1:17" x14ac:dyDescent="0.25">
      <c r="B16" s="113" t="s">
        <v>31</v>
      </c>
      <c r="E16" s="136"/>
    </row>
    <row r="17" spans="2:9" ht="15.75" thickBot="1" x14ac:dyDescent="0.3">
      <c r="E17" s="137" t="s">
        <v>32</v>
      </c>
    </row>
    <row r="18" spans="2:9" ht="30" x14ac:dyDescent="0.25">
      <c r="B18" s="155" t="s">
        <v>26</v>
      </c>
      <c r="C18" s="156" t="s">
        <v>7</v>
      </c>
      <c r="D18" s="157" t="s">
        <v>11</v>
      </c>
      <c r="E18" s="132" t="s">
        <v>149</v>
      </c>
    </row>
    <row r="19" spans="2:9" x14ac:dyDescent="0.25">
      <c r="B19" s="158" t="s">
        <v>27</v>
      </c>
      <c r="C19" s="271">
        <v>0.80901074440306497</v>
      </c>
      <c r="D19" s="274">
        <v>0.8261636874846563</v>
      </c>
      <c r="E19" s="272">
        <v>0.77768081263049238</v>
      </c>
    </row>
    <row r="20" spans="2:9" x14ac:dyDescent="0.25">
      <c r="B20" s="158" t="s">
        <v>28</v>
      </c>
      <c r="C20" s="164">
        <v>0.1396943623988699</v>
      </c>
      <c r="D20" s="269">
        <v>0.13259251367613611</v>
      </c>
      <c r="E20" s="272">
        <v>0.17386163699063972</v>
      </c>
    </row>
    <row r="21" spans="2:9" x14ac:dyDescent="0.25">
      <c r="B21" s="158" t="s">
        <v>29</v>
      </c>
      <c r="C21" s="164">
        <v>3.3037969265014337E-2</v>
      </c>
      <c r="D21" s="269">
        <v>2.7894222440443379E-2</v>
      </c>
      <c r="E21" s="272">
        <v>3.523588336031154E-2</v>
      </c>
    </row>
    <row r="22" spans="2:9" ht="15.75" thickBot="1" x14ac:dyDescent="0.3">
      <c r="B22" s="165" t="s">
        <v>30</v>
      </c>
      <c r="C22" s="166">
        <v>1.8256923933050812E-2</v>
      </c>
      <c r="D22" s="270">
        <v>1.3349576398764168E-2</v>
      </c>
      <c r="E22" s="273">
        <v>1.3221667018556314E-2</v>
      </c>
    </row>
    <row r="24" spans="2:9" x14ac:dyDescent="0.25">
      <c r="B24" s="113" t="s">
        <v>104</v>
      </c>
      <c r="C24" s="115"/>
      <c r="D24" s="115"/>
      <c r="E24" s="115"/>
    </row>
    <row r="25" spans="2:9" x14ac:dyDescent="0.25">
      <c r="B25" s="113"/>
      <c r="C25" s="115"/>
      <c r="D25" s="115"/>
      <c r="E25" s="115"/>
    </row>
    <row r="26" spans="2:9" ht="15.75" thickBot="1" x14ac:dyDescent="0.3">
      <c r="B26" s="322"/>
      <c r="C26" s="322"/>
      <c r="D26" s="118"/>
      <c r="E26" s="109" t="s">
        <v>25</v>
      </c>
    </row>
    <row r="27" spans="2:9" ht="30" x14ac:dyDescent="0.25">
      <c r="B27" s="155" t="s">
        <v>26</v>
      </c>
      <c r="C27" s="156" t="s">
        <v>150</v>
      </c>
      <c r="D27" s="157" t="s">
        <v>168</v>
      </c>
      <c r="E27" s="167" t="s">
        <v>151</v>
      </c>
    </row>
    <row r="28" spans="2:9" x14ac:dyDescent="0.25">
      <c r="B28" s="158">
        <v>1</v>
      </c>
      <c r="C28" s="130">
        <v>188993</v>
      </c>
      <c r="D28" s="129">
        <v>178358</v>
      </c>
      <c r="E28" s="140">
        <v>165751</v>
      </c>
    </row>
    <row r="29" spans="2:9" x14ac:dyDescent="0.25">
      <c r="B29" s="158">
        <v>2</v>
      </c>
      <c r="C29" s="130">
        <v>32634</v>
      </c>
      <c r="D29" s="129">
        <v>28625</v>
      </c>
      <c r="E29" s="140">
        <v>37056</v>
      </c>
    </row>
    <row r="30" spans="2:9" x14ac:dyDescent="0.25">
      <c r="B30" s="158">
        <v>3</v>
      </c>
      <c r="C30" s="130">
        <v>7718</v>
      </c>
      <c r="D30" s="129">
        <v>6022</v>
      </c>
      <c r="E30" s="140">
        <v>7510</v>
      </c>
    </row>
    <row r="31" spans="2:9" x14ac:dyDescent="0.25">
      <c r="B31" s="158">
        <v>4</v>
      </c>
      <c r="C31" s="130">
        <v>2784</v>
      </c>
      <c r="D31" s="129">
        <v>1612</v>
      </c>
      <c r="E31" s="140">
        <v>1553</v>
      </c>
      <c r="G31" s="119"/>
      <c r="H31" s="119"/>
      <c r="I31" s="119"/>
    </row>
    <row r="32" spans="2:9" x14ac:dyDescent="0.25">
      <c r="B32" s="158">
        <v>5</v>
      </c>
      <c r="C32" s="130">
        <v>894</v>
      </c>
      <c r="D32" s="129">
        <v>652</v>
      </c>
      <c r="E32" s="140">
        <v>419</v>
      </c>
    </row>
    <row r="33" spans="2:17" x14ac:dyDescent="0.25">
      <c r="B33" s="158">
        <v>6</v>
      </c>
      <c r="C33" s="130">
        <v>337</v>
      </c>
      <c r="D33" s="129">
        <v>390</v>
      </c>
      <c r="E33" s="140">
        <v>232</v>
      </c>
    </row>
    <row r="34" spans="2:17" x14ac:dyDescent="0.25">
      <c r="B34" s="158">
        <v>7</v>
      </c>
      <c r="C34" s="130">
        <v>135</v>
      </c>
      <c r="D34" s="129">
        <v>124</v>
      </c>
      <c r="E34" s="140">
        <v>205</v>
      </c>
    </row>
    <row r="35" spans="2:17" x14ac:dyDescent="0.25">
      <c r="B35" s="158">
        <v>8</v>
      </c>
      <c r="C35" s="130">
        <v>44</v>
      </c>
      <c r="D35" s="129">
        <v>50</v>
      </c>
      <c r="E35" s="140">
        <v>123</v>
      </c>
    </row>
    <row r="36" spans="2:17" x14ac:dyDescent="0.25">
      <c r="B36" s="158">
        <v>9</v>
      </c>
      <c r="C36" s="130">
        <v>31</v>
      </c>
      <c r="D36" s="129">
        <v>37</v>
      </c>
      <c r="E36" s="140">
        <v>55</v>
      </c>
    </row>
    <row r="37" spans="2:17" x14ac:dyDescent="0.25">
      <c r="B37" s="158">
        <v>10</v>
      </c>
      <c r="C37" s="130">
        <v>11</v>
      </c>
      <c r="D37" s="129">
        <v>5</v>
      </c>
      <c r="E37" s="140">
        <v>64</v>
      </c>
      <c r="Q37" s="113"/>
    </row>
    <row r="38" spans="2:17" x14ac:dyDescent="0.25">
      <c r="B38" s="158">
        <v>11</v>
      </c>
      <c r="C38" s="130">
        <v>6</v>
      </c>
      <c r="D38" s="129">
        <v>5</v>
      </c>
      <c r="E38" s="151">
        <v>68</v>
      </c>
    </row>
    <row r="39" spans="2:17" ht="15.75" thickBot="1" x14ac:dyDescent="0.3">
      <c r="B39" s="165" t="s">
        <v>33</v>
      </c>
      <c r="C39" s="143">
        <v>23</v>
      </c>
      <c r="D39" s="153">
        <v>7</v>
      </c>
      <c r="E39" s="154">
        <v>99</v>
      </c>
      <c r="F39" s="119"/>
    </row>
    <row r="40" spans="2:17" x14ac:dyDescent="0.25">
      <c r="F40" s="119"/>
      <c r="G40" s="119"/>
    </row>
    <row r="41" spans="2:17" x14ac:dyDescent="0.25">
      <c r="F41" s="119"/>
      <c r="G41" s="119"/>
    </row>
    <row r="42" spans="2:17" x14ac:dyDescent="0.25">
      <c r="F42" s="119"/>
      <c r="G42" s="119"/>
    </row>
    <row r="43" spans="2:17" x14ac:dyDescent="0.25">
      <c r="F43" s="119"/>
      <c r="G43" s="119"/>
    </row>
    <row r="44" spans="2:17" x14ac:dyDescent="0.25">
      <c r="F44" s="119"/>
      <c r="G44" s="119"/>
    </row>
    <row r="45" spans="2:17" x14ac:dyDescent="0.25">
      <c r="G45" s="111"/>
    </row>
  </sheetData>
  <mergeCells count="1">
    <mergeCell ref="B26:C2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workbookViewId="0"/>
  </sheetViews>
  <sheetFormatPr defaultColWidth="9.140625" defaultRowHeight="15" x14ac:dyDescent="0.25"/>
  <cols>
    <col min="1" max="1" width="9.140625" style="108"/>
    <col min="2" max="2" width="16.5703125" style="108" customWidth="1"/>
    <col min="3" max="3" width="13.28515625" style="108" customWidth="1"/>
    <col min="4" max="5" width="17.5703125" style="108" customWidth="1"/>
    <col min="6" max="16384" width="9.140625" style="108"/>
  </cols>
  <sheetData>
    <row r="2" spans="2:5" ht="15.75" x14ac:dyDescent="0.25">
      <c r="B2" s="110" t="s">
        <v>205</v>
      </c>
    </row>
    <row r="3" spans="2:5" x14ac:dyDescent="0.25">
      <c r="B3" s="107" t="s">
        <v>206</v>
      </c>
    </row>
    <row r="4" spans="2:5" x14ac:dyDescent="0.25">
      <c r="B4" s="107" t="s">
        <v>35</v>
      </c>
    </row>
    <row r="5" spans="2:5" x14ac:dyDescent="0.25">
      <c r="B5" s="120"/>
    </row>
    <row r="7" spans="2:5" ht="15.75" thickBot="1" x14ac:dyDescent="0.3">
      <c r="B7" s="107"/>
      <c r="E7" s="109" t="s">
        <v>36</v>
      </c>
    </row>
    <row r="8" spans="2:5" ht="60" x14ac:dyDescent="0.25">
      <c r="B8" s="99" t="s">
        <v>1</v>
      </c>
      <c r="C8" s="157" t="s">
        <v>37</v>
      </c>
      <c r="D8" s="157" t="s">
        <v>38</v>
      </c>
      <c r="E8" s="167" t="s">
        <v>39</v>
      </c>
    </row>
    <row r="9" spans="2:5" x14ac:dyDescent="0.25">
      <c r="B9" s="105" t="s">
        <v>7</v>
      </c>
      <c r="C9" s="130">
        <v>75977</v>
      </c>
      <c r="D9" s="130">
        <v>23825</v>
      </c>
      <c r="E9" s="140">
        <v>99802</v>
      </c>
    </row>
    <row r="10" spans="2:5" x14ac:dyDescent="0.25">
      <c r="B10" s="105" t="s">
        <v>8</v>
      </c>
      <c r="C10" s="130">
        <v>65916</v>
      </c>
      <c r="D10" s="130">
        <v>21918</v>
      </c>
      <c r="E10" s="140">
        <v>87834</v>
      </c>
    </row>
    <row r="11" spans="2:5" x14ac:dyDescent="0.25">
      <c r="B11" s="105" t="s">
        <v>9</v>
      </c>
      <c r="C11" s="130">
        <v>57609</v>
      </c>
      <c r="D11" s="130">
        <v>22045</v>
      </c>
      <c r="E11" s="140">
        <v>79654</v>
      </c>
    </row>
    <row r="12" spans="2:5" x14ac:dyDescent="0.25">
      <c r="B12" s="105" t="s">
        <v>10</v>
      </c>
      <c r="C12" s="130">
        <v>47235</v>
      </c>
      <c r="D12" s="130">
        <v>21958</v>
      </c>
      <c r="E12" s="140">
        <v>69193</v>
      </c>
    </row>
    <row r="13" spans="2:5" x14ac:dyDescent="0.25">
      <c r="B13" s="105" t="s">
        <v>11</v>
      </c>
      <c r="C13" s="130">
        <v>50922</v>
      </c>
      <c r="D13" s="130">
        <v>18431</v>
      </c>
      <c r="E13" s="140">
        <v>69353</v>
      </c>
    </row>
    <row r="14" spans="2:5" x14ac:dyDescent="0.25">
      <c r="B14" s="105" t="s">
        <v>12</v>
      </c>
      <c r="C14" s="130">
        <v>52150</v>
      </c>
      <c r="D14" s="130">
        <v>28228</v>
      </c>
      <c r="E14" s="140">
        <v>80378</v>
      </c>
    </row>
    <row r="15" spans="2:5" x14ac:dyDescent="0.25">
      <c r="B15" s="105" t="s">
        <v>13</v>
      </c>
      <c r="C15" s="130">
        <v>85373</v>
      </c>
      <c r="D15" s="130">
        <v>13658</v>
      </c>
      <c r="E15" s="140">
        <v>99031</v>
      </c>
    </row>
    <row r="16" spans="2:5" x14ac:dyDescent="0.25">
      <c r="B16" s="105" t="s">
        <v>14</v>
      </c>
      <c r="C16" s="102">
        <v>96500</v>
      </c>
      <c r="D16" s="130">
        <v>17243</v>
      </c>
      <c r="E16" s="140">
        <v>113743</v>
      </c>
    </row>
    <row r="17" spans="2:5" x14ac:dyDescent="0.25">
      <c r="B17" s="105" t="s">
        <v>16</v>
      </c>
      <c r="C17" s="102">
        <v>94100</v>
      </c>
      <c r="D17" s="130">
        <v>10729</v>
      </c>
      <c r="E17" s="140">
        <f>SUM(C17:D17)</f>
        <v>104829</v>
      </c>
    </row>
    <row r="18" spans="2:5" ht="15.75" thickBot="1" x14ac:dyDescent="0.3">
      <c r="B18" s="141" t="s">
        <v>149</v>
      </c>
      <c r="C18" s="143">
        <v>79708</v>
      </c>
      <c r="D18" s="143">
        <v>3949</v>
      </c>
      <c r="E18" s="145">
        <v>83657</v>
      </c>
    </row>
    <row r="20" spans="2:5" x14ac:dyDescent="0.25">
      <c r="B20" s="113" t="s">
        <v>213</v>
      </c>
    </row>
    <row r="21" spans="2:5" x14ac:dyDescent="0.25">
      <c r="B21" s="113"/>
    </row>
    <row r="22" spans="2:5" ht="15.75" thickBot="1" x14ac:dyDescent="0.3">
      <c r="E22" s="109" t="s">
        <v>36</v>
      </c>
    </row>
    <row r="23" spans="2:5" ht="30" x14ac:dyDescent="0.25">
      <c r="B23" s="168"/>
      <c r="C23" s="157" t="s">
        <v>37</v>
      </c>
      <c r="D23" s="157" t="s">
        <v>40</v>
      </c>
      <c r="E23" s="167" t="s">
        <v>41</v>
      </c>
    </row>
    <row r="24" spans="2:5" ht="30" x14ac:dyDescent="0.25">
      <c r="B24" s="169" t="s">
        <v>42</v>
      </c>
      <c r="C24" s="275">
        <v>18235</v>
      </c>
      <c r="D24" s="111">
        <v>0</v>
      </c>
      <c r="E24" s="140">
        <v>18235</v>
      </c>
    </row>
    <row r="25" spans="2:5" ht="105.75" thickBot="1" x14ac:dyDescent="0.3">
      <c r="B25" s="171" t="s">
        <v>43</v>
      </c>
      <c r="C25" s="172">
        <v>0.22877251969689366</v>
      </c>
      <c r="D25" s="172">
        <v>0</v>
      </c>
      <c r="E25" s="173">
        <v>0.21797339134800436</v>
      </c>
    </row>
    <row r="27" spans="2:5" x14ac:dyDescent="0.25">
      <c r="C27" s="12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election activeCell="B21" sqref="B21"/>
    </sheetView>
  </sheetViews>
  <sheetFormatPr defaultColWidth="9.140625" defaultRowHeight="15" x14ac:dyDescent="0.25"/>
  <cols>
    <col min="1" max="1" width="9.140625" style="108"/>
    <col min="2" max="2" width="67.28515625" style="108" bestFit="1" customWidth="1"/>
    <col min="3" max="3" width="11.140625" style="108" customWidth="1"/>
    <col min="4" max="4" width="10.85546875" style="129" customWidth="1"/>
    <col min="5" max="6" width="12.140625" style="129" customWidth="1"/>
    <col min="7" max="7" width="18.28515625" style="129" customWidth="1"/>
    <col min="8" max="16384" width="9.140625" style="129"/>
  </cols>
  <sheetData>
    <row r="1" spans="2:11" s="108" customFormat="1" x14ac:dyDescent="0.25"/>
    <row r="2" spans="2:11" s="108" customFormat="1" ht="15.75" x14ac:dyDescent="0.25">
      <c r="B2" s="110" t="s">
        <v>44</v>
      </c>
    </row>
    <row r="3" spans="2:11" s="108" customFormat="1" x14ac:dyDescent="0.25">
      <c r="B3" s="107" t="s">
        <v>207</v>
      </c>
    </row>
    <row r="4" spans="2:11" s="108" customFormat="1" x14ac:dyDescent="0.25">
      <c r="B4" s="120"/>
    </row>
    <row r="5" spans="2:11" s="108" customFormat="1" x14ac:dyDescent="0.25"/>
    <row r="6" spans="2:11" s="108" customFormat="1" ht="15.75" thickBot="1" x14ac:dyDescent="0.3">
      <c r="B6" s="107"/>
      <c r="G6" s="109" t="s">
        <v>0</v>
      </c>
    </row>
    <row r="7" spans="2:11" s="108" customFormat="1" ht="45" x14ac:dyDescent="0.25">
      <c r="B7" s="174" t="s">
        <v>45</v>
      </c>
      <c r="C7" s="175" t="s">
        <v>152</v>
      </c>
      <c r="D7" s="175" t="s">
        <v>153</v>
      </c>
      <c r="E7" s="157" t="s">
        <v>154</v>
      </c>
      <c r="F7" s="157" t="s">
        <v>155</v>
      </c>
      <c r="G7" s="167" t="s">
        <v>156</v>
      </c>
    </row>
    <row r="8" spans="2:11" s="108" customFormat="1" x14ac:dyDescent="0.25">
      <c r="B8" s="285" t="s">
        <v>118</v>
      </c>
      <c r="C8" s="278">
        <v>17717.498232999998</v>
      </c>
      <c r="D8" s="279">
        <v>22156.03889</v>
      </c>
      <c r="E8" s="292">
        <v>0.14128256961803967</v>
      </c>
      <c r="F8" s="292">
        <v>0.17234147361968966</v>
      </c>
      <c r="G8" s="176">
        <v>3.1058904001649985</v>
      </c>
    </row>
    <row r="9" spans="2:11" s="108" customFormat="1" x14ac:dyDescent="0.25">
      <c r="B9" s="100" t="s">
        <v>117</v>
      </c>
      <c r="C9" s="280">
        <v>19273.747464</v>
      </c>
      <c r="D9" s="281">
        <v>14997.072366</v>
      </c>
      <c r="E9" s="292">
        <v>0.15369238546395037</v>
      </c>
      <c r="F9" s="292">
        <v>0.11665521821701251</v>
      </c>
      <c r="G9" s="176">
        <v>-3.7037167246937854</v>
      </c>
      <c r="K9" s="170"/>
    </row>
    <row r="10" spans="2:11" s="108" customFormat="1" x14ac:dyDescent="0.25">
      <c r="B10" s="100" t="s">
        <v>115</v>
      </c>
      <c r="C10" s="280">
        <v>12234.720526999999</v>
      </c>
      <c r="D10" s="281">
        <v>14600.34417</v>
      </c>
      <c r="E10" s="292">
        <v>9.7561897954283064E-2</v>
      </c>
      <c r="F10" s="292">
        <v>0.11356925496046756</v>
      </c>
      <c r="G10" s="176">
        <v>1.6007357006184497</v>
      </c>
      <c r="K10" s="170"/>
    </row>
    <row r="11" spans="2:11" s="108" customFormat="1" x14ac:dyDescent="0.25">
      <c r="B11" s="100" t="s">
        <v>113</v>
      </c>
      <c r="C11" s="280">
        <v>9526.5119451999999</v>
      </c>
      <c r="D11" s="281">
        <v>11115.867768</v>
      </c>
      <c r="E11" s="292">
        <v>7.5966147670212411E-2</v>
      </c>
      <c r="F11" s="292">
        <v>8.646514122898484E-2</v>
      </c>
      <c r="G11" s="176">
        <v>1.0498993558772429</v>
      </c>
      <c r="K11" s="170"/>
    </row>
    <row r="12" spans="2:11" s="108" customFormat="1" x14ac:dyDescent="0.25">
      <c r="B12" s="100" t="s">
        <v>111</v>
      </c>
      <c r="C12" s="280">
        <v>10062.927414</v>
      </c>
      <c r="D12" s="281">
        <v>9652.0648148</v>
      </c>
      <c r="E12" s="292">
        <v>8.0243622673639964E-2</v>
      </c>
      <c r="F12" s="292">
        <v>7.5078902050771265E-2</v>
      </c>
      <c r="G12" s="176">
        <v>-0.51647206228686993</v>
      </c>
      <c r="K12" s="170"/>
    </row>
    <row r="13" spans="2:11" s="108" customFormat="1" x14ac:dyDescent="0.25">
      <c r="B13" s="100" t="s">
        <v>120</v>
      </c>
      <c r="C13" s="280">
        <v>9518.2420929</v>
      </c>
      <c r="D13" s="281">
        <v>7536.1139223999999</v>
      </c>
      <c r="E13" s="292">
        <v>7.5900202356266822E-2</v>
      </c>
      <c r="F13" s="292">
        <v>5.8619908784258115E-2</v>
      </c>
      <c r="G13" s="176">
        <v>-1.7280293572008707</v>
      </c>
      <c r="K13" s="170"/>
    </row>
    <row r="14" spans="2:11" s="108" customFormat="1" x14ac:dyDescent="0.25">
      <c r="B14" s="100" t="s">
        <v>124</v>
      </c>
      <c r="C14" s="280">
        <v>3939.9918142000001</v>
      </c>
      <c r="D14" s="281">
        <v>6704.8007023</v>
      </c>
      <c r="E14" s="292">
        <v>3.1418214945686682E-2</v>
      </c>
      <c r="F14" s="292">
        <v>5.2153511694829492E-2</v>
      </c>
      <c r="G14" s="176">
        <v>2.0735296749142811</v>
      </c>
      <c r="K14" s="170"/>
    </row>
    <row r="15" spans="2:11" s="108" customFormat="1" x14ac:dyDescent="0.25">
      <c r="B15" s="100" t="s">
        <v>112</v>
      </c>
      <c r="C15" s="280">
        <v>7016.7016063000001</v>
      </c>
      <c r="D15" s="281">
        <v>5774.5981202000003</v>
      </c>
      <c r="E15" s="292">
        <v>5.5952461241658785E-2</v>
      </c>
      <c r="F15" s="292">
        <v>4.4917900466673072E-2</v>
      </c>
      <c r="G15" s="176">
        <v>-1.1034560774985713</v>
      </c>
      <c r="K15" s="170"/>
    </row>
    <row r="16" spans="2:11" s="108" customFormat="1" x14ac:dyDescent="0.25">
      <c r="B16" s="100" t="s">
        <v>108</v>
      </c>
      <c r="C16" s="280">
        <v>5401.0551919999998</v>
      </c>
      <c r="D16" s="281">
        <v>5553.0141757000001</v>
      </c>
      <c r="E16" s="292">
        <v>4.3069001398478343E-2</v>
      </c>
      <c r="F16" s="292">
        <v>4.3194302502470666E-2</v>
      </c>
      <c r="G16" s="176">
        <v>1.2530110399232297E-2</v>
      </c>
      <c r="K16" s="170"/>
    </row>
    <row r="17" spans="2:11" s="108" customFormat="1" x14ac:dyDescent="0.25">
      <c r="B17" s="100" t="s">
        <v>128</v>
      </c>
      <c r="C17" s="280">
        <v>5142.4758373000004</v>
      </c>
      <c r="D17" s="281">
        <v>5298.9330984999997</v>
      </c>
      <c r="E17" s="292">
        <v>4.1007042356532693E-2</v>
      </c>
      <c r="F17" s="292">
        <v>4.1217924528008348E-2</v>
      </c>
      <c r="G17" s="176">
        <v>2.1088217147565563E-2</v>
      </c>
      <c r="K17" s="170"/>
    </row>
    <row r="18" spans="2:11" s="108" customFormat="1" x14ac:dyDescent="0.25">
      <c r="B18" s="100" t="s">
        <v>109</v>
      </c>
      <c r="C18" s="280">
        <v>4381.0001197000001</v>
      </c>
      <c r="D18" s="281">
        <v>4729.1043734000004</v>
      </c>
      <c r="E18" s="292">
        <v>3.4934895788802947E-2</v>
      </c>
      <c r="F18" s="292">
        <v>3.6785493140695381E-2</v>
      </c>
      <c r="G18" s="176">
        <v>0.18505973518924343</v>
      </c>
      <c r="K18" s="170"/>
    </row>
    <row r="19" spans="2:11" s="108" customFormat="1" x14ac:dyDescent="0.25">
      <c r="B19" s="100" t="s">
        <v>110</v>
      </c>
      <c r="C19" s="280">
        <v>4481.7348830999999</v>
      </c>
      <c r="D19" s="281">
        <v>4176.2609886999999</v>
      </c>
      <c r="E19" s="292">
        <v>3.5738173206181723E-2</v>
      </c>
      <c r="F19" s="292">
        <v>3.2485182779573109E-2</v>
      </c>
      <c r="G19" s="176">
        <v>-0.3252990426608614</v>
      </c>
      <c r="K19" s="170"/>
    </row>
    <row r="20" spans="2:11" s="108" customFormat="1" x14ac:dyDescent="0.25">
      <c r="B20" s="100" t="s">
        <v>123</v>
      </c>
      <c r="C20" s="280">
        <v>4594.7457643999996</v>
      </c>
      <c r="D20" s="281">
        <v>3897.4623581999999</v>
      </c>
      <c r="E20" s="292">
        <v>3.6639342631734406E-2</v>
      </c>
      <c r="F20" s="292">
        <v>3.031653850782073E-2</v>
      </c>
      <c r="G20" s="176">
        <v>-0.63228041239136756</v>
      </c>
      <c r="K20" s="170"/>
    </row>
    <row r="21" spans="2:11" s="108" customFormat="1" x14ac:dyDescent="0.25">
      <c r="B21" s="100" t="s">
        <v>126</v>
      </c>
      <c r="C21" s="280">
        <v>2568.6881287000001</v>
      </c>
      <c r="D21" s="281">
        <v>3695.5403686</v>
      </c>
      <c r="E21" s="292">
        <v>2.0483188687110722E-2</v>
      </c>
      <c r="F21" s="292">
        <v>2.8745881703296425E-2</v>
      </c>
      <c r="G21" s="176">
        <v>0.82626930161857037</v>
      </c>
      <c r="K21" s="170"/>
    </row>
    <row r="22" spans="2:11" s="108" customFormat="1" x14ac:dyDescent="0.25">
      <c r="B22" s="100" t="s">
        <v>107</v>
      </c>
      <c r="C22" s="280">
        <v>2763.1869222999999</v>
      </c>
      <c r="D22" s="281">
        <v>2851.3907718999999</v>
      </c>
      <c r="E22" s="292">
        <v>2.2034157621101343E-2</v>
      </c>
      <c r="F22" s="292">
        <v>2.217963643838099E-2</v>
      </c>
      <c r="G22" s="176">
        <v>1.454788172796477E-2</v>
      </c>
      <c r="K22" s="170"/>
    </row>
    <row r="23" spans="2:11" s="108" customFormat="1" x14ac:dyDescent="0.25">
      <c r="B23" s="100" t="s">
        <v>129</v>
      </c>
      <c r="C23" s="280">
        <v>1153.4991213999999</v>
      </c>
      <c r="D23" s="281">
        <v>1621.773467</v>
      </c>
      <c r="E23" s="292">
        <v>9.1982128503900213E-3</v>
      </c>
      <c r="F23" s="292">
        <v>1.2615017989801566E-2</v>
      </c>
      <c r="G23" s="176">
        <v>0.34168051394115451</v>
      </c>
      <c r="K23" s="170"/>
    </row>
    <row r="24" spans="2:11" s="108" customFormat="1" x14ac:dyDescent="0.25">
      <c r="B24" s="100" t="s">
        <v>114</v>
      </c>
      <c r="C24" s="280">
        <v>1932.8113172999999</v>
      </c>
      <c r="D24" s="281">
        <v>1243.8878861000001</v>
      </c>
      <c r="E24" s="292">
        <v>1.5412590756541276E-2</v>
      </c>
      <c r="F24" s="292">
        <v>9.6756226314854005E-3</v>
      </c>
      <c r="G24" s="176">
        <v>-0.57369681250558757</v>
      </c>
      <c r="K24" s="170"/>
    </row>
    <row r="25" spans="2:11" s="108" customFormat="1" x14ac:dyDescent="0.25">
      <c r="B25" s="100" t="s">
        <v>125</v>
      </c>
      <c r="C25" s="280">
        <v>856.32368755000005</v>
      </c>
      <c r="D25" s="281">
        <v>1188.9045449</v>
      </c>
      <c r="E25" s="292">
        <v>6.8284816180491804E-3</v>
      </c>
      <c r="F25" s="292">
        <v>9.2479329124887846E-3</v>
      </c>
      <c r="G25" s="176">
        <v>0.2419451294439604</v>
      </c>
    </row>
    <row r="26" spans="2:11" s="108" customFormat="1" x14ac:dyDescent="0.25">
      <c r="B26" s="100" t="s">
        <v>119</v>
      </c>
      <c r="C26" s="280">
        <v>799.85171437999998</v>
      </c>
      <c r="D26" s="281">
        <v>452.22087515999999</v>
      </c>
      <c r="E26" s="292">
        <v>6.3781637810761188E-3</v>
      </c>
      <c r="F26" s="292">
        <v>3.517614877532836E-3</v>
      </c>
      <c r="G26" s="176">
        <v>-0.2860548903543283</v>
      </c>
    </row>
    <row r="27" spans="2:11" s="108" customFormat="1" x14ac:dyDescent="0.25">
      <c r="B27" s="100" t="s">
        <v>121</v>
      </c>
      <c r="C27" s="280">
        <v>740.33547576000001</v>
      </c>
      <c r="D27" s="281">
        <v>436.04793138999997</v>
      </c>
      <c r="E27" s="292">
        <v>5.9035704149217241E-3</v>
      </c>
      <c r="F27" s="292">
        <v>3.3918131051163688E-3</v>
      </c>
      <c r="G27" s="176">
        <v>-0.25117573098053553</v>
      </c>
    </row>
    <row r="28" spans="2:11" s="108" customFormat="1" x14ac:dyDescent="0.25">
      <c r="B28" s="100" t="s">
        <v>127</v>
      </c>
      <c r="C28" s="280">
        <v>616.81494433</v>
      </c>
      <c r="D28" s="281">
        <v>373.83608741</v>
      </c>
      <c r="E28" s="292">
        <v>4.9185951180983813E-3</v>
      </c>
      <c r="F28" s="292">
        <v>2.9078962406740255E-3</v>
      </c>
      <c r="G28" s="176">
        <v>-0.20106988774243559</v>
      </c>
    </row>
    <row r="29" spans="2:11" s="108" customFormat="1" x14ac:dyDescent="0.25">
      <c r="B29" s="100" t="s">
        <v>116</v>
      </c>
      <c r="C29" s="280">
        <v>393.18447629999997</v>
      </c>
      <c r="D29" s="281">
        <v>298.66873086999999</v>
      </c>
      <c r="E29" s="292">
        <v>3.1353248870160176E-3</v>
      </c>
      <c r="F29" s="292">
        <v>2.3232044977809789E-3</v>
      </c>
      <c r="G29" s="176">
        <v>-8.1212038923503871E-2</v>
      </c>
    </row>
    <row r="30" spans="2:11" s="108" customFormat="1" x14ac:dyDescent="0.25">
      <c r="B30" s="100" t="s">
        <v>122</v>
      </c>
      <c r="C30" s="280">
        <v>283.40114066000001</v>
      </c>
      <c r="D30" s="281">
        <v>205.00005766000001</v>
      </c>
      <c r="E30" s="292">
        <v>2.2598925005423084E-3</v>
      </c>
      <c r="F30" s="292">
        <v>1.5945996576667747E-3</v>
      </c>
      <c r="G30" s="176">
        <v>-6.6529284287553378E-2</v>
      </c>
    </row>
    <row r="31" spans="2:11" s="108" customFormat="1" x14ac:dyDescent="0.25">
      <c r="B31" s="286" t="s">
        <v>131</v>
      </c>
      <c r="C31" s="282">
        <v>5.25</v>
      </c>
      <c r="D31" s="281">
        <v>0</v>
      </c>
      <c r="E31" s="292">
        <v>4.1864459685012478E-5</v>
      </c>
      <c r="F31" s="292">
        <v>0</v>
      </c>
      <c r="G31" s="176">
        <v>-4.1864459685012475E-3</v>
      </c>
      <c r="K31" s="170"/>
    </row>
    <row r="32" spans="2:11" s="108" customFormat="1" ht="15.75" thickBot="1" x14ac:dyDescent="0.3">
      <c r="B32" s="178" t="s">
        <v>6</v>
      </c>
      <c r="C32" s="283">
        <v>125404.69982178</v>
      </c>
      <c r="D32" s="284">
        <v>128558.95</v>
      </c>
      <c r="E32" s="276"/>
      <c r="F32" s="276"/>
      <c r="G32" s="277"/>
      <c r="K32" s="170"/>
    </row>
    <row r="33" spans="2:6" s="108" customFormat="1" x14ac:dyDescent="0.25">
      <c r="C33" s="129"/>
      <c r="E33" s="129"/>
    </row>
    <row r="34" spans="2:6" s="108" customFormat="1" x14ac:dyDescent="0.25">
      <c r="B34" s="108" t="s">
        <v>169</v>
      </c>
      <c r="C34" s="129"/>
      <c r="E34" s="129"/>
    </row>
    <row r="35" spans="2:6" s="108" customFormat="1" x14ac:dyDescent="0.25">
      <c r="C35" s="129"/>
      <c r="E35" s="129"/>
    </row>
    <row r="36" spans="2:6" s="108" customFormat="1" x14ac:dyDescent="0.25">
      <c r="C36" s="129"/>
      <c r="E36" s="129"/>
    </row>
    <row r="37" spans="2:6" s="108" customFormat="1" x14ac:dyDescent="0.25">
      <c r="C37" s="129"/>
      <c r="E37" s="129"/>
    </row>
    <row r="38" spans="2:6" x14ac:dyDescent="0.25">
      <c r="C38" s="129"/>
      <c r="D38" s="138"/>
      <c r="E38" s="138"/>
      <c r="F38" s="138"/>
    </row>
    <row r="39" spans="2:6" x14ac:dyDescent="0.25">
      <c r="C39" s="129"/>
    </row>
    <row r="40" spans="2:6" x14ac:dyDescent="0.25">
      <c r="C40" s="129"/>
    </row>
    <row r="41" spans="2:6" x14ac:dyDescent="0.25">
      <c r="C41" s="129"/>
    </row>
    <row r="42" spans="2:6" x14ac:dyDescent="0.25">
      <c r="C42" s="129"/>
    </row>
    <row r="43" spans="2:6" x14ac:dyDescent="0.25">
      <c r="C43" s="129"/>
    </row>
    <row r="44" spans="2:6" x14ac:dyDescent="0.25">
      <c r="C44" s="129"/>
    </row>
    <row r="45" spans="2:6" x14ac:dyDescent="0.25">
      <c r="C45" s="129"/>
    </row>
    <row r="46" spans="2:6" x14ac:dyDescent="0.25">
      <c r="C46" s="129"/>
    </row>
    <row r="47" spans="2:6" x14ac:dyDescent="0.25">
      <c r="C47" s="129"/>
    </row>
    <row r="48" spans="2:6" x14ac:dyDescent="0.25">
      <c r="C48" s="129"/>
    </row>
    <row r="49" spans="3:3" x14ac:dyDescent="0.25">
      <c r="C49" s="129"/>
    </row>
    <row r="50" spans="3:3" x14ac:dyDescent="0.25">
      <c r="C50" s="129"/>
    </row>
    <row r="51" spans="3:3" x14ac:dyDescent="0.25">
      <c r="C51" s="129"/>
    </row>
  </sheetData>
  <sortState ref="D40:F63">
    <sortCondition descending="1" ref="F40"/>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6"/>
  <sheetViews>
    <sheetView workbookViewId="0">
      <selection activeCell="C22" sqref="C22"/>
    </sheetView>
  </sheetViews>
  <sheetFormatPr defaultColWidth="9.140625" defaultRowHeight="15" x14ac:dyDescent="0.25"/>
  <cols>
    <col min="1" max="9" width="9.140625" style="180"/>
    <col min="10" max="10" width="26.85546875" style="180" customWidth="1"/>
    <col min="11" max="16384" width="9.140625" style="180"/>
  </cols>
  <sheetData>
    <row r="2" spans="2:12" ht="15.75" x14ac:dyDescent="0.25">
      <c r="B2" s="179" t="s">
        <v>157</v>
      </c>
    </row>
    <row r="3" spans="2:12" ht="15.75" x14ac:dyDescent="0.25">
      <c r="B3" s="181" t="s">
        <v>208</v>
      </c>
    </row>
    <row r="4" spans="2:12" x14ac:dyDescent="0.25">
      <c r="B4" s="114"/>
    </row>
    <row r="7" spans="2:12" ht="15.75" x14ac:dyDescent="0.25">
      <c r="B7" s="179" t="s">
        <v>46</v>
      </c>
      <c r="F7" s="179" t="s">
        <v>47</v>
      </c>
    </row>
    <row r="8" spans="2:12" ht="15.75" thickBot="1" x14ac:dyDescent="0.3">
      <c r="D8" s="182" t="s">
        <v>36</v>
      </c>
      <c r="H8" s="182" t="s">
        <v>36</v>
      </c>
    </row>
    <row r="9" spans="2:12" x14ac:dyDescent="0.25">
      <c r="B9" s="183" t="s">
        <v>48</v>
      </c>
      <c r="C9" s="184" t="s">
        <v>7</v>
      </c>
      <c r="D9" s="185" t="s">
        <v>149</v>
      </c>
      <c r="F9" s="183" t="s">
        <v>48</v>
      </c>
      <c r="G9" s="184" t="s">
        <v>7</v>
      </c>
      <c r="H9" s="185" t="s">
        <v>149</v>
      </c>
      <c r="J9" s="186"/>
      <c r="K9" s="186"/>
      <c r="L9" s="186"/>
    </row>
    <row r="10" spans="2:12" x14ac:dyDescent="0.25">
      <c r="B10" s="187">
        <v>5</v>
      </c>
      <c r="C10" s="306"/>
      <c r="D10" s="307"/>
      <c r="F10" s="187">
        <v>5</v>
      </c>
      <c r="G10" s="306">
        <v>134</v>
      </c>
      <c r="H10" s="307">
        <v>87</v>
      </c>
      <c r="J10" s="186"/>
      <c r="K10" s="186"/>
      <c r="L10" s="186"/>
    </row>
    <row r="11" spans="2:12" x14ac:dyDescent="0.25">
      <c r="B11" s="187">
        <v>6</v>
      </c>
      <c r="C11" s="306"/>
      <c r="D11" s="307"/>
      <c r="F11" s="187">
        <v>6</v>
      </c>
      <c r="G11" s="306">
        <v>151</v>
      </c>
      <c r="H11" s="307">
        <v>105</v>
      </c>
      <c r="J11" s="186"/>
      <c r="K11" s="186"/>
      <c r="L11" s="186"/>
    </row>
    <row r="12" spans="2:12" x14ac:dyDescent="0.25">
      <c r="B12" s="187">
        <v>7</v>
      </c>
      <c r="C12" s="306"/>
      <c r="D12" s="307"/>
      <c r="F12" s="187">
        <v>7</v>
      </c>
      <c r="G12" s="306">
        <v>178</v>
      </c>
      <c r="H12" s="307">
        <v>92</v>
      </c>
      <c r="J12" s="186"/>
      <c r="K12" s="186"/>
      <c r="L12" s="186"/>
    </row>
    <row r="13" spans="2:12" x14ac:dyDescent="0.25">
      <c r="B13" s="187">
        <v>8</v>
      </c>
      <c r="C13" s="306"/>
      <c r="D13" s="307"/>
      <c r="F13" s="187">
        <v>8</v>
      </c>
      <c r="G13" s="306">
        <v>266</v>
      </c>
      <c r="H13" s="307">
        <v>141</v>
      </c>
      <c r="J13" s="186"/>
      <c r="K13" s="186"/>
      <c r="L13" s="186"/>
    </row>
    <row r="14" spans="2:12" x14ac:dyDescent="0.25">
      <c r="B14" s="187">
        <v>9</v>
      </c>
      <c r="C14" s="306"/>
      <c r="D14" s="307"/>
      <c r="F14" s="187">
        <v>9</v>
      </c>
      <c r="G14" s="306">
        <v>565</v>
      </c>
      <c r="H14" s="307">
        <v>1274</v>
      </c>
      <c r="J14" s="186"/>
      <c r="K14" s="186"/>
      <c r="L14" s="186"/>
    </row>
    <row r="15" spans="2:12" x14ac:dyDescent="0.25">
      <c r="B15" s="187">
        <v>10</v>
      </c>
      <c r="C15" s="306"/>
      <c r="D15" s="307"/>
      <c r="F15" s="187">
        <v>10</v>
      </c>
      <c r="G15" s="306">
        <v>605</v>
      </c>
      <c r="H15" s="307">
        <v>7700</v>
      </c>
      <c r="J15" s="186"/>
      <c r="K15" s="186"/>
      <c r="L15" s="186"/>
    </row>
    <row r="16" spans="2:12" x14ac:dyDescent="0.25">
      <c r="B16" s="187">
        <v>11</v>
      </c>
      <c r="C16" s="306"/>
      <c r="D16" s="307"/>
      <c r="F16" s="187">
        <v>11</v>
      </c>
      <c r="G16" s="306">
        <v>894</v>
      </c>
      <c r="H16" s="307">
        <v>9283</v>
      </c>
      <c r="J16" s="186"/>
      <c r="K16" s="186"/>
      <c r="L16" s="186"/>
    </row>
    <row r="17" spans="2:12" x14ac:dyDescent="0.25">
      <c r="B17" s="187">
        <v>12</v>
      </c>
      <c r="C17" s="306"/>
      <c r="D17" s="307"/>
      <c r="F17" s="187">
        <v>12</v>
      </c>
      <c r="G17" s="306">
        <v>1639</v>
      </c>
      <c r="H17" s="307">
        <v>2104</v>
      </c>
      <c r="J17" s="186"/>
      <c r="K17" s="186"/>
      <c r="L17" s="186"/>
    </row>
    <row r="18" spans="2:12" x14ac:dyDescent="0.25">
      <c r="B18" s="187">
        <v>13</v>
      </c>
      <c r="C18" s="306"/>
      <c r="D18" s="307"/>
      <c r="F18" s="187">
        <v>13</v>
      </c>
      <c r="G18" s="306">
        <v>4501</v>
      </c>
      <c r="H18" s="307">
        <v>1046</v>
      </c>
      <c r="J18" s="186"/>
      <c r="K18" s="186"/>
      <c r="L18" s="186"/>
    </row>
    <row r="19" spans="2:12" x14ac:dyDescent="0.25">
      <c r="B19" s="187">
        <v>14</v>
      </c>
      <c r="C19" s="306">
        <v>17</v>
      </c>
      <c r="D19" s="307">
        <v>5</v>
      </c>
      <c r="F19" s="187">
        <v>14</v>
      </c>
      <c r="G19" s="306">
        <v>8558</v>
      </c>
      <c r="H19" s="307">
        <v>3603</v>
      </c>
      <c r="J19" s="186"/>
      <c r="K19" s="186"/>
      <c r="L19" s="186"/>
    </row>
    <row r="20" spans="2:12" x14ac:dyDescent="0.25">
      <c r="B20" s="187">
        <v>15</v>
      </c>
      <c r="C20" s="306">
        <v>624</v>
      </c>
      <c r="D20" s="307">
        <v>311</v>
      </c>
      <c r="F20" s="187">
        <v>15</v>
      </c>
      <c r="G20" s="306">
        <v>11087</v>
      </c>
      <c r="H20" s="307">
        <v>8397</v>
      </c>
      <c r="J20" s="186"/>
      <c r="K20" s="186"/>
      <c r="L20" s="186"/>
    </row>
    <row r="21" spans="2:12" x14ac:dyDescent="0.25">
      <c r="B21" s="187">
        <v>16</v>
      </c>
      <c r="C21" s="306">
        <v>5770</v>
      </c>
      <c r="D21" s="307">
        <v>4245</v>
      </c>
      <c r="F21" s="187">
        <v>16</v>
      </c>
      <c r="G21" s="306">
        <v>11183</v>
      </c>
      <c r="H21" s="307">
        <v>11423</v>
      </c>
      <c r="J21" s="186"/>
      <c r="K21" s="186"/>
      <c r="L21" s="186"/>
    </row>
    <row r="22" spans="2:12" x14ac:dyDescent="0.25">
      <c r="B22" s="187">
        <v>17</v>
      </c>
      <c r="C22" s="306">
        <v>11046</v>
      </c>
      <c r="D22" s="307">
        <v>8314</v>
      </c>
      <c r="F22" s="187">
        <v>17</v>
      </c>
      <c r="G22" s="306">
        <v>14435</v>
      </c>
      <c r="H22" s="307">
        <v>12596</v>
      </c>
      <c r="J22" s="186"/>
      <c r="K22" s="186"/>
      <c r="L22" s="186"/>
    </row>
    <row r="23" spans="2:12" x14ac:dyDescent="0.25">
      <c r="B23" s="187">
        <v>18</v>
      </c>
      <c r="C23" s="306">
        <v>16420</v>
      </c>
      <c r="D23" s="307">
        <v>13717</v>
      </c>
      <c r="F23" s="187">
        <v>18</v>
      </c>
      <c r="G23" s="306">
        <v>12206</v>
      </c>
      <c r="H23" s="307">
        <v>9163</v>
      </c>
      <c r="J23" s="186"/>
      <c r="K23" s="186"/>
      <c r="L23" s="186"/>
    </row>
    <row r="24" spans="2:12" x14ac:dyDescent="0.25">
      <c r="B24" s="187">
        <v>19</v>
      </c>
      <c r="C24" s="306">
        <v>11046</v>
      </c>
      <c r="D24" s="307">
        <v>9852</v>
      </c>
      <c r="F24" s="187">
        <v>19</v>
      </c>
      <c r="G24" s="306">
        <v>10639</v>
      </c>
      <c r="H24" s="307">
        <v>9061</v>
      </c>
      <c r="J24" s="186"/>
      <c r="K24" s="186"/>
      <c r="L24" s="186"/>
    </row>
    <row r="25" spans="2:12" x14ac:dyDescent="0.25">
      <c r="B25" s="187">
        <v>20</v>
      </c>
      <c r="C25" s="306">
        <v>6787</v>
      </c>
      <c r="D25" s="307">
        <v>6126</v>
      </c>
      <c r="F25" s="187">
        <v>20</v>
      </c>
      <c r="G25" s="306">
        <v>8407</v>
      </c>
      <c r="H25" s="307">
        <v>7933</v>
      </c>
      <c r="J25" s="186"/>
      <c r="K25" s="186"/>
      <c r="L25" s="186"/>
    </row>
    <row r="26" spans="2:12" x14ac:dyDescent="0.25">
      <c r="B26" s="187">
        <v>21</v>
      </c>
      <c r="C26" s="306">
        <v>4300</v>
      </c>
      <c r="D26" s="307">
        <v>3968</v>
      </c>
      <c r="F26" s="187">
        <v>21</v>
      </c>
      <c r="G26" s="306">
        <v>6675</v>
      </c>
      <c r="H26" s="307">
        <v>6406</v>
      </c>
      <c r="J26" s="186"/>
      <c r="K26" s="186"/>
      <c r="L26" s="186"/>
    </row>
    <row r="27" spans="2:12" x14ac:dyDescent="0.25">
      <c r="B27" s="187">
        <v>22</v>
      </c>
      <c r="C27" s="306">
        <v>3245</v>
      </c>
      <c r="D27" s="307">
        <v>2993</v>
      </c>
      <c r="F27" s="187">
        <v>22</v>
      </c>
      <c r="G27" s="306">
        <v>5656</v>
      </c>
      <c r="H27" s="307">
        <v>5238</v>
      </c>
      <c r="J27" s="186"/>
      <c r="K27" s="186"/>
      <c r="L27" s="186"/>
    </row>
    <row r="28" spans="2:12" x14ac:dyDescent="0.25">
      <c r="B28" s="187">
        <v>23</v>
      </c>
      <c r="C28" s="306">
        <v>2687</v>
      </c>
      <c r="D28" s="307">
        <v>2396</v>
      </c>
      <c r="F28" s="187">
        <v>23</v>
      </c>
      <c r="G28" s="306">
        <v>5310</v>
      </c>
      <c r="H28" s="307">
        <v>4690</v>
      </c>
      <c r="J28" s="186"/>
      <c r="K28" s="186"/>
      <c r="L28" s="186"/>
    </row>
    <row r="29" spans="2:12" x14ac:dyDescent="0.25">
      <c r="B29" s="187">
        <v>24</v>
      </c>
      <c r="C29" s="306">
        <v>2154</v>
      </c>
      <c r="D29" s="307">
        <v>2002</v>
      </c>
      <c r="F29" s="187">
        <v>24</v>
      </c>
      <c r="G29" s="306">
        <v>5119</v>
      </c>
      <c r="H29" s="307">
        <v>4021</v>
      </c>
      <c r="J29" s="186"/>
      <c r="K29" s="186"/>
      <c r="L29" s="186"/>
    </row>
    <row r="30" spans="2:12" x14ac:dyDescent="0.25">
      <c r="B30" s="187">
        <v>25</v>
      </c>
      <c r="C30" s="306">
        <v>1837</v>
      </c>
      <c r="D30" s="307">
        <v>1736</v>
      </c>
      <c r="F30" s="187">
        <v>25</v>
      </c>
      <c r="G30" s="306">
        <v>4790</v>
      </c>
      <c r="H30" s="307">
        <v>4037</v>
      </c>
      <c r="J30" s="186"/>
      <c r="K30" s="186"/>
      <c r="L30" s="186"/>
    </row>
    <row r="31" spans="2:12" x14ac:dyDescent="0.25">
      <c r="B31" s="187">
        <v>26</v>
      </c>
      <c r="C31" s="306">
        <v>1628</v>
      </c>
      <c r="D31" s="307">
        <v>1611</v>
      </c>
      <c r="F31" s="187">
        <v>26</v>
      </c>
      <c r="G31" s="306">
        <v>4795</v>
      </c>
      <c r="H31" s="307">
        <v>3880</v>
      </c>
      <c r="J31" s="186"/>
      <c r="K31" s="186"/>
      <c r="L31" s="186"/>
    </row>
    <row r="32" spans="2:12" x14ac:dyDescent="0.25">
      <c r="B32" s="187">
        <v>27</v>
      </c>
      <c r="C32" s="306">
        <v>1456</v>
      </c>
      <c r="D32" s="307">
        <v>1437</v>
      </c>
      <c r="F32" s="187">
        <v>27</v>
      </c>
      <c r="G32" s="306">
        <v>4579</v>
      </c>
      <c r="H32" s="307">
        <v>3956</v>
      </c>
      <c r="J32" s="186"/>
      <c r="K32" s="186"/>
      <c r="L32" s="186"/>
    </row>
    <row r="33" spans="2:12" x14ac:dyDescent="0.25">
      <c r="B33" s="187">
        <v>28</v>
      </c>
      <c r="C33" s="306">
        <v>1212</v>
      </c>
      <c r="D33" s="307">
        <v>1342</v>
      </c>
      <c r="F33" s="187">
        <v>28</v>
      </c>
      <c r="G33" s="306">
        <v>4207</v>
      </c>
      <c r="H33" s="307">
        <v>3834</v>
      </c>
      <c r="J33" s="186"/>
      <c r="K33" s="186"/>
      <c r="L33" s="186"/>
    </row>
    <row r="34" spans="2:12" x14ac:dyDescent="0.25">
      <c r="B34" s="187">
        <v>29</v>
      </c>
      <c r="C34" s="306">
        <v>1085</v>
      </c>
      <c r="D34" s="307">
        <v>1245</v>
      </c>
      <c r="F34" s="187">
        <v>29</v>
      </c>
      <c r="G34" s="306">
        <v>4191</v>
      </c>
      <c r="H34" s="307">
        <v>3674</v>
      </c>
      <c r="J34" s="186"/>
      <c r="K34" s="186"/>
      <c r="L34" s="186"/>
    </row>
    <row r="35" spans="2:12" x14ac:dyDescent="0.25">
      <c r="B35" s="187">
        <v>30</v>
      </c>
      <c r="C35" s="306">
        <v>966</v>
      </c>
      <c r="D35" s="307">
        <v>1104</v>
      </c>
      <c r="F35" s="187">
        <v>30</v>
      </c>
      <c r="G35" s="306">
        <v>4143</v>
      </c>
      <c r="H35" s="307">
        <v>3703</v>
      </c>
      <c r="J35" s="186"/>
      <c r="K35" s="186"/>
      <c r="L35" s="186"/>
    </row>
    <row r="36" spans="2:12" x14ac:dyDescent="0.25">
      <c r="B36" s="187">
        <v>31</v>
      </c>
      <c r="C36" s="306">
        <v>905</v>
      </c>
      <c r="D36" s="307">
        <v>1052</v>
      </c>
      <c r="F36" s="187">
        <v>31</v>
      </c>
      <c r="G36" s="306">
        <v>3941</v>
      </c>
      <c r="H36" s="307">
        <v>3469</v>
      </c>
      <c r="J36" s="186"/>
      <c r="K36" s="186"/>
      <c r="L36" s="186"/>
    </row>
    <row r="37" spans="2:12" x14ac:dyDescent="0.25">
      <c r="B37" s="187">
        <v>32</v>
      </c>
      <c r="C37" s="306">
        <v>795</v>
      </c>
      <c r="D37" s="307">
        <v>989</v>
      </c>
      <c r="F37" s="187">
        <v>32</v>
      </c>
      <c r="G37" s="306">
        <v>3733</v>
      </c>
      <c r="H37" s="307">
        <v>3583</v>
      </c>
      <c r="J37" s="186"/>
      <c r="K37" s="186"/>
      <c r="L37" s="186"/>
    </row>
    <row r="38" spans="2:12" x14ac:dyDescent="0.25">
      <c r="B38" s="187">
        <v>33</v>
      </c>
      <c r="C38" s="306">
        <v>711</v>
      </c>
      <c r="D38" s="307">
        <v>887</v>
      </c>
      <c r="F38" s="187">
        <v>33</v>
      </c>
      <c r="G38" s="306">
        <v>3567</v>
      </c>
      <c r="H38" s="307">
        <v>3407</v>
      </c>
      <c r="J38" s="186"/>
      <c r="K38" s="186"/>
      <c r="L38" s="186"/>
    </row>
    <row r="39" spans="2:12" x14ac:dyDescent="0.25">
      <c r="B39" s="187">
        <v>34</v>
      </c>
      <c r="C39" s="306">
        <v>592</v>
      </c>
      <c r="D39" s="307">
        <v>879</v>
      </c>
      <c r="F39" s="187">
        <v>34</v>
      </c>
      <c r="G39" s="306">
        <v>3328</v>
      </c>
      <c r="H39" s="307">
        <v>3494</v>
      </c>
      <c r="J39" s="186"/>
      <c r="K39" s="186"/>
      <c r="L39" s="186"/>
    </row>
    <row r="40" spans="2:12" x14ac:dyDescent="0.25">
      <c r="B40" s="187">
        <v>35</v>
      </c>
      <c r="C40" s="306">
        <v>550</v>
      </c>
      <c r="D40" s="307">
        <v>845</v>
      </c>
      <c r="F40" s="187">
        <v>35</v>
      </c>
      <c r="G40" s="306">
        <v>3207</v>
      </c>
      <c r="H40" s="307">
        <v>3377</v>
      </c>
      <c r="J40" s="186"/>
      <c r="K40" s="186"/>
      <c r="L40" s="186"/>
    </row>
    <row r="41" spans="2:12" x14ac:dyDescent="0.25">
      <c r="B41" s="187">
        <v>36</v>
      </c>
      <c r="C41" s="306">
        <v>506</v>
      </c>
      <c r="D41" s="307">
        <v>774</v>
      </c>
      <c r="F41" s="187">
        <v>36</v>
      </c>
      <c r="G41" s="306">
        <v>3298</v>
      </c>
      <c r="H41" s="307">
        <v>3237</v>
      </c>
      <c r="J41" s="186"/>
      <c r="K41" s="186"/>
      <c r="L41" s="186"/>
    </row>
    <row r="42" spans="2:12" x14ac:dyDescent="0.25">
      <c r="B42" s="187">
        <v>37</v>
      </c>
      <c r="C42" s="306">
        <v>507</v>
      </c>
      <c r="D42" s="307">
        <v>695</v>
      </c>
      <c r="F42" s="187">
        <v>37</v>
      </c>
      <c r="G42" s="306">
        <v>3342</v>
      </c>
      <c r="H42" s="307">
        <v>3099</v>
      </c>
      <c r="J42" s="186"/>
      <c r="K42" s="186"/>
      <c r="L42" s="186"/>
    </row>
    <row r="43" spans="2:12" x14ac:dyDescent="0.25">
      <c r="B43" s="187">
        <v>38</v>
      </c>
      <c r="C43" s="306">
        <v>442</v>
      </c>
      <c r="D43" s="307">
        <v>637</v>
      </c>
      <c r="F43" s="187">
        <v>38</v>
      </c>
      <c r="G43" s="306">
        <v>3379</v>
      </c>
      <c r="H43" s="307">
        <v>3104</v>
      </c>
      <c r="J43" s="186"/>
      <c r="K43" s="186"/>
      <c r="L43" s="186"/>
    </row>
    <row r="44" spans="2:12" x14ac:dyDescent="0.25">
      <c r="B44" s="187">
        <v>39</v>
      </c>
      <c r="C44" s="306">
        <v>426</v>
      </c>
      <c r="D44" s="307">
        <v>597</v>
      </c>
      <c r="F44" s="187">
        <v>39</v>
      </c>
      <c r="G44" s="306">
        <v>3484</v>
      </c>
      <c r="H44" s="307">
        <v>3003</v>
      </c>
      <c r="J44" s="186"/>
      <c r="K44" s="186"/>
      <c r="L44" s="186"/>
    </row>
    <row r="45" spans="2:12" x14ac:dyDescent="0.25">
      <c r="B45" s="187">
        <v>40</v>
      </c>
      <c r="C45" s="306">
        <v>378</v>
      </c>
      <c r="D45" s="307">
        <v>531</v>
      </c>
      <c r="F45" s="187">
        <v>40</v>
      </c>
      <c r="G45" s="306">
        <v>3545</v>
      </c>
      <c r="H45" s="307">
        <v>2828</v>
      </c>
      <c r="J45" s="186"/>
      <c r="K45" s="186"/>
      <c r="L45" s="186"/>
    </row>
    <row r="46" spans="2:12" x14ac:dyDescent="0.25">
      <c r="B46" s="187">
        <v>41</v>
      </c>
      <c r="C46" s="306">
        <v>413</v>
      </c>
      <c r="D46" s="307">
        <v>467</v>
      </c>
      <c r="F46" s="187">
        <v>41</v>
      </c>
      <c r="G46" s="306">
        <v>3581</v>
      </c>
      <c r="H46" s="307">
        <v>2704</v>
      </c>
      <c r="J46" s="186"/>
      <c r="K46" s="186"/>
      <c r="L46" s="186"/>
    </row>
    <row r="47" spans="2:12" x14ac:dyDescent="0.25">
      <c r="B47" s="187">
        <v>42</v>
      </c>
      <c r="C47" s="306">
        <v>287</v>
      </c>
      <c r="D47" s="307">
        <v>403</v>
      </c>
      <c r="F47" s="187">
        <v>42</v>
      </c>
      <c r="G47" s="306">
        <v>3636</v>
      </c>
      <c r="H47" s="307">
        <v>2554</v>
      </c>
      <c r="J47" s="186"/>
      <c r="K47" s="186"/>
      <c r="L47" s="186"/>
    </row>
    <row r="48" spans="2:12" x14ac:dyDescent="0.25">
      <c r="B48" s="187">
        <v>43</v>
      </c>
      <c r="C48" s="306">
        <v>298</v>
      </c>
      <c r="D48" s="307">
        <v>367</v>
      </c>
      <c r="F48" s="187">
        <v>43</v>
      </c>
      <c r="G48" s="306">
        <v>3539</v>
      </c>
      <c r="H48" s="307">
        <v>2307</v>
      </c>
      <c r="J48" s="186"/>
      <c r="K48" s="186"/>
      <c r="L48" s="186"/>
    </row>
    <row r="49" spans="2:12" x14ac:dyDescent="0.25">
      <c r="B49" s="187">
        <v>44</v>
      </c>
      <c r="C49" s="306">
        <v>316</v>
      </c>
      <c r="D49" s="307">
        <v>329</v>
      </c>
      <c r="F49" s="187">
        <v>44</v>
      </c>
      <c r="G49" s="306">
        <v>3677</v>
      </c>
      <c r="H49" s="307">
        <v>2141</v>
      </c>
      <c r="J49" s="186"/>
      <c r="K49" s="186"/>
      <c r="L49" s="186"/>
    </row>
    <row r="50" spans="2:12" x14ac:dyDescent="0.25">
      <c r="B50" s="187">
        <v>45</v>
      </c>
      <c r="C50" s="306">
        <v>266</v>
      </c>
      <c r="D50" s="307">
        <v>307</v>
      </c>
      <c r="F50" s="187">
        <v>45</v>
      </c>
      <c r="G50" s="306">
        <v>3460</v>
      </c>
      <c r="H50" s="307">
        <v>2249</v>
      </c>
      <c r="J50" s="186"/>
      <c r="K50" s="186"/>
      <c r="L50" s="186"/>
    </row>
    <row r="51" spans="2:12" x14ac:dyDescent="0.25">
      <c r="B51" s="187">
        <v>46</v>
      </c>
      <c r="C51" s="306">
        <v>257</v>
      </c>
      <c r="D51" s="307">
        <v>266</v>
      </c>
      <c r="F51" s="187">
        <v>46</v>
      </c>
      <c r="G51" s="306">
        <v>3635</v>
      </c>
      <c r="H51" s="307">
        <v>2146</v>
      </c>
      <c r="J51" s="186"/>
      <c r="K51" s="186"/>
      <c r="L51" s="186"/>
    </row>
    <row r="52" spans="2:12" x14ac:dyDescent="0.25">
      <c r="B52" s="187">
        <v>47</v>
      </c>
      <c r="C52" s="306">
        <v>233</v>
      </c>
      <c r="D52" s="307">
        <v>256</v>
      </c>
      <c r="F52" s="187">
        <v>47</v>
      </c>
      <c r="G52" s="306">
        <v>3529</v>
      </c>
      <c r="H52" s="307">
        <v>2284</v>
      </c>
      <c r="J52" s="186"/>
      <c r="K52" s="186"/>
      <c r="L52" s="186"/>
    </row>
    <row r="53" spans="2:12" x14ac:dyDescent="0.25">
      <c r="B53" s="187">
        <v>48</v>
      </c>
      <c r="C53" s="306">
        <v>188</v>
      </c>
      <c r="D53" s="307">
        <v>224</v>
      </c>
      <c r="F53" s="187">
        <v>48</v>
      </c>
      <c r="G53" s="306">
        <v>3438</v>
      </c>
      <c r="H53" s="307">
        <v>2269</v>
      </c>
      <c r="J53" s="186"/>
      <c r="K53" s="186"/>
      <c r="L53" s="186"/>
    </row>
    <row r="54" spans="2:12" x14ac:dyDescent="0.25">
      <c r="B54" s="187">
        <v>49</v>
      </c>
      <c r="C54" s="306">
        <v>176</v>
      </c>
      <c r="D54" s="307">
        <v>207</v>
      </c>
      <c r="F54" s="187">
        <v>49</v>
      </c>
      <c r="G54" s="306">
        <v>3414</v>
      </c>
      <c r="H54" s="307">
        <v>2243</v>
      </c>
      <c r="J54" s="186"/>
      <c r="K54" s="186"/>
      <c r="L54" s="186"/>
    </row>
    <row r="55" spans="2:12" x14ac:dyDescent="0.25">
      <c r="B55" s="187">
        <v>50</v>
      </c>
      <c r="C55" s="306">
        <v>136</v>
      </c>
      <c r="D55" s="307">
        <v>175</v>
      </c>
      <c r="F55" s="187">
        <v>50</v>
      </c>
      <c r="G55" s="306">
        <v>3187</v>
      </c>
      <c r="H55" s="307">
        <v>2161</v>
      </c>
      <c r="J55" s="186"/>
      <c r="K55" s="186"/>
      <c r="L55" s="186"/>
    </row>
    <row r="56" spans="2:12" x14ac:dyDescent="0.25">
      <c r="B56" s="187">
        <v>51</v>
      </c>
      <c r="C56" s="306">
        <v>120</v>
      </c>
      <c r="D56" s="307">
        <v>146</v>
      </c>
      <c r="F56" s="187">
        <v>51</v>
      </c>
      <c r="G56" s="306">
        <v>2977</v>
      </c>
      <c r="H56" s="307">
        <v>2116</v>
      </c>
      <c r="J56" s="186"/>
      <c r="K56" s="186"/>
      <c r="L56" s="186"/>
    </row>
    <row r="57" spans="2:12" x14ac:dyDescent="0.25">
      <c r="B57" s="187">
        <v>52</v>
      </c>
      <c r="C57" s="306">
        <v>96</v>
      </c>
      <c r="D57" s="307">
        <v>155</v>
      </c>
      <c r="F57" s="187">
        <v>52</v>
      </c>
      <c r="G57" s="306">
        <v>2881</v>
      </c>
      <c r="H57" s="307">
        <v>2050</v>
      </c>
      <c r="J57" s="186"/>
      <c r="K57" s="186"/>
      <c r="L57" s="186"/>
    </row>
    <row r="58" spans="2:12" x14ac:dyDescent="0.25">
      <c r="B58" s="187">
        <v>53</v>
      </c>
      <c r="C58" s="306">
        <v>106</v>
      </c>
      <c r="D58" s="307">
        <v>124</v>
      </c>
      <c r="F58" s="187">
        <v>53</v>
      </c>
      <c r="G58" s="306">
        <v>2750</v>
      </c>
      <c r="H58" s="307">
        <v>1938</v>
      </c>
      <c r="J58" s="186"/>
      <c r="K58" s="186"/>
      <c r="L58" s="186"/>
    </row>
    <row r="59" spans="2:12" x14ac:dyDescent="0.25">
      <c r="B59" s="187">
        <v>54</v>
      </c>
      <c r="C59" s="306">
        <v>79</v>
      </c>
      <c r="D59" s="307">
        <v>120</v>
      </c>
      <c r="F59" s="187">
        <v>54</v>
      </c>
      <c r="G59" s="306">
        <v>2534</v>
      </c>
      <c r="H59" s="307">
        <v>1774</v>
      </c>
      <c r="J59" s="186"/>
      <c r="K59" s="186"/>
      <c r="L59" s="186"/>
    </row>
    <row r="60" spans="2:12" x14ac:dyDescent="0.25">
      <c r="B60" s="187">
        <v>55</v>
      </c>
      <c r="C60" s="306">
        <v>54</v>
      </c>
      <c r="D60" s="307">
        <v>93</v>
      </c>
      <c r="F60" s="187">
        <v>55</v>
      </c>
      <c r="G60" s="306">
        <v>2421</v>
      </c>
      <c r="H60" s="307">
        <v>1764</v>
      </c>
      <c r="J60" s="186"/>
      <c r="K60" s="186"/>
      <c r="L60" s="186"/>
    </row>
    <row r="61" spans="2:12" x14ac:dyDescent="0.25">
      <c r="B61" s="187">
        <v>56</v>
      </c>
      <c r="C61" s="306">
        <v>43</v>
      </c>
      <c r="D61" s="307">
        <v>91</v>
      </c>
      <c r="F61" s="187">
        <v>56</v>
      </c>
      <c r="G61" s="306">
        <v>2109</v>
      </c>
      <c r="H61" s="307">
        <v>1442</v>
      </c>
      <c r="J61" s="186"/>
      <c r="K61" s="186"/>
      <c r="L61" s="186"/>
    </row>
    <row r="62" spans="2:12" x14ac:dyDescent="0.25">
      <c r="B62" s="187">
        <v>57</v>
      </c>
      <c r="C62" s="306">
        <v>43</v>
      </c>
      <c r="D62" s="307">
        <v>88</v>
      </c>
      <c r="F62" s="187">
        <v>57</v>
      </c>
      <c r="G62" s="306">
        <v>1917</v>
      </c>
      <c r="H62" s="307">
        <v>1460</v>
      </c>
      <c r="J62" s="186"/>
      <c r="K62" s="186"/>
      <c r="L62" s="186"/>
    </row>
    <row r="63" spans="2:12" x14ac:dyDescent="0.25">
      <c r="B63" s="187">
        <v>58</v>
      </c>
      <c r="C63" s="306">
        <v>27</v>
      </c>
      <c r="D63" s="307">
        <v>59</v>
      </c>
      <c r="F63" s="187">
        <v>58</v>
      </c>
      <c r="G63" s="306">
        <v>1670</v>
      </c>
      <c r="H63" s="307">
        <v>1350</v>
      </c>
      <c r="J63" s="186"/>
      <c r="K63" s="186"/>
      <c r="L63" s="186"/>
    </row>
    <row r="64" spans="2:12" x14ac:dyDescent="0.25">
      <c r="B64" s="187">
        <v>59</v>
      </c>
      <c r="C64" s="306">
        <v>25</v>
      </c>
      <c r="D64" s="307">
        <v>54</v>
      </c>
      <c r="F64" s="187">
        <v>59</v>
      </c>
      <c r="G64" s="306">
        <v>1714</v>
      </c>
      <c r="H64" s="307">
        <v>1156</v>
      </c>
      <c r="J64" s="186"/>
      <c r="K64" s="186"/>
      <c r="L64" s="186"/>
    </row>
    <row r="65" spans="2:12" x14ac:dyDescent="0.25">
      <c r="B65" s="187">
        <v>60</v>
      </c>
      <c r="C65" s="306">
        <v>26</v>
      </c>
      <c r="D65" s="307">
        <v>45</v>
      </c>
      <c r="F65" s="187">
        <v>60</v>
      </c>
      <c r="G65" s="306">
        <v>1400</v>
      </c>
      <c r="H65" s="307">
        <v>996</v>
      </c>
      <c r="J65" s="186"/>
      <c r="K65" s="186"/>
      <c r="L65" s="186"/>
    </row>
    <row r="66" spans="2:12" x14ac:dyDescent="0.25">
      <c r="B66" s="187">
        <v>61</v>
      </c>
      <c r="C66" s="306">
        <v>15</v>
      </c>
      <c r="D66" s="307">
        <v>35</v>
      </c>
      <c r="F66" s="187">
        <v>61</v>
      </c>
      <c r="G66" s="306">
        <v>1325</v>
      </c>
      <c r="H66" s="307">
        <v>815</v>
      </c>
      <c r="J66" s="186"/>
      <c r="K66" s="186"/>
      <c r="L66" s="186"/>
    </row>
    <row r="67" spans="2:12" x14ac:dyDescent="0.25">
      <c r="B67" s="187">
        <v>62</v>
      </c>
      <c r="C67" s="306">
        <v>17</v>
      </c>
      <c r="D67" s="307">
        <v>33</v>
      </c>
      <c r="F67" s="187">
        <v>62</v>
      </c>
      <c r="G67" s="306">
        <v>1179</v>
      </c>
      <c r="H67" s="307">
        <v>671</v>
      </c>
      <c r="J67" s="186"/>
      <c r="K67" s="186"/>
      <c r="L67" s="186"/>
    </row>
    <row r="68" spans="2:12" x14ac:dyDescent="0.25">
      <c r="B68" s="187">
        <v>63</v>
      </c>
      <c r="C68" s="306">
        <v>14</v>
      </c>
      <c r="D68" s="307">
        <v>19</v>
      </c>
      <c r="F68" s="187">
        <v>63</v>
      </c>
      <c r="G68" s="306">
        <v>1161</v>
      </c>
      <c r="H68" s="307">
        <v>564</v>
      </c>
      <c r="J68" s="186"/>
      <c r="K68" s="186"/>
      <c r="L68" s="186"/>
    </row>
    <row r="69" spans="2:12" x14ac:dyDescent="0.25">
      <c r="B69" s="187">
        <v>64</v>
      </c>
      <c r="C69" s="306">
        <v>11</v>
      </c>
      <c r="D69" s="307">
        <v>14</v>
      </c>
      <c r="F69" s="187">
        <v>64</v>
      </c>
      <c r="G69" s="306">
        <v>1113</v>
      </c>
      <c r="H69" s="307">
        <v>474</v>
      </c>
      <c r="J69" s="186"/>
      <c r="K69" s="186"/>
      <c r="L69" s="186"/>
    </row>
    <row r="70" spans="2:12" x14ac:dyDescent="0.25">
      <c r="B70" s="187">
        <v>65</v>
      </c>
      <c r="C70" s="306">
        <v>10</v>
      </c>
      <c r="D70" s="307">
        <v>12</v>
      </c>
      <c r="F70" s="187">
        <v>65</v>
      </c>
      <c r="G70" s="306">
        <v>916</v>
      </c>
      <c r="H70" s="307">
        <v>294</v>
      </c>
      <c r="J70" s="186"/>
      <c r="K70" s="186"/>
      <c r="L70" s="186"/>
    </row>
    <row r="71" spans="2:12" x14ac:dyDescent="0.25">
      <c r="B71" s="187">
        <v>66</v>
      </c>
      <c r="C71" s="306">
        <v>8</v>
      </c>
      <c r="D71" s="307">
        <v>10</v>
      </c>
      <c r="F71" s="187">
        <v>66</v>
      </c>
      <c r="G71" s="306">
        <v>717</v>
      </c>
      <c r="H71" s="307">
        <v>219</v>
      </c>
      <c r="J71" s="186"/>
      <c r="K71" s="186"/>
      <c r="L71" s="186"/>
    </row>
    <row r="72" spans="2:12" x14ac:dyDescent="0.25">
      <c r="B72" s="187">
        <v>67</v>
      </c>
      <c r="C72" s="306">
        <v>6</v>
      </c>
      <c r="D72" s="307">
        <v>9</v>
      </c>
      <c r="F72" s="187">
        <v>67</v>
      </c>
      <c r="G72" s="306">
        <v>672</v>
      </c>
      <c r="H72" s="307">
        <v>182</v>
      </c>
      <c r="J72" s="186"/>
      <c r="K72" s="186"/>
      <c r="L72" s="186"/>
    </row>
    <row r="73" spans="2:12" x14ac:dyDescent="0.25">
      <c r="B73" s="187">
        <v>68</v>
      </c>
      <c r="C73" s="306"/>
      <c r="D73" s="307">
        <v>5</v>
      </c>
      <c r="F73" s="187">
        <v>68</v>
      </c>
      <c r="G73" s="306">
        <v>718</v>
      </c>
      <c r="H73" s="307">
        <v>145</v>
      </c>
      <c r="J73" s="186"/>
      <c r="K73" s="186"/>
      <c r="L73" s="186"/>
    </row>
    <row r="74" spans="2:12" x14ac:dyDescent="0.25">
      <c r="B74" s="187">
        <v>69</v>
      </c>
      <c r="C74" s="306"/>
      <c r="D74" s="307">
        <v>6</v>
      </c>
      <c r="F74" s="187">
        <v>69</v>
      </c>
      <c r="G74" s="306">
        <v>558</v>
      </c>
      <c r="H74" s="307">
        <v>115</v>
      </c>
      <c r="J74" s="186"/>
      <c r="K74" s="186"/>
      <c r="L74" s="186"/>
    </row>
    <row r="75" spans="2:12" x14ac:dyDescent="0.25">
      <c r="B75" s="187">
        <v>70</v>
      </c>
      <c r="C75" s="306"/>
      <c r="D75" s="307"/>
      <c r="F75" s="187">
        <v>70</v>
      </c>
      <c r="G75" s="306">
        <v>471</v>
      </c>
      <c r="H75" s="307">
        <v>127</v>
      </c>
      <c r="J75" s="186"/>
      <c r="K75" s="186"/>
      <c r="L75" s="186"/>
    </row>
    <row r="76" spans="2:12" x14ac:dyDescent="0.25">
      <c r="B76" s="187">
        <v>71</v>
      </c>
      <c r="C76" s="306"/>
      <c r="D76" s="307"/>
      <c r="F76" s="187">
        <v>71</v>
      </c>
      <c r="G76" s="306">
        <v>464</v>
      </c>
      <c r="H76" s="307">
        <v>59</v>
      </c>
      <c r="J76" s="186"/>
      <c r="K76" s="186"/>
      <c r="L76" s="186"/>
    </row>
    <row r="77" spans="2:12" x14ac:dyDescent="0.25">
      <c r="B77" s="187">
        <v>72</v>
      </c>
      <c r="C77" s="306"/>
      <c r="D77" s="307"/>
      <c r="F77" s="187">
        <v>72</v>
      </c>
      <c r="G77" s="306">
        <v>457</v>
      </c>
      <c r="H77" s="307">
        <v>54</v>
      </c>
      <c r="J77" s="186"/>
      <c r="K77" s="186"/>
      <c r="L77" s="186"/>
    </row>
    <row r="78" spans="2:12" x14ac:dyDescent="0.25">
      <c r="B78" s="187">
        <v>73</v>
      </c>
      <c r="C78" s="306"/>
      <c r="D78" s="307"/>
      <c r="F78" s="187">
        <v>73</v>
      </c>
      <c r="G78" s="306">
        <v>368</v>
      </c>
      <c r="H78" s="307">
        <v>47</v>
      </c>
      <c r="J78" s="186"/>
      <c r="K78" s="186"/>
      <c r="L78" s="186"/>
    </row>
    <row r="79" spans="2:12" x14ac:dyDescent="0.25">
      <c r="B79" s="187">
        <v>74</v>
      </c>
      <c r="C79" s="306"/>
      <c r="D79" s="307"/>
      <c r="F79" s="187">
        <v>74</v>
      </c>
      <c r="G79" s="306">
        <v>342</v>
      </c>
      <c r="H79" s="307">
        <v>46</v>
      </c>
      <c r="J79" s="186"/>
      <c r="K79" s="186"/>
      <c r="L79" s="186"/>
    </row>
    <row r="80" spans="2:12" x14ac:dyDescent="0.25">
      <c r="B80" s="187">
        <v>75</v>
      </c>
      <c r="C80" s="306"/>
      <c r="D80" s="307"/>
      <c r="F80" s="187">
        <v>75</v>
      </c>
      <c r="G80" s="306">
        <v>299</v>
      </c>
      <c r="H80" s="307">
        <v>26</v>
      </c>
      <c r="J80" s="186"/>
      <c r="K80" s="186"/>
      <c r="L80" s="186"/>
    </row>
    <row r="81" spans="1:12" x14ac:dyDescent="0.25">
      <c r="B81" s="187">
        <v>76</v>
      </c>
      <c r="C81" s="306"/>
      <c r="D81" s="307"/>
      <c r="F81" s="187">
        <v>76</v>
      </c>
      <c r="G81" s="306">
        <v>235</v>
      </c>
      <c r="H81" s="307">
        <v>18</v>
      </c>
      <c r="J81" s="186"/>
      <c r="K81" s="186"/>
      <c r="L81" s="186"/>
    </row>
    <row r="82" spans="1:12" x14ac:dyDescent="0.25">
      <c r="B82" s="187">
        <v>77</v>
      </c>
      <c r="C82" s="306"/>
      <c r="D82" s="307"/>
      <c r="F82" s="187">
        <v>77</v>
      </c>
      <c r="G82" s="306">
        <v>221</v>
      </c>
      <c r="H82" s="307">
        <v>17</v>
      </c>
      <c r="J82" s="186"/>
      <c r="K82" s="186"/>
      <c r="L82" s="186"/>
    </row>
    <row r="83" spans="1:12" x14ac:dyDescent="0.25">
      <c r="B83" s="187">
        <v>78</v>
      </c>
      <c r="C83" s="306"/>
      <c r="D83" s="307"/>
      <c r="F83" s="187">
        <v>78</v>
      </c>
      <c r="G83" s="306">
        <v>159</v>
      </c>
      <c r="H83" s="307">
        <v>19</v>
      </c>
      <c r="J83" s="186"/>
      <c r="K83" s="186"/>
      <c r="L83" s="186"/>
    </row>
    <row r="84" spans="1:12" x14ac:dyDescent="0.25">
      <c r="B84" s="187">
        <v>79</v>
      </c>
      <c r="C84" s="306"/>
      <c r="D84" s="307"/>
      <c r="F84" s="187">
        <v>79</v>
      </c>
      <c r="G84" s="306">
        <v>152</v>
      </c>
      <c r="H84" s="307">
        <v>7</v>
      </c>
      <c r="J84" s="186"/>
      <c r="K84" s="186"/>
      <c r="L84" s="186"/>
    </row>
    <row r="85" spans="1:12" x14ac:dyDescent="0.25">
      <c r="B85" s="187">
        <v>80</v>
      </c>
      <c r="C85" s="306"/>
      <c r="D85" s="307"/>
      <c r="F85" s="187">
        <v>80</v>
      </c>
      <c r="G85" s="306">
        <v>167</v>
      </c>
      <c r="H85" s="307">
        <v>11</v>
      </c>
      <c r="J85" s="186"/>
      <c r="K85" s="186"/>
      <c r="L85" s="186"/>
    </row>
    <row r="86" spans="1:12" x14ac:dyDescent="0.25">
      <c r="B86" s="187">
        <v>81</v>
      </c>
      <c r="C86" s="306"/>
      <c r="D86" s="307"/>
      <c r="F86" s="187">
        <v>81</v>
      </c>
      <c r="G86" s="306">
        <v>118</v>
      </c>
      <c r="H86" s="307">
        <v>5</v>
      </c>
      <c r="J86" s="186"/>
      <c r="K86" s="186"/>
      <c r="L86" s="186"/>
    </row>
    <row r="87" spans="1:12" x14ac:dyDescent="0.25">
      <c r="B87" s="187">
        <v>82</v>
      </c>
      <c r="C87" s="306"/>
      <c r="D87" s="307"/>
      <c r="F87" s="187">
        <v>82</v>
      </c>
      <c r="G87" s="306">
        <v>80</v>
      </c>
      <c r="H87" s="307">
        <v>10</v>
      </c>
      <c r="J87" s="186"/>
      <c r="K87" s="186"/>
      <c r="L87" s="186"/>
    </row>
    <row r="88" spans="1:12" x14ac:dyDescent="0.25">
      <c r="B88" s="187">
        <v>83</v>
      </c>
      <c r="C88" s="306"/>
      <c r="D88" s="307"/>
      <c r="F88" s="187">
        <v>83</v>
      </c>
      <c r="G88" s="306">
        <v>58</v>
      </c>
      <c r="H88" s="307">
        <v>5</v>
      </c>
      <c r="J88" s="186"/>
      <c r="K88" s="186"/>
      <c r="L88" s="186"/>
    </row>
    <row r="89" spans="1:12" x14ac:dyDescent="0.25">
      <c r="B89" s="187">
        <v>84</v>
      </c>
      <c r="C89" s="306"/>
      <c r="D89" s="307"/>
      <c r="F89" s="187">
        <v>84</v>
      </c>
      <c r="G89" s="306">
        <v>66</v>
      </c>
      <c r="H89" s="307"/>
      <c r="J89" s="186"/>
      <c r="K89" s="186"/>
      <c r="L89" s="186"/>
    </row>
    <row r="90" spans="1:12" x14ac:dyDescent="0.25">
      <c r="B90" s="187" t="s">
        <v>49</v>
      </c>
      <c r="C90" s="306"/>
      <c r="D90" s="307"/>
      <c r="F90" s="187" t="s">
        <v>49</v>
      </c>
      <c r="G90" s="306">
        <v>51</v>
      </c>
      <c r="H90" s="307">
        <v>116</v>
      </c>
      <c r="J90" s="186"/>
      <c r="K90" s="186"/>
      <c r="L90" s="186"/>
    </row>
    <row r="91" spans="1:12" ht="15.75" thickBot="1" x14ac:dyDescent="0.3">
      <c r="B91" s="190" t="s">
        <v>6</v>
      </c>
      <c r="C91" s="191">
        <v>81373</v>
      </c>
      <c r="D91" s="192">
        <v>74420</v>
      </c>
      <c r="F91" s="190" t="s">
        <v>6</v>
      </c>
      <c r="G91" s="191">
        <v>239273</v>
      </c>
      <c r="H91" s="192">
        <v>203201</v>
      </c>
      <c r="J91" s="186"/>
      <c r="K91" s="186"/>
      <c r="L91" s="186"/>
    </row>
    <row r="92" spans="1:12" x14ac:dyDescent="0.25">
      <c r="J92" s="186"/>
      <c r="K92" s="186"/>
      <c r="L92" s="186"/>
    </row>
    <row r="93" spans="1:12" x14ac:dyDescent="0.25">
      <c r="A93" s="180" t="s">
        <v>50</v>
      </c>
      <c r="J93" s="186"/>
      <c r="K93" s="186"/>
    </row>
    <row r="94" spans="1:12" x14ac:dyDescent="0.25">
      <c r="A94" s="180" t="s">
        <v>210</v>
      </c>
    </row>
    <row r="100" spans="2:4" ht="15.75" customHeight="1" x14ac:dyDescent="0.25">
      <c r="B100" s="323"/>
      <c r="C100" s="323"/>
      <c r="D100" s="323"/>
    </row>
    <row r="101" spans="2:4" x14ac:dyDescent="0.25">
      <c r="B101" s="323"/>
    </row>
    <row r="102" spans="2:4" ht="15.75" x14ac:dyDescent="0.25">
      <c r="B102" s="323"/>
      <c r="C102" s="189"/>
      <c r="D102" s="189"/>
    </row>
    <row r="103" spans="2:4" ht="15.75" x14ac:dyDescent="0.25">
      <c r="B103" s="189"/>
      <c r="C103" s="189"/>
      <c r="D103" s="189"/>
    </row>
    <row r="104" spans="2:4" ht="15.75" x14ac:dyDescent="0.25">
      <c r="B104" s="189"/>
      <c r="C104" s="188"/>
      <c r="D104" s="188"/>
    </row>
    <row r="105" spans="2:4" ht="15.75" x14ac:dyDescent="0.25">
      <c r="B105" s="189"/>
      <c r="C105" s="188"/>
      <c r="D105" s="188"/>
    </row>
    <row r="106" spans="2:4" ht="15.75" x14ac:dyDescent="0.25">
      <c r="B106" s="189"/>
      <c r="C106" s="188"/>
      <c r="D106" s="188"/>
    </row>
    <row r="107" spans="2:4" ht="15.75" x14ac:dyDescent="0.25">
      <c r="B107" s="189"/>
      <c r="C107" s="188"/>
      <c r="D107" s="188"/>
    </row>
    <row r="108" spans="2:4" ht="15.75" x14ac:dyDescent="0.25">
      <c r="B108" s="189"/>
      <c r="C108" s="188"/>
      <c r="D108" s="188"/>
    </row>
    <row r="109" spans="2:4" ht="15.75" x14ac:dyDescent="0.25">
      <c r="B109" s="189"/>
      <c r="C109" s="188"/>
      <c r="D109" s="188"/>
    </row>
    <row r="110" spans="2:4" ht="15.75" x14ac:dyDescent="0.25">
      <c r="B110" s="189"/>
      <c r="C110" s="188"/>
      <c r="D110" s="188"/>
    </row>
    <row r="111" spans="2:4" ht="15.75" x14ac:dyDescent="0.25">
      <c r="B111" s="189"/>
      <c r="C111" s="188"/>
      <c r="D111" s="188"/>
    </row>
    <row r="112" spans="2:4" ht="15.75" x14ac:dyDescent="0.25">
      <c r="B112" s="189"/>
      <c r="C112" s="188"/>
      <c r="D112" s="188"/>
    </row>
    <row r="113" spans="2:4" ht="15.75" x14ac:dyDescent="0.25">
      <c r="B113" s="189"/>
      <c r="C113" s="188"/>
      <c r="D113" s="188"/>
    </row>
    <row r="114" spans="2:4" ht="15.75" x14ac:dyDescent="0.25">
      <c r="B114" s="189"/>
      <c r="C114" s="188"/>
      <c r="D114" s="188"/>
    </row>
    <row r="115" spans="2:4" ht="15.75" x14ac:dyDescent="0.25">
      <c r="B115" s="189"/>
      <c r="C115" s="188"/>
      <c r="D115" s="188"/>
    </row>
    <row r="116" spans="2:4" ht="15.75" x14ac:dyDescent="0.25">
      <c r="B116" s="189"/>
      <c r="C116" s="188"/>
      <c r="D116" s="188"/>
    </row>
    <row r="117" spans="2:4" ht="15.75" x14ac:dyDescent="0.25">
      <c r="B117" s="189"/>
      <c r="C117" s="188"/>
      <c r="D117" s="188"/>
    </row>
    <row r="118" spans="2:4" ht="15.75" x14ac:dyDescent="0.25">
      <c r="B118" s="189"/>
      <c r="C118" s="188"/>
      <c r="D118" s="188"/>
    </row>
    <row r="119" spans="2:4" ht="15.75" x14ac:dyDescent="0.25">
      <c r="B119" s="189"/>
      <c r="C119" s="188"/>
      <c r="D119" s="188"/>
    </row>
    <row r="120" spans="2:4" ht="15.75" x14ac:dyDescent="0.25">
      <c r="B120" s="189"/>
      <c r="C120" s="188"/>
      <c r="D120" s="188"/>
    </row>
    <row r="121" spans="2:4" ht="15.75" x14ac:dyDescent="0.25">
      <c r="B121" s="189"/>
      <c r="C121" s="188"/>
      <c r="D121" s="188"/>
    </row>
    <row r="122" spans="2:4" ht="15.75" x14ac:dyDescent="0.25">
      <c r="B122" s="189"/>
      <c r="C122" s="188"/>
      <c r="D122" s="188"/>
    </row>
    <row r="123" spans="2:4" ht="15.75" x14ac:dyDescent="0.25">
      <c r="B123" s="189"/>
      <c r="C123" s="188"/>
      <c r="D123" s="188"/>
    </row>
    <row r="124" spans="2:4" ht="15.75" x14ac:dyDescent="0.25">
      <c r="B124" s="189"/>
      <c r="C124" s="188"/>
      <c r="D124" s="188"/>
    </row>
    <row r="125" spans="2:4" ht="15.75" x14ac:dyDescent="0.25">
      <c r="B125" s="189"/>
      <c r="C125" s="188"/>
      <c r="D125" s="188"/>
    </row>
    <row r="126" spans="2:4" ht="15.75" x14ac:dyDescent="0.25">
      <c r="B126" s="189"/>
      <c r="C126" s="188"/>
      <c r="D126" s="188"/>
    </row>
    <row r="127" spans="2:4" ht="15.75" x14ac:dyDescent="0.25">
      <c r="B127" s="189"/>
      <c r="C127" s="188"/>
      <c r="D127" s="188"/>
    </row>
    <row r="128" spans="2:4" ht="15.75" x14ac:dyDescent="0.25">
      <c r="B128" s="189"/>
      <c r="C128" s="188"/>
      <c r="D128" s="188"/>
    </row>
    <row r="129" spans="2:4" ht="15.75" x14ac:dyDescent="0.25">
      <c r="B129" s="189"/>
      <c r="C129" s="188"/>
      <c r="D129" s="188"/>
    </row>
    <row r="130" spans="2:4" ht="15.75" x14ac:dyDescent="0.25">
      <c r="B130" s="189"/>
      <c r="C130" s="188"/>
      <c r="D130" s="188"/>
    </row>
    <row r="131" spans="2:4" ht="15.75" x14ac:dyDescent="0.25">
      <c r="B131" s="189"/>
      <c r="C131" s="188"/>
      <c r="D131" s="188"/>
    </row>
    <row r="132" spans="2:4" ht="15.75" x14ac:dyDescent="0.25">
      <c r="B132" s="189"/>
      <c r="C132" s="188"/>
      <c r="D132" s="188"/>
    </row>
    <row r="133" spans="2:4" ht="15.75" x14ac:dyDescent="0.25">
      <c r="B133" s="189"/>
      <c r="C133" s="188"/>
      <c r="D133" s="188"/>
    </row>
    <row r="134" spans="2:4" ht="15.75" x14ac:dyDescent="0.25">
      <c r="B134" s="189"/>
      <c r="C134" s="188"/>
      <c r="D134" s="188"/>
    </row>
    <row r="135" spans="2:4" ht="15.75" x14ac:dyDescent="0.25">
      <c r="B135" s="189"/>
      <c r="C135" s="188"/>
      <c r="D135" s="188"/>
    </row>
    <row r="136" spans="2:4" ht="15.75" x14ac:dyDescent="0.25">
      <c r="B136" s="189"/>
      <c r="C136" s="188"/>
      <c r="D136" s="188"/>
    </row>
    <row r="137" spans="2:4" ht="15.75" x14ac:dyDescent="0.25">
      <c r="B137" s="189"/>
      <c r="C137" s="188"/>
      <c r="D137" s="188"/>
    </row>
    <row r="138" spans="2:4" ht="15.75" x14ac:dyDescent="0.25">
      <c r="B138" s="189"/>
      <c r="C138" s="188"/>
      <c r="D138" s="188"/>
    </row>
    <row r="139" spans="2:4" ht="15.75" x14ac:dyDescent="0.25">
      <c r="B139" s="189"/>
      <c r="C139" s="188"/>
      <c r="D139" s="188"/>
    </row>
    <row r="140" spans="2:4" ht="15.75" x14ac:dyDescent="0.25">
      <c r="B140" s="189"/>
      <c r="C140" s="188"/>
      <c r="D140" s="188"/>
    </row>
    <row r="141" spans="2:4" ht="15.75" x14ac:dyDescent="0.25">
      <c r="B141" s="189"/>
      <c r="C141" s="188"/>
      <c r="D141" s="188"/>
    </row>
    <row r="142" spans="2:4" ht="15.75" x14ac:dyDescent="0.25">
      <c r="B142" s="189"/>
      <c r="C142" s="188"/>
      <c r="D142" s="188"/>
    </row>
    <row r="143" spans="2:4" ht="15.75" x14ac:dyDescent="0.25">
      <c r="B143" s="189"/>
      <c r="C143" s="188"/>
      <c r="D143" s="188"/>
    </row>
    <row r="144" spans="2:4" ht="15.75" x14ac:dyDescent="0.25">
      <c r="B144" s="189"/>
      <c r="C144" s="188"/>
      <c r="D144" s="188"/>
    </row>
    <row r="145" spans="2:4" ht="15.75" x14ac:dyDescent="0.25">
      <c r="B145" s="189"/>
      <c r="C145" s="188"/>
      <c r="D145" s="188"/>
    </row>
    <row r="146" spans="2:4" ht="15.75" x14ac:dyDescent="0.25">
      <c r="B146" s="189"/>
      <c r="C146" s="188"/>
      <c r="D146" s="188"/>
    </row>
    <row r="147" spans="2:4" ht="15.75" x14ac:dyDescent="0.25">
      <c r="B147" s="189"/>
      <c r="C147" s="188"/>
      <c r="D147" s="188"/>
    </row>
    <row r="148" spans="2:4" ht="15.75" x14ac:dyDescent="0.25">
      <c r="B148" s="189"/>
      <c r="C148" s="188"/>
      <c r="D148" s="188"/>
    </row>
    <row r="149" spans="2:4" ht="15.75" x14ac:dyDescent="0.25">
      <c r="B149" s="189"/>
      <c r="C149" s="188"/>
      <c r="D149" s="188"/>
    </row>
    <row r="150" spans="2:4" ht="15.75" x14ac:dyDescent="0.25">
      <c r="B150" s="189"/>
      <c r="C150" s="188"/>
      <c r="D150" s="188"/>
    </row>
    <row r="151" spans="2:4" ht="15.75" x14ac:dyDescent="0.25">
      <c r="B151" s="189"/>
      <c r="C151" s="188"/>
      <c r="D151" s="188"/>
    </row>
    <row r="152" spans="2:4" ht="15.75" x14ac:dyDescent="0.25">
      <c r="B152" s="189"/>
      <c r="C152" s="188"/>
      <c r="D152" s="188"/>
    </row>
    <row r="153" spans="2:4" ht="15.75" x14ac:dyDescent="0.25">
      <c r="B153" s="189"/>
      <c r="C153" s="188"/>
      <c r="D153" s="188"/>
    </row>
    <row r="154" spans="2:4" ht="15.75" x14ac:dyDescent="0.25">
      <c r="B154" s="189"/>
      <c r="C154" s="188"/>
      <c r="D154" s="188"/>
    </row>
    <row r="155" spans="2:4" ht="15.75" x14ac:dyDescent="0.25">
      <c r="B155" s="189"/>
      <c r="C155" s="188"/>
      <c r="D155" s="188"/>
    </row>
    <row r="156" spans="2:4" ht="15.75" x14ac:dyDescent="0.25">
      <c r="B156" s="189"/>
      <c r="C156" s="188"/>
      <c r="D156" s="188"/>
    </row>
    <row r="157" spans="2:4" ht="15.75" x14ac:dyDescent="0.25">
      <c r="B157" s="189"/>
      <c r="C157" s="188"/>
      <c r="D157" s="188"/>
    </row>
    <row r="158" spans="2:4" ht="15.75" x14ac:dyDescent="0.25">
      <c r="B158" s="189"/>
      <c r="C158" s="188"/>
      <c r="D158" s="188"/>
    </row>
    <row r="159" spans="2:4" ht="15.75" x14ac:dyDescent="0.25">
      <c r="B159" s="189"/>
      <c r="C159" s="188"/>
      <c r="D159" s="188"/>
    </row>
    <row r="160" spans="2:4" ht="15.75" x14ac:dyDescent="0.25">
      <c r="B160" s="189"/>
      <c r="C160" s="188"/>
      <c r="D160" s="188"/>
    </row>
    <row r="161" spans="2:4" ht="15.75" x14ac:dyDescent="0.25">
      <c r="B161" s="189"/>
      <c r="C161" s="188"/>
      <c r="D161" s="188"/>
    </row>
    <row r="162" spans="2:4" ht="15.75" x14ac:dyDescent="0.25">
      <c r="B162" s="189"/>
      <c r="C162" s="188"/>
      <c r="D162" s="188"/>
    </row>
    <row r="163" spans="2:4" ht="15.75" x14ac:dyDescent="0.25">
      <c r="B163" s="189"/>
      <c r="C163" s="188"/>
      <c r="D163" s="188"/>
    </row>
    <row r="164" spans="2:4" ht="15.75" x14ac:dyDescent="0.25">
      <c r="B164" s="189"/>
      <c r="C164" s="188"/>
      <c r="D164" s="188"/>
    </row>
    <row r="165" spans="2:4" ht="15.75" x14ac:dyDescent="0.25">
      <c r="B165" s="189"/>
      <c r="C165" s="188"/>
      <c r="D165" s="188"/>
    </row>
    <row r="166" spans="2:4" ht="15.75" x14ac:dyDescent="0.25">
      <c r="B166" s="189"/>
      <c r="C166" s="188"/>
      <c r="D166" s="188"/>
    </row>
    <row r="167" spans="2:4" ht="15.75" x14ac:dyDescent="0.25">
      <c r="B167" s="189"/>
      <c r="C167" s="188"/>
      <c r="D167" s="188"/>
    </row>
    <row r="168" spans="2:4" ht="15.75" x14ac:dyDescent="0.25">
      <c r="B168" s="189"/>
      <c r="C168" s="188"/>
      <c r="D168" s="188"/>
    </row>
    <row r="169" spans="2:4" ht="15.75" x14ac:dyDescent="0.25">
      <c r="B169" s="189"/>
      <c r="C169" s="188"/>
      <c r="D169" s="188"/>
    </row>
    <row r="170" spans="2:4" ht="15.75" x14ac:dyDescent="0.25">
      <c r="B170" s="189"/>
      <c r="C170" s="188"/>
      <c r="D170" s="188"/>
    </row>
    <row r="171" spans="2:4" ht="15.75" x14ac:dyDescent="0.25">
      <c r="B171" s="189"/>
      <c r="C171" s="188"/>
      <c r="D171" s="188"/>
    </row>
    <row r="172" spans="2:4" ht="15.75" x14ac:dyDescent="0.25">
      <c r="B172" s="189"/>
      <c r="C172" s="188"/>
      <c r="D172" s="188"/>
    </row>
    <row r="173" spans="2:4" ht="15.75" x14ac:dyDescent="0.25">
      <c r="B173" s="189"/>
      <c r="C173" s="188"/>
      <c r="D173" s="188"/>
    </row>
    <row r="174" spans="2:4" ht="15.75" x14ac:dyDescent="0.25">
      <c r="B174" s="189"/>
      <c r="C174" s="188"/>
      <c r="D174" s="188"/>
    </row>
    <row r="175" spans="2:4" ht="15.75" x14ac:dyDescent="0.25">
      <c r="B175" s="189"/>
      <c r="C175" s="188"/>
      <c r="D175" s="188"/>
    </row>
    <row r="176" spans="2:4" ht="15.75" x14ac:dyDescent="0.25">
      <c r="B176" s="189"/>
      <c r="C176" s="188"/>
      <c r="D176" s="188"/>
    </row>
    <row r="177" spans="2:4" ht="15.75" x14ac:dyDescent="0.25">
      <c r="B177" s="189"/>
      <c r="C177" s="188"/>
      <c r="D177" s="188"/>
    </row>
    <row r="178" spans="2:4" ht="15.75" x14ac:dyDescent="0.25">
      <c r="B178" s="189"/>
      <c r="C178" s="188"/>
      <c r="D178" s="188"/>
    </row>
    <row r="179" spans="2:4" ht="15.75" x14ac:dyDescent="0.25">
      <c r="B179" s="189"/>
      <c r="C179" s="188"/>
      <c r="D179" s="188"/>
    </row>
    <row r="180" spans="2:4" ht="15.75" x14ac:dyDescent="0.25">
      <c r="B180" s="189"/>
      <c r="C180" s="188"/>
      <c r="D180" s="188"/>
    </row>
    <row r="181" spans="2:4" ht="15.75" x14ac:dyDescent="0.25">
      <c r="B181" s="189"/>
      <c r="C181" s="188"/>
      <c r="D181" s="188"/>
    </row>
    <row r="182" spans="2:4" ht="15.75" x14ac:dyDescent="0.25">
      <c r="B182" s="189"/>
      <c r="C182" s="188"/>
      <c r="D182" s="188"/>
    </row>
    <row r="183" spans="2:4" ht="15.75" x14ac:dyDescent="0.25">
      <c r="B183" s="189"/>
      <c r="C183" s="188"/>
      <c r="D183" s="188"/>
    </row>
    <row r="184" spans="2:4" ht="15.75" x14ac:dyDescent="0.25">
      <c r="B184" s="189"/>
      <c r="C184" s="188"/>
      <c r="D184" s="188"/>
    </row>
    <row r="185" spans="2:4" ht="15.75" x14ac:dyDescent="0.25">
      <c r="B185" s="189"/>
      <c r="C185" s="188"/>
      <c r="D185" s="188"/>
    </row>
    <row r="186" spans="2:4" ht="15.75" x14ac:dyDescent="0.25">
      <c r="B186" s="189"/>
      <c r="C186" s="188"/>
      <c r="D186" s="188"/>
    </row>
  </sheetData>
  <mergeCells count="2">
    <mergeCell ref="B100:B102"/>
    <mergeCell ref="C100:D10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3"/>
  <sheetViews>
    <sheetView zoomScale="85" zoomScaleNormal="85" workbookViewId="0">
      <selection activeCell="C22" sqref="C22"/>
    </sheetView>
  </sheetViews>
  <sheetFormatPr defaultColWidth="9.140625" defaultRowHeight="15" x14ac:dyDescent="0.25"/>
  <cols>
    <col min="1" max="1" width="9.140625" style="128"/>
    <col min="2" max="2" width="9.140625" style="193"/>
    <col min="3" max="7" width="16.42578125" style="193" customWidth="1"/>
    <col min="8" max="16384" width="9.140625" style="193"/>
  </cols>
  <sheetData>
    <row r="1" spans="2:12" s="128" customFormat="1" x14ac:dyDescent="0.25"/>
    <row r="2" spans="2:12" s="128" customFormat="1" ht="15.75" x14ac:dyDescent="0.25">
      <c r="B2" s="123" t="s">
        <v>51</v>
      </c>
      <c r="C2" s="202"/>
      <c r="D2" s="202"/>
      <c r="E2" s="202"/>
      <c r="F2" s="202"/>
      <c r="G2" s="202"/>
      <c r="H2" s="202"/>
      <c r="I2" s="202"/>
      <c r="J2" s="202"/>
      <c r="K2" s="202"/>
      <c r="L2" s="202"/>
    </row>
    <row r="3" spans="2:12" s="128" customFormat="1" ht="15.75" x14ac:dyDescent="0.25">
      <c r="B3" s="122" t="s">
        <v>160</v>
      </c>
      <c r="C3" s="202"/>
      <c r="D3" s="202"/>
      <c r="E3" s="202"/>
      <c r="F3" s="202"/>
      <c r="G3" s="202"/>
      <c r="H3" s="202"/>
      <c r="I3" s="203" t="s">
        <v>161</v>
      </c>
      <c r="J3" s="202"/>
      <c r="K3" s="202"/>
      <c r="L3" s="202"/>
    </row>
    <row r="4" spans="2:12" s="128" customFormat="1" ht="15.75" x14ac:dyDescent="0.25">
      <c r="C4" s="202"/>
      <c r="D4" s="202"/>
      <c r="E4" s="202"/>
      <c r="F4" s="202"/>
      <c r="G4" s="202"/>
      <c r="H4" s="202"/>
      <c r="I4" s="122" t="s">
        <v>209</v>
      </c>
      <c r="J4" s="202"/>
      <c r="K4" s="202"/>
      <c r="L4" s="202"/>
    </row>
    <row r="5" spans="2:12" s="128" customFormat="1" ht="15.75" x14ac:dyDescent="0.25">
      <c r="B5" s="204"/>
      <c r="C5" s="202"/>
      <c r="D5" s="202"/>
      <c r="E5" s="202"/>
      <c r="F5" s="202"/>
      <c r="G5" s="202"/>
      <c r="H5" s="205"/>
      <c r="I5" s="205"/>
      <c r="J5" s="205"/>
      <c r="K5" s="205"/>
      <c r="L5" s="205"/>
    </row>
    <row r="6" spans="2:12" s="128" customFormat="1" ht="15.75" thickBot="1" x14ac:dyDescent="0.3">
      <c r="B6" s="124"/>
      <c r="C6" s="194"/>
      <c r="F6" s="109" t="s">
        <v>36</v>
      </c>
      <c r="G6" s="109"/>
      <c r="H6" s="193"/>
      <c r="I6" s="193"/>
      <c r="J6" s="193"/>
      <c r="K6" s="193"/>
      <c r="L6" s="193"/>
    </row>
    <row r="7" spans="2:12" s="128" customFormat="1" x14ac:dyDescent="0.25">
      <c r="B7" s="324" t="s">
        <v>48</v>
      </c>
      <c r="C7" s="326" t="s">
        <v>7</v>
      </c>
      <c r="D7" s="327"/>
      <c r="E7" s="328" t="s">
        <v>149</v>
      </c>
      <c r="F7" s="329"/>
      <c r="H7" s="193"/>
      <c r="I7" s="193"/>
      <c r="J7" s="193"/>
      <c r="K7" s="193"/>
      <c r="L7" s="193"/>
    </row>
    <row r="8" spans="2:12" s="128" customFormat="1" x14ac:dyDescent="0.25">
      <c r="B8" s="325"/>
      <c r="C8" s="207" t="s">
        <v>158</v>
      </c>
      <c r="D8" s="208" t="s">
        <v>159</v>
      </c>
      <c r="E8" s="206" t="s">
        <v>158</v>
      </c>
      <c r="F8" s="197" t="s">
        <v>159</v>
      </c>
      <c r="G8" s="215"/>
      <c r="H8" s="193"/>
      <c r="I8" s="177"/>
      <c r="J8" s="193"/>
      <c r="K8" s="177"/>
      <c r="L8" s="193"/>
    </row>
    <row r="9" spans="2:12" s="128" customFormat="1" x14ac:dyDescent="0.25">
      <c r="B9" s="198">
        <v>5</v>
      </c>
      <c r="C9" s="308">
        <v>82</v>
      </c>
      <c r="D9" s="309">
        <v>52</v>
      </c>
      <c r="E9" s="310">
        <v>42</v>
      </c>
      <c r="F9" s="310">
        <v>11</v>
      </c>
      <c r="G9" s="199"/>
      <c r="H9" s="193"/>
      <c r="I9" s="193"/>
      <c r="J9" s="193"/>
      <c r="K9" s="200"/>
      <c r="L9" s="193"/>
    </row>
    <row r="10" spans="2:12" s="128" customFormat="1" x14ac:dyDescent="0.25">
      <c r="B10" s="198">
        <v>6</v>
      </c>
      <c r="C10" s="308">
        <v>92</v>
      </c>
      <c r="D10" s="309">
        <v>59</v>
      </c>
      <c r="E10" s="310">
        <v>51</v>
      </c>
      <c r="F10" s="310">
        <v>20</v>
      </c>
      <c r="G10" s="199"/>
      <c r="H10" s="193"/>
      <c r="I10" s="193"/>
      <c r="J10" s="193"/>
      <c r="K10" s="200"/>
      <c r="L10" s="193"/>
    </row>
    <row r="11" spans="2:12" s="128" customFormat="1" x14ac:dyDescent="0.25">
      <c r="B11" s="198">
        <v>7</v>
      </c>
      <c r="C11" s="308">
        <v>93</v>
      </c>
      <c r="D11" s="309">
        <v>85</v>
      </c>
      <c r="E11" s="310">
        <v>43</v>
      </c>
      <c r="F11" s="310">
        <v>15</v>
      </c>
      <c r="G11" s="199"/>
      <c r="H11" s="193"/>
      <c r="I11" s="193"/>
      <c r="J11" s="193"/>
      <c r="K11" s="200"/>
      <c r="L11" s="193"/>
    </row>
    <row r="12" spans="2:12" s="128" customFormat="1" x14ac:dyDescent="0.25">
      <c r="B12" s="198">
        <v>8</v>
      </c>
      <c r="C12" s="308">
        <v>122</v>
      </c>
      <c r="D12" s="309">
        <v>144</v>
      </c>
      <c r="E12" s="310">
        <v>72</v>
      </c>
      <c r="F12" s="310">
        <v>46</v>
      </c>
      <c r="G12" s="199"/>
      <c r="H12" s="193"/>
      <c r="I12" s="193"/>
      <c r="J12" s="193"/>
      <c r="K12" s="200"/>
      <c r="L12" s="193"/>
    </row>
    <row r="13" spans="2:12" s="128" customFormat="1" x14ac:dyDescent="0.25">
      <c r="B13" s="198">
        <v>9</v>
      </c>
      <c r="C13" s="308">
        <v>297</v>
      </c>
      <c r="D13" s="309">
        <v>268</v>
      </c>
      <c r="E13" s="310">
        <v>592</v>
      </c>
      <c r="F13" s="310">
        <v>662</v>
      </c>
      <c r="G13" s="199"/>
      <c r="H13" s="193"/>
      <c r="I13" s="193"/>
      <c r="J13" s="193"/>
      <c r="K13" s="200"/>
      <c r="L13" s="193"/>
    </row>
    <row r="14" spans="2:12" s="128" customFormat="1" x14ac:dyDescent="0.25">
      <c r="B14" s="198">
        <v>10</v>
      </c>
      <c r="C14" s="308">
        <v>317</v>
      </c>
      <c r="D14" s="309">
        <v>288</v>
      </c>
      <c r="E14" s="310">
        <v>3971</v>
      </c>
      <c r="F14" s="310">
        <v>3693</v>
      </c>
      <c r="G14" s="199"/>
      <c r="H14" s="193"/>
      <c r="I14" s="193"/>
      <c r="J14" s="193"/>
      <c r="K14" s="200"/>
      <c r="L14" s="193"/>
    </row>
    <row r="15" spans="2:12" s="128" customFormat="1" x14ac:dyDescent="0.25">
      <c r="B15" s="198">
        <v>11</v>
      </c>
      <c r="C15" s="308">
        <v>507</v>
      </c>
      <c r="D15" s="309">
        <v>387</v>
      </c>
      <c r="E15" s="310">
        <v>4744</v>
      </c>
      <c r="F15" s="310">
        <v>4466</v>
      </c>
      <c r="G15" s="199"/>
      <c r="H15" s="193"/>
      <c r="I15" s="193"/>
      <c r="J15" s="193"/>
      <c r="K15" s="200"/>
      <c r="L15" s="193"/>
    </row>
    <row r="16" spans="2:12" s="128" customFormat="1" x14ac:dyDescent="0.25">
      <c r="B16" s="198">
        <v>12</v>
      </c>
      <c r="C16" s="308">
        <v>802</v>
      </c>
      <c r="D16" s="309">
        <v>837</v>
      </c>
      <c r="E16" s="310">
        <v>1064</v>
      </c>
      <c r="F16" s="310">
        <v>1022</v>
      </c>
      <c r="G16" s="199"/>
      <c r="H16" s="193"/>
      <c r="I16" s="193"/>
      <c r="J16" s="193"/>
      <c r="K16" s="200"/>
      <c r="L16" s="193"/>
    </row>
    <row r="17" spans="2:12" s="128" customFormat="1" x14ac:dyDescent="0.25">
      <c r="B17" s="198">
        <v>13</v>
      </c>
      <c r="C17" s="308">
        <v>2319</v>
      </c>
      <c r="D17" s="309">
        <v>2182</v>
      </c>
      <c r="E17" s="310">
        <v>514</v>
      </c>
      <c r="F17" s="310">
        <v>500</v>
      </c>
      <c r="G17" s="199"/>
      <c r="H17" s="193"/>
      <c r="I17" s="193"/>
      <c r="J17" s="193"/>
      <c r="K17" s="200"/>
      <c r="L17" s="193"/>
    </row>
    <row r="18" spans="2:12" s="128" customFormat="1" x14ac:dyDescent="0.25">
      <c r="B18" s="198">
        <v>14</v>
      </c>
      <c r="C18" s="308">
        <v>4279</v>
      </c>
      <c r="D18" s="309">
        <v>4296</v>
      </c>
      <c r="E18" s="310">
        <v>1602</v>
      </c>
      <c r="F18" s="310">
        <v>1959</v>
      </c>
      <c r="G18" s="199"/>
      <c r="H18" s="193"/>
      <c r="I18" s="193"/>
      <c r="J18" s="193"/>
      <c r="K18" s="200"/>
      <c r="L18" s="193"/>
    </row>
    <row r="19" spans="2:12" s="128" customFormat="1" x14ac:dyDescent="0.25">
      <c r="B19" s="198">
        <v>15</v>
      </c>
      <c r="C19" s="308">
        <v>6115</v>
      </c>
      <c r="D19" s="309">
        <v>5596</v>
      </c>
      <c r="E19" s="310">
        <v>4304</v>
      </c>
      <c r="F19" s="310">
        <v>4307</v>
      </c>
      <c r="G19" s="199"/>
      <c r="H19" s="193"/>
      <c r="I19" s="193"/>
      <c r="J19" s="193"/>
      <c r="K19" s="200"/>
      <c r="L19" s="193"/>
    </row>
    <row r="20" spans="2:12" s="128" customFormat="1" x14ac:dyDescent="0.25">
      <c r="B20" s="198">
        <v>16</v>
      </c>
      <c r="C20" s="308">
        <v>8872</v>
      </c>
      <c r="D20" s="309">
        <v>8081</v>
      </c>
      <c r="E20" s="310">
        <v>7934</v>
      </c>
      <c r="F20" s="310">
        <v>7560</v>
      </c>
      <c r="G20" s="199"/>
      <c r="H20" s="193"/>
      <c r="I20" s="193"/>
      <c r="J20" s="193"/>
      <c r="K20" s="200"/>
      <c r="L20" s="193"/>
    </row>
    <row r="21" spans="2:12" s="128" customFormat="1" x14ac:dyDescent="0.25">
      <c r="B21" s="198">
        <v>17</v>
      </c>
      <c r="C21" s="308">
        <v>12869</v>
      </c>
      <c r="D21" s="309">
        <v>12612</v>
      </c>
      <c r="E21" s="310">
        <v>11097</v>
      </c>
      <c r="F21" s="310">
        <v>9628</v>
      </c>
      <c r="G21" s="199"/>
      <c r="H21" s="193"/>
      <c r="I21" s="193"/>
      <c r="J21" s="193"/>
      <c r="K21" s="200"/>
      <c r="L21" s="193"/>
    </row>
    <row r="22" spans="2:12" s="128" customFormat="1" x14ac:dyDescent="0.25">
      <c r="B22" s="198">
        <v>18</v>
      </c>
      <c r="C22" s="308">
        <v>15210</v>
      </c>
      <c r="D22" s="309">
        <v>13416</v>
      </c>
      <c r="E22" s="310">
        <v>13006</v>
      </c>
      <c r="F22" s="310">
        <v>9642</v>
      </c>
      <c r="G22" s="199"/>
      <c r="H22" s="193"/>
      <c r="I22" s="193"/>
      <c r="J22" s="193"/>
      <c r="K22" s="200"/>
      <c r="L22" s="193"/>
    </row>
    <row r="23" spans="2:12" s="128" customFormat="1" x14ac:dyDescent="0.25">
      <c r="B23" s="198">
        <v>19</v>
      </c>
      <c r="C23" s="308">
        <v>11835</v>
      </c>
      <c r="D23" s="309">
        <v>9850</v>
      </c>
      <c r="E23" s="310">
        <v>11557</v>
      </c>
      <c r="F23" s="310">
        <v>7217</v>
      </c>
      <c r="G23" s="199"/>
      <c r="H23" s="193"/>
      <c r="I23" s="193"/>
      <c r="J23" s="193"/>
      <c r="K23" s="200"/>
      <c r="L23" s="193"/>
    </row>
    <row r="24" spans="2:12" s="128" customFormat="1" x14ac:dyDescent="0.25">
      <c r="B24" s="198">
        <v>20</v>
      </c>
      <c r="C24" s="308">
        <v>8372</v>
      </c>
      <c r="D24" s="309">
        <v>6822</v>
      </c>
      <c r="E24" s="310">
        <v>8859</v>
      </c>
      <c r="F24" s="310">
        <v>5117</v>
      </c>
      <c r="G24" s="199"/>
      <c r="H24" s="193"/>
      <c r="I24" s="193"/>
      <c r="J24" s="193"/>
      <c r="K24" s="200"/>
      <c r="L24" s="193"/>
    </row>
    <row r="25" spans="2:12" s="128" customFormat="1" x14ac:dyDescent="0.25">
      <c r="B25" s="198">
        <v>21</v>
      </c>
      <c r="C25" s="308">
        <v>5883</v>
      </c>
      <c r="D25" s="309">
        <v>5092</v>
      </c>
      <c r="E25" s="310">
        <v>6440</v>
      </c>
      <c r="F25" s="310">
        <v>3857</v>
      </c>
      <c r="G25" s="199"/>
      <c r="H25" s="193"/>
      <c r="I25" s="193"/>
      <c r="J25" s="193"/>
      <c r="K25" s="200"/>
      <c r="L25" s="193"/>
    </row>
    <row r="26" spans="2:12" s="128" customFormat="1" x14ac:dyDescent="0.25">
      <c r="B26" s="198">
        <v>22</v>
      </c>
      <c r="C26" s="308">
        <v>4580</v>
      </c>
      <c r="D26" s="309">
        <v>4321</v>
      </c>
      <c r="E26" s="310">
        <v>4726</v>
      </c>
      <c r="F26" s="310">
        <v>3451</v>
      </c>
      <c r="G26" s="199"/>
      <c r="H26" s="193"/>
      <c r="I26" s="193"/>
      <c r="J26" s="193"/>
      <c r="K26" s="200"/>
      <c r="L26" s="193"/>
    </row>
    <row r="27" spans="2:12" s="128" customFormat="1" x14ac:dyDescent="0.25">
      <c r="B27" s="198">
        <v>23</v>
      </c>
      <c r="C27" s="308">
        <v>3844</v>
      </c>
      <c r="D27" s="309">
        <v>4153</v>
      </c>
      <c r="E27" s="310">
        <v>3711</v>
      </c>
      <c r="F27" s="310">
        <v>3311</v>
      </c>
      <c r="G27" s="199"/>
      <c r="H27" s="193"/>
      <c r="I27" s="193"/>
      <c r="J27" s="193"/>
      <c r="K27" s="200"/>
      <c r="L27" s="193"/>
    </row>
    <row r="28" spans="2:12" s="128" customFormat="1" ht="14.45" x14ac:dyDescent="0.35">
      <c r="B28" s="198">
        <v>24</v>
      </c>
      <c r="C28" s="308">
        <v>3442</v>
      </c>
      <c r="D28" s="309">
        <v>3831</v>
      </c>
      <c r="E28" s="310">
        <v>2984</v>
      </c>
      <c r="F28" s="310">
        <v>2994</v>
      </c>
      <c r="G28" s="199"/>
      <c r="H28" s="193"/>
      <c r="I28" s="193"/>
      <c r="J28" s="193"/>
      <c r="K28" s="200"/>
      <c r="L28" s="193"/>
    </row>
    <row r="29" spans="2:12" s="128" customFormat="1" x14ac:dyDescent="0.25">
      <c r="B29" s="198">
        <v>25</v>
      </c>
      <c r="C29" s="308">
        <v>3015</v>
      </c>
      <c r="D29" s="309">
        <v>3612</v>
      </c>
      <c r="E29" s="310">
        <v>2665</v>
      </c>
      <c r="F29" s="310">
        <v>3073</v>
      </c>
      <c r="G29" s="199"/>
      <c r="H29" s="193"/>
      <c r="I29" s="193"/>
      <c r="J29" s="193"/>
      <c r="K29" s="200"/>
      <c r="L29" s="193"/>
    </row>
    <row r="30" spans="2:12" s="128" customFormat="1" x14ac:dyDescent="0.25">
      <c r="B30" s="198">
        <v>26</v>
      </c>
      <c r="C30" s="308">
        <v>2907</v>
      </c>
      <c r="D30" s="309">
        <v>3516</v>
      </c>
      <c r="E30" s="310">
        <v>2491</v>
      </c>
      <c r="F30" s="310">
        <v>2970</v>
      </c>
      <c r="G30" s="199"/>
      <c r="H30" s="193"/>
      <c r="I30" s="193"/>
      <c r="J30" s="193"/>
      <c r="K30" s="200"/>
      <c r="L30" s="193"/>
    </row>
    <row r="31" spans="2:12" s="128" customFormat="1" x14ac:dyDescent="0.25">
      <c r="B31" s="198">
        <v>27</v>
      </c>
      <c r="C31" s="308">
        <v>2592</v>
      </c>
      <c r="D31" s="309">
        <v>3443</v>
      </c>
      <c r="E31" s="310">
        <v>2414</v>
      </c>
      <c r="F31" s="310">
        <v>2936</v>
      </c>
      <c r="G31" s="199"/>
      <c r="H31" s="193"/>
      <c r="I31" s="193"/>
      <c r="J31" s="193"/>
      <c r="K31" s="200"/>
      <c r="L31" s="193"/>
    </row>
    <row r="32" spans="2:12" s="128" customFormat="1" x14ac:dyDescent="0.25">
      <c r="B32" s="198">
        <v>28</v>
      </c>
      <c r="C32" s="308">
        <v>2286</v>
      </c>
      <c r="D32" s="309">
        <v>3133</v>
      </c>
      <c r="E32" s="310">
        <v>2156</v>
      </c>
      <c r="F32" s="310">
        <v>2983</v>
      </c>
      <c r="G32" s="199"/>
      <c r="H32" s="193"/>
      <c r="I32" s="193"/>
      <c r="J32" s="193"/>
      <c r="K32" s="200"/>
      <c r="L32" s="193"/>
    </row>
    <row r="33" spans="2:12" s="128" customFormat="1" x14ac:dyDescent="0.25">
      <c r="B33" s="198">
        <v>29</v>
      </c>
      <c r="C33" s="308">
        <v>2229</v>
      </c>
      <c r="D33" s="309">
        <v>3047</v>
      </c>
      <c r="E33" s="310">
        <v>2018</v>
      </c>
      <c r="F33" s="310">
        <v>2870</v>
      </c>
      <c r="G33" s="199"/>
      <c r="H33" s="193"/>
      <c r="I33" s="193"/>
      <c r="J33" s="193"/>
      <c r="K33" s="200"/>
      <c r="L33" s="193"/>
    </row>
    <row r="34" spans="2:12" s="128" customFormat="1" x14ac:dyDescent="0.25">
      <c r="B34" s="198">
        <v>30</v>
      </c>
      <c r="C34" s="308">
        <v>2117</v>
      </c>
      <c r="D34" s="309">
        <v>2992</v>
      </c>
      <c r="E34" s="310">
        <v>2006</v>
      </c>
      <c r="F34" s="310">
        <v>2760</v>
      </c>
      <c r="G34" s="199"/>
      <c r="H34" s="193"/>
      <c r="I34" s="193"/>
      <c r="J34" s="193"/>
      <c r="K34" s="200"/>
      <c r="L34" s="193"/>
    </row>
    <row r="35" spans="2:12" s="128" customFormat="1" x14ac:dyDescent="0.25">
      <c r="B35" s="198">
        <v>31</v>
      </c>
      <c r="C35" s="308">
        <v>2055</v>
      </c>
      <c r="D35" s="309">
        <v>2791</v>
      </c>
      <c r="E35" s="310">
        <v>1883</v>
      </c>
      <c r="F35" s="310">
        <v>2616</v>
      </c>
      <c r="G35" s="199"/>
      <c r="H35" s="193"/>
      <c r="I35" s="193"/>
      <c r="J35" s="193"/>
      <c r="K35" s="200"/>
      <c r="L35" s="193"/>
    </row>
    <row r="36" spans="2:12" s="128" customFormat="1" x14ac:dyDescent="0.25">
      <c r="B36" s="198">
        <v>32</v>
      </c>
      <c r="C36" s="308">
        <v>1899</v>
      </c>
      <c r="D36" s="309">
        <v>2629</v>
      </c>
      <c r="E36" s="310">
        <v>1811</v>
      </c>
      <c r="F36" s="310">
        <v>2723</v>
      </c>
      <c r="G36" s="199"/>
      <c r="H36" s="193"/>
      <c r="I36" s="193"/>
      <c r="J36" s="193"/>
      <c r="K36" s="200"/>
      <c r="L36" s="193"/>
    </row>
    <row r="37" spans="2:12" s="128" customFormat="1" x14ac:dyDescent="0.25">
      <c r="B37" s="198">
        <v>33</v>
      </c>
      <c r="C37" s="308">
        <v>1832</v>
      </c>
      <c r="D37" s="309">
        <v>2446</v>
      </c>
      <c r="E37" s="310">
        <v>1646</v>
      </c>
      <c r="F37" s="310">
        <v>2620</v>
      </c>
      <c r="G37" s="199"/>
      <c r="H37" s="193"/>
      <c r="I37" s="193"/>
      <c r="J37" s="193"/>
      <c r="K37" s="200"/>
      <c r="L37" s="193"/>
    </row>
    <row r="38" spans="2:12" s="128" customFormat="1" x14ac:dyDescent="0.25">
      <c r="B38" s="198">
        <v>34</v>
      </c>
      <c r="C38" s="308">
        <v>1608</v>
      </c>
      <c r="D38" s="309">
        <v>2312</v>
      </c>
      <c r="E38" s="310">
        <v>1716</v>
      </c>
      <c r="F38" s="310">
        <v>2628</v>
      </c>
      <c r="G38" s="199"/>
      <c r="H38" s="193"/>
      <c r="I38" s="193"/>
      <c r="J38" s="193"/>
      <c r="K38" s="200"/>
      <c r="L38" s="193"/>
    </row>
    <row r="39" spans="2:12" s="128" customFormat="1" x14ac:dyDescent="0.25">
      <c r="B39" s="198">
        <v>35</v>
      </c>
      <c r="C39" s="308">
        <v>1471</v>
      </c>
      <c r="D39" s="309">
        <v>2286</v>
      </c>
      <c r="E39" s="310">
        <v>1506</v>
      </c>
      <c r="F39" s="310">
        <v>2686</v>
      </c>
      <c r="G39" s="199"/>
      <c r="H39" s="193"/>
      <c r="I39" s="193"/>
      <c r="J39" s="193"/>
      <c r="K39" s="200"/>
      <c r="L39" s="193"/>
    </row>
    <row r="40" spans="2:12" s="128" customFormat="1" x14ac:dyDescent="0.25">
      <c r="B40" s="198">
        <v>36</v>
      </c>
      <c r="C40" s="308">
        <v>1641</v>
      </c>
      <c r="D40" s="309">
        <v>2163</v>
      </c>
      <c r="E40" s="310">
        <v>1485</v>
      </c>
      <c r="F40" s="310">
        <v>2492</v>
      </c>
      <c r="G40" s="199"/>
      <c r="H40" s="193"/>
      <c r="I40" s="193"/>
      <c r="J40" s="193"/>
      <c r="K40" s="200"/>
      <c r="L40" s="193"/>
    </row>
    <row r="41" spans="2:12" s="128" customFormat="1" x14ac:dyDescent="0.25">
      <c r="B41" s="198">
        <v>37</v>
      </c>
      <c r="C41" s="308">
        <v>1607</v>
      </c>
      <c r="D41" s="309">
        <v>2242</v>
      </c>
      <c r="E41" s="310">
        <v>1421</v>
      </c>
      <c r="F41" s="310">
        <v>2345</v>
      </c>
      <c r="G41" s="199"/>
      <c r="H41" s="193"/>
      <c r="I41" s="193"/>
      <c r="J41" s="193"/>
      <c r="K41" s="200"/>
      <c r="L41" s="193"/>
    </row>
    <row r="42" spans="2:12" s="128" customFormat="1" x14ac:dyDescent="0.25">
      <c r="B42" s="198">
        <v>38</v>
      </c>
      <c r="C42" s="308">
        <v>1469</v>
      </c>
      <c r="D42" s="309">
        <v>2352</v>
      </c>
      <c r="E42" s="310">
        <v>1351</v>
      </c>
      <c r="F42" s="310">
        <v>2374</v>
      </c>
      <c r="G42" s="199"/>
      <c r="H42" s="193"/>
      <c r="I42" s="193"/>
      <c r="J42" s="193"/>
      <c r="K42" s="200"/>
      <c r="L42" s="193"/>
    </row>
    <row r="43" spans="2:12" s="128" customFormat="1" x14ac:dyDescent="0.25">
      <c r="B43" s="198">
        <v>39</v>
      </c>
      <c r="C43" s="308">
        <v>1527</v>
      </c>
      <c r="D43" s="309">
        <v>2383</v>
      </c>
      <c r="E43" s="310">
        <v>1274</v>
      </c>
      <c r="F43" s="310">
        <v>2301</v>
      </c>
      <c r="G43" s="199"/>
      <c r="H43" s="193"/>
      <c r="I43" s="193"/>
      <c r="J43" s="193"/>
      <c r="K43" s="200"/>
      <c r="L43" s="193"/>
    </row>
    <row r="44" spans="2:12" s="128" customFormat="1" x14ac:dyDescent="0.25">
      <c r="B44" s="198">
        <v>40</v>
      </c>
      <c r="C44" s="308">
        <v>1532</v>
      </c>
      <c r="D44" s="309">
        <v>2391</v>
      </c>
      <c r="E44" s="310">
        <v>1182</v>
      </c>
      <c r="F44" s="310">
        <v>2156</v>
      </c>
      <c r="G44" s="199"/>
      <c r="H44" s="193"/>
      <c r="I44" s="193"/>
      <c r="J44" s="193"/>
      <c r="K44" s="200"/>
      <c r="L44" s="193"/>
    </row>
    <row r="45" spans="2:12" s="128" customFormat="1" x14ac:dyDescent="0.25">
      <c r="B45" s="198">
        <v>41</v>
      </c>
      <c r="C45" s="308">
        <v>1643</v>
      </c>
      <c r="D45" s="309">
        <v>2351</v>
      </c>
      <c r="E45" s="310">
        <v>1066</v>
      </c>
      <c r="F45" s="310">
        <v>2079</v>
      </c>
      <c r="G45" s="199"/>
      <c r="H45" s="193"/>
      <c r="I45" s="193"/>
      <c r="J45" s="193"/>
      <c r="K45" s="200"/>
      <c r="L45" s="193"/>
    </row>
    <row r="46" spans="2:12" s="128" customFormat="1" x14ac:dyDescent="0.25">
      <c r="B46" s="198">
        <v>42</v>
      </c>
      <c r="C46" s="308">
        <v>1624</v>
      </c>
      <c r="D46" s="309">
        <v>2299</v>
      </c>
      <c r="E46" s="310">
        <v>1031</v>
      </c>
      <c r="F46" s="310">
        <v>1902</v>
      </c>
      <c r="G46" s="199"/>
      <c r="H46" s="193"/>
      <c r="I46" s="193"/>
      <c r="J46" s="193"/>
      <c r="K46" s="200"/>
      <c r="L46" s="193"/>
    </row>
    <row r="47" spans="2:12" s="128" customFormat="1" x14ac:dyDescent="0.25">
      <c r="B47" s="198">
        <v>43</v>
      </c>
      <c r="C47" s="308">
        <v>1437</v>
      </c>
      <c r="D47" s="309">
        <v>2400</v>
      </c>
      <c r="E47" s="310">
        <v>892</v>
      </c>
      <c r="F47" s="310">
        <v>1761</v>
      </c>
      <c r="G47" s="199"/>
      <c r="H47" s="193"/>
      <c r="I47" s="193"/>
      <c r="J47" s="193"/>
      <c r="K47" s="200"/>
      <c r="L47" s="193"/>
    </row>
    <row r="48" spans="2:12" s="128" customFormat="1" x14ac:dyDescent="0.25">
      <c r="B48" s="198">
        <v>44</v>
      </c>
      <c r="C48" s="308">
        <v>1586</v>
      </c>
      <c r="D48" s="309">
        <v>2407</v>
      </c>
      <c r="E48" s="310">
        <v>847</v>
      </c>
      <c r="F48" s="310">
        <v>1609</v>
      </c>
      <c r="G48" s="199"/>
      <c r="H48" s="193"/>
      <c r="I48" s="193"/>
      <c r="J48" s="193"/>
      <c r="K48" s="200"/>
      <c r="L48" s="193"/>
    </row>
    <row r="49" spans="2:12" s="128" customFormat="1" x14ac:dyDescent="0.25">
      <c r="B49" s="198">
        <v>45</v>
      </c>
      <c r="C49" s="308">
        <v>1465</v>
      </c>
      <c r="D49" s="309">
        <v>2261</v>
      </c>
      <c r="E49" s="310">
        <v>910</v>
      </c>
      <c r="F49" s="310">
        <v>1627</v>
      </c>
      <c r="G49" s="199"/>
      <c r="H49" s="193"/>
      <c r="I49" s="193"/>
      <c r="J49" s="193"/>
      <c r="K49" s="200"/>
      <c r="L49" s="193"/>
    </row>
    <row r="50" spans="2:12" s="128" customFormat="1" x14ac:dyDescent="0.25">
      <c r="B50" s="198">
        <v>46</v>
      </c>
      <c r="C50" s="308">
        <v>1548</v>
      </c>
      <c r="D50" s="309">
        <v>2344</v>
      </c>
      <c r="E50" s="310">
        <v>816</v>
      </c>
      <c r="F50" s="310">
        <v>1569</v>
      </c>
      <c r="G50" s="199"/>
      <c r="H50" s="193"/>
      <c r="I50" s="193"/>
      <c r="J50" s="193"/>
      <c r="K50" s="200"/>
      <c r="L50" s="193"/>
    </row>
    <row r="51" spans="2:12" s="128" customFormat="1" x14ac:dyDescent="0.25">
      <c r="B51" s="198">
        <v>47</v>
      </c>
      <c r="C51" s="308">
        <v>1511</v>
      </c>
      <c r="D51" s="309">
        <v>2251</v>
      </c>
      <c r="E51" s="310">
        <v>921</v>
      </c>
      <c r="F51" s="310">
        <v>1606</v>
      </c>
      <c r="G51" s="199"/>
      <c r="H51" s="193"/>
      <c r="I51" s="193"/>
      <c r="J51" s="193"/>
      <c r="K51" s="200"/>
      <c r="L51" s="193"/>
    </row>
    <row r="52" spans="2:12" s="128" customFormat="1" x14ac:dyDescent="0.25">
      <c r="B52" s="198">
        <v>48</v>
      </c>
      <c r="C52" s="308">
        <v>1496</v>
      </c>
      <c r="D52" s="309">
        <v>2130</v>
      </c>
      <c r="E52" s="310">
        <v>853</v>
      </c>
      <c r="F52" s="310">
        <v>1615</v>
      </c>
      <c r="G52" s="199"/>
      <c r="H52" s="193"/>
      <c r="I52" s="193"/>
      <c r="J52" s="193"/>
      <c r="K52" s="200"/>
      <c r="L52" s="193"/>
    </row>
    <row r="53" spans="2:12" s="128" customFormat="1" x14ac:dyDescent="0.25">
      <c r="B53" s="198">
        <v>49</v>
      </c>
      <c r="C53" s="308">
        <v>1394</v>
      </c>
      <c r="D53" s="309">
        <v>2196</v>
      </c>
      <c r="E53" s="310">
        <v>831</v>
      </c>
      <c r="F53" s="310">
        <v>1589</v>
      </c>
      <c r="G53" s="199"/>
      <c r="H53" s="193"/>
      <c r="I53" s="193"/>
      <c r="J53" s="193"/>
      <c r="K53" s="200"/>
      <c r="L53" s="193"/>
    </row>
    <row r="54" spans="2:12" s="128" customFormat="1" x14ac:dyDescent="0.25">
      <c r="B54" s="198">
        <v>50</v>
      </c>
      <c r="C54" s="308">
        <v>1307</v>
      </c>
      <c r="D54" s="309">
        <v>2016</v>
      </c>
      <c r="E54" s="310">
        <v>941</v>
      </c>
      <c r="F54" s="310">
        <v>1377</v>
      </c>
      <c r="G54" s="199"/>
      <c r="H54" s="193"/>
      <c r="I54" s="193"/>
      <c r="J54" s="193"/>
      <c r="K54" s="200"/>
      <c r="L54" s="193"/>
    </row>
    <row r="55" spans="2:12" s="128" customFormat="1" x14ac:dyDescent="0.25">
      <c r="B55" s="198">
        <v>51</v>
      </c>
      <c r="C55" s="308">
        <v>1213</v>
      </c>
      <c r="D55" s="309">
        <v>1884</v>
      </c>
      <c r="E55" s="310">
        <v>821</v>
      </c>
      <c r="F55" s="310">
        <v>1421</v>
      </c>
      <c r="G55" s="199"/>
      <c r="H55" s="193"/>
      <c r="I55" s="193"/>
      <c r="J55" s="193"/>
      <c r="K55" s="200"/>
      <c r="L55" s="193"/>
    </row>
    <row r="56" spans="2:12" s="128" customFormat="1" x14ac:dyDescent="0.25">
      <c r="B56" s="198">
        <v>52</v>
      </c>
      <c r="C56" s="308">
        <v>1195</v>
      </c>
      <c r="D56" s="309">
        <v>1782</v>
      </c>
      <c r="E56" s="310">
        <v>807</v>
      </c>
      <c r="F56" s="310">
        <v>1376</v>
      </c>
      <c r="G56" s="199"/>
      <c r="H56" s="193"/>
      <c r="I56" s="193"/>
      <c r="J56" s="193"/>
      <c r="K56" s="200"/>
      <c r="L56" s="193"/>
    </row>
    <row r="57" spans="2:12" s="128" customFormat="1" x14ac:dyDescent="0.25">
      <c r="B57" s="198">
        <v>53</v>
      </c>
      <c r="C57" s="308">
        <v>1202</v>
      </c>
      <c r="D57" s="309">
        <v>1654</v>
      </c>
      <c r="E57" s="310">
        <v>774</v>
      </c>
      <c r="F57" s="310">
        <v>1258</v>
      </c>
      <c r="G57" s="199"/>
      <c r="H57" s="193"/>
      <c r="I57" s="193"/>
      <c r="J57" s="193"/>
      <c r="K57" s="200"/>
      <c r="L57" s="193"/>
    </row>
    <row r="58" spans="2:12" s="128" customFormat="1" x14ac:dyDescent="0.25">
      <c r="B58" s="198">
        <v>54</v>
      </c>
      <c r="C58" s="308">
        <v>1072</v>
      </c>
      <c r="D58" s="309">
        <v>1541</v>
      </c>
      <c r="E58" s="310">
        <v>679</v>
      </c>
      <c r="F58" s="310">
        <v>1193</v>
      </c>
      <c r="G58" s="199"/>
      <c r="H58" s="193"/>
      <c r="I58" s="193"/>
      <c r="J58" s="193"/>
      <c r="K58" s="200"/>
      <c r="L58" s="193"/>
    </row>
    <row r="59" spans="2:12" s="128" customFormat="1" x14ac:dyDescent="0.25">
      <c r="B59" s="198">
        <v>55</v>
      </c>
      <c r="C59" s="308">
        <v>943</v>
      </c>
      <c r="D59" s="309">
        <v>1532</v>
      </c>
      <c r="E59" s="310">
        <v>708</v>
      </c>
      <c r="F59" s="310">
        <v>1136</v>
      </c>
      <c r="G59" s="199"/>
      <c r="H59" s="193"/>
      <c r="I59" s="193"/>
      <c r="J59" s="193"/>
      <c r="K59" s="200"/>
      <c r="L59" s="193"/>
    </row>
    <row r="60" spans="2:12" s="128" customFormat="1" x14ac:dyDescent="0.25">
      <c r="B60" s="198">
        <v>56</v>
      </c>
      <c r="C60" s="308">
        <v>833</v>
      </c>
      <c r="D60" s="309">
        <v>1319</v>
      </c>
      <c r="E60" s="310">
        <v>598</v>
      </c>
      <c r="F60" s="310">
        <v>911</v>
      </c>
      <c r="G60" s="199"/>
      <c r="H60" s="193"/>
      <c r="I60" s="193"/>
      <c r="J60" s="193"/>
      <c r="K60" s="200"/>
      <c r="L60" s="193"/>
    </row>
    <row r="61" spans="2:12" s="128" customFormat="1" x14ac:dyDescent="0.25">
      <c r="B61" s="198">
        <v>57</v>
      </c>
      <c r="C61" s="308">
        <v>798</v>
      </c>
      <c r="D61" s="309">
        <v>1162</v>
      </c>
      <c r="E61" s="310">
        <v>637</v>
      </c>
      <c r="F61" s="310">
        <v>901</v>
      </c>
      <c r="G61" s="199"/>
      <c r="H61" s="193"/>
      <c r="I61" s="193"/>
      <c r="J61" s="193"/>
      <c r="K61" s="200"/>
      <c r="L61" s="193"/>
    </row>
    <row r="62" spans="2:12" s="128" customFormat="1" x14ac:dyDescent="0.25">
      <c r="B62" s="198">
        <v>58</v>
      </c>
      <c r="C62" s="308">
        <v>692</v>
      </c>
      <c r="D62" s="309">
        <v>1005</v>
      </c>
      <c r="E62" s="310">
        <v>541</v>
      </c>
      <c r="F62" s="310">
        <v>862</v>
      </c>
      <c r="G62" s="199"/>
      <c r="H62" s="193"/>
      <c r="I62" s="193"/>
      <c r="J62" s="193"/>
      <c r="K62" s="200"/>
      <c r="L62" s="193"/>
    </row>
    <row r="63" spans="2:12" s="128" customFormat="1" x14ac:dyDescent="0.25">
      <c r="B63" s="198">
        <v>59</v>
      </c>
      <c r="C63" s="308">
        <v>714</v>
      </c>
      <c r="D63" s="309">
        <v>1025</v>
      </c>
      <c r="E63" s="310">
        <v>505</v>
      </c>
      <c r="F63" s="310">
        <v>692</v>
      </c>
      <c r="G63" s="199"/>
      <c r="H63" s="193"/>
      <c r="I63" s="193"/>
      <c r="J63" s="193"/>
      <c r="K63" s="200"/>
      <c r="L63" s="193"/>
    </row>
    <row r="64" spans="2:12" s="128" customFormat="1" x14ac:dyDescent="0.25">
      <c r="B64" s="198">
        <v>60</v>
      </c>
      <c r="C64" s="308">
        <v>543</v>
      </c>
      <c r="D64" s="309">
        <v>883</v>
      </c>
      <c r="E64" s="310">
        <v>435</v>
      </c>
      <c r="F64" s="310">
        <v>595</v>
      </c>
      <c r="G64" s="199"/>
      <c r="H64" s="193"/>
      <c r="I64" s="193"/>
      <c r="J64" s="193"/>
      <c r="K64" s="200"/>
      <c r="L64" s="193"/>
    </row>
    <row r="65" spans="2:12" s="128" customFormat="1" x14ac:dyDescent="0.25">
      <c r="B65" s="198">
        <v>61</v>
      </c>
      <c r="C65" s="308">
        <v>578</v>
      </c>
      <c r="D65" s="309">
        <v>762</v>
      </c>
      <c r="E65" s="310">
        <v>362</v>
      </c>
      <c r="F65" s="310">
        <v>482</v>
      </c>
      <c r="G65" s="199"/>
      <c r="H65" s="193"/>
      <c r="I65" s="193"/>
      <c r="J65" s="193"/>
      <c r="K65" s="200"/>
      <c r="L65" s="193"/>
    </row>
    <row r="66" spans="2:12" s="128" customFormat="1" x14ac:dyDescent="0.25">
      <c r="B66" s="198">
        <v>62</v>
      </c>
      <c r="C66" s="308">
        <v>435</v>
      </c>
      <c r="D66" s="309">
        <v>761</v>
      </c>
      <c r="E66" s="310">
        <v>314</v>
      </c>
      <c r="F66" s="310">
        <v>381</v>
      </c>
      <c r="G66" s="199"/>
      <c r="H66" s="193"/>
      <c r="I66" s="193"/>
      <c r="J66" s="193"/>
      <c r="K66" s="200"/>
      <c r="L66" s="193"/>
    </row>
    <row r="67" spans="2:12" s="128" customFormat="1" x14ac:dyDescent="0.25">
      <c r="B67" s="198">
        <v>63</v>
      </c>
      <c r="C67" s="308">
        <v>507</v>
      </c>
      <c r="D67" s="309">
        <v>668</v>
      </c>
      <c r="E67" s="310">
        <v>274</v>
      </c>
      <c r="F67" s="310">
        <v>297</v>
      </c>
      <c r="G67" s="199"/>
      <c r="H67" s="193"/>
      <c r="I67" s="193"/>
      <c r="J67" s="193"/>
      <c r="K67" s="200"/>
      <c r="L67" s="193"/>
    </row>
    <row r="68" spans="2:12" s="128" customFormat="1" x14ac:dyDescent="0.25">
      <c r="B68" s="198">
        <v>64</v>
      </c>
      <c r="C68" s="308">
        <v>445</v>
      </c>
      <c r="D68" s="309">
        <v>679</v>
      </c>
      <c r="E68" s="310">
        <v>233</v>
      </c>
      <c r="F68" s="310">
        <v>251</v>
      </c>
      <c r="G68" s="199"/>
      <c r="H68" s="193"/>
      <c r="I68" s="193"/>
      <c r="J68" s="193"/>
      <c r="K68" s="200"/>
      <c r="L68" s="193"/>
    </row>
    <row r="69" spans="2:12" s="128" customFormat="1" x14ac:dyDescent="0.25">
      <c r="B69" s="198">
        <v>65</v>
      </c>
      <c r="C69" s="308">
        <v>312</v>
      </c>
      <c r="D69" s="309">
        <v>614</v>
      </c>
      <c r="E69" s="310">
        <v>150</v>
      </c>
      <c r="F69" s="310">
        <v>151</v>
      </c>
      <c r="G69" s="199"/>
      <c r="H69" s="193"/>
      <c r="I69" s="193"/>
      <c r="J69" s="193"/>
      <c r="K69" s="200"/>
      <c r="L69" s="193"/>
    </row>
    <row r="70" spans="2:12" s="128" customFormat="1" x14ac:dyDescent="0.25">
      <c r="B70" s="198">
        <v>66</v>
      </c>
      <c r="C70" s="308">
        <v>261</v>
      </c>
      <c r="D70" s="309">
        <v>464</v>
      </c>
      <c r="E70" s="310">
        <v>102</v>
      </c>
      <c r="F70" s="310">
        <v>122</v>
      </c>
      <c r="G70" s="199"/>
      <c r="H70" s="193"/>
      <c r="I70" s="193"/>
      <c r="J70" s="193"/>
      <c r="K70" s="200"/>
      <c r="L70" s="193"/>
    </row>
    <row r="71" spans="2:12" s="128" customFormat="1" x14ac:dyDescent="0.25">
      <c r="B71" s="198">
        <v>67</v>
      </c>
      <c r="C71" s="308">
        <v>235</v>
      </c>
      <c r="D71" s="309">
        <v>443</v>
      </c>
      <c r="E71" s="310">
        <v>82</v>
      </c>
      <c r="F71" s="310">
        <v>106</v>
      </c>
      <c r="G71" s="199"/>
      <c r="H71" s="193"/>
      <c r="I71" s="193"/>
      <c r="J71" s="193"/>
      <c r="K71" s="200"/>
      <c r="L71" s="193"/>
    </row>
    <row r="72" spans="2:12" s="128" customFormat="1" x14ac:dyDescent="0.25">
      <c r="B72" s="198">
        <v>68</v>
      </c>
      <c r="C72" s="308">
        <v>248</v>
      </c>
      <c r="D72" s="309">
        <v>471</v>
      </c>
      <c r="E72" s="310">
        <v>54</v>
      </c>
      <c r="F72" s="310">
        <v>93</v>
      </c>
      <c r="G72" s="199"/>
      <c r="H72" s="193"/>
      <c r="I72" s="193"/>
      <c r="J72" s="193"/>
      <c r="K72" s="200"/>
      <c r="L72" s="193"/>
    </row>
    <row r="73" spans="2:12" s="128" customFormat="1" x14ac:dyDescent="0.25">
      <c r="B73" s="198">
        <v>69</v>
      </c>
      <c r="C73" s="308">
        <v>208</v>
      </c>
      <c r="D73" s="309">
        <v>352</v>
      </c>
      <c r="E73" s="310">
        <v>54</v>
      </c>
      <c r="F73" s="310">
        <v>67</v>
      </c>
      <c r="G73" s="199"/>
      <c r="H73" s="193"/>
      <c r="I73" s="193"/>
      <c r="J73" s="193"/>
      <c r="K73" s="200"/>
      <c r="L73" s="193"/>
    </row>
    <row r="74" spans="2:12" s="128" customFormat="1" x14ac:dyDescent="0.25">
      <c r="B74" s="198">
        <v>70</v>
      </c>
      <c r="C74" s="308">
        <v>154</v>
      </c>
      <c r="D74" s="309">
        <v>318</v>
      </c>
      <c r="E74" s="310">
        <v>55</v>
      </c>
      <c r="F74" s="310">
        <v>70</v>
      </c>
      <c r="G74" s="199"/>
      <c r="H74" s="193"/>
      <c r="I74" s="193"/>
      <c r="J74" s="193"/>
      <c r="K74" s="200"/>
      <c r="L74" s="193"/>
    </row>
    <row r="75" spans="2:12" s="128" customFormat="1" x14ac:dyDescent="0.25">
      <c r="B75" s="198">
        <v>71</v>
      </c>
      <c r="C75" s="308">
        <v>144</v>
      </c>
      <c r="D75" s="309">
        <v>321</v>
      </c>
      <c r="E75" s="310">
        <v>24</v>
      </c>
      <c r="F75" s="310">
        <v>39</v>
      </c>
      <c r="G75" s="199"/>
      <c r="H75" s="193"/>
      <c r="I75" s="193"/>
      <c r="J75" s="193"/>
      <c r="K75" s="200"/>
      <c r="L75" s="193"/>
    </row>
    <row r="76" spans="2:12" s="128" customFormat="1" x14ac:dyDescent="0.25">
      <c r="B76" s="198">
        <v>72</v>
      </c>
      <c r="C76" s="308">
        <v>184</v>
      </c>
      <c r="D76" s="309">
        <v>274</v>
      </c>
      <c r="E76" s="310">
        <v>26</v>
      </c>
      <c r="F76" s="310">
        <v>25</v>
      </c>
      <c r="G76" s="199"/>
      <c r="H76" s="193"/>
      <c r="I76" s="193"/>
      <c r="J76" s="193"/>
      <c r="K76" s="200"/>
      <c r="L76" s="193"/>
    </row>
    <row r="77" spans="2:12" s="128" customFormat="1" x14ac:dyDescent="0.25">
      <c r="B77" s="198">
        <v>73</v>
      </c>
      <c r="C77" s="308">
        <v>151</v>
      </c>
      <c r="D77" s="309">
        <v>219</v>
      </c>
      <c r="E77" s="310">
        <v>27</v>
      </c>
      <c r="F77" s="310">
        <v>17</v>
      </c>
      <c r="G77" s="199"/>
      <c r="H77" s="193"/>
      <c r="I77" s="193"/>
      <c r="J77" s="193"/>
      <c r="K77" s="200"/>
      <c r="L77" s="193"/>
    </row>
    <row r="78" spans="2:12" s="128" customFormat="1" x14ac:dyDescent="0.25">
      <c r="B78" s="198">
        <v>74</v>
      </c>
      <c r="C78" s="308">
        <v>104</v>
      </c>
      <c r="D78" s="309">
        <v>240</v>
      </c>
      <c r="E78" s="310">
        <v>16</v>
      </c>
      <c r="F78" s="310">
        <v>26</v>
      </c>
      <c r="G78" s="199"/>
      <c r="H78" s="193"/>
      <c r="I78" s="193"/>
      <c r="J78" s="193"/>
      <c r="K78" s="200"/>
      <c r="L78" s="193"/>
    </row>
    <row r="79" spans="2:12" s="128" customFormat="1" x14ac:dyDescent="0.25">
      <c r="B79" s="198">
        <v>75</v>
      </c>
      <c r="C79" s="308">
        <v>106</v>
      </c>
      <c r="D79" s="309">
        <v>193</v>
      </c>
      <c r="E79" s="310">
        <v>10</v>
      </c>
      <c r="F79" s="310">
        <v>15</v>
      </c>
      <c r="G79" s="199"/>
      <c r="H79" s="193"/>
      <c r="I79" s="193"/>
      <c r="J79" s="193"/>
      <c r="K79" s="200"/>
      <c r="L79" s="193"/>
    </row>
    <row r="80" spans="2:12" s="128" customFormat="1" x14ac:dyDescent="0.25">
      <c r="B80" s="198">
        <v>76</v>
      </c>
      <c r="C80" s="308">
        <v>82</v>
      </c>
      <c r="D80" s="309">
        <v>154</v>
      </c>
      <c r="E80" s="310">
        <v>7</v>
      </c>
      <c r="F80" s="310">
        <v>12</v>
      </c>
      <c r="G80" s="199"/>
      <c r="H80" s="193"/>
      <c r="I80" s="193"/>
      <c r="J80" s="193"/>
      <c r="K80" s="200"/>
      <c r="L80" s="193"/>
    </row>
    <row r="81" spans="1:13" s="128" customFormat="1" x14ac:dyDescent="0.25">
      <c r="B81" s="198">
        <v>77</v>
      </c>
      <c r="C81" s="308">
        <v>83</v>
      </c>
      <c r="D81" s="309">
        <v>138</v>
      </c>
      <c r="E81" s="310">
        <v>7</v>
      </c>
      <c r="F81" s="310">
        <v>10</v>
      </c>
      <c r="G81" s="199"/>
      <c r="H81" s="193"/>
      <c r="I81" s="193"/>
      <c r="J81" s="193"/>
      <c r="K81" s="200"/>
      <c r="L81" s="193"/>
    </row>
    <row r="82" spans="1:13" s="128" customFormat="1" x14ac:dyDescent="0.25">
      <c r="B82" s="198">
        <v>78</v>
      </c>
      <c r="C82" s="308">
        <v>50</v>
      </c>
      <c r="D82" s="309">
        <v>109</v>
      </c>
      <c r="E82" s="310">
        <v>7</v>
      </c>
      <c r="F82" s="310">
        <v>10</v>
      </c>
      <c r="G82" s="199"/>
      <c r="H82" s="193"/>
      <c r="I82" s="193"/>
      <c r="J82" s="193"/>
      <c r="K82" s="200"/>
      <c r="L82" s="193"/>
    </row>
    <row r="83" spans="1:13" s="128" customFormat="1" x14ac:dyDescent="0.25">
      <c r="B83" s="198">
        <v>79</v>
      </c>
      <c r="C83" s="308">
        <v>49</v>
      </c>
      <c r="D83" s="309">
        <v>103</v>
      </c>
      <c r="E83" s="310">
        <v>5</v>
      </c>
      <c r="F83" s="310"/>
      <c r="G83" s="199"/>
      <c r="H83" s="193"/>
      <c r="I83" s="193"/>
      <c r="J83" s="193"/>
      <c r="K83" s="200"/>
      <c r="L83" s="193"/>
    </row>
    <row r="84" spans="1:13" s="128" customFormat="1" x14ac:dyDescent="0.25">
      <c r="B84" s="198">
        <v>80</v>
      </c>
      <c r="C84" s="308">
        <v>60</v>
      </c>
      <c r="D84" s="309">
        <v>107</v>
      </c>
      <c r="E84" s="310">
        <v>6</v>
      </c>
      <c r="F84" s="310">
        <v>5</v>
      </c>
      <c r="G84" s="199"/>
      <c r="H84" s="193"/>
      <c r="I84" s="193"/>
      <c r="J84" s="193"/>
      <c r="K84" s="200"/>
      <c r="L84" s="193"/>
    </row>
    <row r="85" spans="1:13" s="128" customFormat="1" x14ac:dyDescent="0.25">
      <c r="B85" s="198">
        <v>81</v>
      </c>
      <c r="C85" s="308">
        <v>40</v>
      </c>
      <c r="D85" s="309">
        <v>78</v>
      </c>
      <c r="E85" s="310"/>
      <c r="F85" s="310"/>
      <c r="G85" s="199"/>
      <c r="H85" s="193"/>
      <c r="I85" s="193"/>
      <c r="J85" s="193"/>
      <c r="K85" s="200"/>
      <c r="L85" s="193"/>
    </row>
    <row r="86" spans="1:13" s="128" customFormat="1" x14ac:dyDescent="0.25">
      <c r="B86" s="198">
        <v>82</v>
      </c>
      <c r="C86" s="308">
        <v>19</v>
      </c>
      <c r="D86" s="309">
        <v>61</v>
      </c>
      <c r="E86" s="310"/>
      <c r="F86" s="310">
        <v>9</v>
      </c>
      <c r="G86" s="199"/>
      <c r="H86" s="193"/>
      <c r="I86" s="193"/>
      <c r="J86" s="193"/>
      <c r="K86" s="200"/>
      <c r="L86" s="193"/>
    </row>
    <row r="87" spans="1:13" s="128" customFormat="1" x14ac:dyDescent="0.25">
      <c r="B87" s="198">
        <v>83</v>
      </c>
      <c r="C87" s="308">
        <v>16</v>
      </c>
      <c r="D87" s="309">
        <v>42</v>
      </c>
      <c r="E87" s="310"/>
      <c r="F87" s="310"/>
      <c r="G87" s="199"/>
      <c r="H87" s="193"/>
      <c r="I87" s="193"/>
      <c r="J87" s="193"/>
      <c r="K87" s="200"/>
      <c r="L87" s="200"/>
      <c r="M87" s="194"/>
    </row>
    <row r="88" spans="1:13" s="128" customFormat="1" x14ac:dyDescent="0.25">
      <c r="B88" s="198">
        <v>84</v>
      </c>
      <c r="C88" s="308">
        <v>23</v>
      </c>
      <c r="D88" s="309">
        <v>43</v>
      </c>
      <c r="E88" s="310"/>
      <c r="F88" s="310"/>
      <c r="G88" s="199"/>
      <c r="H88" s="193"/>
      <c r="I88" s="200"/>
      <c r="J88" s="193"/>
      <c r="K88" s="200"/>
      <c r="L88" s="200"/>
      <c r="M88" s="194"/>
    </row>
    <row r="89" spans="1:13" s="128" customFormat="1" x14ac:dyDescent="0.25">
      <c r="B89" s="198" t="s">
        <v>49</v>
      </c>
      <c r="C89" s="308">
        <v>12</v>
      </c>
      <c r="D89" s="309">
        <v>39</v>
      </c>
      <c r="E89" s="310">
        <v>40</v>
      </c>
      <c r="F89" s="310">
        <v>55</v>
      </c>
      <c r="G89" s="199"/>
      <c r="H89" s="193"/>
      <c r="I89" s="200"/>
      <c r="J89" s="193"/>
      <c r="K89" s="200"/>
      <c r="L89" s="200"/>
      <c r="M89" s="194"/>
    </row>
    <row r="90" spans="1:13" s="128" customFormat="1" ht="15.75" thickBot="1" x14ac:dyDescent="0.3">
      <c r="B90" s="209" t="s">
        <v>6</v>
      </c>
      <c r="C90" s="210">
        <v>150441</v>
      </c>
      <c r="D90" s="211">
        <v>170205</v>
      </c>
      <c r="E90" s="212">
        <v>133810</v>
      </c>
      <c r="F90" s="213">
        <v>141343</v>
      </c>
      <c r="G90" s="214"/>
      <c r="H90" s="193"/>
      <c r="I90" s="193"/>
      <c r="J90" s="138"/>
      <c r="K90" s="201"/>
      <c r="L90" s="200"/>
      <c r="M90" s="194"/>
    </row>
    <row r="91" spans="1:13" s="128" customFormat="1" x14ac:dyDescent="0.25">
      <c r="G91" s="193"/>
      <c r="H91" s="193"/>
      <c r="I91" s="193"/>
      <c r="J91" s="193"/>
      <c r="K91" s="193"/>
      <c r="L91" s="200"/>
      <c r="M91" s="194"/>
    </row>
    <row r="92" spans="1:13" s="128" customFormat="1" x14ac:dyDescent="0.25">
      <c r="A92" s="128" t="s">
        <v>52</v>
      </c>
      <c r="H92" s="193"/>
      <c r="I92" s="193"/>
      <c r="J92" s="193"/>
      <c r="K92" s="193"/>
      <c r="L92" s="193"/>
    </row>
    <row r="93" spans="1:13" s="128" customFormat="1" x14ac:dyDescent="0.25">
      <c r="A93" s="180" t="s">
        <v>210</v>
      </c>
      <c r="H93" s="193"/>
      <c r="I93" s="193"/>
      <c r="J93" s="193"/>
      <c r="K93" s="193"/>
      <c r="L93" s="193"/>
    </row>
    <row r="94" spans="1:13" s="128" customFormat="1" x14ac:dyDescent="0.25">
      <c r="H94" s="193"/>
      <c r="I94" s="193"/>
      <c r="J94" s="193"/>
      <c r="K94" s="193"/>
      <c r="L94" s="193"/>
    </row>
    <row r="95" spans="1:13" s="128" customFormat="1" x14ac:dyDescent="0.25">
      <c r="H95" s="193"/>
      <c r="I95" s="193"/>
      <c r="J95" s="193"/>
      <c r="K95" s="193"/>
      <c r="L95" s="193"/>
    </row>
    <row r="97" spans="3:5" ht="15.75" customHeight="1" x14ac:dyDescent="0.25">
      <c r="C97" s="330"/>
      <c r="D97" s="330"/>
      <c r="E97" s="330"/>
    </row>
    <row r="98" spans="3:5" x14ac:dyDescent="0.25">
      <c r="C98" s="330"/>
      <c r="D98" s="195"/>
      <c r="E98" s="195"/>
    </row>
    <row r="99" spans="3:5" x14ac:dyDescent="0.25">
      <c r="C99" s="330"/>
      <c r="D99" s="195"/>
      <c r="E99" s="195"/>
    </row>
    <row r="100" spans="3:5" x14ac:dyDescent="0.25">
      <c r="C100" s="195"/>
    </row>
    <row r="101" spans="3:5" x14ac:dyDescent="0.25">
      <c r="C101" s="195"/>
      <c r="D101" s="196"/>
      <c r="E101" s="196"/>
    </row>
    <row r="102" spans="3:5" x14ac:dyDescent="0.25">
      <c r="C102" s="195"/>
      <c r="D102" s="196"/>
      <c r="E102" s="196"/>
    </row>
    <row r="103" spans="3:5" x14ac:dyDescent="0.25">
      <c r="C103" s="195"/>
      <c r="D103" s="196"/>
      <c r="E103" s="196"/>
    </row>
    <row r="104" spans="3:5" x14ac:dyDescent="0.25">
      <c r="C104" s="195"/>
      <c r="D104" s="196"/>
      <c r="E104" s="196"/>
    </row>
    <row r="105" spans="3:5" x14ac:dyDescent="0.25">
      <c r="C105" s="195"/>
      <c r="D105" s="196"/>
      <c r="E105" s="196"/>
    </row>
    <row r="106" spans="3:5" x14ac:dyDescent="0.25">
      <c r="C106" s="195"/>
      <c r="D106" s="196"/>
      <c r="E106" s="196"/>
    </row>
    <row r="107" spans="3:5" x14ac:dyDescent="0.25">
      <c r="C107" s="195"/>
      <c r="D107" s="196"/>
      <c r="E107" s="196"/>
    </row>
    <row r="108" spans="3:5" x14ac:dyDescent="0.25">
      <c r="C108" s="195"/>
      <c r="D108" s="196"/>
      <c r="E108" s="196"/>
    </row>
    <row r="109" spans="3:5" x14ac:dyDescent="0.25">
      <c r="C109" s="195"/>
      <c r="D109" s="196"/>
      <c r="E109" s="196"/>
    </row>
    <row r="110" spans="3:5" x14ac:dyDescent="0.25">
      <c r="C110" s="195"/>
      <c r="D110" s="196"/>
      <c r="E110" s="196"/>
    </row>
    <row r="111" spans="3:5" x14ac:dyDescent="0.25">
      <c r="C111" s="195"/>
      <c r="D111" s="196"/>
      <c r="E111" s="196"/>
    </row>
    <row r="112" spans="3:5" x14ac:dyDescent="0.25">
      <c r="C112" s="195"/>
      <c r="D112" s="196"/>
      <c r="E112" s="196"/>
    </row>
    <row r="113" spans="3:5" x14ac:dyDescent="0.25">
      <c r="C113" s="195"/>
      <c r="D113" s="196"/>
      <c r="E113" s="196"/>
    </row>
    <row r="114" spans="3:5" x14ac:dyDescent="0.25">
      <c r="C114" s="195"/>
      <c r="D114" s="196"/>
      <c r="E114" s="196"/>
    </row>
    <row r="115" spans="3:5" x14ac:dyDescent="0.25">
      <c r="C115" s="195"/>
      <c r="D115" s="196"/>
      <c r="E115" s="196"/>
    </row>
    <row r="116" spans="3:5" x14ac:dyDescent="0.25">
      <c r="C116" s="195"/>
      <c r="D116" s="196"/>
      <c r="E116" s="196"/>
    </row>
    <row r="117" spans="3:5" x14ac:dyDescent="0.25">
      <c r="C117" s="195"/>
      <c r="D117" s="196"/>
      <c r="E117" s="196"/>
    </row>
    <row r="118" spans="3:5" x14ac:dyDescent="0.25">
      <c r="C118" s="195"/>
      <c r="D118" s="196"/>
      <c r="E118" s="196"/>
    </row>
    <row r="119" spans="3:5" x14ac:dyDescent="0.25">
      <c r="C119" s="195"/>
      <c r="D119" s="196"/>
      <c r="E119" s="196"/>
    </row>
    <row r="120" spans="3:5" x14ac:dyDescent="0.25">
      <c r="C120" s="195"/>
      <c r="D120" s="196"/>
      <c r="E120" s="196"/>
    </row>
    <row r="121" spans="3:5" x14ac:dyDescent="0.25">
      <c r="C121" s="195"/>
      <c r="D121" s="196"/>
      <c r="E121" s="196"/>
    </row>
    <row r="122" spans="3:5" x14ac:dyDescent="0.25">
      <c r="C122" s="195"/>
      <c r="D122" s="196"/>
      <c r="E122" s="196"/>
    </row>
    <row r="123" spans="3:5" x14ac:dyDescent="0.25">
      <c r="C123" s="195"/>
      <c r="D123" s="196"/>
      <c r="E123" s="196"/>
    </row>
    <row r="124" spans="3:5" x14ac:dyDescent="0.25">
      <c r="C124" s="195"/>
      <c r="D124" s="196"/>
      <c r="E124" s="196"/>
    </row>
    <row r="125" spans="3:5" x14ac:dyDescent="0.25">
      <c r="C125" s="195"/>
      <c r="D125" s="196"/>
      <c r="E125" s="196"/>
    </row>
    <row r="126" spans="3:5" x14ac:dyDescent="0.25">
      <c r="C126" s="195"/>
      <c r="D126" s="196"/>
      <c r="E126" s="196"/>
    </row>
    <row r="127" spans="3:5" x14ac:dyDescent="0.25">
      <c r="C127" s="195"/>
      <c r="D127" s="196"/>
      <c r="E127" s="196"/>
    </row>
    <row r="128" spans="3:5" x14ac:dyDescent="0.25">
      <c r="C128" s="195"/>
      <c r="D128" s="196"/>
      <c r="E128" s="196"/>
    </row>
    <row r="129" spans="3:5" x14ac:dyDescent="0.25">
      <c r="C129" s="195"/>
      <c r="D129" s="196"/>
      <c r="E129" s="196"/>
    </row>
    <row r="130" spans="3:5" x14ac:dyDescent="0.25">
      <c r="C130" s="195"/>
      <c r="D130" s="196"/>
      <c r="E130" s="196"/>
    </row>
    <row r="131" spans="3:5" x14ac:dyDescent="0.25">
      <c r="C131" s="195"/>
      <c r="D131" s="196"/>
      <c r="E131" s="196"/>
    </row>
    <row r="132" spans="3:5" x14ac:dyDescent="0.25">
      <c r="C132" s="195"/>
      <c r="D132" s="196"/>
      <c r="E132" s="196"/>
    </row>
    <row r="133" spans="3:5" x14ac:dyDescent="0.25">
      <c r="C133" s="195"/>
      <c r="D133" s="196"/>
      <c r="E133" s="196"/>
    </row>
    <row r="134" spans="3:5" x14ac:dyDescent="0.25">
      <c r="C134" s="195"/>
      <c r="D134" s="196"/>
      <c r="E134" s="196"/>
    </row>
    <row r="135" spans="3:5" x14ac:dyDescent="0.25">
      <c r="C135" s="195"/>
      <c r="D135" s="196"/>
      <c r="E135" s="196"/>
    </row>
    <row r="136" spans="3:5" x14ac:dyDescent="0.25">
      <c r="C136" s="195"/>
      <c r="D136" s="196"/>
      <c r="E136" s="196"/>
    </row>
    <row r="137" spans="3:5" x14ac:dyDescent="0.25">
      <c r="C137" s="195"/>
      <c r="D137" s="196"/>
      <c r="E137" s="196"/>
    </row>
    <row r="138" spans="3:5" x14ac:dyDescent="0.25">
      <c r="C138" s="195"/>
      <c r="D138" s="196"/>
      <c r="E138" s="196"/>
    </row>
    <row r="139" spans="3:5" x14ac:dyDescent="0.25">
      <c r="C139" s="195"/>
      <c r="D139" s="196"/>
      <c r="E139" s="196"/>
    </row>
    <row r="140" spans="3:5" x14ac:dyDescent="0.25">
      <c r="C140" s="195"/>
      <c r="D140" s="196"/>
      <c r="E140" s="196"/>
    </row>
    <row r="141" spans="3:5" x14ac:dyDescent="0.25">
      <c r="C141" s="195"/>
      <c r="D141" s="196"/>
      <c r="E141" s="196"/>
    </row>
    <row r="142" spans="3:5" x14ac:dyDescent="0.25">
      <c r="C142" s="195"/>
      <c r="D142" s="196"/>
      <c r="E142" s="196"/>
    </row>
    <row r="143" spans="3:5" x14ac:dyDescent="0.25">
      <c r="C143" s="195"/>
      <c r="D143" s="196"/>
      <c r="E143" s="196"/>
    </row>
    <row r="144" spans="3:5" x14ac:dyDescent="0.25">
      <c r="C144" s="195"/>
      <c r="D144" s="196"/>
      <c r="E144" s="196"/>
    </row>
    <row r="145" spans="3:5" x14ac:dyDescent="0.25">
      <c r="C145" s="195"/>
      <c r="D145" s="196"/>
      <c r="E145" s="196"/>
    </row>
    <row r="146" spans="3:5" x14ac:dyDescent="0.25">
      <c r="C146" s="195"/>
      <c r="D146" s="196"/>
      <c r="E146" s="196"/>
    </row>
    <row r="147" spans="3:5" x14ac:dyDescent="0.25">
      <c r="C147" s="195"/>
      <c r="D147" s="196"/>
      <c r="E147" s="196"/>
    </row>
    <row r="148" spans="3:5" x14ac:dyDescent="0.25">
      <c r="C148" s="195"/>
      <c r="D148" s="196"/>
      <c r="E148" s="196"/>
    </row>
    <row r="149" spans="3:5" x14ac:dyDescent="0.25">
      <c r="C149" s="195"/>
      <c r="D149" s="196"/>
      <c r="E149" s="196"/>
    </row>
    <row r="150" spans="3:5" x14ac:dyDescent="0.25">
      <c r="C150" s="195"/>
      <c r="D150" s="196"/>
      <c r="E150" s="196"/>
    </row>
    <row r="151" spans="3:5" x14ac:dyDescent="0.25">
      <c r="C151" s="195"/>
      <c r="D151" s="196"/>
      <c r="E151" s="196"/>
    </row>
    <row r="152" spans="3:5" x14ac:dyDescent="0.25">
      <c r="C152" s="195"/>
      <c r="D152" s="196"/>
      <c r="E152" s="196"/>
    </row>
    <row r="153" spans="3:5" x14ac:dyDescent="0.25">
      <c r="C153" s="195"/>
      <c r="D153" s="196"/>
      <c r="E153" s="196"/>
    </row>
    <row r="154" spans="3:5" x14ac:dyDescent="0.25">
      <c r="C154" s="195"/>
      <c r="D154" s="196"/>
      <c r="E154" s="196"/>
    </row>
    <row r="155" spans="3:5" x14ac:dyDescent="0.25">
      <c r="C155" s="195"/>
      <c r="D155" s="196"/>
      <c r="E155" s="196"/>
    </row>
    <row r="156" spans="3:5" x14ac:dyDescent="0.25">
      <c r="C156" s="195"/>
      <c r="D156" s="196"/>
      <c r="E156" s="196"/>
    </row>
    <row r="157" spans="3:5" x14ac:dyDescent="0.25">
      <c r="C157" s="195"/>
      <c r="D157" s="196"/>
      <c r="E157" s="196"/>
    </row>
    <row r="158" spans="3:5" x14ac:dyDescent="0.25">
      <c r="C158" s="195"/>
      <c r="D158" s="196"/>
      <c r="E158" s="196"/>
    </row>
    <row r="159" spans="3:5" x14ac:dyDescent="0.25">
      <c r="C159" s="195"/>
      <c r="D159" s="196"/>
      <c r="E159" s="196"/>
    </row>
    <row r="160" spans="3:5" x14ac:dyDescent="0.25">
      <c r="C160" s="195"/>
      <c r="D160" s="196"/>
      <c r="E160" s="196"/>
    </row>
    <row r="161" spans="3:5" x14ac:dyDescent="0.25">
      <c r="C161" s="195"/>
      <c r="D161" s="196"/>
      <c r="E161" s="196"/>
    </row>
    <row r="162" spans="3:5" x14ac:dyDescent="0.25">
      <c r="C162" s="195"/>
      <c r="D162" s="196"/>
      <c r="E162" s="196"/>
    </row>
    <row r="163" spans="3:5" x14ac:dyDescent="0.25">
      <c r="C163" s="195"/>
      <c r="D163" s="196"/>
      <c r="E163" s="196"/>
    </row>
    <row r="164" spans="3:5" x14ac:dyDescent="0.25">
      <c r="C164" s="195"/>
      <c r="D164" s="196"/>
      <c r="E164" s="196"/>
    </row>
    <row r="165" spans="3:5" x14ac:dyDescent="0.25">
      <c r="C165" s="195"/>
      <c r="D165" s="196"/>
      <c r="E165" s="196"/>
    </row>
    <row r="166" spans="3:5" x14ac:dyDescent="0.25">
      <c r="C166" s="195"/>
      <c r="D166" s="196"/>
      <c r="E166" s="196"/>
    </row>
    <row r="167" spans="3:5" x14ac:dyDescent="0.25">
      <c r="C167" s="195"/>
      <c r="D167" s="196"/>
      <c r="E167" s="196"/>
    </row>
    <row r="168" spans="3:5" x14ac:dyDescent="0.25">
      <c r="C168" s="195"/>
      <c r="D168" s="196"/>
      <c r="E168" s="196"/>
    </row>
    <row r="169" spans="3:5" x14ac:dyDescent="0.25">
      <c r="C169" s="195"/>
      <c r="D169" s="196"/>
      <c r="E169" s="196"/>
    </row>
    <row r="170" spans="3:5" x14ac:dyDescent="0.25">
      <c r="C170" s="195"/>
      <c r="D170" s="196"/>
      <c r="E170" s="196"/>
    </row>
    <row r="171" spans="3:5" x14ac:dyDescent="0.25">
      <c r="C171" s="195"/>
      <c r="D171" s="196"/>
      <c r="E171" s="196"/>
    </row>
    <row r="172" spans="3:5" x14ac:dyDescent="0.25">
      <c r="C172" s="195"/>
      <c r="D172" s="196"/>
      <c r="E172" s="196"/>
    </row>
    <row r="173" spans="3:5" x14ac:dyDescent="0.25">
      <c r="C173" s="195"/>
      <c r="D173" s="196"/>
      <c r="E173" s="196"/>
    </row>
    <row r="174" spans="3:5" x14ac:dyDescent="0.25">
      <c r="C174" s="195"/>
      <c r="D174" s="196"/>
      <c r="E174" s="196"/>
    </row>
    <row r="175" spans="3:5" x14ac:dyDescent="0.25">
      <c r="C175" s="195"/>
      <c r="D175" s="196"/>
      <c r="E175" s="196"/>
    </row>
    <row r="176" spans="3:5" x14ac:dyDescent="0.25">
      <c r="C176" s="195"/>
      <c r="D176" s="196"/>
      <c r="E176" s="196"/>
    </row>
    <row r="177" spans="3:5" x14ac:dyDescent="0.25">
      <c r="C177" s="195"/>
      <c r="D177" s="196"/>
      <c r="E177" s="196"/>
    </row>
    <row r="178" spans="3:5" x14ac:dyDescent="0.25">
      <c r="C178" s="195"/>
      <c r="D178" s="196"/>
      <c r="E178" s="196"/>
    </row>
    <row r="179" spans="3:5" x14ac:dyDescent="0.25">
      <c r="C179" s="195"/>
      <c r="D179" s="196"/>
      <c r="E179" s="196"/>
    </row>
    <row r="180" spans="3:5" x14ac:dyDescent="0.25">
      <c r="C180" s="195"/>
      <c r="D180" s="196"/>
      <c r="E180" s="196"/>
    </row>
    <row r="181" spans="3:5" x14ac:dyDescent="0.25">
      <c r="C181" s="195"/>
      <c r="D181" s="196"/>
      <c r="E181" s="196"/>
    </row>
    <row r="182" spans="3:5" x14ac:dyDescent="0.25">
      <c r="C182" s="195"/>
      <c r="D182" s="196"/>
      <c r="E182" s="196"/>
    </row>
    <row r="183" spans="3:5" x14ac:dyDescent="0.25">
      <c r="C183" s="195"/>
      <c r="D183" s="196"/>
      <c r="E183" s="196"/>
    </row>
  </sheetData>
  <mergeCells count="5">
    <mergeCell ref="B7:B8"/>
    <mergeCell ref="C7:D7"/>
    <mergeCell ref="E7:F7"/>
    <mergeCell ref="C97:C99"/>
    <mergeCell ref="D97:E9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OA Performance Measures</vt:lpstr>
      <vt:lpstr>18-19 yo participation rate</vt:lpstr>
      <vt:lpstr>Misc; Population Projections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Statistics 2020-21 Background Tables</dc:title>
  <dc:creator/>
  <cp:lastModifiedBy/>
  <dcterms:created xsi:type="dcterms:W3CDTF">2006-09-16T00:00:00Z</dcterms:created>
  <dcterms:modified xsi:type="dcterms:W3CDTF">2022-01-27T15:41:11Z</dcterms:modified>
</cp:coreProperties>
</file>