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 5- Capital funding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21" i="1" l="1"/>
  <c r="C21" i="1"/>
  <c r="B21" i="1"/>
  <c r="D20" i="1"/>
  <c r="C20" i="1"/>
  <c r="B20" i="1"/>
  <c r="D19" i="1"/>
  <c r="C19" i="1"/>
  <c r="D18" i="1"/>
  <c r="B18" i="1"/>
  <c r="D17" i="1"/>
  <c r="C17" i="1"/>
  <c r="B17" i="1"/>
  <c r="D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D22" i="1" s="1"/>
  <c r="C7" i="1"/>
  <c r="B7" i="1"/>
  <c r="B22" i="1" s="1"/>
  <c r="D6" i="1"/>
  <c r="C6" i="1"/>
  <c r="C22" i="1" s="1"/>
  <c r="B6" i="1"/>
</calcChain>
</file>

<file path=xl/sharedStrings.xml><?xml version="1.0" encoding="utf-8"?>
<sst xmlns="http://schemas.openxmlformats.org/spreadsheetml/2006/main" count="28" uniqueCount="26">
  <si>
    <t>Table 5</t>
  </si>
  <si>
    <t>College/Region</t>
  </si>
  <si>
    <t>FY 2021-22
capital
based on gross
high priority
backlog maintenance</t>
  </si>
  <si>
    <t>FY 2021-22 capital for
lifecycle maintenance
based on share
of volume target</t>
  </si>
  <si>
    <t>£</t>
  </si>
  <si>
    <t>Ayrshire College</t>
  </si>
  <si>
    <t>Borders College</t>
  </si>
  <si>
    <t>Dumfries &amp; Galloway College</t>
  </si>
  <si>
    <t>Dundee &amp; Angus College</t>
  </si>
  <si>
    <t xml:space="preserve">Edinburgh College </t>
  </si>
  <si>
    <t>Fife College</t>
  </si>
  <si>
    <t>Forth Valley College</t>
  </si>
  <si>
    <t>Glasgow Region</t>
  </si>
  <si>
    <t xml:space="preserve">Highlands &amp; Islands Region </t>
  </si>
  <si>
    <t>Lanarkshire Region</t>
  </si>
  <si>
    <r>
      <t>Newbattle Abbey College</t>
    </r>
    <r>
      <rPr>
        <vertAlign val="superscript"/>
        <sz val="11"/>
        <color theme="1"/>
        <rFont val="Calibri"/>
        <family val="2"/>
        <scheme val="minor"/>
      </rPr>
      <t xml:space="preserve">1   </t>
    </r>
  </si>
  <si>
    <t xml:space="preserve">North East Scotland College </t>
  </si>
  <si>
    <r>
      <t>Sabhal Mòr Ostaig</t>
    </r>
    <r>
      <rPr>
        <vertAlign val="superscript"/>
        <sz val="11"/>
        <color theme="1"/>
        <rFont val="Calibri"/>
        <family val="2"/>
        <scheme val="minor"/>
      </rPr>
      <t xml:space="preserve">1   </t>
    </r>
  </si>
  <si>
    <r>
      <t>SRUC</t>
    </r>
    <r>
      <rPr>
        <vertAlign val="superscript"/>
        <sz val="11"/>
        <color theme="1"/>
        <rFont val="Calibri"/>
        <family val="2"/>
        <scheme val="minor"/>
      </rPr>
      <t xml:space="preserve">2   </t>
    </r>
  </si>
  <si>
    <t>West College Scotland</t>
  </si>
  <si>
    <t>Total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</si>
  <si>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  Newbattle Abbey College and Sabhal Mòr Ostaig do not receive capital funding for lifecycle maintenance.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</si>
  <si>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The high priority backlog maintenance costs for SRUC are being funded from HE capital.</t>
    </r>
  </si>
  <si>
    <t>West Lothian College</t>
  </si>
  <si>
    <t>Total capital funding
based on high priority
backlog &amp; lifecycle
maintenance 
for FY 2021-22</t>
  </si>
  <si>
    <t>Indicative capital funding for FY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</si>
</sst>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(0\)"/>
    <numFmt numFmtId="165" formatCode="#,##0\ \ ;\-#,##0\ \ ;\-\ 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0">
    <xf numFmtId="0" fontId="0" fillId="0" borderId="0" xfId="0"/>
    <xf numFmtId="0" fontId="2" fillId="0" borderId="0" xfId="0" applyFont="1" applyFill="1" applyAlignment="1"/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4" fillId="0" borderId="7" xfId="1" quotePrefix="1" applyNumberFormat="1" applyFont="1" applyFill="1" applyBorder="1" applyAlignment="1">
      <alignment horizontal="center" vertical="center"/>
    </xf>
    <xf numFmtId="164" fontId="4" fillId="0" borderId="8" xfId="2" quotePrefix="1" applyNumberFormat="1" applyFont="1" applyFill="1" applyBorder="1" applyAlignment="1">
      <alignment horizontal="center" vertical="center"/>
    </xf>
    <xf numFmtId="164" fontId="4" fillId="0" borderId="9" xfId="2" quotePrefix="1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/>
    </xf>
    <xf numFmtId="3" fontId="0" fillId="0" borderId="10" xfId="0" applyNumberFormat="1" applyFont="1" applyBorder="1" applyAlignment="1">
      <alignment horizontal="right"/>
    </xf>
    <xf numFmtId="38" fontId="0" fillId="0" borderId="5" xfId="0" applyNumberFormat="1" applyFont="1" applyFill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0" fillId="0" borderId="5" xfId="0" applyNumberFormat="1" applyFont="1" applyBorder="1" applyAlignment="1">
      <alignment horizontal="right"/>
    </xf>
    <xf numFmtId="0" fontId="0" fillId="0" borderId="11" xfId="0" applyFont="1" applyFill="1" applyBorder="1" applyAlignment="1">
      <alignment horizontal="left" wrapText="1"/>
    </xf>
    <xf numFmtId="165" fontId="0" fillId="0" borderId="5" xfId="0" applyNumberFormat="1" applyFill="1" applyBorder="1"/>
    <xf numFmtId="0" fontId="1" fillId="0" borderId="12" xfId="0" applyFont="1" applyFill="1" applyBorder="1" applyAlignment="1">
      <alignment horizontal="left"/>
    </xf>
    <xf numFmtId="3" fontId="1" fillId="0" borderId="13" xfId="0" applyNumberFormat="1" applyFont="1" applyFill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/>
    <xf numFmtId="3" fontId="0" fillId="0" borderId="0" xfId="0" applyNumberFormat="1" applyFont="1" applyFill="1"/>
    <xf numFmtId="0" fontId="0" fillId="0" borderId="0" xfId="0" applyFont="1"/>
    <xf numFmtId="0" fontId="0" fillId="0" borderId="0" xfId="0" applyBorder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left" wrapText="1"/>
    </xf>
  </cellXfs>
  <cellStyles count="3">
    <cellStyle name="Normal" xfId="0" builtinId="0"/>
    <cellStyle name="Normal 15" xfId="2"/>
    <cellStyle name="Normal_GFU and SSI Teaching Grants for 2012-13, Additional Science inc STEM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hepburn\AppData\Local\Microsoft\Windows\Temporary%20Internet%20Files\Content.Outlook\VCINCVHD\College%20table%205_capital_allocation_model_2021-22%20with%20Newbattle%20at%2090k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5 - capital funding"/>
      <sheetName val="Workings"/>
      <sheetName val="High Priority BM Costs"/>
      <sheetName val="Credits"/>
      <sheetName val="Total allocations"/>
      <sheetName val="Supporting docs"/>
      <sheetName val="College Capital Funding"/>
      <sheetName val="College Table 2"/>
      <sheetName val="College Table 3"/>
      <sheetName val="University Table 4"/>
      <sheetName val="WLC Loan repayment"/>
    </sheetNames>
    <sheetDataSet>
      <sheetData sheetId="0"/>
      <sheetData sheetId="1"/>
      <sheetData sheetId="2">
        <row r="4">
          <cell r="F4">
            <v>187000</v>
          </cell>
        </row>
        <row r="5">
          <cell r="F5">
            <v>207000</v>
          </cell>
        </row>
        <row r="6">
          <cell r="F6">
            <v>41000</v>
          </cell>
        </row>
        <row r="7">
          <cell r="F7">
            <v>1667000</v>
          </cell>
        </row>
        <row r="8">
          <cell r="F8">
            <v>2187000</v>
          </cell>
        </row>
        <row r="9">
          <cell r="F9">
            <v>1450000</v>
          </cell>
        </row>
        <row r="10">
          <cell r="F10">
            <v>92000</v>
          </cell>
        </row>
        <row r="12">
          <cell r="F12">
            <v>2146000</v>
          </cell>
        </row>
        <row r="13">
          <cell r="F13">
            <v>293000</v>
          </cell>
        </row>
        <row r="22">
          <cell r="G22">
            <v>1679000</v>
          </cell>
        </row>
        <row r="23">
          <cell r="F23">
            <v>1426000</v>
          </cell>
        </row>
        <row r="24">
          <cell r="F24">
            <v>326000</v>
          </cell>
        </row>
        <row r="25">
          <cell r="F25">
            <v>90000</v>
          </cell>
        </row>
        <row r="26">
          <cell r="F26">
            <v>2430000</v>
          </cell>
        </row>
        <row r="27">
          <cell r="F27">
            <v>325000</v>
          </cell>
        </row>
        <row r="29">
          <cell r="F29">
            <v>2572000</v>
          </cell>
        </row>
        <row r="30">
          <cell r="F30">
            <v>52000</v>
          </cell>
        </row>
      </sheetData>
      <sheetData sheetId="3">
        <row r="4">
          <cell r="D4">
            <v>880000</v>
          </cell>
        </row>
        <row r="5">
          <cell r="D5">
            <v>181000</v>
          </cell>
        </row>
        <row r="6">
          <cell r="D6">
            <v>217000</v>
          </cell>
        </row>
        <row r="7">
          <cell r="D7">
            <v>757000</v>
          </cell>
        </row>
        <row r="8">
          <cell r="D8">
            <v>1324000</v>
          </cell>
        </row>
        <row r="9">
          <cell r="D9">
            <v>933000</v>
          </cell>
        </row>
        <row r="10">
          <cell r="D10">
            <v>605000</v>
          </cell>
        </row>
        <row r="11">
          <cell r="D11">
            <v>2712000</v>
          </cell>
        </row>
        <row r="14">
          <cell r="D14">
            <v>816000</v>
          </cell>
        </row>
        <row r="23">
          <cell r="D23">
            <v>1280000</v>
          </cell>
        </row>
        <row r="26">
          <cell r="D26">
            <v>930000</v>
          </cell>
        </row>
        <row r="28">
          <cell r="D28">
            <v>165000</v>
          </cell>
        </row>
        <row r="29">
          <cell r="D29">
            <v>1118000</v>
          </cell>
        </row>
        <row r="30">
          <cell r="D30">
            <v>312000</v>
          </cell>
        </row>
      </sheetData>
      <sheetData sheetId="4">
        <row r="4">
          <cell r="D4">
            <v>1067000</v>
          </cell>
        </row>
        <row r="5">
          <cell r="D5">
            <v>388000</v>
          </cell>
        </row>
        <row r="6">
          <cell r="D6">
            <v>258000</v>
          </cell>
        </row>
        <row r="7">
          <cell r="D7">
            <v>2424000</v>
          </cell>
        </row>
        <row r="8">
          <cell r="D8">
            <v>3511000</v>
          </cell>
        </row>
        <row r="9">
          <cell r="D9">
            <v>2383000</v>
          </cell>
        </row>
        <row r="10">
          <cell r="D10">
            <v>697000</v>
          </cell>
        </row>
        <row r="11">
          <cell r="D11">
            <v>5151000</v>
          </cell>
        </row>
        <row r="14">
          <cell r="D14">
            <v>2495000</v>
          </cell>
        </row>
        <row r="23">
          <cell r="D23">
            <v>3032000</v>
          </cell>
        </row>
        <row r="25">
          <cell r="D25">
            <v>90000</v>
          </cell>
        </row>
        <row r="26">
          <cell r="D26">
            <v>3360000</v>
          </cell>
        </row>
        <row r="27">
          <cell r="D27">
            <v>325000</v>
          </cell>
        </row>
        <row r="28">
          <cell r="D28">
            <v>165000</v>
          </cell>
        </row>
        <row r="29">
          <cell r="D29">
            <v>3690000</v>
          </cell>
        </row>
        <row r="30">
          <cell r="D30">
            <v>364000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/>
  </sheetViews>
  <sheetFormatPr defaultColWidth="0" defaultRowHeight="15" zeroHeight="1" x14ac:dyDescent="0.25"/>
  <cols>
    <col min="1" max="1" width="28.5703125" customWidth="1"/>
    <col min="2" max="4" width="18.7109375" customWidth="1"/>
    <col min="5" max="8" width="9.140625" customWidth="1"/>
    <col min="9" max="16384" width="9.140625" hidden="1"/>
  </cols>
  <sheetData>
    <row r="1" spans="1:4" ht="15.75" x14ac:dyDescent="0.25">
      <c r="A1" s="1" t="s">
        <v>25</v>
      </c>
      <c r="D1" s="2" t="s">
        <v>0</v>
      </c>
    </row>
    <row r="2" spans="1:4" ht="15.75" thickBot="1" x14ac:dyDescent="0.3">
      <c r="A2" s="29"/>
      <c r="B2" s="29"/>
      <c r="C2" s="29"/>
      <c r="D2" s="29"/>
    </row>
    <row r="3" spans="1:4" ht="105" x14ac:dyDescent="0.25">
      <c r="A3" s="3" t="s">
        <v>1</v>
      </c>
      <c r="B3" s="4" t="s">
        <v>2</v>
      </c>
      <c r="C3" s="4" t="s">
        <v>3</v>
      </c>
      <c r="D3" s="5" t="s">
        <v>24</v>
      </c>
    </row>
    <row r="4" spans="1:4" x14ac:dyDescent="0.25">
      <c r="A4" s="6"/>
      <c r="B4" s="7" t="s">
        <v>4</v>
      </c>
      <c r="C4" s="7" t="s">
        <v>4</v>
      </c>
      <c r="D4" s="8" t="s">
        <v>4</v>
      </c>
    </row>
    <row r="5" spans="1:4" x14ac:dyDescent="0.25">
      <c r="A5" s="9">
        <v>1</v>
      </c>
      <c r="B5" s="10">
        <v>2</v>
      </c>
      <c r="C5" s="10">
        <v>3</v>
      </c>
      <c r="D5" s="11">
        <v>4</v>
      </c>
    </row>
    <row r="6" spans="1:4" ht="18.75" customHeight="1" x14ac:dyDescent="0.25">
      <c r="A6" s="12" t="s">
        <v>5</v>
      </c>
      <c r="B6" s="13">
        <f>'[1]High Priority BM Costs'!F4</f>
        <v>187000</v>
      </c>
      <c r="C6" s="14">
        <f>[1]Credits!D4</f>
        <v>880000</v>
      </c>
      <c r="D6" s="15">
        <f>'[1]Total allocations'!D4</f>
        <v>1067000</v>
      </c>
    </row>
    <row r="7" spans="1:4" ht="18.75" customHeight="1" x14ac:dyDescent="0.25">
      <c r="A7" s="12" t="s">
        <v>6</v>
      </c>
      <c r="B7" s="16">
        <f>'[1]High Priority BM Costs'!F5</f>
        <v>207000</v>
      </c>
      <c r="C7" s="14">
        <f>[1]Credits!D5</f>
        <v>181000</v>
      </c>
      <c r="D7" s="15">
        <f>'[1]Total allocations'!D5</f>
        <v>388000</v>
      </c>
    </row>
    <row r="8" spans="1:4" ht="18.75" customHeight="1" x14ac:dyDescent="0.25">
      <c r="A8" s="12" t="s">
        <v>7</v>
      </c>
      <c r="B8" s="16">
        <f>'[1]High Priority BM Costs'!F6</f>
        <v>41000</v>
      </c>
      <c r="C8" s="14">
        <f>[1]Credits!D6</f>
        <v>217000</v>
      </c>
      <c r="D8" s="15">
        <f>'[1]Total allocations'!D6</f>
        <v>258000</v>
      </c>
    </row>
    <row r="9" spans="1:4" ht="18.75" customHeight="1" x14ac:dyDescent="0.25">
      <c r="A9" s="12" t="s">
        <v>8</v>
      </c>
      <c r="B9" s="16">
        <f>'[1]High Priority BM Costs'!F7</f>
        <v>1667000</v>
      </c>
      <c r="C9" s="14">
        <f>[1]Credits!D7</f>
        <v>757000</v>
      </c>
      <c r="D9" s="15">
        <f>'[1]Total allocations'!D7</f>
        <v>2424000</v>
      </c>
    </row>
    <row r="10" spans="1:4" ht="18.75" customHeight="1" x14ac:dyDescent="0.25">
      <c r="A10" s="12" t="s">
        <v>9</v>
      </c>
      <c r="B10" s="16">
        <f>'[1]High Priority BM Costs'!F8</f>
        <v>2187000</v>
      </c>
      <c r="C10" s="14">
        <f>[1]Credits!D8</f>
        <v>1324000</v>
      </c>
      <c r="D10" s="15">
        <f>'[1]Total allocations'!D8</f>
        <v>3511000</v>
      </c>
    </row>
    <row r="11" spans="1:4" ht="18.75" customHeight="1" x14ac:dyDescent="0.25">
      <c r="A11" s="12" t="s">
        <v>10</v>
      </c>
      <c r="B11" s="16">
        <f>'[1]High Priority BM Costs'!F9</f>
        <v>1450000</v>
      </c>
      <c r="C11" s="14">
        <f>[1]Credits!D9</f>
        <v>933000</v>
      </c>
      <c r="D11" s="15">
        <f>'[1]Total allocations'!D9</f>
        <v>2383000</v>
      </c>
    </row>
    <row r="12" spans="1:4" ht="18.75" customHeight="1" x14ac:dyDescent="0.25">
      <c r="A12" s="12" t="s">
        <v>11</v>
      </c>
      <c r="B12" s="16">
        <f>'[1]High Priority BM Costs'!F10</f>
        <v>92000</v>
      </c>
      <c r="C12" s="14">
        <f>[1]Credits!D10</f>
        <v>605000</v>
      </c>
      <c r="D12" s="15">
        <f>'[1]Total allocations'!D10</f>
        <v>697000</v>
      </c>
    </row>
    <row r="13" spans="1:4" ht="18.75" customHeight="1" x14ac:dyDescent="0.25">
      <c r="A13" s="12" t="s">
        <v>12</v>
      </c>
      <c r="B13" s="16">
        <f>'[1]High Priority BM Costs'!F12+'[1]High Priority BM Costs'!F13</f>
        <v>2439000</v>
      </c>
      <c r="C13" s="14">
        <f>[1]Credits!D11</f>
        <v>2712000</v>
      </c>
      <c r="D13" s="15">
        <f>'[1]Total allocations'!D11</f>
        <v>5151000</v>
      </c>
    </row>
    <row r="14" spans="1:4" ht="18.75" customHeight="1" x14ac:dyDescent="0.25">
      <c r="A14" s="12" t="s">
        <v>13</v>
      </c>
      <c r="B14" s="16">
        <f>'[1]High Priority BM Costs'!G22</f>
        <v>1679000</v>
      </c>
      <c r="C14" s="14">
        <f>[1]Credits!D14</f>
        <v>816000</v>
      </c>
      <c r="D14" s="15">
        <f>'[1]Total allocations'!D14:D22</f>
        <v>2495000</v>
      </c>
    </row>
    <row r="15" spans="1:4" ht="18.75" customHeight="1" x14ac:dyDescent="0.25">
      <c r="A15" s="12" t="s">
        <v>14</v>
      </c>
      <c r="B15" s="16">
        <f>'[1]High Priority BM Costs'!F23+'[1]High Priority BM Costs'!F24</f>
        <v>1752000</v>
      </c>
      <c r="C15" s="14">
        <f>[1]Credits!D23</f>
        <v>1280000</v>
      </c>
      <c r="D15" s="15">
        <f>'[1]Total allocations'!D23</f>
        <v>3032000</v>
      </c>
    </row>
    <row r="16" spans="1:4" ht="18.75" customHeight="1" x14ac:dyDescent="0.25">
      <c r="A16" s="17" t="s">
        <v>15</v>
      </c>
      <c r="B16" s="16">
        <f>'[1]High Priority BM Costs'!F25</f>
        <v>90000</v>
      </c>
      <c r="C16" s="18">
        <v>0</v>
      </c>
      <c r="D16" s="15">
        <f>'[1]Total allocations'!D25</f>
        <v>90000</v>
      </c>
    </row>
    <row r="17" spans="1:5" ht="18.75" customHeight="1" x14ac:dyDescent="0.25">
      <c r="A17" s="12" t="s">
        <v>16</v>
      </c>
      <c r="B17" s="16">
        <f>'[1]High Priority BM Costs'!F26</f>
        <v>2430000</v>
      </c>
      <c r="C17" s="14">
        <f>[1]Credits!D26</f>
        <v>930000</v>
      </c>
      <c r="D17" s="15">
        <f>'[1]Total allocations'!D26</f>
        <v>3360000</v>
      </c>
    </row>
    <row r="18" spans="1:5" ht="18.75" customHeight="1" x14ac:dyDescent="0.25">
      <c r="A18" s="17" t="s">
        <v>17</v>
      </c>
      <c r="B18" s="16">
        <f>'[1]High Priority BM Costs'!F27</f>
        <v>325000</v>
      </c>
      <c r="C18" s="18">
        <v>0</v>
      </c>
      <c r="D18" s="15">
        <f>'[1]Total allocations'!D27</f>
        <v>325000</v>
      </c>
    </row>
    <row r="19" spans="1:5" ht="18.75" customHeight="1" x14ac:dyDescent="0.25">
      <c r="A19" s="17" t="s">
        <v>18</v>
      </c>
      <c r="B19" s="18">
        <v>0</v>
      </c>
      <c r="C19" s="14">
        <f>[1]Credits!D28</f>
        <v>165000</v>
      </c>
      <c r="D19" s="15">
        <f>'[1]Total allocations'!D28</f>
        <v>165000</v>
      </c>
    </row>
    <row r="20" spans="1:5" ht="18.75" customHeight="1" x14ac:dyDescent="0.25">
      <c r="A20" s="12" t="s">
        <v>19</v>
      </c>
      <c r="B20" s="16">
        <f>'[1]High Priority BM Costs'!F29</f>
        <v>2572000</v>
      </c>
      <c r="C20" s="14">
        <f>[1]Credits!D29</f>
        <v>1118000</v>
      </c>
      <c r="D20" s="15">
        <f>'[1]Total allocations'!D29</f>
        <v>3690000</v>
      </c>
    </row>
    <row r="21" spans="1:5" ht="18.75" customHeight="1" x14ac:dyDescent="0.25">
      <c r="A21" s="17" t="s">
        <v>23</v>
      </c>
      <c r="B21" s="16">
        <f>'[1]High Priority BM Costs'!F30</f>
        <v>52000</v>
      </c>
      <c r="C21" s="14">
        <f>[1]Credits!D30</f>
        <v>312000</v>
      </c>
      <c r="D21" s="15">
        <f>'[1]Total allocations'!D30</f>
        <v>364000</v>
      </c>
    </row>
    <row r="22" spans="1:5" ht="18.75" customHeight="1" thickBot="1" x14ac:dyDescent="0.3">
      <c r="A22" s="19" t="s">
        <v>20</v>
      </c>
      <c r="B22" s="20">
        <f>SUM(B6:B21)</f>
        <v>17170000</v>
      </c>
      <c r="C22" s="20">
        <f>SUM(C6:C21)</f>
        <v>12230000</v>
      </c>
      <c r="D22" s="21">
        <f>SUM(D6:D21)</f>
        <v>29400000</v>
      </c>
    </row>
    <row r="23" spans="1:5" x14ac:dyDescent="0.25"/>
    <row r="24" spans="1:5" ht="17.25" x14ac:dyDescent="0.25">
      <c r="A24" s="22" t="s">
        <v>21</v>
      </c>
      <c r="B24" s="23"/>
      <c r="C24" s="24"/>
      <c r="D24" s="23"/>
    </row>
    <row r="25" spans="1:5" ht="17.25" x14ac:dyDescent="0.25">
      <c r="A25" s="22" t="s">
        <v>22</v>
      </c>
      <c r="B25" s="25"/>
      <c r="C25" s="25"/>
      <c r="D25" s="25"/>
    </row>
    <row r="26" spans="1:5" x14ac:dyDescent="0.25">
      <c r="A26" s="22"/>
      <c r="B26" s="28"/>
      <c r="C26" s="28"/>
      <c r="D26" s="27"/>
      <c r="E26" s="26"/>
    </row>
    <row r="27" spans="1:5" x14ac:dyDescent="0.25"/>
  </sheetData>
  <mergeCells count="1">
    <mergeCell ref="A2:D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5- Capital funding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5 Indicative Capital funding for FY 2021-22</dc:title>
  <dc:creator/>
  <cp:lastModifiedBy/>
  <dcterms:created xsi:type="dcterms:W3CDTF">2006-09-16T00:00:00Z</dcterms:created>
  <dcterms:modified xsi:type="dcterms:W3CDTF">2021-03-23T17:28:33Z</dcterms:modified>
</cp:coreProperties>
</file>