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08" yWindow="156" windowWidth="17616" windowHeight="6780"/>
  </bookViews>
  <sheets>
    <sheet name="Declaration" sheetId="1" r:id="rId1"/>
    <sheet name="Assumptions" sheetId="8" r:id="rId2"/>
    <sheet name="Pension Assumptions" sheetId="10" r:id="rId3"/>
    <sheet name="SOCIE" sheetId="2" r:id="rId4"/>
    <sheet name="Income" sheetId="4" r:id="rId5"/>
    <sheet name="Expenditure" sheetId="5" r:id="rId6"/>
    <sheet name="Cashflow" sheetId="9" r:id="rId7"/>
    <sheet name="Balance sheet" sheetId="6" r:id="rId8"/>
    <sheet name="BS Additional info" sheetId="3" r:id="rId9"/>
    <sheet name="Borrowing covenants" sheetId="12" r:id="rId10"/>
    <sheet name="Summary" sheetId="7" r:id="rId11"/>
  </sheets>
  <definedNames>
    <definedName name="_xlnm.Print_Area" localSheetId="1">Assumptions!$A$1:$F$27</definedName>
    <definedName name="_xlnm.Print_Area" localSheetId="7">'Balance sheet'!$A$1:$M$63</definedName>
    <definedName name="_xlnm.Print_Area" localSheetId="8">'BS Additional info'!$B$1:$J$55</definedName>
    <definedName name="_xlnm.Print_Area" localSheetId="6">Cashflow!$A$1:$R$64</definedName>
    <definedName name="_xlnm.Print_Area" localSheetId="0">Declaration!$B$1:$N$21</definedName>
    <definedName name="_xlnm.Print_Area" localSheetId="5">Expenditure!$A$1:$M$49</definedName>
    <definedName name="_xlnm.Print_Area" localSheetId="4">Income!$A$1:$M$58</definedName>
    <definedName name="_xlnm.Print_Area" localSheetId="2">'Pension Assumptions'!$A$1:$E$8</definedName>
    <definedName name="_xlnm.Print_Area" localSheetId="3">SOCIE!$A$1:$M$48</definedName>
    <definedName name="_xlnm.Print_Area" localSheetId="10">Summary!$A$2:$F$33</definedName>
  </definedNames>
  <calcPr calcId="145621"/>
</workbook>
</file>

<file path=xl/calcChain.xml><?xml version="1.0" encoding="utf-8"?>
<calcChain xmlns="http://schemas.openxmlformats.org/spreadsheetml/2006/main">
  <c r="J21" i="9" l="1"/>
  <c r="K21" i="9"/>
  <c r="B1" i="12" l="1"/>
  <c r="B1" i="8" l="1"/>
  <c r="F41" i="2" l="1"/>
  <c r="E41" i="2"/>
  <c r="C41" i="2"/>
  <c r="E25" i="7" l="1"/>
  <c r="D25" i="7"/>
  <c r="C25" i="7" l="1"/>
  <c r="H44" i="2"/>
  <c r="I44" i="2"/>
  <c r="H45" i="2"/>
  <c r="I45" i="2"/>
  <c r="H46" i="2"/>
  <c r="I46" i="2"/>
  <c r="H34" i="2"/>
  <c r="I34" i="2"/>
  <c r="J13" i="6"/>
  <c r="J36" i="6"/>
  <c r="K36" i="6"/>
  <c r="J60" i="6"/>
  <c r="K60" i="6"/>
  <c r="J62" i="6"/>
  <c r="K62" i="6"/>
  <c r="J57" i="6"/>
  <c r="K57" i="6"/>
  <c r="J43" i="6"/>
  <c r="K43" i="6"/>
  <c r="J44" i="6"/>
  <c r="K44" i="6"/>
  <c r="J45" i="6"/>
  <c r="K45" i="6"/>
  <c r="J26" i="6"/>
  <c r="K26" i="6"/>
  <c r="J27" i="6"/>
  <c r="K27" i="6"/>
  <c r="J36" i="4"/>
  <c r="K36" i="4"/>
  <c r="J37" i="4"/>
  <c r="K37" i="4"/>
  <c r="J38" i="4"/>
  <c r="K38" i="4"/>
  <c r="J39" i="4"/>
  <c r="K39" i="4"/>
  <c r="J40" i="4"/>
  <c r="K40" i="4"/>
  <c r="J41" i="4"/>
  <c r="K41" i="4"/>
  <c r="J42" i="4"/>
  <c r="K42" i="4"/>
  <c r="J43" i="4"/>
  <c r="K43" i="4"/>
  <c r="J6" i="4"/>
  <c r="K6" i="4"/>
  <c r="J7" i="4"/>
  <c r="K7" i="4"/>
  <c r="J8" i="4"/>
  <c r="K8" i="4"/>
  <c r="J9" i="4"/>
  <c r="K9" i="4"/>
  <c r="J10" i="4"/>
  <c r="K10" i="4"/>
  <c r="J11" i="4"/>
  <c r="K11" i="4"/>
  <c r="J12" i="4"/>
  <c r="K12" i="4"/>
  <c r="J13" i="4"/>
  <c r="K13" i="4"/>
  <c r="K30" i="4" l="1"/>
  <c r="K21" i="4"/>
  <c r="J30" i="4"/>
  <c r="J21" i="4"/>
  <c r="C8" i="10" l="1"/>
  <c r="J11" i="9" l="1"/>
  <c r="K11" i="9"/>
  <c r="J12" i="9"/>
  <c r="K12" i="9"/>
  <c r="J13" i="9"/>
  <c r="K13" i="9"/>
  <c r="J14" i="9"/>
  <c r="K14" i="9"/>
  <c r="J15" i="9"/>
  <c r="K15" i="9"/>
  <c r="J16" i="9"/>
  <c r="K16" i="9"/>
  <c r="J17" i="9"/>
  <c r="K17" i="9"/>
  <c r="J18" i="9"/>
  <c r="K18" i="9"/>
  <c r="J19" i="9"/>
  <c r="K19" i="9"/>
  <c r="J20" i="9"/>
  <c r="K20" i="9"/>
  <c r="J22" i="9"/>
  <c r="K22" i="9"/>
  <c r="J23" i="9"/>
  <c r="K23" i="9"/>
  <c r="J24" i="9"/>
  <c r="K24" i="9"/>
  <c r="J26" i="9"/>
  <c r="K26" i="9"/>
  <c r="J27" i="9"/>
  <c r="K27" i="9"/>
  <c r="J28" i="9"/>
  <c r="K28" i="9"/>
  <c r="J29" i="9"/>
  <c r="K29" i="9"/>
  <c r="J30" i="9"/>
  <c r="K30" i="9"/>
  <c r="J31" i="9"/>
  <c r="K31" i="9"/>
  <c r="J37" i="9"/>
  <c r="K37" i="9"/>
  <c r="J38" i="9"/>
  <c r="K38" i="9"/>
  <c r="J39" i="9"/>
  <c r="K39" i="9"/>
  <c r="J40" i="9"/>
  <c r="K40" i="9"/>
  <c r="J41" i="9"/>
  <c r="K41" i="9"/>
  <c r="J42" i="9"/>
  <c r="K42" i="9"/>
  <c r="J43" i="9"/>
  <c r="K43" i="9"/>
  <c r="J44" i="9"/>
  <c r="K44" i="9"/>
  <c r="J45" i="9"/>
  <c r="K45" i="9"/>
  <c r="J46" i="9"/>
  <c r="K46" i="9"/>
  <c r="J50" i="9"/>
  <c r="K50" i="9"/>
  <c r="J51" i="9"/>
  <c r="K51" i="9"/>
  <c r="J52" i="9"/>
  <c r="K52" i="9"/>
  <c r="J53" i="9"/>
  <c r="K53" i="9"/>
  <c r="J54" i="9"/>
  <c r="K54" i="9"/>
  <c r="J55" i="9"/>
  <c r="K55" i="9"/>
  <c r="J56" i="9"/>
  <c r="K56" i="9"/>
  <c r="K62" i="9" l="1"/>
  <c r="J62" i="9"/>
  <c r="K61" i="9"/>
  <c r="J61" i="9"/>
  <c r="K3" i="9"/>
  <c r="J3" i="9"/>
  <c r="H64" i="9"/>
  <c r="G64" i="9"/>
  <c r="E64" i="9"/>
  <c r="H57" i="9"/>
  <c r="H47" i="9"/>
  <c r="H32" i="9"/>
  <c r="H3" i="9"/>
  <c r="G3" i="9"/>
  <c r="E3" i="9"/>
  <c r="A2" i="9"/>
  <c r="G57" i="9"/>
  <c r="K57" i="9" s="1"/>
  <c r="E57" i="9"/>
  <c r="J57" i="9" s="1"/>
  <c r="G47" i="9"/>
  <c r="K47" i="9" s="1"/>
  <c r="E47" i="9"/>
  <c r="J47" i="9" s="1"/>
  <c r="G32" i="9"/>
  <c r="K32" i="9" s="1"/>
  <c r="E32" i="9"/>
  <c r="J32" i="9" s="1"/>
  <c r="H4" i="3" l="1"/>
  <c r="G4" i="3"/>
  <c r="K3" i="6"/>
  <c r="K3" i="5"/>
  <c r="K2" i="4"/>
  <c r="C20" i="2" l="1"/>
  <c r="C22" i="2"/>
  <c r="E10" i="9" s="1"/>
  <c r="E20" i="2"/>
  <c r="F20" i="2"/>
  <c r="E22" i="2"/>
  <c r="G10" i="9" s="1"/>
  <c r="F22" i="2"/>
  <c r="H10" i="9" l="1"/>
  <c r="G25" i="9"/>
  <c r="K25" i="9" s="1"/>
  <c r="K10" i="9"/>
  <c r="E25" i="9"/>
  <c r="J25" i="9" s="1"/>
  <c r="J10" i="9"/>
  <c r="E30" i="7"/>
  <c r="D30" i="7"/>
  <c r="C30" i="7"/>
  <c r="H25" i="9" l="1"/>
  <c r="J10" i="6"/>
  <c r="J11" i="6"/>
  <c r="K18" i="5" l="1"/>
  <c r="K19" i="5"/>
  <c r="K20" i="5"/>
  <c r="K21" i="5"/>
  <c r="J18" i="5"/>
  <c r="J19" i="5"/>
  <c r="J20" i="5"/>
  <c r="J21" i="5"/>
  <c r="C7" i="3"/>
  <c r="E33" i="5"/>
  <c r="G33" i="5"/>
  <c r="H33" i="5"/>
  <c r="K16" i="4"/>
  <c r="K17" i="4"/>
  <c r="K18" i="4"/>
  <c r="K19" i="4"/>
  <c r="K20" i="4"/>
  <c r="K22" i="4"/>
  <c r="K23" i="4"/>
  <c r="J16" i="4"/>
  <c r="J17" i="4"/>
  <c r="J18" i="4"/>
  <c r="J19" i="4"/>
  <c r="J20" i="4"/>
  <c r="J22" i="4"/>
  <c r="J23" i="4"/>
  <c r="K5" i="4"/>
  <c r="J5" i="4"/>
  <c r="K53" i="4"/>
  <c r="K54" i="4"/>
  <c r="K55" i="4"/>
  <c r="J53" i="4"/>
  <c r="J54" i="4"/>
  <c r="J55" i="4"/>
  <c r="H14" i="4"/>
  <c r="F7" i="2" s="1"/>
  <c r="G14" i="4"/>
  <c r="E7" i="2" s="1"/>
  <c r="E14" i="4"/>
  <c r="C7" i="2" s="1"/>
  <c r="E22" i="5" l="1"/>
  <c r="H22" i="5"/>
  <c r="G22" i="5"/>
  <c r="H62" i="6" l="1"/>
  <c r="G62" i="6"/>
  <c r="E62" i="6"/>
  <c r="E7" i="3" l="1"/>
  <c r="D7" i="3"/>
  <c r="E19" i="3"/>
  <c r="D19" i="3"/>
  <c r="C19" i="3"/>
  <c r="H21" i="6"/>
  <c r="G21" i="6"/>
  <c r="E21" i="6"/>
  <c r="E29" i="7"/>
  <c r="D29" i="7"/>
  <c r="C29" i="7"/>
  <c r="H14" i="6" l="1"/>
  <c r="G14" i="6"/>
  <c r="E14" i="6"/>
  <c r="K13" i="6"/>
  <c r="K11" i="6"/>
  <c r="K10" i="6"/>
  <c r="H56" i="4"/>
  <c r="G56" i="4"/>
  <c r="E13" i="2" s="1"/>
  <c r="E56" i="4"/>
  <c r="C13" i="2" s="1"/>
  <c r="F13" i="2" l="1"/>
  <c r="I13" i="2"/>
  <c r="H13" i="2"/>
  <c r="G24" i="4" l="1"/>
  <c r="E8" i="2" s="1"/>
  <c r="E24" i="4"/>
  <c r="C8" i="2" s="1"/>
  <c r="H24" i="4" l="1"/>
  <c r="F8" i="2" s="1"/>
  <c r="I43" i="2" l="1"/>
  <c r="I35" i="2"/>
  <c r="I33" i="2"/>
  <c r="I32" i="2"/>
  <c r="K25" i="5" l="1"/>
  <c r="J25" i="5"/>
  <c r="J2" i="4" l="1"/>
  <c r="H2" i="4"/>
  <c r="G2" i="4"/>
  <c r="E2" i="4"/>
  <c r="H38" i="3" l="1"/>
  <c r="E2" i="7"/>
  <c r="D2" i="7"/>
  <c r="C2" i="7"/>
  <c r="H34" i="3"/>
  <c r="G34" i="3"/>
  <c r="H33" i="3"/>
  <c r="G33" i="3"/>
  <c r="H32" i="3"/>
  <c r="G32" i="3"/>
  <c r="G23" i="3"/>
  <c r="H23" i="3"/>
  <c r="G24" i="3"/>
  <c r="H24" i="3"/>
  <c r="G25" i="3"/>
  <c r="H25" i="3"/>
  <c r="G26" i="3"/>
  <c r="H26" i="3"/>
  <c r="H22" i="3"/>
  <c r="G22" i="3"/>
  <c r="G10" i="3"/>
  <c r="H10" i="3"/>
  <c r="G11" i="3"/>
  <c r="H11" i="3"/>
  <c r="G12" i="3"/>
  <c r="H12" i="3"/>
  <c r="G13" i="3"/>
  <c r="H13" i="3"/>
  <c r="H9" i="3"/>
  <c r="G9" i="3"/>
  <c r="E4" i="3"/>
  <c r="D4" i="3"/>
  <c r="C4" i="3"/>
  <c r="J3" i="6"/>
  <c r="H3" i="6"/>
  <c r="G3" i="6"/>
  <c r="E3" i="6"/>
  <c r="H3" i="5"/>
  <c r="G3" i="5"/>
  <c r="E3" i="5"/>
  <c r="J3" i="5"/>
  <c r="K31" i="4"/>
  <c r="J31" i="4"/>
  <c r="K47" i="5"/>
  <c r="H48" i="5"/>
  <c r="G50" i="4"/>
  <c r="E11" i="2" s="1"/>
  <c r="H50" i="4"/>
  <c r="F11" i="2" s="1"/>
  <c r="H8" i="2"/>
  <c r="E33" i="4"/>
  <c r="C9" i="2" s="1"/>
  <c r="E44" i="4"/>
  <c r="C10" i="2" s="1"/>
  <c r="E34" i="6"/>
  <c r="G34" i="6"/>
  <c r="K34" i="6" s="1"/>
  <c r="H34" i="6"/>
  <c r="D35" i="3"/>
  <c r="E35" i="3"/>
  <c r="C35" i="3"/>
  <c r="H33" i="4"/>
  <c r="F9" i="2" s="1"/>
  <c r="B1" i="7"/>
  <c r="I20" i="2"/>
  <c r="H20" i="2"/>
  <c r="H44" i="4"/>
  <c r="G33" i="4"/>
  <c r="E9" i="2" s="1"/>
  <c r="G44" i="4"/>
  <c r="E10" i="2" s="1"/>
  <c r="E54" i="3"/>
  <c r="D54" i="3"/>
  <c r="C54" i="3"/>
  <c r="E44" i="3"/>
  <c r="D44" i="3"/>
  <c r="C44" i="3"/>
  <c r="E27" i="3"/>
  <c r="D27" i="3"/>
  <c r="C27" i="3"/>
  <c r="E14" i="3"/>
  <c r="D14" i="3"/>
  <c r="C14" i="3"/>
  <c r="B1" i="6"/>
  <c r="B1" i="5"/>
  <c r="B1" i="4"/>
  <c r="B1" i="3"/>
  <c r="E51" i="6"/>
  <c r="J51" i="6" s="1"/>
  <c r="E47" i="6"/>
  <c r="K46" i="4"/>
  <c r="K47" i="4"/>
  <c r="K48" i="4"/>
  <c r="K49" i="4"/>
  <c r="J46" i="4"/>
  <c r="J47" i="4"/>
  <c r="J48" i="4"/>
  <c r="J49" i="4"/>
  <c r="K35" i="4"/>
  <c r="J35" i="4"/>
  <c r="K26" i="4"/>
  <c r="K27" i="4"/>
  <c r="K28" i="4"/>
  <c r="K29" i="4"/>
  <c r="K32" i="4"/>
  <c r="J26" i="4"/>
  <c r="J27" i="4"/>
  <c r="J28" i="4"/>
  <c r="J29" i="4"/>
  <c r="J32" i="4"/>
  <c r="G41" i="5"/>
  <c r="E21" i="2" s="1"/>
  <c r="J34" i="5"/>
  <c r="G47" i="6"/>
  <c r="G51" i="6"/>
  <c r="K51" i="6" s="1"/>
  <c r="H47" i="6"/>
  <c r="H51" i="6"/>
  <c r="J7" i="6"/>
  <c r="J8" i="6"/>
  <c r="J9" i="6"/>
  <c r="J12" i="6"/>
  <c r="J16" i="6"/>
  <c r="J17" i="6"/>
  <c r="J18" i="6"/>
  <c r="J19" i="6"/>
  <c r="J23" i="6"/>
  <c r="J24" i="6"/>
  <c r="J25" i="6"/>
  <c r="J28" i="6"/>
  <c r="J29" i="6"/>
  <c r="J30" i="6"/>
  <c r="J31" i="6"/>
  <c r="J33" i="6"/>
  <c r="J41" i="6"/>
  <c r="J42" i="6"/>
  <c r="J46" i="6"/>
  <c r="J49" i="6"/>
  <c r="J50" i="6"/>
  <c r="J55" i="6"/>
  <c r="J58" i="6"/>
  <c r="K7" i="6"/>
  <c r="K8" i="6"/>
  <c r="K9" i="6"/>
  <c r="K12" i="6"/>
  <c r="K16" i="6"/>
  <c r="K17" i="6"/>
  <c r="K18" i="6"/>
  <c r="K19" i="6"/>
  <c r="K23" i="6"/>
  <c r="K24" i="6"/>
  <c r="K25" i="6"/>
  <c r="K28" i="6"/>
  <c r="K29" i="6"/>
  <c r="K30" i="6"/>
  <c r="K31" i="6"/>
  <c r="K33" i="6"/>
  <c r="K41" i="6"/>
  <c r="K42" i="6"/>
  <c r="K46" i="6"/>
  <c r="K49" i="6"/>
  <c r="K50" i="6"/>
  <c r="K55" i="6"/>
  <c r="K58" i="6"/>
  <c r="K6" i="6"/>
  <c r="J6" i="6"/>
  <c r="K7" i="5"/>
  <c r="K8" i="5"/>
  <c r="K9" i="5"/>
  <c r="K10" i="5"/>
  <c r="K11" i="5"/>
  <c r="K12" i="5"/>
  <c r="K13" i="5"/>
  <c r="J7" i="5"/>
  <c r="J8" i="5"/>
  <c r="J9" i="5"/>
  <c r="J10" i="5"/>
  <c r="J11" i="5"/>
  <c r="J12" i="5"/>
  <c r="J13" i="5"/>
  <c r="J46" i="5"/>
  <c r="J45" i="5"/>
  <c r="J43" i="5"/>
  <c r="J40" i="5"/>
  <c r="J39" i="5"/>
  <c r="J38" i="5"/>
  <c r="J37" i="5"/>
  <c r="J36" i="5"/>
  <c r="J35" i="5"/>
  <c r="J32" i="5"/>
  <c r="J31" i="5"/>
  <c r="J30" i="5"/>
  <c r="J28" i="5"/>
  <c r="J29" i="5"/>
  <c r="K28" i="5"/>
  <c r="K29" i="5"/>
  <c r="K30" i="5"/>
  <c r="K31" i="5"/>
  <c r="K32" i="5"/>
  <c r="K34" i="5"/>
  <c r="K35" i="5"/>
  <c r="K36" i="5"/>
  <c r="K37" i="5"/>
  <c r="K38" i="5"/>
  <c r="K39" i="5"/>
  <c r="K40" i="5"/>
  <c r="K43" i="5"/>
  <c r="K45" i="5"/>
  <c r="K46" i="5"/>
  <c r="E41" i="5"/>
  <c r="C21" i="2" s="1"/>
  <c r="K6" i="5"/>
  <c r="J6" i="5"/>
  <c r="H43" i="2"/>
  <c r="H32" i="2"/>
  <c r="H33" i="2"/>
  <c r="H35" i="2"/>
  <c r="B1" i="2"/>
  <c r="J33" i="5"/>
  <c r="J34" i="6" l="1"/>
  <c r="G38" i="3"/>
  <c r="F23" i="2"/>
  <c r="F10" i="2"/>
  <c r="G44" i="3"/>
  <c r="H44" i="3"/>
  <c r="H21" i="2"/>
  <c r="E38" i="6"/>
  <c r="E39" i="6"/>
  <c r="H38" i="6"/>
  <c r="H39" i="6"/>
  <c r="G38" i="6"/>
  <c r="K38" i="6" s="1"/>
  <c r="G39" i="6"/>
  <c r="H10" i="2"/>
  <c r="H9" i="2"/>
  <c r="E12" i="2"/>
  <c r="E14" i="2" s="1"/>
  <c r="K33" i="5"/>
  <c r="I7" i="2"/>
  <c r="G48" i="5"/>
  <c r="C24" i="7"/>
  <c r="J14" i="5"/>
  <c r="E24" i="7"/>
  <c r="D24" i="7"/>
  <c r="H41" i="5"/>
  <c r="F21" i="2" s="1"/>
  <c r="H15" i="5"/>
  <c r="F19" i="2" s="1"/>
  <c r="G15" i="5"/>
  <c r="E19" i="2" s="1"/>
  <c r="K14" i="5"/>
  <c r="H7" i="2"/>
  <c r="E15" i="5"/>
  <c r="C19" i="2" s="1"/>
  <c r="E48" i="5"/>
  <c r="C23" i="2" s="1"/>
  <c r="J47" i="5"/>
  <c r="C38" i="3"/>
  <c r="D38" i="3"/>
  <c r="E38" i="3"/>
  <c r="H22" i="2"/>
  <c r="I9" i="2"/>
  <c r="I11" i="2"/>
  <c r="I10" i="2"/>
  <c r="I8" i="2"/>
  <c r="J38" i="6" l="1"/>
  <c r="G53" i="6"/>
  <c r="K39" i="6"/>
  <c r="E53" i="6"/>
  <c r="J53" i="6" s="1"/>
  <c r="J39" i="6"/>
  <c r="H53" i="6"/>
  <c r="E23" i="2"/>
  <c r="E26" i="2" s="1"/>
  <c r="D31" i="7" s="1"/>
  <c r="F12" i="2"/>
  <c r="F14" i="2" s="1"/>
  <c r="E9" i="7" s="1"/>
  <c r="D9" i="7"/>
  <c r="D7" i="7"/>
  <c r="D8" i="7" s="1"/>
  <c r="H23" i="2"/>
  <c r="F26" i="2"/>
  <c r="E31" i="7" s="1"/>
  <c r="I22" i="2"/>
  <c r="H19" i="2"/>
  <c r="C26" i="2"/>
  <c r="C31" i="7" s="1"/>
  <c r="I19" i="2"/>
  <c r="E50" i="4"/>
  <c r="D11" i="7"/>
  <c r="D6" i="7"/>
  <c r="D26" i="7" s="1"/>
  <c r="J56" i="6"/>
  <c r="D12" i="7"/>
  <c r="D10" i="7"/>
  <c r="K56" i="6"/>
  <c r="K53" i="6" l="1"/>
  <c r="E11" i="7"/>
  <c r="E6" i="7"/>
  <c r="E26" i="7" s="1"/>
  <c r="D32" i="7"/>
  <c r="I23" i="2"/>
  <c r="C11" i="2"/>
  <c r="C12" i="2" s="1"/>
  <c r="C14" i="2" s="1"/>
  <c r="E12" i="7"/>
  <c r="E7" i="7"/>
  <c r="E8" i="7" s="1"/>
  <c r="E10" i="7"/>
  <c r="I21" i="2"/>
  <c r="C32" i="7"/>
  <c r="E32" i="7"/>
  <c r="E29" i="2"/>
  <c r="E16" i="7"/>
  <c r="D17" i="7"/>
  <c r="F29" i="2"/>
  <c r="D16" i="7"/>
  <c r="C16" i="7"/>
  <c r="C17" i="7"/>
  <c r="E17" i="7"/>
  <c r="C7" i="7" l="1"/>
  <c r="C8" i="7" s="1"/>
  <c r="C9" i="7"/>
  <c r="C12" i="7"/>
  <c r="H11" i="2"/>
  <c r="F37" i="2"/>
  <c r="E37" i="2"/>
  <c r="D21" i="7"/>
  <c r="D20" i="7"/>
  <c r="E20" i="7"/>
  <c r="E21" i="7"/>
  <c r="C10" i="7"/>
  <c r="C11" i="7"/>
  <c r="C6" i="7"/>
  <c r="C26" i="7" s="1"/>
  <c r="C29" i="2"/>
  <c r="F48" i="2" l="1"/>
  <c r="H7" i="9"/>
  <c r="I39" i="2"/>
  <c r="C37" i="2"/>
  <c r="C21" i="7"/>
  <c r="C20" i="7"/>
  <c r="H34" i="9" l="1"/>
  <c r="H39" i="2"/>
  <c r="E33" i="7" l="1"/>
  <c r="E34" i="7" s="1"/>
  <c r="H59" i="9"/>
  <c r="E48" i="2"/>
  <c r="I48" i="2" s="1"/>
  <c r="I41" i="2"/>
  <c r="G7" i="9"/>
  <c r="G34" i="9" l="1"/>
  <c r="D33" i="7" s="1"/>
  <c r="D34" i="7" s="1"/>
  <c r="K7" i="9"/>
  <c r="C48" i="2"/>
  <c r="H48" i="2" s="1"/>
  <c r="E7" i="9"/>
  <c r="H41" i="2"/>
  <c r="G59" i="9" l="1"/>
  <c r="K59" i="9" s="1"/>
  <c r="K34" i="9"/>
  <c r="E34" i="9"/>
  <c r="C33" i="7" s="1"/>
  <c r="C34" i="7" s="1"/>
  <c r="J7" i="9"/>
  <c r="E59" i="9" l="1"/>
  <c r="J59" i="9" s="1"/>
  <c r="J34" i="9"/>
</calcChain>
</file>

<file path=xl/sharedStrings.xml><?xml version="1.0" encoding="utf-8"?>
<sst xmlns="http://schemas.openxmlformats.org/spreadsheetml/2006/main" count="530" uniqueCount="337">
  <si>
    <t>Institution</t>
  </si>
  <si>
    <t>Contact</t>
  </si>
  <si>
    <t>Telephone</t>
  </si>
  <si>
    <t>Email:</t>
  </si>
  <si>
    <t>DECLARATION:</t>
  </si>
  <si>
    <t>Signed:</t>
  </si>
  <si>
    <t>Date:</t>
  </si>
  <si>
    <t>Head of Institution</t>
  </si>
  <si>
    <t>£000</t>
  </si>
  <si>
    <t>%</t>
  </si>
  <si>
    <t>INCOME</t>
  </si>
  <si>
    <t>Funding council grants</t>
  </si>
  <si>
    <t>Research grants and contracts</t>
  </si>
  <si>
    <t>Other income</t>
  </si>
  <si>
    <t>Total income</t>
  </si>
  <si>
    <t>EXPENDITURE</t>
  </si>
  <si>
    <t>Staff costs</t>
  </si>
  <si>
    <t>Other operating expenses</t>
  </si>
  <si>
    <t>Depreciation</t>
  </si>
  <si>
    <t>Total expenditure</t>
  </si>
  <si>
    <t>Funding Council Grants</t>
  </si>
  <si>
    <t xml:space="preserve">a)  </t>
  </si>
  <si>
    <t>General Fund - Teaching</t>
  </si>
  <si>
    <t xml:space="preserve">b) </t>
  </si>
  <si>
    <t>General Fund - Research</t>
  </si>
  <si>
    <t xml:space="preserve">c)  </t>
  </si>
  <si>
    <t>Deferred capital grants released in year</t>
  </si>
  <si>
    <t xml:space="preserve">d)  </t>
  </si>
  <si>
    <t>Total Funding Council Grants</t>
  </si>
  <si>
    <t xml:space="preserve">a) </t>
  </si>
  <si>
    <t>b)</t>
  </si>
  <si>
    <t>c)</t>
  </si>
  <si>
    <t>Non-credit bearing course fees</t>
  </si>
  <si>
    <t>d)</t>
  </si>
  <si>
    <t>Education contracts</t>
  </si>
  <si>
    <t>e)</t>
  </si>
  <si>
    <t>Other</t>
  </si>
  <si>
    <t>Total tuition fees and education contracts</t>
  </si>
  <si>
    <t>a)</t>
  </si>
  <si>
    <t>UK Based Charities</t>
  </si>
  <si>
    <t>European Commission</t>
  </si>
  <si>
    <t>Release of deferred capital grant (research)</t>
  </si>
  <si>
    <t>Other grants and contracts</t>
  </si>
  <si>
    <t>Total research grants and contracts</t>
  </si>
  <si>
    <t>Other Income</t>
  </si>
  <si>
    <t>Residences, catering and conferences</t>
  </si>
  <si>
    <t>Other European Income</t>
  </si>
  <si>
    <t>Other income generating activities</t>
  </si>
  <si>
    <t>Other grant income</t>
  </si>
  <si>
    <t>Releases of deferred capital grant (non research and Funding Council)</t>
  </si>
  <si>
    <t>f)</t>
  </si>
  <si>
    <t xml:space="preserve">Other income   </t>
  </si>
  <si>
    <t>Total other income</t>
  </si>
  <si>
    <t>Other investment income</t>
  </si>
  <si>
    <t>Teaching departments</t>
  </si>
  <si>
    <t>Teaching support services</t>
  </si>
  <si>
    <t>Administration and central services</t>
  </si>
  <si>
    <t>Premises</t>
  </si>
  <si>
    <t>Other staff costs</t>
  </si>
  <si>
    <t>Total staff costs</t>
  </si>
  <si>
    <t xml:space="preserve">General education </t>
  </si>
  <si>
    <t>i)</t>
  </si>
  <si>
    <t>Maintenance</t>
  </si>
  <si>
    <t>Utilities</t>
  </si>
  <si>
    <t>g)</t>
  </si>
  <si>
    <t>h)</t>
  </si>
  <si>
    <t>j)</t>
  </si>
  <si>
    <t>Interest on early retirement provision</t>
  </si>
  <si>
    <t>Total other operating expenses</t>
  </si>
  <si>
    <t>Total depreciation</t>
  </si>
  <si>
    <t>On bank loans, overdrafts and other loans</t>
  </si>
  <si>
    <t>Fixed assets</t>
  </si>
  <si>
    <t>Investments</t>
  </si>
  <si>
    <t>Current assets</t>
  </si>
  <si>
    <t>Total current assets</t>
  </si>
  <si>
    <t>Creditors: amounts falling due within one year</t>
  </si>
  <si>
    <t>Loans</t>
  </si>
  <si>
    <t>Overdrafts</t>
  </si>
  <si>
    <t>Payments received in advance</t>
  </si>
  <si>
    <t>Trade creditors</t>
  </si>
  <si>
    <t>Taxation and social security</t>
  </si>
  <si>
    <t>Accruals and deferred income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</si>
  <si>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</si>
  <si>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</si>
  <si>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</si>
  <si>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</si>
  <si>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</si>
  <si>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</si>
  <si>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</si>
  <si>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</si>
  <si>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SFC</t>
  </si>
  <si>
    <t>Revaluation reserve</t>
  </si>
  <si>
    <t>Balance Sheet</t>
  </si>
  <si>
    <t>BALANCE SHEET- ADDITIONAL INFORMATION</t>
  </si>
  <si>
    <t>Figure per balance sheet</t>
  </si>
  <si>
    <t>Representing:</t>
  </si>
  <si>
    <t>Funds, from disposal of fixed assets, held for future fixed asset acquisitions</t>
  </si>
  <si>
    <t>Funds held for third parties</t>
  </si>
  <si>
    <t>Student support funds</t>
  </si>
  <si>
    <t>Other restricted funds</t>
  </si>
  <si>
    <t>Unrestricted cash</t>
  </si>
  <si>
    <t>Capital Expenditure Projects and Forecast Methods of Financing</t>
  </si>
  <si>
    <t>Expenditure:</t>
  </si>
  <si>
    <t>Land &amp; Buildings</t>
  </si>
  <si>
    <t>Equipment &amp; Others</t>
  </si>
  <si>
    <t>Financed by:</t>
  </si>
  <si>
    <t>Reserves/internal funds</t>
  </si>
  <si>
    <t>Leasing</t>
  </si>
  <si>
    <t>Non-SFC grants</t>
  </si>
  <si>
    <t>PFI</t>
  </si>
  <si>
    <t>Other - please specify if material</t>
  </si>
  <si>
    <t xml:space="preserve"> </t>
  </si>
  <si>
    <t>Income ratios</t>
  </si>
  <si>
    <t>Total Income</t>
  </si>
  <si>
    <t>Total Funding Council Grant as % of Total Income</t>
  </si>
  <si>
    <t>Total Education Contracts and Tuition Fees as % of Total Income</t>
  </si>
  <si>
    <t>Total Research Grants and Contracts as % of Total Income</t>
  </si>
  <si>
    <t>Total Other Income as % of Total Income</t>
  </si>
  <si>
    <t>Total Endowment &amp; Investment Income as % of Total Income</t>
  </si>
  <si>
    <t>Expenditure ratios</t>
  </si>
  <si>
    <t>Total Expenditure</t>
  </si>
  <si>
    <t>Staff Costs as % of Total Expenditure</t>
  </si>
  <si>
    <t>Operating position</t>
  </si>
  <si>
    <t>Operating Surplus/(deficit)</t>
  </si>
  <si>
    <t>Operating Surplus/(deficit) as % of Total Income</t>
  </si>
  <si>
    <t>Balance Sheet strength</t>
  </si>
  <si>
    <t>Current Ratio</t>
  </si>
  <si>
    <t>Cash Position</t>
  </si>
  <si>
    <t>Days Ratio of Cash to Total Expenditure</t>
  </si>
  <si>
    <t>1. Assumptions</t>
  </si>
  <si>
    <t xml:space="preserve"> Please outline below the assumptions made in the forecast for key </t>
  </si>
  <si>
    <t>income and expenditure lines:</t>
  </si>
  <si>
    <t>Additional comments/explanations</t>
  </si>
  <si>
    <t>% applied</t>
  </si>
  <si>
    <t>Income</t>
  </si>
  <si>
    <t>SFC general fund</t>
  </si>
  <si>
    <t>Other research income</t>
  </si>
  <si>
    <t>Expenditure</t>
  </si>
  <si>
    <t>Staff costs - pay award</t>
  </si>
  <si>
    <t xml:space="preserve">Other operating expenses </t>
  </si>
  <si>
    <t>Staff numbers (FTE)</t>
  </si>
  <si>
    <t>Assumptions sheet</t>
  </si>
  <si>
    <t>Annual Capital Maintenance</t>
  </si>
  <si>
    <t xml:space="preserve">UK Government </t>
  </si>
  <si>
    <t xml:space="preserve">Residences and catering </t>
  </si>
  <si>
    <t>Residences and catering</t>
  </si>
  <si>
    <t>Cash and Current Asset Investments</t>
  </si>
  <si>
    <t>SFC strategic funding</t>
  </si>
  <si>
    <t>Staff costs - other</t>
  </si>
  <si>
    <t>Strategic funding</t>
  </si>
  <si>
    <t>Days Ratio of Unrestricted Cash to Total Expenditure</t>
  </si>
  <si>
    <t xml:space="preserve">Tuition fees - RUK </t>
  </si>
  <si>
    <t xml:space="preserve">Tuition fees and </t>
  </si>
  <si>
    <t>education contracts</t>
  </si>
  <si>
    <t>Total non-Funding Council Grant as % of Total Income</t>
  </si>
  <si>
    <t xml:space="preserve">   i)</t>
  </si>
  <si>
    <t xml:space="preserve">   ii)</t>
  </si>
  <si>
    <t xml:space="preserve">   iii)</t>
  </si>
  <si>
    <t>Grants for FE provision</t>
  </si>
  <si>
    <t>Ring fenced grants funded by Scottish Government</t>
  </si>
  <si>
    <t>Investment income</t>
  </si>
  <si>
    <t>Total income before endowments and donations</t>
  </si>
  <si>
    <t>Donations and endowments</t>
  </si>
  <si>
    <t>Fundamental restructuring costs</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</si>
  <si>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</si>
  <si>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</si>
  <si>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</si>
  <si>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</si>
  <si>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</si>
  <si>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</si>
  <si>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</si>
  <si>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</si>
  <si>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</si>
  <si>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2018-19 - 2019-20</t>
  </si>
  <si>
    <t>Total investment income</t>
  </si>
  <si>
    <t>New endowments</t>
  </si>
  <si>
    <t>Donations with restrictions</t>
  </si>
  <si>
    <t>Unrestricted donations</t>
  </si>
  <si>
    <t>Total donations and endowments</t>
  </si>
  <si>
    <t>Non-current assets</t>
  </si>
  <si>
    <t>Intangible assets</t>
  </si>
  <si>
    <t>Goodwill</t>
  </si>
  <si>
    <t>Negative goodwill</t>
  </si>
  <si>
    <t>Heritage assets</t>
  </si>
  <si>
    <t>Total non-current assets</t>
  </si>
  <si>
    <t>Stock</t>
  </si>
  <si>
    <t>Trade and other receivables</t>
  </si>
  <si>
    <t>Cash and cash equivalents</t>
  </si>
  <si>
    <t>TOTAL NET ASSETS</t>
  </si>
  <si>
    <t>Restricted Reserves</t>
  </si>
  <si>
    <t>Endowment Reserve</t>
  </si>
  <si>
    <t>Restricted Reserve</t>
  </si>
  <si>
    <t>Unrestricted reserves</t>
  </si>
  <si>
    <t>Income and Expenditure Reserve</t>
  </si>
  <si>
    <t xml:space="preserve">Breakdown of current asset investments </t>
  </si>
  <si>
    <t>Breakdown of cash and cash equivalents</t>
  </si>
  <si>
    <t>2019-20</t>
  </si>
  <si>
    <t>Other (e.g. assets for resale)</t>
  </si>
  <si>
    <t>Bank overdrafts</t>
  </si>
  <si>
    <t>Bank loans and external borrowing</t>
  </si>
  <si>
    <t>Obligations under finance leases and service concessions</t>
  </si>
  <si>
    <t>Finance leases and service concessions</t>
  </si>
  <si>
    <t>Bank loans and external borrowing falling due within one year</t>
  </si>
  <si>
    <t>Bank loans and external borrowing falling due after more than one year</t>
  </si>
  <si>
    <t>Bank overdrafts, bank loans and external borrowing</t>
  </si>
  <si>
    <t>Re-investment of retained proceeds from sales</t>
  </si>
  <si>
    <t>Total finance costs</t>
  </si>
  <si>
    <t>Staff Costs</t>
  </si>
  <si>
    <t>Non-staff costs</t>
  </si>
  <si>
    <t>Gain/(loss) on investments</t>
  </si>
  <si>
    <t>Share of operating surplus/(deficit) in joint venture(s)</t>
  </si>
  <si>
    <t>Share of operating surplus/(deficit) in associate(s)</t>
  </si>
  <si>
    <t>Investment in joint venture(s)</t>
  </si>
  <si>
    <t>Investment in associate(s)</t>
  </si>
  <si>
    <t>TOTAL RESERVES</t>
  </si>
  <si>
    <t>Share of net assets/(liabilities) in associate</t>
  </si>
  <si>
    <t>Staff costs - pension provision</t>
  </si>
  <si>
    <t>Statement of Comprehensive income and expenditure (Consolidated)</t>
  </si>
  <si>
    <t xml:space="preserve">Other comprehensive income </t>
  </si>
  <si>
    <t>Research Councils</t>
  </si>
  <si>
    <t>Investment income from expendable endowments</t>
  </si>
  <si>
    <t>Investment income from permanent endowments</t>
  </si>
  <si>
    <t>Other interest receivable</t>
  </si>
  <si>
    <t>Pension provisions</t>
  </si>
  <si>
    <t>Net charge on pension scheme</t>
  </si>
  <si>
    <t>Movement on pension provisions</t>
  </si>
  <si>
    <t>Salaries</t>
  </si>
  <si>
    <t>Social Security costs</t>
  </si>
  <si>
    <t>Movement on USS provision</t>
  </si>
  <si>
    <t>Other pension costs</t>
  </si>
  <si>
    <t>Additional breakdown of staff costs</t>
  </si>
  <si>
    <t>2020-21</t>
  </si>
  <si>
    <t>2019-20 - 2020-21</t>
  </si>
  <si>
    <t>Loans repayable to Funding Council (including Financial Transactions)</t>
  </si>
  <si>
    <t xml:space="preserve">UKRI grants </t>
  </si>
  <si>
    <t>Tuition fees and education contracts</t>
  </si>
  <si>
    <t>Total borrowing as % of total income</t>
  </si>
  <si>
    <t>Total borrowing: Overdrafts, Loans, Finance Leases and amounts owed to SFC (including FT)</t>
  </si>
  <si>
    <t>Change in fair value hedging financial instrument(s)</t>
  </si>
  <si>
    <t>Capital Grants Received</t>
  </si>
  <si>
    <t>Deferred Grants</t>
  </si>
  <si>
    <t>Cash flow from operating activities</t>
  </si>
  <si>
    <t>Adjustment for non-cash items</t>
  </si>
  <si>
    <t>Amortisation of intangibles</t>
  </si>
  <si>
    <t>Benefit on acquisition</t>
  </si>
  <si>
    <t>Amortisation of goodwill</t>
  </si>
  <si>
    <t>Receipt of donated equipment</t>
  </si>
  <si>
    <t>Adjustment for investing or financing activities</t>
  </si>
  <si>
    <t>Interest payable</t>
  </si>
  <si>
    <t>Endowment income</t>
  </si>
  <si>
    <t>Capital grant income</t>
  </si>
  <si>
    <t>Net cash inflow from operating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</si>
  <si>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</si>
  <si>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</si>
  <si>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</si>
  <si>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</si>
  <si>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</si>
  <si>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</si>
  <si>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</si>
  <si>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</si>
  <si>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</si>
  <si>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</si>
  <si>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</si>
  <si>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</si>
  <si>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Endowment cash received</t>
  </si>
  <si>
    <t>New secured loans</t>
  </si>
  <si>
    <t>New unsecured loans</t>
  </si>
  <si>
    <t>Repayments of amounts borrowed</t>
  </si>
  <si>
    <t>Capital element of finance lease and service concession payments</t>
  </si>
  <si>
    <t>Total cash flows from financing activities</t>
  </si>
  <si>
    <t>Cash and cash equivalents at beginning of the year</t>
  </si>
  <si>
    <t>Cash and cash equivalents at the end of the year</t>
  </si>
  <si>
    <t>Cashflow</t>
  </si>
  <si>
    <t>Surplus / (deficit) for the year</t>
  </si>
  <si>
    <t>Loss / (gain) on investments</t>
  </si>
  <si>
    <t>Decrease / (increase) in stock</t>
  </si>
  <si>
    <t>Decrease / (increase) in debtors</t>
  </si>
  <si>
    <t>Increase / (decrease) in creditors</t>
  </si>
  <si>
    <t>Increase / (decrease) in pension provision</t>
  </si>
  <si>
    <t>Increase / (decrease in other provisions</t>
  </si>
  <si>
    <t>k)</t>
  </si>
  <si>
    <t>l)</t>
  </si>
  <si>
    <t>Share of operating surplus / (deficit) in joint venture</t>
  </si>
  <si>
    <t>m)</t>
  </si>
  <si>
    <t>Share of operating surplus / (deficit) in associate</t>
  </si>
  <si>
    <t>n)</t>
  </si>
  <si>
    <t>Total adjustment for non-cash items</t>
  </si>
  <si>
    <t>Loss / (gain) on the sale of assets</t>
  </si>
  <si>
    <t>Total adjustment for investing or financing activities</t>
  </si>
  <si>
    <t>Cash flow from investing activities</t>
  </si>
  <si>
    <t>Interest element of finance lease and service concession</t>
  </si>
  <si>
    <t>(Decrease) / increase in cash and cash equivalents in the year</t>
  </si>
  <si>
    <t>Check</t>
  </si>
  <si>
    <t>Pension Assumptions</t>
  </si>
  <si>
    <t>USS</t>
  </si>
  <si>
    <t>Other pension schemes</t>
  </si>
  <si>
    <t>Employer Contributions</t>
  </si>
  <si>
    <t>Please provide further details on pensions worksheet</t>
  </si>
  <si>
    <t>Total</t>
  </si>
  <si>
    <t>STSS</t>
  </si>
  <si>
    <t xml:space="preserve">Details of Methodology and Valuation </t>
  </si>
  <si>
    <t>Strategic Plan Forecast 2020</t>
  </si>
  <si>
    <t>LGPS</t>
  </si>
  <si>
    <t>Tuition fees - EU</t>
  </si>
  <si>
    <t>Tuition fees - Scotland</t>
  </si>
  <si>
    <t>Tuition fees - international new intake</t>
  </si>
  <si>
    <t>Tuition fees - international continuing students</t>
  </si>
  <si>
    <t>University's own scheme</t>
  </si>
  <si>
    <t>HE - Scotland</t>
  </si>
  <si>
    <t>HE - EU</t>
  </si>
  <si>
    <t>HE - RUK</t>
  </si>
  <si>
    <t>HE- International new intake</t>
  </si>
  <si>
    <t>HE- International continuing studies</t>
  </si>
  <si>
    <t>Explanation of significant variances</t>
  </si>
  <si>
    <t>Explanation for significant variances</t>
  </si>
  <si>
    <t>Net cash flow from operating activities as % of total income</t>
  </si>
  <si>
    <t>UK Government Loan Schemes (COVID Corporate Finance Facility (CCFF), the Coronavirus Large Business Interruption Loan Scheme (CLBILS))</t>
  </si>
  <si>
    <t>Coronavirus Job Retention Scheme (CJRS)</t>
  </si>
  <si>
    <t>City Region Deal funding</t>
  </si>
  <si>
    <t>HE- international other</t>
  </si>
  <si>
    <t>Actual 
2018-19</t>
  </si>
  <si>
    <t>Forecast 
2019-20</t>
  </si>
  <si>
    <t>Forecast 
2020-21</t>
  </si>
  <si>
    <t>The attached worksheets represent the financial forecast for the institution. They reflect a financial statement of our academic and physical plans from 2019-20 to 2020-21.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</si>
  <si>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Taxation</t>
  </si>
  <si>
    <t>Lender</t>
  </si>
  <si>
    <t>Borrowing   £000</t>
  </si>
  <si>
    <t>Interest rate</t>
  </si>
  <si>
    <t>Details of covenants</t>
  </si>
  <si>
    <t>Details of breaches/waivers agreed</t>
  </si>
  <si>
    <t>Details of discussions re covenants 2019-20 and 2020-21</t>
  </si>
  <si>
    <t>Measurement dates / frequency</t>
  </si>
  <si>
    <t>Any other information</t>
  </si>
  <si>
    <t>BORROWING COVENANTS</t>
  </si>
  <si>
    <t>Repayment details / end date</t>
  </si>
  <si>
    <t>o)</t>
  </si>
  <si>
    <t>Pension costs less contributions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</si>
</sst>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34"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58">
    <xf numFmtId="0" fontId="0" fillId="0" borderId="0" xfId="0"/>
    <xf numFmtId="0" fontId="0" fillId="3" borderId="0" xfId="0" applyFill="1"/>
    <xf numFmtId="0" fontId="1" fillId="3" borderId="0" xfId="0" applyFont="1" applyFill="1" applyAlignment="1" applyProtection="1">
      <alignment vertical="center"/>
    </xf>
    <xf numFmtId="0" fontId="2" fillId="3" borderId="0" xfId="0" applyFont="1" applyFill="1" applyAlignment="1" applyProtection="1">
      <alignment vertical="center"/>
    </xf>
    <xf numFmtId="0" fontId="2" fillId="3" borderId="0" xfId="0" applyFont="1" applyFill="1"/>
    <xf numFmtId="167" fontId="5" fillId="3" borderId="0" xfId="0" applyNumberFormat="1" applyFont="1" applyFill="1" applyBorder="1" applyAlignment="1"/>
    <xf numFmtId="167"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applyBorder="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applyBorder="1"/>
    <xf numFmtId="0" fontId="13" fillId="3" borderId="0" xfId="0" applyFont="1" applyFill="1" applyAlignment="1">
      <alignment horizontal="left"/>
    </xf>
    <xf numFmtId="0" fontId="14" fillId="3" borderId="0" xfId="0" applyFont="1" applyFill="1" applyAlignment="1" applyProtection="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applyProtection="1"/>
    <xf numFmtId="1" fontId="12" fillId="3" borderId="0" xfId="1" applyNumberFormat="1" applyFont="1" applyFill="1" applyAlignment="1" applyProtection="1">
      <alignment horizontal="left"/>
    </xf>
    <xf numFmtId="166" fontId="12" fillId="3" borderId="0" xfId="1" applyNumberFormat="1" applyFont="1" applyFill="1" applyProtection="1"/>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6"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6"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5" fillId="3" borderId="0" xfId="1" applyNumberFormat="1" applyFont="1" applyFill="1" applyAlignment="1" applyProtection="1">
      <alignment horizontal="left" vertical="center"/>
    </xf>
    <xf numFmtId="165" fontId="15"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10" fillId="3" borderId="0" xfId="0" applyFont="1" applyFill="1" applyAlignment="1" applyProtection="1">
      <alignment horizontal="left" vertical="center"/>
    </xf>
    <xf numFmtId="0" fontId="9" fillId="3" borderId="0" xfId="0" applyFont="1" applyFill="1"/>
    <xf numFmtId="0" fontId="9" fillId="3" borderId="0" xfId="0" applyFont="1" applyFill="1" applyAlignment="1" applyProtection="1">
      <alignment vertical="center"/>
    </xf>
    <xf numFmtId="0" fontId="9" fillId="3" borderId="0" xfId="0" applyFont="1" applyFill="1" applyAlignment="1" applyProtection="1">
      <alignment vertical="center" wrapText="1"/>
    </xf>
    <xf numFmtId="0" fontId="10" fillId="3" borderId="0" xfId="0" applyFont="1" applyFill="1" applyAlignment="1" applyProtection="1">
      <alignment vertical="center"/>
    </xf>
    <xf numFmtId="0" fontId="17" fillId="3" borderId="0" xfId="0" applyFont="1" applyFill="1"/>
    <xf numFmtId="0" fontId="10" fillId="3" borderId="0" xfId="0" applyFont="1" applyFill="1" applyProtection="1"/>
    <xf numFmtId="0" fontId="10" fillId="3" borderId="0" xfId="0" applyFont="1" applyFill="1" applyAlignment="1" applyProtection="1">
      <alignment horizontal="center" vertical="center" wrapText="1"/>
    </xf>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0" fillId="3" borderId="0" xfId="0"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pplyProtection="1">
      <alignment horizontal="left"/>
    </xf>
    <xf numFmtId="0" fontId="8" fillId="3" borderId="0" xfId="0" applyFont="1" applyFill="1" applyAlignment="1" applyProtection="1">
      <alignment horizontal="center" vertical="center" wrapText="1"/>
    </xf>
    <xf numFmtId="0" fontId="7" fillId="3" borderId="0" xfId="0" applyFont="1" applyFill="1" applyAlignment="1" applyProtection="1">
      <alignment vertical="center"/>
    </xf>
    <xf numFmtId="0" fontId="8" fillId="3" borderId="0" xfId="0" applyFont="1" applyFill="1" applyAlignment="1" applyProtection="1">
      <alignment vertical="center"/>
    </xf>
    <xf numFmtId="0" fontId="7" fillId="3" borderId="0" xfId="0" applyFont="1" applyFill="1" applyAlignment="1" applyProtection="1">
      <alignment vertical="center" wrapText="1"/>
    </xf>
    <xf numFmtId="0" fontId="10" fillId="3" borderId="0" xfId="0" applyFont="1" applyFill="1" applyAlignment="1">
      <alignment horizontal="left"/>
    </xf>
    <xf numFmtId="0" fontId="9" fillId="3" borderId="0" xfId="0" applyFont="1" applyFill="1" applyBorder="1"/>
    <xf numFmtId="9" fontId="9" fillId="3" borderId="0" xfId="0" applyNumberFormat="1" applyFont="1" applyFill="1" applyBorder="1"/>
    <xf numFmtId="0" fontId="10" fillId="3" borderId="0" xfId="0" applyFont="1" applyFill="1" applyAlignment="1" applyProtection="1">
      <alignment vertical="center" wrapText="1"/>
    </xf>
    <xf numFmtId="0" fontId="9" fillId="3" borderId="0" xfId="0" applyFont="1" applyFill="1" applyAlignment="1" applyProtection="1">
      <alignment horizontal="left" vertical="center"/>
    </xf>
    <xf numFmtId="9" fontId="10" fillId="3" borderId="0" xfId="0" applyNumberFormat="1" applyFont="1" applyFill="1" applyBorder="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22" fillId="3" borderId="0" xfId="0" applyFont="1" applyFill="1" applyAlignment="1" applyProtection="1">
      <alignment horizontal="center" vertical="center" wrapText="1"/>
    </xf>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pplyProtection="1">
      <alignment horizontal="right" vertical="center"/>
    </xf>
    <xf numFmtId="167" fontId="8" fillId="3" borderId="0" xfId="0" applyNumberFormat="1" applyFont="1" applyFill="1" applyBorder="1" applyAlignment="1" applyProtection="1">
      <alignment horizontal="right" vertical="center"/>
    </xf>
    <xf numFmtId="167" fontId="21"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protection locked="0"/>
    </xf>
    <xf numFmtId="167" fontId="8" fillId="3" borderId="0" xfId="0" applyNumberFormat="1" applyFont="1" applyFill="1" applyAlignment="1" applyProtection="1">
      <alignment horizontal="right" vertical="center"/>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pplyProtection="1">
      <alignment horizontal="right"/>
    </xf>
    <xf numFmtId="0" fontId="0" fillId="3" borderId="0" xfId="0" applyFill="1" applyAlignment="1" applyProtection="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pplyProtection="1">
      <alignment vertical="top"/>
    </xf>
    <xf numFmtId="167" fontId="7" fillId="6" borderId="0" xfId="0" applyNumberFormat="1" applyFont="1" applyFill="1" applyBorder="1" applyAlignment="1" applyProtection="1">
      <alignment horizontal="right" vertical="center"/>
      <protection locked="0"/>
    </xf>
    <xf numFmtId="0" fontId="13" fillId="3" borderId="0" xfId="0" applyFont="1" applyFill="1"/>
    <xf numFmtId="167" fontId="9" fillId="6" borderId="0" xfId="0" applyNumberFormat="1" applyFont="1" applyFill="1" applyBorder="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applyFill="1" applyBorder="1" applyProtection="1"/>
    <xf numFmtId="0" fontId="7" fillId="6" borderId="0" xfId="0" applyFont="1" applyFill="1" applyBorder="1" applyProtection="1"/>
    <xf numFmtId="167" fontId="7" fillId="3" borderId="0" xfId="0" applyNumberFormat="1" applyFont="1" applyFill="1" applyBorder="1" applyAlignment="1" applyProtection="1">
      <alignment horizontal="right" vertical="center"/>
      <protection locked="0"/>
    </xf>
    <xf numFmtId="167" fontId="8" fillId="3" borderId="6" xfId="0" applyNumberFormat="1" applyFont="1" applyFill="1" applyBorder="1" applyAlignment="1" applyProtection="1">
      <alignment horizontal="right" vertical="center"/>
    </xf>
    <xf numFmtId="167" fontId="9" fillId="3" borderId="4" xfId="0" applyNumberFormat="1" applyFont="1" applyFill="1" applyBorder="1"/>
    <xf numFmtId="0" fontId="25" fillId="3" borderId="0" xfId="0" applyFont="1" applyFill="1" applyProtection="1"/>
    <xf numFmtId="167" fontId="9" fillId="3" borderId="0" xfId="0" applyNumberFormat="1" applyFont="1" applyFill="1" applyBorder="1" applyAlignment="1">
      <alignment horizontal="right" vertical="center"/>
    </xf>
    <xf numFmtId="0" fontId="9" fillId="3" borderId="18" xfId="0" applyFont="1" applyFill="1" applyBorder="1" applyAlignment="1" applyProtection="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21" xfId="0" applyFont="1" applyFill="1" applyBorder="1"/>
    <xf numFmtId="0" fontId="10" fillId="3" borderId="20" xfId="0" applyFont="1" applyFill="1" applyBorder="1" applyAlignment="1" applyProtection="1">
      <alignment vertical="center"/>
    </xf>
    <xf numFmtId="0" fontId="9" fillId="3" borderId="22" xfId="0" applyFont="1" applyFill="1" applyBorder="1" applyAlignment="1" applyProtection="1">
      <alignment vertical="center"/>
    </xf>
    <xf numFmtId="0" fontId="9" fillId="3" borderId="23" xfId="0" applyFont="1" applyFill="1" applyBorder="1" applyAlignment="1" applyProtection="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pplyProtection="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pplyProtection="1">
      <alignment horizontal="right" vertical="center"/>
    </xf>
    <xf numFmtId="3" fontId="11" fillId="7" borderId="1" xfId="0" applyNumberFormat="1" applyFont="1" applyFill="1" applyBorder="1" applyAlignment="1" applyProtection="1">
      <alignment horizontal="right" vertical="center"/>
      <protection locked="0"/>
    </xf>
    <xf numFmtId="9" fontId="9" fillId="0" borderId="4" xfId="0" applyNumberFormat="1" applyFont="1" applyBorder="1" applyAlignment="1">
      <alignment horizontal="center" vertical="center"/>
    </xf>
    <xf numFmtId="0" fontId="25" fillId="3" borderId="3" xfId="0" applyFont="1" applyFill="1" applyBorder="1" applyAlignment="1" applyProtection="1">
      <alignment horizontal="left" vertical="center" wrapText="1"/>
      <protection locked="0"/>
    </xf>
    <xf numFmtId="0" fontId="25" fillId="3" borderId="0" xfId="0" applyFont="1" applyFill="1"/>
    <xf numFmtId="0" fontId="14" fillId="2" borderId="3" xfId="0" applyFont="1" applyFill="1" applyBorder="1" applyAlignment="1">
      <alignment horizontal="center"/>
    </xf>
    <xf numFmtId="164" fontId="25" fillId="4" borderId="3" xfId="0" applyNumberFormat="1" applyFont="1" applyFill="1" applyBorder="1" applyAlignment="1" applyProtection="1">
      <alignment horizontal="center" vertical="center"/>
      <protection locked="0"/>
    </xf>
    <xf numFmtId="164" fontId="25" fillId="4" borderId="1" xfId="0" applyNumberFormat="1" applyFont="1" applyFill="1" applyBorder="1" applyAlignment="1" applyProtection="1">
      <alignment horizontal="center" vertical="center"/>
      <protection locked="0"/>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25" fillId="3" borderId="1" xfId="0" applyFont="1" applyFill="1" applyBorder="1" applyAlignment="1" applyProtection="1">
      <alignment horizontal="left" vertical="center" wrapText="1"/>
      <protection locked="0"/>
    </xf>
    <xf numFmtId="0" fontId="9" fillId="3" borderId="12" xfId="0" applyFont="1" applyFill="1" applyBorder="1" applyAlignment="1">
      <alignment wrapText="1"/>
    </xf>
    <xf numFmtId="9" fontId="9" fillId="3" borderId="12" xfId="0" applyNumberFormat="1" applyFont="1" applyFill="1" applyBorder="1" applyAlignment="1">
      <alignment horizontal="center" vertical="center"/>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3" borderId="0" xfId="0" applyNumberFormat="1" applyFont="1" applyFill="1" applyBorder="1" applyAlignment="1" applyProtection="1">
      <alignment horizontal="right" vertical="center"/>
    </xf>
    <xf numFmtId="167" fontId="9" fillId="6" borderId="0" xfId="0" applyNumberFormat="1" applyFont="1" applyFill="1" applyBorder="1" applyAlignment="1" applyProtection="1">
      <alignment horizontal="right" vertical="center"/>
    </xf>
    <xf numFmtId="167" fontId="9" fillId="0" borderId="1" xfId="0" applyNumberFormat="1" applyFont="1" applyFill="1" applyBorder="1" applyAlignment="1" applyProtection="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Fill="1" applyBorder="1" applyAlignment="1" applyProtection="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Fill="1" applyBorder="1" applyAlignment="1" applyProtection="1">
      <alignment horizontal="center" vertical="center"/>
    </xf>
    <xf numFmtId="167" fontId="14" fillId="0" borderId="0" xfId="0" applyNumberFormat="1" applyFont="1" applyFill="1" applyBorder="1" applyAlignment="1" applyProtection="1">
      <alignment horizontal="center" vertical="center"/>
    </xf>
    <xf numFmtId="0" fontId="14" fillId="0" borderId="0" xfId="0" applyFont="1" applyFill="1" applyBorder="1"/>
    <xf numFmtId="0" fontId="13" fillId="0" borderId="0" xfId="0" applyFont="1" applyFill="1" applyBorder="1" applyAlignment="1">
      <alignment horizontal="center" wrapText="1"/>
    </xf>
    <xf numFmtId="0" fontId="13" fillId="0" borderId="0" xfId="0" quotePrefix="1" applyFont="1" applyFill="1" applyBorder="1" applyAlignment="1">
      <alignment horizontal="center"/>
    </xf>
    <xf numFmtId="0" fontId="14" fillId="0" borderId="0" xfId="0" applyFont="1" applyFill="1" applyBorder="1" applyAlignment="1">
      <alignment horizontal="center"/>
    </xf>
    <xf numFmtId="167" fontId="14" fillId="0" borderId="0" xfId="0" applyNumberFormat="1" applyFont="1" applyFill="1" applyBorder="1" applyAlignment="1" applyProtection="1">
      <alignment horizontal="center" vertical="center"/>
      <protection locked="0"/>
    </xf>
    <xf numFmtId="167" fontId="14" fillId="0" borderId="0" xfId="0" applyNumberFormat="1" applyFont="1" applyFill="1" applyBorder="1" applyAlignment="1">
      <alignment horizontal="center"/>
    </xf>
    <xf numFmtId="0" fontId="14" fillId="0" borderId="0" xfId="0" applyFont="1" applyFill="1" applyBorder="1" applyAlignment="1"/>
    <xf numFmtId="167" fontId="14" fillId="0" borderId="0" xfId="0" applyNumberFormat="1" applyFont="1" applyFill="1" applyBorder="1" applyAlignment="1" applyProtection="1">
      <alignment horizontal="center"/>
      <protection locked="0"/>
    </xf>
    <xf numFmtId="167" fontId="13" fillId="0" borderId="0" xfId="0" applyNumberFormat="1" applyFont="1" applyFill="1" applyBorder="1" applyAlignment="1">
      <alignment horizontal="center"/>
    </xf>
    <xf numFmtId="167" fontId="14"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0" fontId="8" fillId="3" borderId="0" xfId="0" applyFont="1" applyFill="1" applyAlignment="1" applyProtection="1">
      <alignment horizontal="center" vertical="center" wrapText="1"/>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0" fillId="3" borderId="0" xfId="0" applyFont="1" applyFill="1" applyAlignment="1" applyProtection="1">
      <alignment horizontal="center" vertical="center" wrapText="1"/>
    </xf>
    <xf numFmtId="6" fontId="10" fillId="3" borderId="0" xfId="0" applyNumberFormat="1" applyFont="1" applyFill="1" applyAlignment="1">
      <alignment horizontal="center"/>
    </xf>
    <xf numFmtId="6" fontId="8" fillId="3" borderId="0" xfId="0" applyNumberFormat="1" applyFont="1" applyFill="1" applyAlignment="1" applyProtection="1">
      <alignment horizontal="center"/>
    </xf>
    <xf numFmtId="6" fontId="8" fillId="3" borderId="0" xfId="0" applyNumberFormat="1" applyFont="1" applyFill="1" applyAlignment="1" applyProtection="1">
      <alignment horizontal="center"/>
      <protection locked="0"/>
    </xf>
    <xf numFmtId="0" fontId="7" fillId="3" borderId="0" xfId="0" applyFont="1" applyFill="1" applyAlignment="1" applyProtection="1">
      <alignment vertical="top"/>
    </xf>
    <xf numFmtId="0" fontId="10" fillId="3" borderId="2" xfId="0" applyFont="1" applyFill="1" applyBorder="1" applyAlignment="1">
      <alignment horizontal="center" vertical="center" wrapText="1"/>
    </xf>
    <xf numFmtId="0" fontId="8" fillId="9" borderId="3" xfId="0" applyFont="1" applyFill="1" applyBorder="1" applyAlignment="1" applyProtection="1">
      <alignment horizontal="center" vertical="center" wrapText="1"/>
    </xf>
    <xf numFmtId="0" fontId="8" fillId="9" borderId="9" xfId="0" applyFont="1" applyFill="1" applyBorder="1" applyAlignment="1" applyProtection="1">
      <alignment horizontal="center" vertical="center" wrapText="1"/>
    </xf>
    <xf numFmtId="0" fontId="8" fillId="9" borderId="13" xfId="0" applyFont="1" applyFill="1" applyBorder="1" applyAlignment="1" applyProtection="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pplyProtection="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xf>
    <xf numFmtId="0" fontId="10" fillId="9" borderId="13" xfId="0" applyFont="1" applyFill="1" applyBorder="1" applyAlignment="1" applyProtection="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0" fontId="10" fillId="9" borderId="9" xfId="0" applyFont="1" applyFill="1" applyBorder="1" applyAlignment="1" applyProtection="1">
      <alignment horizontal="center" vertical="center" wrapText="1"/>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pplyProtection="1">
      <alignment horizontal="center"/>
    </xf>
    <xf numFmtId="6" fontId="8" fillId="9" borderId="14" xfId="0" applyNumberFormat="1" applyFont="1" applyFill="1" applyBorder="1" applyAlignment="1" applyProtection="1">
      <alignment horizontal="center"/>
    </xf>
    <xf numFmtId="6" fontId="8" fillId="9" borderId="4" xfId="0" applyNumberFormat="1" applyFont="1" applyFill="1" applyBorder="1" applyAlignment="1" applyProtection="1">
      <alignment horizontal="center"/>
    </xf>
    <xf numFmtId="0" fontId="14" fillId="0" borderId="0" xfId="0" applyFont="1" applyFill="1"/>
    <xf numFmtId="0" fontId="13" fillId="0" borderId="0" xfId="0" applyFont="1" applyFill="1" applyAlignment="1">
      <alignment horizontal="center" wrapText="1"/>
    </xf>
    <xf numFmtId="0" fontId="13" fillId="0" borderId="0" xfId="0" quotePrefix="1" applyFont="1" applyFill="1" applyAlignment="1">
      <alignment horizontal="center"/>
    </xf>
    <xf numFmtId="0" fontId="14" fillId="0" borderId="0" xfId="0" applyFont="1" applyFill="1" applyAlignment="1"/>
    <xf numFmtId="0" fontId="14" fillId="0" borderId="0" xfId="0" applyFont="1" applyFill="1" applyAlignment="1">
      <alignment horizontal="center"/>
    </xf>
    <xf numFmtId="167" fontId="14" fillId="0" borderId="0" xfId="0" applyNumberFormat="1" applyFont="1" applyFill="1" applyAlignment="1">
      <alignment horizontal="center"/>
    </xf>
    <xf numFmtId="0" fontId="0" fillId="3" borderId="0" xfId="0" applyFill="1" applyAlignment="1" applyProtection="1">
      <protection locked="0"/>
    </xf>
    <xf numFmtId="0" fontId="0" fillId="3" borderId="0" xfId="0" applyFill="1" applyAlignment="1" applyProtection="1"/>
    <xf numFmtId="6" fontId="8" fillId="9" borderId="4" xfId="0" quotePrefix="1" applyNumberFormat="1" applyFont="1" applyFill="1" applyBorder="1" applyAlignment="1" applyProtection="1">
      <alignment horizontal="center"/>
    </xf>
    <xf numFmtId="6" fontId="8" fillId="9" borderId="12" xfId="0" quotePrefix="1" applyNumberFormat="1" applyFont="1" applyFill="1" applyBorder="1" applyAlignment="1" applyProtection="1">
      <alignment horizontal="center"/>
    </xf>
    <xf numFmtId="6" fontId="8" fillId="9" borderId="14" xfId="0" quotePrefix="1" applyNumberFormat="1" applyFont="1" applyFill="1" applyBorder="1" applyAlignment="1" applyProtection="1">
      <alignment horizontal="center"/>
    </xf>
    <xf numFmtId="0" fontId="22" fillId="9" borderId="9" xfId="0" applyFont="1" applyFill="1" applyBorder="1" applyAlignment="1" applyProtection="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0" fontId="22" fillId="9" borderId="10" xfId="0" applyFont="1" applyFill="1" applyBorder="1" applyAlignment="1" applyProtection="1">
      <alignment horizontal="center" vertical="center" wrapText="1"/>
    </xf>
    <xf numFmtId="0" fontId="22" fillId="9" borderId="13" xfId="0" applyFont="1" applyFill="1" applyBorder="1" applyAlignment="1" applyProtection="1">
      <alignment horizontal="center" vertical="center" wrapText="1"/>
    </xf>
    <xf numFmtId="6" fontId="22" fillId="9" borderId="12" xfId="0" applyNumberFormat="1" applyFont="1" applyFill="1" applyBorder="1" applyAlignment="1">
      <alignment horizontal="center"/>
    </xf>
    <xf numFmtId="6" fontId="22" fillId="9" borderId="16"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pplyProtection="1">
      <alignment horizontal="center" vertical="center" wrapText="1"/>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0" fontId="10" fillId="3" borderId="2" xfId="0" applyFont="1" applyFill="1" applyBorder="1" applyAlignment="1" applyProtection="1">
      <alignment horizontal="center" vertical="center" wrapText="1"/>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0" fillId="3" borderId="0" xfId="0" applyFont="1" applyFill="1" applyAlignment="1" applyProtection="1">
      <alignment horizontal="left"/>
    </xf>
    <xf numFmtId="0" fontId="9" fillId="3" borderId="0" xfId="0" applyFont="1" applyFill="1" applyProtection="1"/>
    <xf numFmtId="0" fontId="9" fillId="3" borderId="0" xfId="0" applyFont="1" applyFill="1" applyAlignment="1" applyProtection="1">
      <alignment wrapText="1"/>
    </xf>
    <xf numFmtId="0" fontId="14" fillId="3" borderId="0" xfId="0" applyFont="1" applyFill="1" applyProtection="1"/>
    <xf numFmtId="0" fontId="14" fillId="3" borderId="0" xfId="0" applyFont="1" applyFill="1" applyAlignment="1" applyProtection="1">
      <alignment wrapText="1"/>
    </xf>
    <xf numFmtId="0" fontId="10" fillId="3" borderId="2" xfId="0" applyFont="1" applyFill="1" applyBorder="1" applyAlignment="1" applyProtection="1">
      <alignment horizontal="center" vertical="center"/>
    </xf>
    <xf numFmtId="0" fontId="13" fillId="3" borderId="0" xfId="0" applyFont="1" applyFill="1" applyAlignment="1" applyProtection="1">
      <alignment horizontal="center" vertical="center" wrapText="1"/>
    </xf>
    <xf numFmtId="0" fontId="13" fillId="3" borderId="0" xfId="0" applyFont="1" applyFill="1" applyAlignment="1" applyProtection="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pplyProtection="1">
      <alignment horizontal="right" vertical="center"/>
    </xf>
    <xf numFmtId="167" fontId="9" fillId="3" borderId="0" xfId="0" applyNumberFormat="1" applyFont="1" applyFill="1" applyAlignment="1" applyProtection="1">
      <alignment horizontal="right" vertical="center"/>
    </xf>
    <xf numFmtId="164" fontId="9" fillId="3" borderId="0" xfId="0" applyNumberFormat="1" applyFont="1" applyFill="1" applyBorder="1"/>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0" xfId="0" applyNumberFormat="1" applyFont="1" applyFill="1" applyBorder="1" applyAlignment="1">
      <alignment horizontal="right" vertical="center"/>
    </xf>
    <xf numFmtId="167" fontId="10" fillId="3" borderId="5" xfId="0" applyNumberFormat="1" applyFont="1" applyFill="1" applyBorder="1" applyAlignment="1" applyProtection="1">
      <alignment horizontal="right" vertical="center"/>
    </xf>
    <xf numFmtId="167" fontId="10" fillId="3" borderId="0" xfId="0" applyNumberFormat="1" applyFont="1" applyFill="1" applyBorder="1" applyAlignment="1" applyProtection="1">
      <alignment horizontal="right" vertical="center"/>
    </xf>
    <xf numFmtId="167" fontId="30" fillId="3" borderId="0" xfId="0" applyNumberFormat="1" applyFont="1" applyFill="1" applyAlignment="1" applyProtection="1">
      <alignment horizontal="right" vertical="center"/>
    </xf>
    <xf numFmtId="167" fontId="9" fillId="0" borderId="2" xfId="0" applyNumberFormat="1" applyFont="1" applyFill="1" applyBorder="1" applyAlignment="1" applyProtection="1">
      <alignment horizontal="right" vertical="center"/>
      <protection locked="0"/>
    </xf>
    <xf numFmtId="167" fontId="9" fillId="3" borderId="2" xfId="0" applyNumberFormat="1" applyFont="1" applyFill="1" applyBorder="1" applyAlignment="1" applyProtection="1">
      <alignment horizontal="right" vertical="center"/>
    </xf>
    <xf numFmtId="167" fontId="10" fillId="3" borderId="0" xfId="0" applyNumberFormat="1" applyFont="1" applyFill="1" applyAlignment="1" applyProtection="1">
      <alignment horizontal="right" vertical="center"/>
    </xf>
    <xf numFmtId="0" fontId="9" fillId="3" borderId="0" xfId="0" applyFont="1" applyFill="1" applyAlignment="1">
      <alignment horizontal="right" vertical="center"/>
    </xf>
    <xf numFmtId="167" fontId="10" fillId="3" borderId="0" xfId="0" applyNumberFormat="1" applyFont="1" applyFill="1" applyAlignment="1" applyProtection="1">
      <alignment horizontal="right" vertical="center" wrapText="1"/>
    </xf>
    <xf numFmtId="167" fontId="10" fillId="6" borderId="0" xfId="0" applyNumberFormat="1" applyFont="1" applyFill="1" applyBorder="1" applyAlignment="1" applyProtection="1">
      <alignment horizontal="right" vertical="center" wrapText="1"/>
    </xf>
    <xf numFmtId="167" fontId="10" fillId="6" borderId="0" xfId="0" applyNumberFormat="1" applyFont="1" applyFill="1" applyBorder="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Border="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6" borderId="7" xfId="0" applyNumberFormat="1" applyFont="1" applyFill="1" applyBorder="1" applyAlignment="1" applyProtection="1">
      <alignment horizontal="right" vertical="center" wrapText="1"/>
      <protection locked="0"/>
    </xf>
    <xf numFmtId="167" fontId="9" fillId="3" borderId="0" xfId="0" applyNumberFormat="1" applyFont="1" applyFill="1" applyAlignment="1" applyProtection="1">
      <alignment horizontal="right" vertical="center" wrapText="1"/>
    </xf>
    <xf numFmtId="0" fontId="10" fillId="0" borderId="0" xfId="0" applyFont="1" applyFill="1" applyBorder="1" applyAlignment="1" applyProtection="1">
      <alignment vertical="center"/>
    </xf>
    <xf numFmtId="167" fontId="10" fillId="6" borderId="0" xfId="0" applyNumberFormat="1" applyFont="1" applyFill="1" applyBorder="1" applyAlignment="1" applyProtection="1">
      <alignment horizontal="right" vertical="center"/>
    </xf>
    <xf numFmtId="167" fontId="10" fillId="6" borderId="0" xfId="0" applyNumberFormat="1" applyFont="1" applyFill="1" applyBorder="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4" fillId="3" borderId="0" xfId="0" applyFont="1" applyFill="1" applyBorder="1"/>
    <xf numFmtId="0" fontId="19" fillId="3" borderId="10" xfId="0" applyFont="1" applyFill="1" applyBorder="1" applyAlignment="1">
      <alignment vertical="center"/>
    </xf>
    <xf numFmtId="0" fontId="14" fillId="5" borderId="3" xfId="0" applyFont="1" applyFill="1" applyBorder="1" applyAlignment="1" applyProtection="1">
      <alignment horizontal="center" vertical="center"/>
    </xf>
    <xf numFmtId="0" fontId="14" fillId="3" borderId="3" xfId="0" applyFont="1" applyFill="1" applyBorder="1" applyAlignment="1" applyProtection="1">
      <alignment horizontal="left" vertical="center" wrapText="1"/>
      <protection locked="0"/>
    </xf>
    <xf numFmtId="0" fontId="19" fillId="3" borderId="8" xfId="0" applyFont="1" applyFill="1" applyBorder="1" applyAlignment="1">
      <alignment vertical="center"/>
    </xf>
    <xf numFmtId="0" fontId="14" fillId="5" borderId="1" xfId="0" applyFont="1" applyFill="1" applyBorder="1" applyAlignment="1" applyProtection="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applyProtection="1"/>
    <xf numFmtId="0" fontId="19" fillId="2" borderId="3" xfId="0" applyFont="1" applyFill="1" applyBorder="1" applyAlignment="1" applyProtection="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left" vertical="center" wrapText="1"/>
      <protection locked="0"/>
    </xf>
    <xf numFmtId="0" fontId="31" fillId="3" borderId="0" xfId="0" applyFont="1" applyFill="1" applyProtection="1"/>
    <xf numFmtId="0" fontId="32" fillId="3" borderId="0" xfId="0" applyFont="1" applyFill="1" applyProtection="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pplyProtection="1">
      <alignment vertical="top"/>
    </xf>
    <xf numFmtId="0" fontId="32" fillId="3" borderId="0" xfId="0" applyFont="1" applyFill="1" applyBorder="1" applyAlignment="1" applyProtection="1">
      <alignment horizontal="center" vertical="center" wrapText="1"/>
    </xf>
    <xf numFmtId="0" fontId="18" fillId="3" borderId="0" xfId="0" applyFont="1" applyFill="1" applyAlignment="1">
      <alignment horizontal="left"/>
    </xf>
    <xf numFmtId="0" fontId="13" fillId="0" borderId="0" xfId="0" applyFont="1" applyAlignment="1" applyProtection="1">
      <alignment horizontal="left"/>
    </xf>
    <xf numFmtId="0" fontId="14" fillId="0" borderId="0" xfId="0" applyFont="1" applyProtection="1"/>
    <xf numFmtId="49" fontId="14" fillId="0" borderId="1" xfId="0" applyNumberFormat="1" applyFont="1" applyBorder="1" applyAlignment="1" applyProtection="1">
      <alignment horizontal="left" wrapText="1"/>
    </xf>
    <xf numFmtId="0" fontId="14" fillId="0" borderId="1" xfId="0" applyFont="1" applyBorder="1" applyAlignment="1" applyProtection="1">
      <alignment horizontal="center" wrapText="1"/>
    </xf>
    <xf numFmtId="0" fontId="14" fillId="0" borderId="1" xfId="0" applyFont="1" applyBorder="1" applyAlignment="1" applyProtection="1">
      <alignment wrapText="1"/>
    </xf>
    <xf numFmtId="0" fontId="14" fillId="0" borderId="0" xfId="0" applyFont="1" applyAlignment="1" applyProtection="1">
      <alignment wrapText="1"/>
    </xf>
    <xf numFmtId="3" fontId="14" fillId="0" borderId="0" xfId="0" applyNumberFormat="1" applyFont="1" applyProtection="1"/>
    <xf numFmtId="0" fontId="14" fillId="0" borderId="0" xfId="0" applyFont="1" applyAlignment="1" applyProtection="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0" fontId="32" fillId="2" borderId="11" xfId="0" applyFont="1" applyFill="1" applyBorder="1" applyAlignment="1" applyProtection="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pplyProtection="1">
      <alignment vertical="top" wrapText="1"/>
    </xf>
    <xf numFmtId="0" fontId="7" fillId="3" borderId="0" xfId="0" applyFont="1" applyFill="1" applyAlignment="1" applyProtection="1">
      <alignment vertical="top"/>
    </xf>
    <xf numFmtId="167" fontId="10" fillId="3" borderId="1" xfId="0" applyNumberFormat="1" applyFont="1" applyFill="1" applyBorder="1" applyAlignment="1">
      <alignment horizontal="center"/>
    </xf>
    <xf numFmtId="167" fontId="8" fillId="3" borderId="1" xfId="0" applyNumberFormat="1" applyFont="1" applyFill="1" applyBorder="1" applyAlignment="1">
      <alignment horizontal="center"/>
    </xf>
  </cellXfs>
  <cellStyles count="8">
    <cellStyle name="Comma" xfId="7" builtinId="3"/>
    <cellStyle name="Comma 2" xfId="3"/>
    <cellStyle name="Hyperlink" xfId="5" builtinId="8"/>
    <cellStyle name="Normal" xfId="0" builtinId="0"/>
    <cellStyle name="Normal 2" xfId="2"/>
    <cellStyle name="Normal_Final FFR2001 16.5.01" xfId="1"/>
    <cellStyle name="Percent" xfId="6" builtinId="5"/>
    <cellStyle name="Percent 2" xfId="4"/>
  </cellStyles>
  <dxfs count="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workbookViewId="0"/>
  </sheetViews>
  <sheetFormatPr defaultColWidth="9.109375" defaultRowHeight="17.399999999999999" x14ac:dyDescent="0.35"/>
  <cols>
    <col min="1" max="1" width="9.109375" style="325"/>
    <col min="2" max="2" width="15.6640625" style="325" customWidth="1"/>
    <col min="3" max="3" width="58.6640625" style="325" customWidth="1"/>
    <col min="4" max="16384" width="9.109375" style="325"/>
  </cols>
  <sheetData>
    <row r="1" spans="2:13" x14ac:dyDescent="0.35">
      <c r="B1" s="323" t="s">
        <v>301</v>
      </c>
      <c r="C1" s="324"/>
    </row>
    <row r="2" spans="2:13" x14ac:dyDescent="0.35">
      <c r="B2" s="324"/>
      <c r="C2" s="324"/>
    </row>
    <row r="3" spans="2:13" x14ac:dyDescent="0.35">
      <c r="B3" s="324" t="s">
        <v>0</v>
      </c>
      <c r="C3" s="326"/>
    </row>
    <row r="4" spans="2:13" x14ac:dyDescent="0.35">
      <c r="B4" s="324"/>
      <c r="C4" s="324"/>
    </row>
    <row r="5" spans="2:13" x14ac:dyDescent="0.35">
      <c r="B5" s="324" t="s">
        <v>1</v>
      </c>
      <c r="C5" s="326"/>
    </row>
    <row r="6" spans="2:13" x14ac:dyDescent="0.35">
      <c r="B6" s="324"/>
      <c r="C6" s="324"/>
    </row>
    <row r="7" spans="2:13" x14ac:dyDescent="0.35">
      <c r="B7" s="324" t="s">
        <v>2</v>
      </c>
      <c r="C7" s="326"/>
    </row>
    <row r="8" spans="2:13" x14ac:dyDescent="0.35">
      <c r="B8" s="324"/>
      <c r="C8" s="324"/>
    </row>
    <row r="9" spans="2:13" x14ac:dyDescent="0.35">
      <c r="B9" s="324" t="s">
        <v>3</v>
      </c>
      <c r="C9" s="327"/>
    </row>
    <row r="10" spans="2:13" x14ac:dyDescent="0.35">
      <c r="B10" s="324"/>
      <c r="C10" s="324"/>
    </row>
    <row r="13" spans="2:13" ht="147.75" customHeight="1" x14ac:dyDescent="0.35">
      <c r="B13" s="328" t="s">
        <v>4</v>
      </c>
      <c r="C13" s="342" t="s">
        <v>323</v>
      </c>
      <c r="D13" s="343"/>
      <c r="E13" s="343"/>
      <c r="F13" s="343"/>
      <c r="G13" s="344"/>
      <c r="H13" s="329"/>
      <c r="I13" s="329"/>
      <c r="J13" s="329"/>
      <c r="K13" s="329"/>
      <c r="L13" s="329"/>
      <c r="M13" s="329"/>
    </row>
    <row r="14" spans="2:13" ht="12.75" customHeight="1" x14ac:dyDescent="0.35"/>
    <row r="16" spans="2:13" x14ac:dyDescent="0.35">
      <c r="B16" s="324"/>
    </row>
    <row r="17" spans="2:3" x14ac:dyDescent="0.35">
      <c r="B17" s="324"/>
    </row>
    <row r="18" spans="2:3" ht="47.25" customHeight="1" x14ac:dyDescent="0.35">
      <c r="B18" s="323" t="s">
        <v>5</v>
      </c>
      <c r="C18" s="326"/>
    </row>
    <row r="19" spans="2:3" x14ac:dyDescent="0.35">
      <c r="B19" s="324"/>
      <c r="C19" s="324" t="s">
        <v>7</v>
      </c>
    </row>
    <row r="20" spans="2:3" x14ac:dyDescent="0.35">
      <c r="B20" s="324"/>
      <c r="C20" s="324"/>
    </row>
    <row r="21" spans="2:3" x14ac:dyDescent="0.35">
      <c r="B21" s="323" t="s">
        <v>6</v>
      </c>
      <c r="C21" s="326"/>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8"/>
  <sheetViews>
    <sheetView workbookViewId="0">
      <selection activeCell="B6" sqref="B6"/>
    </sheetView>
  </sheetViews>
  <sheetFormatPr defaultColWidth="9.109375" defaultRowHeight="13.8" x14ac:dyDescent="0.3"/>
  <cols>
    <col min="1" max="1" width="7" style="332" customWidth="1"/>
    <col min="2" max="2" width="24.44140625" style="332" customWidth="1"/>
    <col min="3" max="3" width="12.44140625" style="332" customWidth="1"/>
    <col min="4" max="4" width="14.5546875" style="332" customWidth="1"/>
    <col min="5" max="5" width="9.109375" style="332"/>
    <col min="6" max="6" width="28.44140625" style="332" customWidth="1"/>
    <col min="7" max="7" width="13.6640625" style="332" customWidth="1"/>
    <col min="8" max="10" width="28.44140625" style="332" customWidth="1"/>
    <col min="11" max="16384" width="9.109375" style="332"/>
  </cols>
  <sheetData>
    <row r="1" spans="2:10" x14ac:dyDescent="0.3">
      <c r="B1" s="331">
        <f>Declaration!C3</f>
        <v>0</v>
      </c>
    </row>
    <row r="2" spans="2:10" x14ac:dyDescent="0.3">
      <c r="B2" s="331"/>
    </row>
    <row r="3" spans="2:10" x14ac:dyDescent="0.3">
      <c r="B3" s="331" t="s">
        <v>333</v>
      </c>
    </row>
    <row r="5" spans="2:10" s="336" customFormat="1" ht="41.4" x14ac:dyDescent="0.3">
      <c r="B5" s="333" t="s">
        <v>325</v>
      </c>
      <c r="C5" s="334" t="s">
        <v>326</v>
      </c>
      <c r="D5" s="335" t="s">
        <v>334</v>
      </c>
      <c r="E5" s="335" t="s">
        <v>327</v>
      </c>
      <c r="F5" s="335" t="s">
        <v>328</v>
      </c>
      <c r="G5" s="335" t="s">
        <v>331</v>
      </c>
      <c r="H5" s="335" t="s">
        <v>329</v>
      </c>
      <c r="I5" s="335" t="s">
        <v>330</v>
      </c>
      <c r="J5" s="335" t="s">
        <v>332</v>
      </c>
    </row>
    <row r="6" spans="2:10" s="338" customFormat="1" x14ac:dyDescent="0.25">
      <c r="B6" s="339"/>
      <c r="C6" s="341"/>
      <c r="D6" s="340"/>
      <c r="E6" s="340"/>
      <c r="F6" s="339"/>
      <c r="G6" s="339"/>
      <c r="H6" s="339"/>
      <c r="I6" s="339"/>
      <c r="J6" s="339"/>
    </row>
    <row r="7" spans="2:10" s="338" customFormat="1" x14ac:dyDescent="0.25">
      <c r="B7" s="339"/>
      <c r="C7" s="341"/>
      <c r="D7" s="340"/>
      <c r="E7" s="340"/>
      <c r="F7" s="339"/>
      <c r="G7" s="339"/>
      <c r="H7" s="339"/>
      <c r="I7" s="339"/>
      <c r="J7" s="339"/>
    </row>
    <row r="8" spans="2:10" s="338" customFormat="1" x14ac:dyDescent="0.25">
      <c r="B8" s="339"/>
      <c r="C8" s="341"/>
      <c r="D8" s="340"/>
      <c r="E8" s="340"/>
      <c r="F8" s="339"/>
      <c r="G8" s="339"/>
      <c r="H8" s="339"/>
      <c r="I8" s="339"/>
      <c r="J8" s="339"/>
    </row>
    <row r="9" spans="2:10" s="338" customFormat="1" x14ac:dyDescent="0.25">
      <c r="B9" s="339"/>
      <c r="C9" s="341"/>
      <c r="D9" s="340"/>
      <c r="E9" s="340"/>
      <c r="F9" s="339"/>
      <c r="G9" s="339"/>
      <c r="H9" s="339"/>
      <c r="I9" s="339"/>
      <c r="J9" s="339"/>
    </row>
    <row r="10" spans="2:10" s="338" customFormat="1" x14ac:dyDescent="0.25">
      <c r="B10" s="339"/>
      <c r="C10" s="341"/>
      <c r="D10" s="340"/>
      <c r="E10" s="340"/>
      <c r="F10" s="339"/>
      <c r="G10" s="339"/>
      <c r="H10" s="339"/>
      <c r="I10" s="339"/>
      <c r="J10" s="339"/>
    </row>
    <row r="11" spans="2:10" s="338" customFormat="1" x14ac:dyDescent="0.25">
      <c r="B11" s="339"/>
      <c r="C11" s="341"/>
      <c r="D11" s="340"/>
      <c r="E11" s="340"/>
      <c r="F11" s="339"/>
      <c r="G11" s="339"/>
      <c r="H11" s="339"/>
      <c r="I11" s="339"/>
      <c r="J11" s="339"/>
    </row>
    <row r="12" spans="2:10" s="338" customFormat="1" x14ac:dyDescent="0.25">
      <c r="B12" s="339"/>
      <c r="C12" s="341"/>
      <c r="D12" s="340"/>
      <c r="E12" s="340"/>
      <c r="F12" s="339"/>
      <c r="G12" s="339"/>
      <c r="H12" s="339"/>
      <c r="I12" s="339"/>
      <c r="J12" s="339"/>
    </row>
    <row r="13" spans="2:10" s="338" customFormat="1" x14ac:dyDescent="0.25">
      <c r="B13" s="339"/>
      <c r="C13" s="341"/>
      <c r="D13" s="340"/>
      <c r="E13" s="340"/>
      <c r="F13" s="339"/>
      <c r="G13" s="339"/>
      <c r="H13" s="339"/>
      <c r="I13" s="339"/>
      <c r="J13" s="339"/>
    </row>
    <row r="14" spans="2:10" s="338" customFormat="1" x14ac:dyDescent="0.25">
      <c r="B14" s="339"/>
      <c r="C14" s="341"/>
      <c r="D14" s="340"/>
      <c r="E14" s="340"/>
      <c r="F14" s="339"/>
      <c r="G14" s="339"/>
      <c r="H14" s="339"/>
      <c r="I14" s="339"/>
      <c r="J14" s="339"/>
    </row>
    <row r="15" spans="2:10" s="338" customFormat="1" x14ac:dyDescent="0.25">
      <c r="B15" s="339"/>
      <c r="C15" s="341"/>
      <c r="D15" s="340"/>
      <c r="E15" s="340"/>
      <c r="F15" s="339"/>
      <c r="G15" s="339"/>
      <c r="H15" s="339"/>
      <c r="I15" s="339"/>
      <c r="J15" s="339"/>
    </row>
    <row r="16" spans="2:10" s="338" customFormat="1" x14ac:dyDescent="0.25">
      <c r="B16" s="339"/>
      <c r="C16" s="341"/>
      <c r="D16" s="340"/>
      <c r="E16" s="340"/>
      <c r="F16" s="339"/>
      <c r="G16" s="339"/>
      <c r="H16" s="339"/>
      <c r="I16" s="339"/>
      <c r="J16" s="339"/>
    </row>
    <row r="17" spans="2:10" s="338" customFormat="1" x14ac:dyDescent="0.25">
      <c r="B17" s="339"/>
      <c r="C17" s="341"/>
      <c r="D17" s="340"/>
      <c r="E17" s="340"/>
      <c r="F17" s="339"/>
      <c r="G17" s="339"/>
      <c r="H17" s="339"/>
      <c r="I17" s="339"/>
      <c r="J17" s="339"/>
    </row>
    <row r="18" spans="2:10" s="338" customFormat="1" x14ac:dyDescent="0.25">
      <c r="B18" s="339"/>
      <c r="C18" s="341"/>
      <c r="D18" s="340"/>
      <c r="E18" s="340"/>
      <c r="F18" s="339"/>
      <c r="G18" s="339"/>
      <c r="H18" s="339"/>
      <c r="I18" s="339"/>
      <c r="J18" s="339"/>
    </row>
    <row r="19" spans="2:10" s="338" customFormat="1" x14ac:dyDescent="0.25">
      <c r="B19" s="339"/>
      <c r="C19" s="341"/>
      <c r="D19" s="340"/>
      <c r="E19" s="340"/>
      <c r="F19" s="339"/>
      <c r="G19" s="339"/>
      <c r="H19" s="339"/>
      <c r="I19" s="339"/>
      <c r="J19" s="339"/>
    </row>
    <row r="20" spans="2:10" s="338" customFormat="1" x14ac:dyDescent="0.25">
      <c r="B20" s="339"/>
      <c r="C20" s="341"/>
      <c r="D20" s="340"/>
      <c r="E20" s="340"/>
      <c r="F20" s="339"/>
      <c r="G20" s="339"/>
      <c r="H20" s="339"/>
      <c r="I20" s="339"/>
      <c r="J20" s="339"/>
    </row>
    <row r="21" spans="2:10" s="338" customFormat="1" x14ac:dyDescent="0.25">
      <c r="B21" s="339"/>
      <c r="C21" s="341"/>
      <c r="D21" s="340"/>
      <c r="E21" s="340"/>
      <c r="F21" s="339"/>
      <c r="G21" s="339"/>
      <c r="H21" s="339"/>
      <c r="I21" s="339"/>
      <c r="J21" s="339"/>
    </row>
    <row r="22" spans="2:10" s="338" customFormat="1" x14ac:dyDescent="0.25">
      <c r="B22" s="339"/>
      <c r="C22" s="341"/>
      <c r="D22" s="340"/>
      <c r="E22" s="340"/>
      <c r="F22" s="339"/>
      <c r="G22" s="339"/>
      <c r="H22" s="339"/>
      <c r="I22" s="339"/>
      <c r="J22" s="339"/>
    </row>
    <row r="23" spans="2:10" s="338" customFormat="1" x14ac:dyDescent="0.25">
      <c r="B23" s="339"/>
      <c r="C23" s="341"/>
      <c r="D23" s="340"/>
      <c r="E23" s="340"/>
      <c r="F23" s="339"/>
      <c r="G23" s="339"/>
      <c r="H23" s="339"/>
      <c r="I23" s="339"/>
      <c r="J23" s="339"/>
    </row>
    <row r="24" spans="2:10" x14ac:dyDescent="0.3">
      <c r="C24" s="337"/>
    </row>
    <row r="25" spans="2:10" x14ac:dyDescent="0.3">
      <c r="C25" s="337"/>
    </row>
    <row r="26" spans="2:10" x14ac:dyDescent="0.3">
      <c r="C26" s="337"/>
    </row>
    <row r="27" spans="2:10" x14ac:dyDescent="0.3">
      <c r="C27" s="337"/>
    </row>
    <row r="28" spans="2:10" x14ac:dyDescent="0.3">
      <c r="C28" s="337"/>
    </row>
    <row r="29" spans="2:10" x14ac:dyDescent="0.3">
      <c r="C29" s="337"/>
    </row>
    <row r="30" spans="2:10" x14ac:dyDescent="0.3">
      <c r="C30" s="337"/>
    </row>
    <row r="31" spans="2:10" x14ac:dyDescent="0.3">
      <c r="C31" s="337"/>
    </row>
    <row r="32" spans="2:10" x14ac:dyDescent="0.3">
      <c r="C32" s="337"/>
    </row>
    <row r="33" spans="3:3" x14ac:dyDescent="0.3">
      <c r="C33" s="337"/>
    </row>
    <row r="34" spans="3:3" x14ac:dyDescent="0.3">
      <c r="C34" s="337"/>
    </row>
    <row r="35" spans="3:3" x14ac:dyDescent="0.3">
      <c r="C35" s="337"/>
    </row>
    <row r="36" spans="3:3" x14ac:dyDescent="0.3">
      <c r="C36" s="337"/>
    </row>
    <row r="37" spans="3:3" x14ac:dyDescent="0.3">
      <c r="C37" s="337"/>
    </row>
    <row r="38" spans="3:3" x14ac:dyDescent="0.3">
      <c r="C38" s="337"/>
    </row>
    <row r="39" spans="3:3" x14ac:dyDescent="0.3">
      <c r="C39" s="337"/>
    </row>
    <row r="40" spans="3:3" x14ac:dyDescent="0.3">
      <c r="C40" s="337"/>
    </row>
    <row r="41" spans="3:3" x14ac:dyDescent="0.3">
      <c r="C41" s="337"/>
    </row>
    <row r="42" spans="3:3" x14ac:dyDescent="0.3">
      <c r="C42" s="337"/>
    </row>
    <row r="43" spans="3:3" x14ac:dyDescent="0.3">
      <c r="C43" s="337"/>
    </row>
    <row r="44" spans="3:3" x14ac:dyDescent="0.3">
      <c r="C44" s="337"/>
    </row>
    <row r="45" spans="3:3" x14ac:dyDescent="0.3">
      <c r="C45" s="337"/>
    </row>
    <row r="46" spans="3:3" x14ac:dyDescent="0.3">
      <c r="C46" s="337"/>
    </row>
    <row r="47" spans="3:3" x14ac:dyDescent="0.3">
      <c r="C47" s="337"/>
    </row>
    <row r="48" spans="3:3" x14ac:dyDescent="0.3">
      <c r="C48" s="337"/>
    </row>
    <row r="49" spans="3:3" x14ac:dyDescent="0.3">
      <c r="C49" s="337"/>
    </row>
    <row r="50" spans="3:3" x14ac:dyDescent="0.3">
      <c r="C50" s="337"/>
    </row>
    <row r="51" spans="3:3" x14ac:dyDescent="0.3">
      <c r="C51" s="337"/>
    </row>
    <row r="52" spans="3:3" x14ac:dyDescent="0.3">
      <c r="C52" s="337"/>
    </row>
    <row r="53" spans="3:3" x14ac:dyDescent="0.3">
      <c r="C53" s="337"/>
    </row>
    <row r="54" spans="3:3" x14ac:dyDescent="0.3">
      <c r="C54" s="337"/>
    </row>
    <row r="55" spans="3:3" x14ac:dyDescent="0.3">
      <c r="C55" s="337"/>
    </row>
    <row r="56" spans="3:3" x14ac:dyDescent="0.3">
      <c r="C56" s="337"/>
    </row>
    <row r="57" spans="3:3" x14ac:dyDescent="0.3">
      <c r="C57" s="337"/>
    </row>
    <row r="58" spans="3:3" x14ac:dyDescent="0.3">
      <c r="C58" s="337"/>
    </row>
  </sheetData>
  <sheetProtection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topLeftCell="A13" workbookViewId="0">
      <selection activeCell="C25" sqref="C25"/>
    </sheetView>
  </sheetViews>
  <sheetFormatPr defaultColWidth="9.109375" defaultRowHeight="13.2" x14ac:dyDescent="0.25"/>
  <cols>
    <col min="1" max="1" width="9.109375" style="1"/>
    <col min="2" max="2" width="60.6640625" style="1" customWidth="1"/>
    <col min="3" max="4" width="9.109375" style="1" customWidth="1"/>
    <col min="5" max="16384" width="9.109375" style="1"/>
  </cols>
  <sheetData>
    <row r="1" spans="2:5" ht="13.8" x14ac:dyDescent="0.3">
      <c r="B1" s="90">
        <f>Declaration!C3</f>
        <v>0</v>
      </c>
    </row>
    <row r="2" spans="2:5" ht="27.6" x14ac:dyDescent="0.3">
      <c r="B2" s="5"/>
      <c r="C2" s="263" t="str">
        <f>Income!E2</f>
        <v>Actual 
2018-19</v>
      </c>
      <c r="D2" s="264" t="str">
        <f>Income!G2</f>
        <v>Forecast 
2019-20</v>
      </c>
      <c r="E2" s="264" t="str">
        <f>Income!H2</f>
        <v>Forecast 
2020-21</v>
      </c>
    </row>
    <row r="3" spans="2:5" ht="14.4" x14ac:dyDescent="0.3">
      <c r="B3" s="6" t="s">
        <v>111</v>
      </c>
      <c r="C3" s="265" t="s">
        <v>8</v>
      </c>
      <c r="D3" s="265" t="s">
        <v>8</v>
      </c>
      <c r="E3" s="265" t="s">
        <v>8</v>
      </c>
    </row>
    <row r="4" spans="2:5" ht="14.4" x14ac:dyDescent="0.3">
      <c r="B4" s="6"/>
      <c r="C4" s="7"/>
      <c r="D4" s="7"/>
      <c r="E4" s="7"/>
    </row>
    <row r="5" spans="2:5" ht="14.4" x14ac:dyDescent="0.3">
      <c r="B5" s="357" t="s">
        <v>112</v>
      </c>
      <c r="C5" s="357"/>
      <c r="D5" s="357"/>
      <c r="E5" s="357"/>
    </row>
    <row r="6" spans="2:5" ht="14.4" x14ac:dyDescent="0.3">
      <c r="B6" s="10" t="s">
        <v>113</v>
      </c>
      <c r="C6" s="81">
        <f>SOCIE!C14</f>
        <v>0</v>
      </c>
      <c r="D6" s="81">
        <f>SOCIE!E14</f>
        <v>0</v>
      </c>
      <c r="E6" s="81">
        <f>SOCIE!F14</f>
        <v>0</v>
      </c>
    </row>
    <row r="7" spans="2:5" ht="14.4" x14ac:dyDescent="0.3">
      <c r="B7" s="11" t="s">
        <v>114</v>
      </c>
      <c r="C7" s="84" t="e">
        <f>SOCIE!C8/SOCIE!C14</f>
        <v>#DIV/0!</v>
      </c>
      <c r="D7" s="84" t="e">
        <f>SOCIE!E8/SOCIE!E14</f>
        <v>#DIV/0!</v>
      </c>
      <c r="E7" s="84" t="e">
        <f>SOCIE!F8/SOCIE!F14</f>
        <v>#DIV/0!</v>
      </c>
    </row>
    <row r="8" spans="2:5" ht="14.4" x14ac:dyDescent="0.3">
      <c r="B8" s="11" t="s">
        <v>154</v>
      </c>
      <c r="C8" s="84" t="e">
        <f>100%-C7</f>
        <v>#DIV/0!</v>
      </c>
      <c r="D8" s="84" t="e">
        <f t="shared" ref="D8:E8" si="0">100%-D7</f>
        <v>#DIV/0!</v>
      </c>
      <c r="E8" s="84" t="e">
        <f t="shared" si="0"/>
        <v>#DIV/0!</v>
      </c>
    </row>
    <row r="9" spans="2:5" ht="14.4" x14ac:dyDescent="0.3">
      <c r="B9" s="12" t="s">
        <v>115</v>
      </c>
      <c r="C9" s="84" t="e">
        <f>SOCIE!C7/SOCIE!C14</f>
        <v>#DIV/0!</v>
      </c>
      <c r="D9" s="84" t="e">
        <f>SOCIE!E7/SOCIE!E14</f>
        <v>#DIV/0!</v>
      </c>
      <c r="E9" s="84" t="e">
        <f>SOCIE!F7/SOCIE!F14</f>
        <v>#DIV/0!</v>
      </c>
    </row>
    <row r="10" spans="2:5" ht="14.4" x14ac:dyDescent="0.3">
      <c r="B10" s="11" t="s">
        <v>116</v>
      </c>
      <c r="C10" s="84" t="e">
        <f>SOCIE!C9/SOCIE!C14</f>
        <v>#DIV/0!</v>
      </c>
      <c r="D10" s="84" t="e">
        <f>SOCIE!E9/SOCIE!E14</f>
        <v>#DIV/0!</v>
      </c>
      <c r="E10" s="84" t="e">
        <f>SOCIE!F9/SOCIE!F14</f>
        <v>#DIV/0!</v>
      </c>
    </row>
    <row r="11" spans="2:5" ht="14.4" x14ac:dyDescent="0.3">
      <c r="B11" s="11" t="s">
        <v>117</v>
      </c>
      <c r="C11" s="84" t="e">
        <f>SOCIE!C10/SOCIE!C14</f>
        <v>#DIV/0!</v>
      </c>
      <c r="D11" s="84" t="e">
        <f>SOCIE!E10/SOCIE!E14</f>
        <v>#DIV/0!</v>
      </c>
      <c r="E11" s="84" t="e">
        <f>SOCIE!F10/SOCIE!F14</f>
        <v>#DIV/0!</v>
      </c>
    </row>
    <row r="12" spans="2:5" ht="14.4" x14ac:dyDescent="0.3">
      <c r="B12" s="13" t="s">
        <v>118</v>
      </c>
      <c r="C12" s="86" t="e">
        <f>SOCIE!C11/SOCIE!C14</f>
        <v>#DIV/0!</v>
      </c>
      <c r="D12" s="86" t="e">
        <f>SOCIE!E11/SOCIE!E14</f>
        <v>#DIV/0!</v>
      </c>
      <c r="E12" s="86" t="e">
        <f>SOCIE!F11/SOCIE!F14</f>
        <v>#DIV/0!</v>
      </c>
    </row>
    <row r="13" spans="2:5" ht="14.4" x14ac:dyDescent="0.3">
      <c r="B13" s="64"/>
      <c r="C13" s="91"/>
      <c r="D13" s="91"/>
      <c r="E13" s="91"/>
    </row>
    <row r="14" spans="2:5" ht="14.4" hidden="1" x14ac:dyDescent="0.3">
      <c r="B14" s="14"/>
      <c r="C14" s="14"/>
      <c r="D14" s="14"/>
      <c r="E14" s="14"/>
    </row>
    <row r="15" spans="2:5" ht="14.4" x14ac:dyDescent="0.3">
      <c r="B15" s="356" t="s">
        <v>119</v>
      </c>
      <c r="C15" s="356"/>
      <c r="D15" s="356"/>
      <c r="E15" s="356"/>
    </row>
    <row r="16" spans="2:5" ht="14.4" x14ac:dyDescent="0.3">
      <c r="B16" s="10" t="s">
        <v>120</v>
      </c>
      <c r="C16" s="81">
        <f>SOCIE!C26</f>
        <v>0</v>
      </c>
      <c r="D16" s="81">
        <f>SOCIE!E26</f>
        <v>0</v>
      </c>
      <c r="E16" s="81">
        <f>SOCIE!F26</f>
        <v>0</v>
      </c>
    </row>
    <row r="17" spans="2:6" ht="14.4" x14ac:dyDescent="0.3">
      <c r="B17" s="13" t="s">
        <v>121</v>
      </c>
      <c r="C17" s="86" t="e">
        <f>SOCIE!C19/SOCIE!C26</f>
        <v>#DIV/0!</v>
      </c>
      <c r="D17" s="86" t="e">
        <f>SOCIE!E19/SOCIE!E26</f>
        <v>#DIV/0!</v>
      </c>
      <c r="E17" s="86" t="e">
        <f>SOCIE!F19/SOCIE!F26</f>
        <v>#DIV/0!</v>
      </c>
    </row>
    <row r="18" spans="2:6" ht="14.4" x14ac:dyDescent="0.3">
      <c r="B18" s="14"/>
      <c r="C18" s="14"/>
      <c r="D18" s="14"/>
      <c r="E18" s="14"/>
    </row>
    <row r="19" spans="2:6" ht="14.4" x14ac:dyDescent="0.3">
      <c r="B19" s="356" t="s">
        <v>122</v>
      </c>
      <c r="C19" s="356"/>
      <c r="D19" s="356"/>
      <c r="E19" s="356"/>
    </row>
    <row r="20" spans="2:6" ht="14.4" x14ac:dyDescent="0.3">
      <c r="B20" s="15" t="s">
        <v>123</v>
      </c>
      <c r="C20" s="85">
        <f>SOCIE!C29</f>
        <v>0</v>
      </c>
      <c r="D20" s="85">
        <f>SOCIE!E29</f>
        <v>0</v>
      </c>
      <c r="E20" s="85">
        <f>SOCIE!F29</f>
        <v>0</v>
      </c>
    </row>
    <row r="21" spans="2:6" ht="14.4" x14ac:dyDescent="0.3">
      <c r="B21" s="158" t="s">
        <v>124</v>
      </c>
      <c r="C21" s="86" t="e">
        <f>SOCIE!C29/SOCIE!C14</f>
        <v>#DIV/0!</v>
      </c>
      <c r="D21" s="159" t="e">
        <f>SOCIE!E29/SOCIE!E14</f>
        <v>#DIV/0!</v>
      </c>
      <c r="E21" s="86" t="e">
        <f>SOCIE!F29/SOCIE!F14</f>
        <v>#DIV/0!</v>
      </c>
    </row>
    <row r="22" spans="2:6" ht="14.4" x14ac:dyDescent="0.3">
      <c r="B22" s="14"/>
      <c r="C22" s="14"/>
      <c r="D22" s="14"/>
      <c r="E22" s="14"/>
    </row>
    <row r="23" spans="2:6" ht="14.4" x14ac:dyDescent="0.3">
      <c r="B23" s="356" t="s">
        <v>125</v>
      </c>
      <c r="C23" s="356"/>
      <c r="D23" s="356"/>
      <c r="E23" s="356"/>
    </row>
    <row r="24" spans="2:6" ht="14.4" x14ac:dyDescent="0.3">
      <c r="B24" s="10" t="s">
        <v>126</v>
      </c>
      <c r="C24" s="83" t="e">
        <f>'Balance sheet'!E21/'Balance sheet'!E34</f>
        <v>#DIV/0!</v>
      </c>
      <c r="D24" s="83" t="e">
        <f>'Balance sheet'!G21/'Balance sheet'!G34</f>
        <v>#DIV/0!</v>
      </c>
      <c r="E24" s="266" t="e">
        <f>'Balance sheet'!H21/'Balance sheet'!H34</f>
        <v>#DIV/0!</v>
      </c>
    </row>
    <row r="25" spans="2:6" ht="28.8" x14ac:dyDescent="0.3">
      <c r="B25" s="16" t="s">
        <v>237</v>
      </c>
      <c r="C25" s="81">
        <f>'Balance sheet'!E23+'Balance sheet'!E24+'Balance sheet'!E25+'Balance sheet'!E26+'Balance sheet'!E27+'Balance sheet'!E41+'Balance sheet'!E42+'Balance sheet'!E43+'Balance sheet'!E44</f>
        <v>0</v>
      </c>
      <c r="D25" s="81">
        <f>'Balance sheet'!G23+'Balance sheet'!G24+'Balance sheet'!G25+'Balance sheet'!G26+'Balance sheet'!G27+'Balance sheet'!G41+'Balance sheet'!G42+'Balance sheet'!G43+'Balance sheet'!G44</f>
        <v>0</v>
      </c>
      <c r="E25" s="81">
        <f>'Balance sheet'!H23+'Balance sheet'!H24+'Balance sheet'!H25+'Balance sheet'!H26+'Balance sheet'!H27+'Balance sheet'!H41+'Balance sheet'!H42+'Balance sheet'!H43+'Balance sheet'!H44</f>
        <v>0</v>
      </c>
    </row>
    <row r="26" spans="2:6" ht="14.4" x14ac:dyDescent="0.3">
      <c r="B26" s="128" t="s">
        <v>236</v>
      </c>
      <c r="C26" s="148" t="e">
        <f>C25/C6</f>
        <v>#DIV/0!</v>
      </c>
      <c r="D26" s="148" t="e">
        <f>D25/D6</f>
        <v>#DIV/0!</v>
      </c>
      <c r="E26" s="148" t="e">
        <f>E25/E6</f>
        <v>#DIV/0!</v>
      </c>
    </row>
    <row r="27" spans="2:6" ht="14.4" x14ac:dyDescent="0.3">
      <c r="B27" s="14"/>
      <c r="C27" s="14"/>
      <c r="D27" s="14"/>
      <c r="E27" s="14"/>
    </row>
    <row r="28" spans="2:6" ht="14.4" x14ac:dyDescent="0.3">
      <c r="B28" s="356" t="s">
        <v>127</v>
      </c>
      <c r="C28" s="356"/>
      <c r="D28" s="356"/>
      <c r="E28" s="356"/>
    </row>
    <row r="29" spans="2:6" ht="14.4" x14ac:dyDescent="0.3">
      <c r="B29" s="10" t="s">
        <v>146</v>
      </c>
      <c r="C29" s="81">
        <f>'Balance sheet'!E19+'Balance sheet'!E18</f>
        <v>0</v>
      </c>
      <c r="D29" s="81">
        <f>'Balance sheet'!G19+'Balance sheet'!G18</f>
        <v>0</v>
      </c>
      <c r="E29" s="85">
        <f>'Balance sheet'!H19+'Balance sheet'!H18</f>
        <v>0</v>
      </c>
      <c r="F29" s="8"/>
    </row>
    <row r="30" spans="2:6" ht="14.4" x14ac:dyDescent="0.3">
      <c r="B30" s="10" t="s">
        <v>77</v>
      </c>
      <c r="C30" s="81">
        <f>'Balance sheet'!E23</f>
        <v>0</v>
      </c>
      <c r="D30" s="81">
        <f>'Balance sheet'!G23</f>
        <v>0</v>
      </c>
      <c r="E30" s="81">
        <f>'Balance sheet'!H23</f>
        <v>0</v>
      </c>
      <c r="F30" s="8"/>
    </row>
    <row r="31" spans="2:6" ht="14.4" x14ac:dyDescent="0.3">
      <c r="B31" s="10" t="s">
        <v>128</v>
      </c>
      <c r="C31" s="82" t="e">
        <f>(C29-C30)/(SOCIE!C26-SOCIE!C22)*365</f>
        <v>#DIV/0!</v>
      </c>
      <c r="D31" s="82" t="e">
        <f>(D29-D30)/(SOCIE!E26-SOCIE!E22)*365</f>
        <v>#DIV/0!</v>
      </c>
      <c r="E31" s="82" t="e">
        <f>(E29-E30)/(SOCIE!F26-SOCIE!F22)*365</f>
        <v>#DIV/0!</v>
      </c>
      <c r="F31" s="8"/>
    </row>
    <row r="32" spans="2:6" ht="14.4" x14ac:dyDescent="0.3">
      <c r="B32" s="11" t="s">
        <v>150</v>
      </c>
      <c r="C32" s="82" t="e">
        <f>('BS Additional info'!C13+'BS Additional info'!C26-'BS Additional info'!C32)/(SOCIE!C26-SOCIE!C22)*365</f>
        <v>#DIV/0!</v>
      </c>
      <c r="D32" s="82" t="e">
        <f>('BS Additional info'!D13+'BS Additional info'!D26-'BS Additional info'!D32)/(SOCIE!E26-SOCIE!E22)*365</f>
        <v>#DIV/0!</v>
      </c>
      <c r="E32" s="82" t="e">
        <f>('BS Additional info'!E13+'BS Additional info'!E26-'BS Additional info'!E32)/(SOCIE!F26-SOCIE!F22)*365</f>
        <v>#DIV/0!</v>
      </c>
    </row>
    <row r="33" spans="2:5" ht="14.4" x14ac:dyDescent="0.3">
      <c r="B33" s="11" t="s">
        <v>251</v>
      </c>
      <c r="C33" s="11">
        <f>Cashflow!E34</f>
        <v>0</v>
      </c>
      <c r="D33" s="11">
        <f>Cashflow!G34</f>
        <v>0</v>
      </c>
      <c r="E33" s="11">
        <f>Cashflow!H34</f>
        <v>0</v>
      </c>
    </row>
    <row r="34" spans="2:5" ht="14.4" x14ac:dyDescent="0.3">
      <c r="B34" s="13" t="s">
        <v>315</v>
      </c>
      <c r="C34" s="13" t="e">
        <f>C33/C6</f>
        <v>#DIV/0!</v>
      </c>
      <c r="D34" s="13" t="e">
        <f t="shared" ref="D34:E34" si="1">D33/D6</f>
        <v>#DIV/0!</v>
      </c>
      <c r="E34" s="13" t="e">
        <f t="shared" si="1"/>
        <v>#DIV/0!</v>
      </c>
    </row>
  </sheetData>
  <sheetProtection sheet="1" objects="1" scenarios="1"/>
  <mergeCells count="5">
    <mergeCell ref="B28:E28"/>
    <mergeCell ref="B5:E5"/>
    <mergeCell ref="B15:E15"/>
    <mergeCell ref="B19:E19"/>
    <mergeCell ref="B23:E2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activeCell="B1" sqref="B1"/>
    </sheetView>
  </sheetViews>
  <sheetFormatPr defaultColWidth="9.109375" defaultRowHeight="13.8" x14ac:dyDescent="0.3"/>
  <cols>
    <col min="1" max="2" width="9.109375" style="18"/>
    <col min="3" max="3" width="35.5546875" style="18" customWidth="1"/>
    <col min="4" max="4" width="10" style="18" bestFit="1" customWidth="1"/>
    <col min="5" max="5" width="46.33203125" style="18" customWidth="1"/>
    <col min="6" max="16384" width="9.109375" style="18"/>
  </cols>
  <sheetData>
    <row r="1" spans="1:9" ht="15.6" x14ac:dyDescent="0.3">
      <c r="A1" s="120"/>
      <c r="B1" s="330">
        <f>Declaration!C3</f>
        <v>0</v>
      </c>
    </row>
    <row r="3" spans="1:9" ht="15.6" x14ac:dyDescent="0.3">
      <c r="A3" s="50"/>
      <c r="B3" s="50" t="s">
        <v>141</v>
      </c>
      <c r="C3" s="51"/>
      <c r="E3" s="51"/>
    </row>
    <row r="4" spans="1:9" ht="15.6" x14ac:dyDescent="0.3">
      <c r="A4" s="51"/>
      <c r="B4" s="50"/>
      <c r="C4" s="51"/>
      <c r="E4" s="51"/>
    </row>
    <row r="5" spans="1:9" ht="15.6" x14ac:dyDescent="0.3">
      <c r="A5" s="51"/>
      <c r="B5" s="51"/>
      <c r="C5" s="51"/>
      <c r="E5" s="51"/>
    </row>
    <row r="6" spans="1:9" ht="15.6" x14ac:dyDescent="0.3">
      <c r="A6" s="51"/>
      <c r="B6" s="50" t="s">
        <v>129</v>
      </c>
      <c r="C6" s="51"/>
      <c r="E6" s="51"/>
    </row>
    <row r="7" spans="1:9" ht="15.6" x14ac:dyDescent="0.3">
      <c r="A7" s="51"/>
      <c r="B7" s="50"/>
      <c r="C7" s="51"/>
      <c r="E7" s="51"/>
    </row>
    <row r="8" spans="1:9" ht="15.6" x14ac:dyDescent="0.3">
      <c r="A8" s="51"/>
      <c r="B8" s="51" t="s">
        <v>130</v>
      </c>
      <c r="C8" s="51"/>
      <c r="E8" s="51"/>
    </row>
    <row r="9" spans="1:9" ht="15.6" x14ac:dyDescent="0.3">
      <c r="A9" s="51"/>
      <c r="B9" s="51" t="s">
        <v>131</v>
      </c>
      <c r="C9" s="51"/>
      <c r="E9" s="51"/>
    </row>
    <row r="10" spans="1:9" ht="15.6" x14ac:dyDescent="0.3">
      <c r="A10" s="51"/>
      <c r="B10" s="51"/>
      <c r="C10" s="51"/>
      <c r="E10" s="51"/>
    </row>
    <row r="11" spans="1:9" ht="15.6" x14ac:dyDescent="0.3">
      <c r="A11" s="51"/>
      <c r="B11" s="345" t="s">
        <v>134</v>
      </c>
      <c r="C11" s="346"/>
      <c r="D11" s="151" t="s">
        <v>231</v>
      </c>
      <c r="E11" s="52" t="s">
        <v>132</v>
      </c>
      <c r="F11" s="309"/>
      <c r="G11" s="310"/>
      <c r="H11" s="310"/>
      <c r="I11" s="310"/>
    </row>
    <row r="12" spans="1:9" ht="33.75" customHeight="1" x14ac:dyDescent="0.3">
      <c r="A12" s="51"/>
      <c r="B12" s="347"/>
      <c r="C12" s="348"/>
      <c r="D12" s="156" t="s">
        <v>133</v>
      </c>
      <c r="E12" s="53"/>
      <c r="F12" s="309"/>
      <c r="G12" s="310"/>
      <c r="H12" s="310"/>
      <c r="I12" s="310"/>
    </row>
    <row r="13" spans="1:9" ht="15.6" x14ac:dyDescent="0.3">
      <c r="A13" s="51"/>
      <c r="B13" s="54" t="s">
        <v>135</v>
      </c>
      <c r="C13" s="311"/>
      <c r="D13" s="312"/>
      <c r="E13" s="313"/>
      <c r="F13" s="309"/>
      <c r="G13" s="310"/>
      <c r="H13" s="310"/>
      <c r="I13" s="310"/>
    </row>
    <row r="14" spans="1:9" ht="15.6" x14ac:dyDescent="0.3">
      <c r="A14" s="51"/>
      <c r="B14" s="56" t="s">
        <v>147</v>
      </c>
      <c r="C14" s="314"/>
      <c r="D14" s="315"/>
      <c r="E14" s="313"/>
      <c r="F14" s="309"/>
      <c r="G14" s="310"/>
      <c r="H14" s="310"/>
      <c r="I14" s="310"/>
    </row>
    <row r="15" spans="1:9" ht="15.6" x14ac:dyDescent="0.3">
      <c r="A15" s="51"/>
      <c r="B15" s="54" t="s">
        <v>304</v>
      </c>
      <c r="C15" s="311"/>
      <c r="D15" s="316"/>
      <c r="E15" s="313"/>
      <c r="F15" s="309"/>
      <c r="G15" s="310"/>
      <c r="H15" s="310"/>
      <c r="I15" s="310"/>
    </row>
    <row r="16" spans="1:9" ht="15.6" x14ac:dyDescent="0.3">
      <c r="A16" s="51"/>
      <c r="B16" s="54" t="s">
        <v>303</v>
      </c>
      <c r="C16" s="311"/>
      <c r="D16" s="316"/>
      <c r="E16" s="313"/>
      <c r="F16" s="309"/>
      <c r="G16" s="310"/>
      <c r="H16" s="310"/>
      <c r="I16" s="310"/>
    </row>
    <row r="17" spans="1:9" ht="15.6" x14ac:dyDescent="0.3">
      <c r="A17" s="51"/>
      <c r="B17" s="54" t="s">
        <v>151</v>
      </c>
      <c r="C17" s="311"/>
      <c r="D17" s="316"/>
      <c r="E17" s="313"/>
      <c r="F17" s="309"/>
      <c r="G17" s="310"/>
      <c r="H17" s="310"/>
      <c r="I17" s="310"/>
    </row>
    <row r="18" spans="1:9" ht="15.6" x14ac:dyDescent="0.3">
      <c r="A18" s="51"/>
      <c r="B18" s="54" t="s">
        <v>305</v>
      </c>
      <c r="C18" s="311"/>
      <c r="D18" s="316"/>
      <c r="E18" s="313"/>
      <c r="F18" s="309"/>
      <c r="G18" s="310"/>
      <c r="H18" s="310"/>
      <c r="I18" s="310"/>
    </row>
    <row r="19" spans="1:9" ht="15.6" x14ac:dyDescent="0.3">
      <c r="A19" s="51"/>
      <c r="B19" s="54" t="s">
        <v>306</v>
      </c>
      <c r="C19" s="311"/>
      <c r="D19" s="316"/>
      <c r="E19" s="313"/>
      <c r="F19" s="309"/>
      <c r="G19" s="310"/>
      <c r="H19" s="310"/>
      <c r="I19" s="310"/>
    </row>
    <row r="20" spans="1:9" ht="15.6" x14ac:dyDescent="0.3">
      <c r="A20" s="51"/>
      <c r="B20" s="54" t="s">
        <v>234</v>
      </c>
      <c r="C20" s="311"/>
      <c r="D20" s="316"/>
      <c r="E20" s="313"/>
      <c r="F20" s="317"/>
      <c r="G20" s="310"/>
      <c r="H20" s="310"/>
      <c r="I20" s="310"/>
    </row>
    <row r="21" spans="1:9" ht="15.6" x14ac:dyDescent="0.3">
      <c r="A21" s="51"/>
      <c r="B21" s="54" t="s">
        <v>136</v>
      </c>
      <c r="C21" s="311"/>
      <c r="D21" s="316"/>
      <c r="E21" s="313"/>
      <c r="F21" s="309"/>
      <c r="G21" s="310"/>
      <c r="H21" s="310"/>
      <c r="I21" s="310"/>
    </row>
    <row r="22" spans="1:9" ht="36.75" customHeight="1" x14ac:dyDescent="0.3">
      <c r="A22" s="51"/>
      <c r="B22" s="349" t="s">
        <v>137</v>
      </c>
      <c r="C22" s="350"/>
      <c r="D22" s="318"/>
      <c r="E22" s="319"/>
      <c r="F22" s="309"/>
      <c r="G22" s="310"/>
      <c r="H22" s="310"/>
      <c r="I22" s="310"/>
    </row>
    <row r="23" spans="1:9" ht="15.6" x14ac:dyDescent="0.3">
      <c r="A23" s="51"/>
      <c r="B23" s="54" t="s">
        <v>138</v>
      </c>
      <c r="C23" s="311"/>
      <c r="D23" s="316"/>
      <c r="E23" s="313"/>
      <c r="F23" s="309"/>
      <c r="G23" s="310"/>
      <c r="H23" s="310"/>
      <c r="I23" s="310"/>
    </row>
    <row r="24" spans="1:9" ht="15.6" x14ac:dyDescent="0.3">
      <c r="A24" s="51"/>
      <c r="B24" s="54" t="s">
        <v>216</v>
      </c>
      <c r="C24" s="311"/>
      <c r="D24" s="316"/>
      <c r="E24" s="313" t="s">
        <v>297</v>
      </c>
      <c r="F24" s="309"/>
      <c r="G24" s="310"/>
      <c r="H24" s="310"/>
      <c r="I24" s="310"/>
    </row>
    <row r="25" spans="1:9" ht="15.6" x14ac:dyDescent="0.3">
      <c r="A25" s="51"/>
      <c r="B25" s="54" t="s">
        <v>148</v>
      </c>
      <c r="C25" s="311"/>
      <c r="D25" s="316"/>
      <c r="E25" s="313"/>
      <c r="F25" s="309"/>
      <c r="G25" s="310"/>
      <c r="H25" s="310"/>
      <c r="I25" s="310"/>
    </row>
    <row r="26" spans="1:9" ht="15.6" x14ac:dyDescent="0.3">
      <c r="A26" s="51"/>
      <c r="B26" s="56" t="s">
        <v>139</v>
      </c>
      <c r="C26" s="314"/>
      <c r="D26" s="320"/>
      <c r="E26" s="313"/>
      <c r="F26" s="309"/>
      <c r="G26" s="310"/>
      <c r="H26" s="310"/>
      <c r="I26" s="310"/>
    </row>
    <row r="27" spans="1:9" ht="15.6" x14ac:dyDescent="0.3">
      <c r="A27" s="51"/>
      <c r="B27" s="56" t="s">
        <v>140</v>
      </c>
      <c r="C27" s="314"/>
      <c r="D27" s="321"/>
      <c r="E27" s="322"/>
      <c r="F27" s="309"/>
      <c r="G27" s="310"/>
      <c r="H27" s="310"/>
      <c r="I27" s="310"/>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Normal="100" workbookViewId="0">
      <selection sqref="A1:XFD1048576"/>
    </sheetView>
  </sheetViews>
  <sheetFormatPr defaultRowHeight="13.2" x14ac:dyDescent="0.25"/>
  <cols>
    <col min="1" max="1" width="22" bestFit="1" customWidth="1"/>
    <col min="2" max="2" width="8.88671875" customWidth="1"/>
    <col min="4" max="4" width="41.109375" customWidth="1"/>
    <col min="5" max="5" width="40.5546875" customWidth="1"/>
  </cols>
  <sheetData>
    <row r="1" spans="1:5" ht="15.6" x14ac:dyDescent="0.3">
      <c r="A1" s="349" t="s">
        <v>293</v>
      </c>
      <c r="B1" s="350"/>
      <c r="C1" s="151" t="s">
        <v>231</v>
      </c>
      <c r="D1" s="151" t="s">
        <v>196</v>
      </c>
      <c r="E1" s="151" t="s">
        <v>231</v>
      </c>
    </row>
    <row r="2" spans="1:5" ht="15.6" x14ac:dyDescent="0.3">
      <c r="A2" s="349" t="s">
        <v>296</v>
      </c>
      <c r="B2" s="350" t="s">
        <v>296</v>
      </c>
      <c r="C2" s="202" t="s">
        <v>8</v>
      </c>
      <c r="D2" s="151" t="s">
        <v>300</v>
      </c>
      <c r="E2" s="151" t="s">
        <v>300</v>
      </c>
    </row>
    <row r="3" spans="1:5" ht="15.6" x14ac:dyDescent="0.25">
      <c r="A3" s="54" t="s">
        <v>294</v>
      </c>
      <c r="B3" s="55"/>
      <c r="C3" s="152"/>
      <c r="D3" s="149"/>
      <c r="E3" s="149"/>
    </row>
    <row r="4" spans="1:5" ht="15.6" x14ac:dyDescent="0.25">
      <c r="A4" s="54" t="s">
        <v>299</v>
      </c>
      <c r="B4" s="55"/>
      <c r="C4" s="152"/>
      <c r="D4" s="149"/>
      <c r="E4" s="149"/>
    </row>
    <row r="5" spans="1:5" ht="15.6" x14ac:dyDescent="0.25">
      <c r="A5" s="54" t="s">
        <v>302</v>
      </c>
      <c r="B5" s="55"/>
      <c r="C5" s="152"/>
      <c r="D5" s="149"/>
      <c r="E5" s="149"/>
    </row>
    <row r="6" spans="1:5" ht="15.6" x14ac:dyDescent="0.25">
      <c r="A6" s="54" t="s">
        <v>307</v>
      </c>
      <c r="B6" s="57"/>
      <c r="C6" s="153"/>
      <c r="D6" s="149"/>
      <c r="E6" s="149"/>
    </row>
    <row r="7" spans="1:5" ht="15.6" x14ac:dyDescent="0.25">
      <c r="A7" s="56" t="s">
        <v>295</v>
      </c>
      <c r="B7" s="57"/>
      <c r="C7" s="154"/>
      <c r="D7" s="157"/>
      <c r="E7" s="157"/>
    </row>
    <row r="8" spans="1:5" x14ac:dyDescent="0.25">
      <c r="B8" s="203" t="s">
        <v>298</v>
      </c>
      <c r="C8" s="204">
        <f>SUM(C3:C7)</f>
        <v>0</v>
      </c>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9"/>
  <sheetViews>
    <sheetView showGridLines="0" topLeftCell="A22" zoomScaleNormal="100" workbookViewId="0">
      <selection activeCell="C32" sqref="C32"/>
    </sheetView>
  </sheetViews>
  <sheetFormatPr defaultColWidth="9.109375" defaultRowHeight="13.8" x14ac:dyDescent="0.3"/>
  <cols>
    <col min="1" max="1" width="9.109375" style="18"/>
    <col min="2" max="2" width="63.6640625" style="18" customWidth="1"/>
    <col min="3" max="3" width="9.44140625" style="18" customWidth="1"/>
    <col min="4" max="4" width="5.109375" style="18" customWidth="1"/>
    <col min="5" max="5" width="8.6640625" style="18" customWidth="1"/>
    <col min="6" max="6" width="9.5546875" style="18" customWidth="1"/>
    <col min="7" max="7" width="5.109375" style="18" customWidth="1"/>
    <col min="8" max="8" width="10" style="18" customWidth="1"/>
    <col min="9" max="9" width="11" style="18" customWidth="1"/>
    <col min="10" max="10" width="6.44140625" style="18" customWidth="1"/>
    <col min="11" max="11" width="70" style="18" customWidth="1"/>
    <col min="12" max="16384" width="9.109375" style="18"/>
  </cols>
  <sheetData>
    <row r="1" spans="2:21" ht="14.4" x14ac:dyDescent="0.3">
      <c r="B1" s="271">
        <f>Declaration!C3</f>
        <v>0</v>
      </c>
      <c r="C1" s="272"/>
      <c r="D1" s="272"/>
      <c r="E1" s="272"/>
      <c r="F1" s="272"/>
      <c r="G1" s="272"/>
      <c r="H1" s="272"/>
      <c r="I1" s="273"/>
      <c r="J1" s="272"/>
      <c r="K1" s="272"/>
      <c r="L1" s="274"/>
      <c r="M1" s="274"/>
      <c r="N1" s="274"/>
      <c r="O1" s="274"/>
      <c r="P1" s="274"/>
      <c r="Q1" s="274"/>
      <c r="R1" s="274"/>
      <c r="S1" s="274"/>
      <c r="T1" s="274"/>
      <c r="U1" s="275"/>
    </row>
    <row r="2" spans="2:21" ht="14.4" x14ac:dyDescent="0.3">
      <c r="B2" s="271"/>
      <c r="C2" s="39"/>
      <c r="D2" s="272"/>
      <c r="E2" s="272"/>
      <c r="F2" s="272"/>
      <c r="G2" s="272"/>
      <c r="H2" s="272"/>
      <c r="I2" s="273"/>
      <c r="J2" s="272"/>
      <c r="K2" s="44"/>
      <c r="L2" s="274"/>
      <c r="M2" s="274"/>
      <c r="N2" s="274"/>
      <c r="O2" s="274"/>
      <c r="P2" s="274"/>
      <c r="Q2" s="274"/>
      <c r="R2" s="274"/>
      <c r="S2" s="274"/>
      <c r="T2" s="274"/>
      <c r="U2" s="275"/>
    </row>
    <row r="3" spans="2:21" ht="67.5" customHeight="1" x14ac:dyDescent="0.3">
      <c r="C3" s="218" t="s">
        <v>320</v>
      </c>
      <c r="D3" s="208"/>
      <c r="E3" s="226" t="s">
        <v>321</v>
      </c>
      <c r="F3" s="221" t="s">
        <v>322</v>
      </c>
      <c r="G3" s="276"/>
      <c r="H3" s="226" t="s">
        <v>173</v>
      </c>
      <c r="I3" s="221" t="s">
        <v>232</v>
      </c>
      <c r="J3" s="213"/>
      <c r="K3" s="218" t="s">
        <v>313</v>
      </c>
      <c r="L3" s="208"/>
      <c r="M3" s="208"/>
      <c r="N3" s="274"/>
      <c r="O3" s="274"/>
      <c r="P3" s="274"/>
      <c r="Q3" s="277"/>
      <c r="R3" s="274"/>
      <c r="S3" s="277"/>
      <c r="T3" s="278"/>
      <c r="U3" s="277"/>
    </row>
    <row r="4" spans="2:21" ht="14.4" x14ac:dyDescent="0.3">
      <c r="B4" s="44" t="s">
        <v>217</v>
      </c>
      <c r="C4" s="219" t="s">
        <v>8</v>
      </c>
      <c r="D4" s="47"/>
      <c r="E4" s="223" t="s">
        <v>8</v>
      </c>
      <c r="F4" s="224" t="s">
        <v>8</v>
      </c>
      <c r="G4" s="11"/>
      <c r="H4" s="227" t="s">
        <v>9</v>
      </c>
      <c r="I4" s="228" t="s">
        <v>9</v>
      </c>
      <c r="J4" s="269"/>
      <c r="K4" s="279"/>
      <c r="L4" s="280"/>
      <c r="M4" s="280"/>
    </row>
    <row r="5" spans="2:21" ht="14.4" x14ac:dyDescent="0.3">
      <c r="C5" s="39"/>
      <c r="D5" s="39"/>
      <c r="E5" s="39"/>
      <c r="F5" s="39"/>
      <c r="G5" s="64"/>
      <c r="H5" s="39"/>
      <c r="I5" s="39"/>
      <c r="J5" s="39"/>
      <c r="K5" s="351"/>
      <c r="L5" s="351"/>
      <c r="M5" s="351"/>
    </row>
    <row r="6" spans="2:21" ht="14.4" x14ac:dyDescent="0.3">
      <c r="B6" s="44" t="s">
        <v>10</v>
      </c>
      <c r="C6" s="39"/>
      <c r="D6" s="39"/>
      <c r="E6" s="39"/>
      <c r="F6" s="39"/>
      <c r="G6" s="39"/>
      <c r="H6" s="39"/>
      <c r="I6" s="39"/>
      <c r="J6" s="39"/>
      <c r="K6" s="281"/>
      <c r="L6" s="281"/>
      <c r="M6" s="281"/>
    </row>
    <row r="7" spans="2:21" ht="14.4" x14ac:dyDescent="0.3">
      <c r="B7" s="40" t="s">
        <v>235</v>
      </c>
      <c r="C7" s="282">
        <f>Income!E14</f>
        <v>0</v>
      </c>
      <c r="D7" s="283"/>
      <c r="E7" s="282">
        <f>Income!G14</f>
        <v>0</v>
      </c>
      <c r="F7" s="282">
        <f>Income!H14</f>
        <v>0</v>
      </c>
      <c r="G7" s="39"/>
      <c r="H7" s="284" t="str">
        <f>IF(C7=0,"",(E7-C7)/C7)</f>
        <v/>
      </c>
      <c r="I7" s="284" t="str">
        <f>IF(E7=0,"",(F7-E7)/E7)</f>
        <v/>
      </c>
      <c r="J7" s="284"/>
      <c r="K7" s="285"/>
      <c r="L7" s="285"/>
      <c r="M7" s="285"/>
    </row>
    <row r="8" spans="2:21" ht="14.4" x14ac:dyDescent="0.3">
      <c r="B8" s="40" t="s">
        <v>11</v>
      </c>
      <c r="C8" s="282">
        <f>Income!E24</f>
        <v>0</v>
      </c>
      <c r="D8" s="283"/>
      <c r="E8" s="282">
        <f>Income!G24</f>
        <v>0</v>
      </c>
      <c r="F8" s="282">
        <f>Income!H24</f>
        <v>0</v>
      </c>
      <c r="G8" s="39"/>
      <c r="H8" s="284" t="str">
        <f>IF(C8=0,"",(E8-C8)/C8)</f>
        <v/>
      </c>
      <c r="I8" s="284" t="str">
        <f>IF(E8=0,"",(F8-E8)/E8)</f>
        <v/>
      </c>
      <c r="J8" s="284"/>
      <c r="K8" s="285"/>
      <c r="L8" s="285"/>
      <c r="M8" s="285"/>
    </row>
    <row r="9" spans="2:21" ht="14.4" x14ac:dyDescent="0.3">
      <c r="B9" s="40" t="s">
        <v>12</v>
      </c>
      <c r="C9" s="282">
        <f>Income!E33</f>
        <v>0</v>
      </c>
      <c r="D9" s="283"/>
      <c r="E9" s="282">
        <f>Income!G33</f>
        <v>0</v>
      </c>
      <c r="F9" s="282">
        <f>Income!H33</f>
        <v>0</v>
      </c>
      <c r="G9" s="39"/>
      <c r="H9" s="284" t="str">
        <f>IF(C9=0,"",(E9-C9)/C9)</f>
        <v/>
      </c>
      <c r="I9" s="284" t="str">
        <f>IF(E9=0,"",(F9-E9)/E9)</f>
        <v/>
      </c>
      <c r="J9" s="284"/>
      <c r="K9" s="285"/>
      <c r="L9" s="285"/>
      <c r="M9" s="285"/>
    </row>
    <row r="10" spans="2:21" ht="14.4" x14ac:dyDescent="0.3">
      <c r="B10" s="40" t="s">
        <v>13</v>
      </c>
      <c r="C10" s="282">
        <f>Income!E44</f>
        <v>0</v>
      </c>
      <c r="D10" s="283"/>
      <c r="E10" s="282">
        <f>Income!G44</f>
        <v>0</v>
      </c>
      <c r="F10" s="282">
        <f>Income!H44</f>
        <v>0</v>
      </c>
      <c r="G10" s="39"/>
      <c r="H10" s="284" t="str">
        <f>IF(C10=0,"",(E10-C10)/C10)</f>
        <v/>
      </c>
      <c r="I10" s="284" t="str">
        <f>IF(E10=0,"",(F10-E10)/E10)</f>
        <v/>
      </c>
      <c r="J10" s="284"/>
      <c r="K10" s="285"/>
      <c r="L10" s="285"/>
      <c r="M10" s="285"/>
    </row>
    <row r="11" spans="2:21" ht="14.4" x14ac:dyDescent="0.3">
      <c r="B11" s="40" t="s">
        <v>160</v>
      </c>
      <c r="C11" s="282">
        <f>Income!E50</f>
        <v>0</v>
      </c>
      <c r="D11" s="283"/>
      <c r="E11" s="282">
        <f>Income!G50</f>
        <v>0</v>
      </c>
      <c r="F11" s="282">
        <f>Income!H50</f>
        <v>0</v>
      </c>
      <c r="G11" s="39"/>
      <c r="H11" s="284" t="str">
        <f>IF(C11=0,"",(E11-C11)/C11)</f>
        <v/>
      </c>
      <c r="I11" s="284" t="str">
        <f>IF(E11=0,"",(F11-E11)/E11)</f>
        <v/>
      </c>
      <c r="J11" s="284"/>
      <c r="K11" s="286"/>
      <c r="L11" s="286"/>
      <c r="M11" s="286"/>
    </row>
    <row r="12" spans="2:21" ht="14.4" x14ac:dyDescent="0.3">
      <c r="B12" s="42" t="s">
        <v>161</v>
      </c>
      <c r="C12" s="287">
        <f>SUM(C7:C11)</f>
        <v>0</v>
      </c>
      <c r="D12" s="102"/>
      <c r="E12" s="287">
        <f>SUM(E7:E11)</f>
        <v>0</v>
      </c>
      <c r="F12" s="287">
        <f t="shared" ref="F12" si="0">SUM(F7:F11)</f>
        <v>0</v>
      </c>
      <c r="G12" s="39"/>
      <c r="H12" s="284"/>
      <c r="I12" s="284"/>
      <c r="J12" s="284"/>
      <c r="K12" s="286"/>
      <c r="L12" s="286"/>
      <c r="M12" s="286"/>
    </row>
    <row r="13" spans="2:21" ht="15" thickBot="1" x14ac:dyDescent="0.35">
      <c r="B13" s="40" t="s">
        <v>162</v>
      </c>
      <c r="C13" s="282">
        <f>Income!E56</f>
        <v>0</v>
      </c>
      <c r="D13" s="283"/>
      <c r="E13" s="282">
        <f>Income!G56</f>
        <v>0</v>
      </c>
      <c r="F13" s="282">
        <f>Income!H56</f>
        <v>0</v>
      </c>
      <c r="G13" s="39"/>
      <c r="H13" s="284" t="str">
        <f>IF(C13=0,"",(E13-C13)/C13)</f>
        <v/>
      </c>
      <c r="I13" s="284" t="str">
        <f>IF(E13=0,"",(F13-E13)/E13)</f>
        <v/>
      </c>
      <c r="J13" s="284"/>
      <c r="K13" s="286"/>
      <c r="L13" s="286"/>
      <c r="M13" s="286"/>
    </row>
    <row r="14" spans="2:21" ht="15" thickBot="1" x14ac:dyDescent="0.35">
      <c r="B14" s="42" t="s">
        <v>14</v>
      </c>
      <c r="C14" s="288">
        <f>C12+C13</f>
        <v>0</v>
      </c>
      <c r="D14" s="289"/>
      <c r="E14" s="288">
        <f>E12+E13</f>
        <v>0</v>
      </c>
      <c r="F14" s="288">
        <f t="shared" ref="F14" si="1">F12+F13</f>
        <v>0</v>
      </c>
      <c r="G14" s="49"/>
      <c r="H14" s="39"/>
      <c r="I14" s="39"/>
      <c r="J14" s="39"/>
      <c r="K14" s="286"/>
      <c r="L14" s="286"/>
      <c r="M14" s="286"/>
    </row>
    <row r="15" spans="2:21" ht="14.4" x14ac:dyDescent="0.3">
      <c r="B15" s="40"/>
      <c r="C15" s="290"/>
      <c r="D15" s="290"/>
      <c r="E15" s="290"/>
      <c r="F15" s="290"/>
      <c r="G15" s="39"/>
      <c r="H15" s="39"/>
      <c r="I15" s="39"/>
      <c r="J15" s="39"/>
      <c r="K15" s="286"/>
      <c r="L15" s="286"/>
      <c r="M15" s="286"/>
    </row>
    <row r="16" spans="2:21" ht="14.4" x14ac:dyDescent="0.3">
      <c r="B16" s="39"/>
      <c r="C16" s="283"/>
      <c r="D16" s="283"/>
      <c r="E16" s="283"/>
      <c r="F16" s="103"/>
      <c r="G16" s="39"/>
      <c r="H16" s="39"/>
      <c r="I16" s="39"/>
      <c r="J16" s="39"/>
      <c r="K16" s="286"/>
      <c r="L16" s="286"/>
      <c r="M16" s="286"/>
    </row>
    <row r="17" spans="2:13" ht="14.4" x14ac:dyDescent="0.3">
      <c r="C17" s="283"/>
      <c r="D17" s="283"/>
      <c r="E17" s="283"/>
      <c r="F17" s="103"/>
      <c r="G17" s="39"/>
      <c r="H17" s="39"/>
      <c r="I17" s="39"/>
      <c r="J17" s="39"/>
      <c r="K17" s="286"/>
      <c r="L17" s="286"/>
      <c r="M17" s="286"/>
    </row>
    <row r="18" spans="2:13" ht="14.4" x14ac:dyDescent="0.3">
      <c r="B18" s="42" t="s">
        <v>15</v>
      </c>
      <c r="C18" s="283"/>
      <c r="D18" s="283"/>
      <c r="E18" s="283"/>
      <c r="F18" s="103"/>
      <c r="G18" s="39"/>
      <c r="H18" s="39"/>
      <c r="I18" s="39"/>
      <c r="J18" s="39"/>
      <c r="K18" s="286"/>
      <c r="L18" s="286"/>
      <c r="M18" s="286"/>
    </row>
    <row r="19" spans="2:13" ht="14.4" x14ac:dyDescent="0.3">
      <c r="B19" s="40" t="s">
        <v>16</v>
      </c>
      <c r="C19" s="282">
        <f>Expenditure!E15</f>
        <v>0</v>
      </c>
      <c r="D19" s="283"/>
      <c r="E19" s="282">
        <f>Expenditure!G15</f>
        <v>0</v>
      </c>
      <c r="F19" s="282">
        <f>Expenditure!H15</f>
        <v>0</v>
      </c>
      <c r="G19" s="39"/>
      <c r="H19" s="284" t="str">
        <f>IF(C19=0,"",(E19-C19)/C19)</f>
        <v/>
      </c>
      <c r="I19" s="284" t="str">
        <f>IF(E19=0,"",(F19-E19)/E19)</f>
        <v/>
      </c>
      <c r="J19" s="284"/>
      <c r="K19" s="285"/>
      <c r="L19" s="285"/>
      <c r="M19" s="285"/>
    </row>
    <row r="20" spans="2:13" ht="14.4" x14ac:dyDescent="0.3">
      <c r="B20" s="40" t="s">
        <v>163</v>
      </c>
      <c r="C20" s="282">
        <f>Expenditure!E25</f>
        <v>0</v>
      </c>
      <c r="D20" s="283"/>
      <c r="E20" s="282">
        <f>Expenditure!G25</f>
        <v>0</v>
      </c>
      <c r="F20" s="282">
        <f>Expenditure!H25</f>
        <v>0</v>
      </c>
      <c r="G20" s="39"/>
      <c r="H20" s="284" t="str">
        <f>IF(C20=0,"",(E20-C20)/C20)</f>
        <v/>
      </c>
      <c r="I20" s="284" t="str">
        <f>IF(E20=0,"",(F20-E20)/E20)</f>
        <v/>
      </c>
      <c r="J20" s="284"/>
      <c r="K20" s="285"/>
      <c r="L20" s="285"/>
      <c r="M20" s="285"/>
    </row>
    <row r="21" spans="2:13" ht="14.4" x14ac:dyDescent="0.3">
      <c r="B21" s="40" t="s">
        <v>17</v>
      </c>
      <c r="C21" s="166">
        <f>Expenditure!E41</f>
        <v>0</v>
      </c>
      <c r="D21" s="291"/>
      <c r="E21" s="166">
        <f>Expenditure!G41</f>
        <v>0</v>
      </c>
      <c r="F21" s="166">
        <f>Expenditure!H41</f>
        <v>0</v>
      </c>
      <c r="G21" s="39"/>
      <c r="H21" s="284" t="str">
        <f>IF(C21=0,"",(E21-C21)/C21)</f>
        <v/>
      </c>
      <c r="I21" s="284" t="str">
        <f>IF(E21=0,"",(F21-E21)/E21)</f>
        <v/>
      </c>
      <c r="J21" s="284"/>
      <c r="K21" s="285"/>
      <c r="L21" s="285"/>
      <c r="M21" s="285"/>
    </row>
    <row r="22" spans="2:13" ht="14.4" x14ac:dyDescent="0.3">
      <c r="B22" s="40" t="s">
        <v>18</v>
      </c>
      <c r="C22" s="282">
        <f>Expenditure!E43</f>
        <v>0</v>
      </c>
      <c r="D22" s="292"/>
      <c r="E22" s="282">
        <f>Expenditure!G43</f>
        <v>0</v>
      </c>
      <c r="F22" s="282">
        <f>Expenditure!H43</f>
        <v>0</v>
      </c>
      <c r="G22" s="39"/>
      <c r="H22" s="284" t="str">
        <f>IF(C22=0,"",(E22-C22)/C22)</f>
        <v/>
      </c>
      <c r="I22" s="284" t="str">
        <f>IF(E22=0,"",(F22-E22)/E22)</f>
        <v/>
      </c>
      <c r="J22" s="284"/>
      <c r="K22" s="285"/>
      <c r="L22" s="285"/>
      <c r="M22" s="285"/>
    </row>
    <row r="23" spans="2:13" ht="14.4" x14ac:dyDescent="0.3">
      <c r="B23" s="40" t="s">
        <v>164</v>
      </c>
      <c r="C23" s="282">
        <f>Expenditure!E48</f>
        <v>0</v>
      </c>
      <c r="D23" s="292"/>
      <c r="E23" s="282">
        <f>Expenditure!G48</f>
        <v>0</v>
      </c>
      <c r="F23" s="282">
        <f>Expenditure!H48</f>
        <v>0</v>
      </c>
      <c r="G23" s="39"/>
      <c r="H23" s="284" t="str">
        <f>IF(C23=0,"",(E23-C23)/C23)</f>
        <v/>
      </c>
      <c r="I23" s="284" t="str">
        <f>IF(E23=0,"",(F23-E23)/E23)</f>
        <v/>
      </c>
      <c r="J23" s="284"/>
      <c r="K23" s="286"/>
      <c r="L23" s="286"/>
      <c r="M23" s="286"/>
    </row>
    <row r="24" spans="2:13" ht="14.4" x14ac:dyDescent="0.3">
      <c r="B24" s="40"/>
      <c r="C24" s="164"/>
      <c r="D24" s="283"/>
      <c r="E24" s="164"/>
      <c r="F24" s="130"/>
      <c r="G24" s="39"/>
      <c r="H24" s="284"/>
      <c r="I24" s="284"/>
      <c r="J24" s="284"/>
      <c r="K24" s="286"/>
      <c r="L24" s="286"/>
      <c r="M24" s="286"/>
    </row>
    <row r="25" spans="2:13" ht="15" thickBot="1" x14ac:dyDescent="0.35">
      <c r="B25" s="40"/>
      <c r="C25" s="283"/>
      <c r="D25" s="283"/>
      <c r="E25" s="283"/>
      <c r="F25" s="103"/>
      <c r="G25" s="39"/>
      <c r="H25" s="284"/>
      <c r="I25" s="284"/>
      <c r="J25" s="284"/>
      <c r="K25" s="286"/>
      <c r="L25" s="286"/>
      <c r="M25" s="286"/>
    </row>
    <row r="26" spans="2:13" ht="15" thickBot="1" x14ac:dyDescent="0.35">
      <c r="B26" s="42" t="s">
        <v>19</v>
      </c>
      <c r="C26" s="288">
        <f>SUM(C19:C23)</f>
        <v>0</v>
      </c>
      <c r="D26" s="289"/>
      <c r="E26" s="288">
        <f>SUM(E19:E23)</f>
        <v>0</v>
      </c>
      <c r="F26" s="288">
        <f>SUM(F19:F23)</f>
        <v>0</v>
      </c>
      <c r="G26" s="49"/>
      <c r="H26" s="284"/>
      <c r="I26" s="284"/>
      <c r="J26" s="284"/>
      <c r="K26" s="286"/>
      <c r="L26" s="286"/>
      <c r="M26" s="286"/>
    </row>
    <row r="27" spans="2:13" ht="14.4" x14ac:dyDescent="0.3">
      <c r="B27" s="40"/>
      <c r="C27" s="293"/>
      <c r="D27" s="293"/>
      <c r="E27" s="293"/>
      <c r="F27" s="293"/>
      <c r="G27" s="39"/>
      <c r="H27" s="284"/>
      <c r="I27" s="284"/>
      <c r="J27" s="284"/>
      <c r="K27" s="286"/>
      <c r="L27" s="286"/>
      <c r="M27" s="286"/>
    </row>
    <row r="28" spans="2:13" ht="15" customHeight="1" x14ac:dyDescent="0.3">
      <c r="B28" s="39"/>
      <c r="C28" s="294"/>
      <c r="D28" s="294"/>
      <c r="E28" s="294"/>
      <c r="F28" s="294"/>
      <c r="G28" s="39"/>
      <c r="H28" s="284"/>
      <c r="I28" s="284"/>
      <c r="J28" s="284"/>
      <c r="K28" s="286"/>
      <c r="L28" s="286"/>
      <c r="M28" s="286"/>
    </row>
    <row r="29" spans="2:13" ht="39" customHeight="1" x14ac:dyDescent="0.3">
      <c r="B29" s="66" t="s">
        <v>165</v>
      </c>
      <c r="C29" s="295">
        <f>C14-C26</f>
        <v>0</v>
      </c>
      <c r="D29" s="295"/>
      <c r="E29" s="295">
        <f>E14-E26</f>
        <v>0</v>
      </c>
      <c r="F29" s="295">
        <f>F14-F26</f>
        <v>0</v>
      </c>
      <c r="G29" s="39"/>
      <c r="H29" s="284"/>
      <c r="I29" s="284"/>
      <c r="J29" s="284"/>
      <c r="K29" s="286"/>
      <c r="L29" s="286"/>
      <c r="M29" s="286"/>
    </row>
    <row r="30" spans="2:13" ht="13.5" customHeight="1" x14ac:dyDescent="0.3">
      <c r="B30" s="66"/>
      <c r="C30" s="295"/>
      <c r="D30" s="295"/>
      <c r="E30" s="295"/>
      <c r="F30" s="295"/>
      <c r="G30" s="39"/>
      <c r="H30" s="284"/>
      <c r="I30" s="284"/>
      <c r="J30" s="284"/>
      <c r="K30" s="286"/>
      <c r="L30" s="286"/>
      <c r="M30" s="286"/>
    </row>
    <row r="31" spans="2:13" ht="14.4" x14ac:dyDescent="0.3">
      <c r="B31" s="40"/>
      <c r="C31" s="290"/>
      <c r="D31" s="290"/>
      <c r="E31" s="290"/>
      <c r="F31" s="290"/>
      <c r="G31" s="39"/>
      <c r="H31" s="284"/>
      <c r="I31" s="284"/>
      <c r="J31" s="284"/>
      <c r="K31" s="286"/>
      <c r="L31" s="286"/>
      <c r="M31" s="286"/>
    </row>
    <row r="32" spans="2:13" ht="14.4" x14ac:dyDescent="0.3">
      <c r="B32" s="40" t="s">
        <v>166</v>
      </c>
      <c r="C32" s="100"/>
      <c r="D32" s="283"/>
      <c r="E32" s="100"/>
      <c r="F32" s="100"/>
      <c r="G32" s="39"/>
      <c r="H32" s="284" t="str">
        <f>IF(C32=0,"",(E32-C32)/C32)</f>
        <v/>
      </c>
      <c r="I32" s="284" t="str">
        <f>IF(E32=0,"",(F32-E32)/E32)</f>
        <v/>
      </c>
      <c r="J32" s="284"/>
      <c r="K32" s="285"/>
      <c r="L32" s="285"/>
      <c r="M32" s="285"/>
    </row>
    <row r="33" spans="2:13" ht="14.4" x14ac:dyDescent="0.3">
      <c r="B33" s="40" t="s">
        <v>209</v>
      </c>
      <c r="C33" s="100"/>
      <c r="D33" s="283"/>
      <c r="E33" s="100"/>
      <c r="F33" s="100"/>
      <c r="G33" s="39"/>
      <c r="H33" s="284" t="str">
        <f>IF(C33=0,"",(E33-C33)/C33)</f>
        <v/>
      </c>
      <c r="I33" s="284" t="str">
        <f>IF(E33=0,"",(F33-E33)/E33)</f>
        <v/>
      </c>
      <c r="J33" s="284"/>
      <c r="K33" s="286"/>
      <c r="L33" s="286"/>
      <c r="M33" s="286"/>
    </row>
    <row r="34" spans="2:13" ht="14.4" x14ac:dyDescent="0.3">
      <c r="B34" s="40" t="s">
        <v>210</v>
      </c>
      <c r="C34" s="100"/>
      <c r="D34" s="283"/>
      <c r="E34" s="100"/>
      <c r="F34" s="100"/>
      <c r="G34" s="39"/>
      <c r="H34" s="284" t="str">
        <f>IF(C34=0,"",(E34-C34)/C34)</f>
        <v/>
      </c>
      <c r="I34" s="284" t="str">
        <f>IF(E34=0,"",(F34-E34)/E34)</f>
        <v/>
      </c>
      <c r="J34" s="284"/>
      <c r="K34" s="286"/>
      <c r="L34" s="286"/>
      <c r="M34" s="286"/>
    </row>
    <row r="35" spans="2:13" ht="14.4" x14ac:dyDescent="0.3">
      <c r="B35" s="40" t="s">
        <v>211</v>
      </c>
      <c r="C35" s="100"/>
      <c r="D35" s="283"/>
      <c r="E35" s="100"/>
      <c r="F35" s="100"/>
      <c r="G35" s="39"/>
      <c r="H35" s="284" t="str">
        <f>IF(C35=0,"",(E35-C35)/C35)</f>
        <v/>
      </c>
      <c r="I35" s="284" t="str">
        <f>IF(E35=0,"",(F35-E35)/E35)</f>
        <v/>
      </c>
      <c r="J35" s="284"/>
      <c r="K35" s="286"/>
      <c r="L35" s="286"/>
      <c r="M35" s="286"/>
    </row>
    <row r="36" spans="2:13" ht="14.4" x14ac:dyDescent="0.3">
      <c r="B36" s="40"/>
      <c r="C36" s="283"/>
      <c r="D36" s="283"/>
      <c r="E36" s="283"/>
      <c r="F36" s="103"/>
      <c r="G36" s="39"/>
      <c r="H36" s="284"/>
      <c r="I36" s="284"/>
      <c r="J36" s="284"/>
      <c r="K36" s="286"/>
      <c r="L36" s="286"/>
      <c r="M36" s="286"/>
    </row>
    <row r="37" spans="2:13" ht="14.4" x14ac:dyDescent="0.3">
      <c r="B37" s="66" t="s">
        <v>167</v>
      </c>
      <c r="C37" s="102">
        <f>C29+C32+C33+C35+C34</f>
        <v>0</v>
      </c>
      <c r="D37" s="102"/>
      <c r="E37" s="102">
        <f t="shared" ref="E37:F37" si="2">E29+E32+E33+E35+E34</f>
        <v>0</v>
      </c>
      <c r="F37" s="102">
        <f t="shared" si="2"/>
        <v>0</v>
      </c>
      <c r="G37" s="39"/>
      <c r="H37" s="284"/>
      <c r="I37" s="284"/>
      <c r="J37" s="284"/>
      <c r="K37" s="286"/>
      <c r="L37" s="286"/>
      <c r="M37" s="286"/>
    </row>
    <row r="38" spans="2:13" ht="14.4" x14ac:dyDescent="0.3">
      <c r="B38" s="40"/>
      <c r="C38" s="283"/>
      <c r="D38" s="283"/>
      <c r="E38" s="283"/>
      <c r="F38" s="103"/>
      <c r="G38" s="39"/>
      <c r="H38" s="284"/>
      <c r="I38" s="284"/>
      <c r="J38" s="284"/>
      <c r="K38" s="286"/>
      <c r="L38" s="286"/>
      <c r="M38" s="286"/>
    </row>
    <row r="39" spans="2:13" ht="14.4" x14ac:dyDescent="0.3">
      <c r="B39" s="40" t="s">
        <v>324</v>
      </c>
      <c r="C39" s="100"/>
      <c r="D39" s="283"/>
      <c r="E39" s="100"/>
      <c r="F39" s="100"/>
      <c r="G39" s="39"/>
      <c r="H39" s="284" t="str">
        <f>IF(C39=0,"",(E39-C39)/C39)</f>
        <v/>
      </c>
      <c r="I39" s="284" t="str">
        <f>IF(E39=0,"",(F39-E39)/E39)</f>
        <v/>
      </c>
      <c r="J39" s="284"/>
      <c r="K39" s="286"/>
      <c r="L39" s="286"/>
      <c r="M39" s="286"/>
    </row>
    <row r="40" spans="2:13" ht="14.4" x14ac:dyDescent="0.3">
      <c r="B40" s="40"/>
      <c r="C40" s="283"/>
      <c r="D40" s="283"/>
      <c r="E40" s="283"/>
      <c r="F40" s="103"/>
      <c r="G40" s="39"/>
      <c r="H40" s="284"/>
      <c r="I40" s="284"/>
      <c r="J40" s="284"/>
      <c r="K40" s="286"/>
      <c r="L40" s="286"/>
      <c r="M40" s="286"/>
    </row>
    <row r="41" spans="2:13" ht="14.4" x14ac:dyDescent="0.3">
      <c r="B41" s="66" t="s">
        <v>168</v>
      </c>
      <c r="C41" s="296">
        <f>C39+C37</f>
        <v>0</v>
      </c>
      <c r="D41" s="297"/>
      <c r="E41" s="296">
        <f>E39+E37</f>
        <v>0</v>
      </c>
      <c r="F41" s="296">
        <f>F39+F37</f>
        <v>0</v>
      </c>
      <c r="G41" s="39"/>
      <c r="H41" s="284" t="str">
        <f>IF(C41=0,"",(E41-C41)/C41)</f>
        <v/>
      </c>
      <c r="I41" s="284" t="str">
        <f>IF(E41=0,"",(F41-E41)/E41)</f>
        <v/>
      </c>
      <c r="J41" s="284"/>
      <c r="K41" s="286"/>
      <c r="L41" s="286"/>
      <c r="M41" s="286"/>
    </row>
    <row r="42" spans="2:13" ht="14.4" x14ac:dyDescent="0.3">
      <c r="B42" s="41"/>
      <c r="C42" s="298"/>
      <c r="D42" s="299"/>
      <c r="E42" s="298"/>
      <c r="F42" s="300"/>
      <c r="G42" s="39"/>
      <c r="H42" s="284"/>
      <c r="I42" s="284"/>
      <c r="J42" s="284"/>
      <c r="K42" s="286"/>
      <c r="L42" s="286"/>
      <c r="M42" s="286"/>
    </row>
    <row r="43" spans="2:13" ht="14.4" x14ac:dyDescent="0.3">
      <c r="B43" s="41" t="s">
        <v>169</v>
      </c>
      <c r="C43" s="100"/>
      <c r="D43" s="301"/>
      <c r="E43" s="302"/>
      <c r="F43" s="100"/>
      <c r="G43" s="39"/>
      <c r="H43" s="284" t="str">
        <f>IF(C43=0,"",(E43-C43)/C43)</f>
        <v/>
      </c>
      <c r="I43" s="284" t="str">
        <f>IF(E43=0,"",(F43-E43)/E43)</f>
        <v/>
      </c>
      <c r="J43" s="284"/>
      <c r="K43" s="286"/>
      <c r="L43" s="286"/>
      <c r="M43" s="286"/>
    </row>
    <row r="44" spans="2:13" ht="14.4" x14ac:dyDescent="0.3">
      <c r="B44" s="40" t="s">
        <v>170</v>
      </c>
      <c r="C44" s="100"/>
      <c r="D44" s="283"/>
      <c r="E44" s="302"/>
      <c r="F44" s="302"/>
      <c r="G44" s="303"/>
      <c r="H44" s="284" t="str">
        <f>IF(C44=0,"",(E44-C44)/C44)</f>
        <v/>
      </c>
      <c r="I44" s="284" t="str">
        <f>IF(E44=0,"",(F44-E44)/E44)</f>
        <v/>
      </c>
      <c r="J44" s="284"/>
      <c r="K44" s="286"/>
      <c r="L44" s="286"/>
      <c r="M44" s="286"/>
    </row>
    <row r="45" spans="2:13" ht="14.4" x14ac:dyDescent="0.3">
      <c r="B45" s="41" t="s">
        <v>238</v>
      </c>
      <c r="C45" s="100"/>
      <c r="D45" s="304"/>
      <c r="E45" s="302"/>
      <c r="F45" s="100"/>
      <c r="G45" s="303"/>
      <c r="H45" s="284" t="str">
        <f>IF(C45=0,"",(E45-C45)/C45)</f>
        <v/>
      </c>
      <c r="I45" s="284" t="str">
        <f>IF(E45=0,"",(F45-E45)/E45)</f>
        <v/>
      </c>
      <c r="J45" s="284"/>
      <c r="K45" s="286"/>
      <c r="L45" s="286"/>
      <c r="M45" s="286"/>
    </row>
    <row r="46" spans="2:13" ht="14.4" x14ac:dyDescent="0.3">
      <c r="B46" s="41" t="s">
        <v>218</v>
      </c>
      <c r="C46" s="100"/>
      <c r="D46" s="304"/>
      <c r="E46" s="302"/>
      <c r="F46" s="100"/>
      <c r="G46" s="299"/>
      <c r="H46" s="284" t="str">
        <f>IF(C46=0,"",(E46-C46)/C46)</f>
        <v/>
      </c>
      <c r="I46" s="284" t="str">
        <f>IF(E46=0,"",(F46-E46)/E46)</f>
        <v/>
      </c>
      <c r="J46" s="284"/>
      <c r="K46" s="286"/>
      <c r="L46" s="286"/>
      <c r="M46" s="286"/>
    </row>
    <row r="47" spans="2:13" ht="14.4" x14ac:dyDescent="0.3">
      <c r="B47" s="40"/>
      <c r="C47" s="283"/>
      <c r="D47" s="283"/>
      <c r="E47" s="283"/>
      <c r="F47" s="103"/>
      <c r="G47" s="39"/>
      <c r="H47" s="284"/>
      <c r="I47" s="284"/>
      <c r="J47" s="284"/>
      <c r="K47" s="286"/>
      <c r="L47" s="286"/>
      <c r="M47" s="286"/>
    </row>
    <row r="48" spans="2:13" ht="14.4" x14ac:dyDescent="0.3">
      <c r="B48" s="305" t="s">
        <v>171</v>
      </c>
      <c r="C48" s="306">
        <f>C45+C44+C43+C41+C46</f>
        <v>0</v>
      </c>
      <c r="D48" s="307"/>
      <c r="E48" s="306">
        <f>E45+E44+E43+E41+E46</f>
        <v>0</v>
      </c>
      <c r="F48" s="306">
        <f t="shared" ref="F48" si="3">F45+F44+F43+F41+F46</f>
        <v>0</v>
      </c>
      <c r="G48" s="39"/>
      <c r="H48" s="284" t="str">
        <f>IF(C48=0,"",(E48-C48)/C48)</f>
        <v/>
      </c>
      <c r="I48" s="284" t="str">
        <f>IF(E48=0,"",(F48-E48)/E48)</f>
        <v/>
      </c>
      <c r="J48" s="284"/>
      <c r="K48" s="286"/>
      <c r="L48" s="286"/>
      <c r="M48" s="286"/>
    </row>
    <row r="49" spans="2:13" ht="14.4" x14ac:dyDescent="0.3">
      <c r="B49" s="39"/>
      <c r="C49" s="39"/>
      <c r="D49" s="39"/>
      <c r="E49" s="121"/>
      <c r="F49" s="121"/>
      <c r="K49" s="308"/>
      <c r="L49" s="308"/>
      <c r="M49" s="308"/>
    </row>
  </sheetData>
  <sheetProtection sheet="1" objects="1" scenarios="1"/>
  <mergeCells count="1">
    <mergeCell ref="K5:M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zoomScale="90" zoomScaleNormal="90" workbookViewId="0">
      <selection sqref="A1:XFD1048576"/>
    </sheetView>
  </sheetViews>
  <sheetFormatPr defaultColWidth="9.109375" defaultRowHeight="13.2" x14ac:dyDescent="0.25"/>
  <cols>
    <col min="1" max="1" width="9.109375" style="1"/>
    <col min="2" max="2" width="22" style="1" customWidth="1"/>
    <col min="3" max="3" width="2.44140625" style="1" customWidth="1"/>
    <col min="4" max="4" width="63" style="1" customWidth="1"/>
    <col min="5" max="5" width="9.33203125" style="1" customWidth="1"/>
    <col min="6" max="6" width="3.33203125" style="1" customWidth="1"/>
    <col min="7" max="7" width="11" style="1" customWidth="1"/>
    <col min="8" max="8" width="10.5546875" style="1" customWidth="1"/>
    <col min="9" max="9" width="4.88671875" style="1" customWidth="1"/>
    <col min="10" max="10" width="12.5546875" style="1" bestFit="1" customWidth="1"/>
    <col min="11" max="11" width="12.6640625" style="1" bestFit="1" customWidth="1"/>
    <col min="12" max="12" width="5.5546875" style="1" customWidth="1"/>
    <col min="13" max="13" width="81.6640625" style="1" customWidth="1"/>
    <col min="14" max="16384" width="9.109375" style="1"/>
  </cols>
  <sheetData>
    <row r="1" spans="1:19" ht="14.4" x14ac:dyDescent="0.3">
      <c r="A1" s="18"/>
      <c r="B1" s="20">
        <f>Declaration!C3</f>
        <v>0</v>
      </c>
      <c r="C1" s="18"/>
      <c r="D1" s="18"/>
      <c r="E1" s="18"/>
      <c r="F1" s="18"/>
      <c r="G1" s="18"/>
      <c r="H1" s="18"/>
      <c r="I1" s="18"/>
      <c r="J1" s="18"/>
      <c r="M1" s="44"/>
    </row>
    <row r="2" spans="1:19" ht="28.8" x14ac:dyDescent="0.3">
      <c r="A2" s="39"/>
      <c r="C2" s="39"/>
      <c r="D2" s="39"/>
      <c r="E2" s="218" t="str">
        <f>SOCIE!C3</f>
        <v>Actual 
2018-19</v>
      </c>
      <c r="F2" s="208"/>
      <c r="G2" s="220" t="str">
        <f>SOCIE!E3</f>
        <v>Forecast 
2019-20</v>
      </c>
      <c r="H2" s="221" t="str">
        <f>SOCIE!F3</f>
        <v>Forecast 
2020-21</v>
      </c>
      <c r="I2" s="267"/>
      <c r="J2" s="226" t="str">
        <f>SOCIE!H3</f>
        <v>2018-19 - 2019-20</v>
      </c>
      <c r="K2" s="217" t="str">
        <f>+SOCIE!I3</f>
        <v>2019-20 - 2020-21</v>
      </c>
      <c r="L2" s="213"/>
      <c r="M2" s="218" t="s">
        <v>313</v>
      </c>
      <c r="N2" s="208"/>
      <c r="O2" s="208"/>
    </row>
    <row r="3" spans="1:19" ht="14.4" x14ac:dyDescent="0.3">
      <c r="A3" s="39"/>
      <c r="B3" s="38" t="s">
        <v>10</v>
      </c>
      <c r="C3" s="39"/>
      <c r="D3" s="49"/>
      <c r="E3" s="219" t="s">
        <v>8</v>
      </c>
      <c r="F3" s="47"/>
      <c r="G3" s="223" t="s">
        <v>8</v>
      </c>
      <c r="H3" s="224" t="s">
        <v>8</v>
      </c>
      <c r="I3" s="268"/>
      <c r="J3" s="227" t="s">
        <v>9</v>
      </c>
      <c r="K3" s="228" t="s">
        <v>9</v>
      </c>
      <c r="L3" s="269"/>
      <c r="M3" s="229"/>
      <c r="N3" s="209"/>
      <c r="O3" s="209"/>
    </row>
    <row r="4" spans="1:19" ht="14.4" x14ac:dyDescent="0.3">
      <c r="A4" s="39"/>
      <c r="B4" s="39"/>
      <c r="C4" s="39"/>
      <c r="D4" s="39"/>
      <c r="E4" s="39"/>
      <c r="F4" s="39"/>
      <c r="G4" s="39"/>
      <c r="H4" s="39"/>
      <c r="I4" s="39"/>
      <c r="J4" s="39"/>
      <c r="K4" s="39"/>
      <c r="L4" s="39"/>
      <c r="M4" s="206"/>
      <c r="N4" s="206"/>
      <c r="O4" s="206"/>
    </row>
    <row r="5" spans="1:19" ht="14.4" x14ac:dyDescent="0.3">
      <c r="A5" s="42">
        <v>1</v>
      </c>
      <c r="B5" s="41" t="s">
        <v>152</v>
      </c>
      <c r="C5" s="40" t="s">
        <v>29</v>
      </c>
      <c r="D5" s="41" t="s">
        <v>308</v>
      </c>
      <c r="E5" s="100"/>
      <c r="F5" s="101"/>
      <c r="G5" s="100"/>
      <c r="H5" s="100"/>
      <c r="I5" s="39"/>
      <c r="J5" s="48" t="str">
        <f t="shared" ref="J5:J13" si="0">IF(E5=0,"",(G5-E5)/E5)</f>
        <v/>
      </c>
      <c r="K5" s="48" t="str">
        <f t="shared" ref="K5:K13" si="1">IF(G5=0,"",(H5-G5)/G5)</f>
        <v/>
      </c>
      <c r="L5" s="48"/>
      <c r="M5" s="353"/>
      <c r="N5" s="353"/>
      <c r="O5" s="353"/>
    </row>
    <row r="6" spans="1:19" ht="25.5" customHeight="1" x14ac:dyDescent="0.3">
      <c r="B6" s="40" t="s">
        <v>153</v>
      </c>
      <c r="C6" s="40" t="s">
        <v>30</v>
      </c>
      <c r="D6" s="41" t="s">
        <v>309</v>
      </c>
      <c r="E6" s="100"/>
      <c r="F6" s="101"/>
      <c r="G6" s="100"/>
      <c r="H6" s="100"/>
      <c r="J6" s="48" t="str">
        <f t="shared" si="0"/>
        <v/>
      </c>
      <c r="K6" s="48" t="str">
        <f t="shared" si="1"/>
        <v/>
      </c>
      <c r="L6" s="48"/>
      <c r="P6" s="121"/>
      <c r="Q6" s="121"/>
      <c r="R6" s="121"/>
      <c r="S6" s="121"/>
    </row>
    <row r="7" spans="1:19" ht="15.75" customHeight="1" x14ac:dyDescent="0.3">
      <c r="A7" s="40"/>
      <c r="C7" s="40" t="s">
        <v>31</v>
      </c>
      <c r="D7" s="41" t="s">
        <v>310</v>
      </c>
      <c r="E7" s="100"/>
      <c r="F7" s="101"/>
      <c r="G7" s="100"/>
      <c r="H7" s="100"/>
      <c r="I7" s="39"/>
      <c r="J7" s="48" t="str">
        <f t="shared" si="0"/>
        <v/>
      </c>
      <c r="K7" s="48" t="str">
        <f t="shared" si="1"/>
        <v/>
      </c>
      <c r="L7" s="48"/>
      <c r="M7" s="161"/>
      <c r="N7" s="161"/>
      <c r="O7" s="162"/>
      <c r="P7" s="121"/>
      <c r="Q7" s="121"/>
      <c r="R7" s="121"/>
      <c r="S7" s="121"/>
    </row>
    <row r="8" spans="1:19" ht="14.4" x14ac:dyDescent="0.3">
      <c r="A8" s="40"/>
      <c r="B8" s="40"/>
      <c r="C8" s="40" t="s">
        <v>33</v>
      </c>
      <c r="D8" s="41" t="s">
        <v>311</v>
      </c>
      <c r="E8" s="100"/>
      <c r="F8" s="101"/>
      <c r="G8" s="100"/>
      <c r="H8" s="100"/>
      <c r="I8" s="39"/>
      <c r="J8" s="48" t="str">
        <f t="shared" si="0"/>
        <v/>
      </c>
      <c r="K8" s="48" t="str">
        <f t="shared" si="1"/>
        <v/>
      </c>
      <c r="L8" s="48"/>
      <c r="M8" s="353"/>
      <c r="N8" s="353"/>
      <c r="O8" s="353"/>
      <c r="P8" s="121"/>
      <c r="Q8" s="121"/>
      <c r="R8" s="121"/>
      <c r="S8" s="121"/>
    </row>
    <row r="9" spans="1:19" ht="24.75" customHeight="1" x14ac:dyDescent="0.3">
      <c r="A9" s="42"/>
      <c r="B9" s="40"/>
      <c r="C9" s="40" t="s">
        <v>35</v>
      </c>
      <c r="D9" s="41" t="s">
        <v>312</v>
      </c>
      <c r="E9" s="100"/>
      <c r="F9" s="101"/>
      <c r="G9" s="100"/>
      <c r="H9" s="100"/>
      <c r="I9" s="39"/>
      <c r="J9" s="48" t="str">
        <f t="shared" si="0"/>
        <v/>
      </c>
      <c r="K9" s="48" t="str">
        <f t="shared" si="1"/>
        <v/>
      </c>
      <c r="L9" s="48"/>
      <c r="M9" s="353"/>
      <c r="N9" s="353"/>
      <c r="O9" s="353"/>
      <c r="P9" s="121"/>
      <c r="Q9" s="121"/>
      <c r="R9" s="121"/>
      <c r="S9" s="121"/>
    </row>
    <row r="10" spans="1:19" ht="24.75" customHeight="1" x14ac:dyDescent="0.3">
      <c r="A10" s="42"/>
      <c r="B10" s="40"/>
      <c r="C10" s="40" t="s">
        <v>50</v>
      </c>
      <c r="D10" s="41" t="s">
        <v>319</v>
      </c>
      <c r="E10" s="100"/>
      <c r="F10" s="101"/>
      <c r="G10" s="100"/>
      <c r="H10" s="100"/>
      <c r="I10" s="39"/>
      <c r="J10" s="48" t="str">
        <f t="shared" si="0"/>
        <v/>
      </c>
      <c r="K10" s="48" t="str">
        <f t="shared" si="1"/>
        <v/>
      </c>
      <c r="L10" s="48"/>
      <c r="M10" s="207"/>
      <c r="N10" s="207"/>
      <c r="O10" s="207"/>
      <c r="P10" s="121"/>
      <c r="Q10" s="121"/>
      <c r="R10" s="121"/>
      <c r="S10" s="121"/>
    </row>
    <row r="11" spans="1:19" ht="14.4" x14ac:dyDescent="0.3">
      <c r="A11" s="40"/>
      <c r="B11" s="40"/>
      <c r="C11" s="40" t="s">
        <v>64</v>
      </c>
      <c r="D11" s="41" t="s">
        <v>32</v>
      </c>
      <c r="E11" s="100"/>
      <c r="F11" s="101"/>
      <c r="G11" s="100"/>
      <c r="H11" s="100"/>
      <c r="I11" s="39"/>
      <c r="J11" s="48" t="str">
        <f t="shared" si="0"/>
        <v/>
      </c>
      <c r="K11" s="48" t="str">
        <f t="shared" si="1"/>
        <v/>
      </c>
      <c r="L11" s="48"/>
      <c r="M11" s="161"/>
      <c r="N11" s="161"/>
      <c r="O11" s="162"/>
      <c r="P11" s="121"/>
      <c r="Q11" s="121"/>
      <c r="R11" s="121"/>
      <c r="S11" s="121"/>
    </row>
    <row r="12" spans="1:19" ht="14.4" x14ac:dyDescent="0.3">
      <c r="A12" s="40"/>
      <c r="B12" s="40"/>
      <c r="C12" s="150" t="s">
        <v>65</v>
      </c>
      <c r="D12" s="41" t="s">
        <v>34</v>
      </c>
      <c r="E12" s="100"/>
      <c r="F12" s="101"/>
      <c r="G12" s="100"/>
      <c r="H12" s="100"/>
      <c r="I12" s="39"/>
      <c r="J12" s="48" t="str">
        <f t="shared" si="0"/>
        <v/>
      </c>
      <c r="K12" s="48" t="str">
        <f t="shared" si="1"/>
        <v/>
      </c>
      <c r="L12" s="48"/>
      <c r="M12" s="161"/>
      <c r="N12" s="161"/>
      <c r="O12" s="162"/>
      <c r="P12" s="121"/>
      <c r="Q12" s="121"/>
      <c r="R12" s="121"/>
      <c r="S12" s="121"/>
    </row>
    <row r="13" spans="1:19" ht="14.4" x14ac:dyDescent="0.3">
      <c r="A13" s="40"/>
      <c r="B13" s="40"/>
      <c r="C13" s="40" t="s">
        <v>61</v>
      </c>
      <c r="D13" s="41" t="s">
        <v>36</v>
      </c>
      <c r="E13" s="100"/>
      <c r="F13" s="101"/>
      <c r="G13" s="100"/>
      <c r="H13" s="100"/>
      <c r="I13" s="39"/>
      <c r="J13" s="48" t="str">
        <f t="shared" si="0"/>
        <v/>
      </c>
      <c r="K13" s="48" t="str">
        <f t="shared" si="1"/>
        <v/>
      </c>
      <c r="L13" s="48"/>
      <c r="M13" s="161"/>
      <c r="N13" s="161"/>
      <c r="O13" s="162"/>
      <c r="P13" s="121"/>
      <c r="Q13" s="121"/>
      <c r="R13" s="121"/>
      <c r="S13" s="121"/>
    </row>
    <row r="14" spans="1:19" ht="14.4" x14ac:dyDescent="0.3">
      <c r="A14" s="40"/>
      <c r="B14" s="42" t="s">
        <v>37</v>
      </c>
      <c r="D14" s="41"/>
      <c r="E14" s="102">
        <f>SUM(E5:E13)</f>
        <v>0</v>
      </c>
      <c r="F14" s="102"/>
      <c r="G14" s="102">
        <f>SUM(G5:G13)</f>
        <v>0</v>
      </c>
      <c r="H14" s="102">
        <f>SUM(H5:H13)</f>
        <v>0</v>
      </c>
      <c r="I14" s="39"/>
      <c r="J14" s="48"/>
      <c r="K14" s="48"/>
      <c r="L14" s="48"/>
      <c r="M14" s="163"/>
      <c r="N14" s="161"/>
      <c r="O14" s="162"/>
      <c r="P14" s="122"/>
      <c r="Q14" s="122"/>
      <c r="R14" s="122"/>
      <c r="S14" s="122"/>
    </row>
    <row r="15" spans="1:19" ht="14.4" x14ac:dyDescent="0.3">
      <c r="A15" s="40"/>
      <c r="B15" s="43"/>
      <c r="C15" s="40"/>
      <c r="D15" s="41"/>
      <c r="E15" s="102"/>
      <c r="F15" s="102"/>
      <c r="G15" s="102"/>
      <c r="H15" s="102"/>
      <c r="I15" s="39"/>
      <c r="J15" s="48"/>
      <c r="K15" s="48"/>
      <c r="L15" s="48"/>
      <c r="M15" s="352"/>
      <c r="N15" s="352"/>
      <c r="O15" s="352"/>
    </row>
    <row r="16" spans="1:19" ht="14.4" x14ac:dyDescent="0.3">
      <c r="A16" s="42">
        <v>2</v>
      </c>
      <c r="B16" s="40" t="s">
        <v>20</v>
      </c>
      <c r="C16" s="40" t="s">
        <v>21</v>
      </c>
      <c r="D16" s="41" t="s">
        <v>22</v>
      </c>
      <c r="E16" s="100"/>
      <c r="F16" s="99"/>
      <c r="G16" s="100"/>
      <c r="H16" s="100"/>
      <c r="I16" s="39"/>
      <c r="J16" s="48" t="str">
        <f t="shared" ref="J16:J23" si="2">IF(E16=0,"",(G16-E16)/E16)</f>
        <v/>
      </c>
      <c r="K16" s="48" t="str">
        <f t="shared" ref="K16:K23" si="3">IF(G16=0,"",(H16-G16)/G16)</f>
        <v/>
      </c>
      <c r="L16" s="48"/>
      <c r="M16" s="352"/>
      <c r="N16" s="352"/>
      <c r="O16" s="352"/>
    </row>
    <row r="17" spans="1:15" ht="14.4" x14ac:dyDescent="0.3">
      <c r="A17" s="40"/>
      <c r="B17" s="42"/>
      <c r="C17" s="40" t="s">
        <v>23</v>
      </c>
      <c r="D17" s="41" t="s">
        <v>24</v>
      </c>
      <c r="E17" s="100"/>
      <c r="F17" s="99"/>
      <c r="G17" s="100"/>
      <c r="H17" s="100"/>
      <c r="I17" s="39"/>
      <c r="J17" s="48" t="str">
        <f t="shared" si="2"/>
        <v/>
      </c>
      <c r="K17" s="48" t="str">
        <f t="shared" si="3"/>
        <v/>
      </c>
      <c r="L17" s="48"/>
      <c r="M17" s="352"/>
      <c r="N17" s="352"/>
      <c r="O17" s="352"/>
    </row>
    <row r="18" spans="1:15" ht="14.4" x14ac:dyDescent="0.3">
      <c r="A18" s="40"/>
      <c r="B18" s="40"/>
      <c r="C18" s="40" t="s">
        <v>25</v>
      </c>
      <c r="D18" s="41" t="s">
        <v>26</v>
      </c>
      <c r="E18" s="100"/>
      <c r="F18" s="99"/>
      <c r="G18" s="100"/>
      <c r="H18" s="100"/>
      <c r="I18" s="39"/>
      <c r="J18" s="48" t="str">
        <f t="shared" si="2"/>
        <v/>
      </c>
      <c r="K18" s="48" t="str">
        <f t="shared" si="3"/>
        <v/>
      </c>
      <c r="L18" s="48"/>
      <c r="M18" s="352"/>
      <c r="N18" s="352"/>
      <c r="O18" s="352"/>
    </row>
    <row r="19" spans="1:15" ht="18" customHeight="1" x14ac:dyDescent="0.3">
      <c r="A19" s="40"/>
      <c r="B19" s="40"/>
      <c r="C19" s="40" t="s">
        <v>27</v>
      </c>
      <c r="D19" s="41" t="s">
        <v>149</v>
      </c>
      <c r="E19" s="100"/>
      <c r="F19" s="99"/>
      <c r="G19" s="100"/>
      <c r="H19" s="100"/>
      <c r="I19" s="39"/>
      <c r="J19" s="48" t="str">
        <f t="shared" si="2"/>
        <v/>
      </c>
      <c r="K19" s="48" t="str">
        <f t="shared" si="3"/>
        <v/>
      </c>
      <c r="L19" s="48"/>
      <c r="M19" s="353"/>
      <c r="N19" s="353"/>
      <c r="O19" s="353"/>
    </row>
    <row r="20" spans="1:15" ht="14.4" x14ac:dyDescent="0.3">
      <c r="A20" s="40"/>
      <c r="B20" s="40"/>
      <c r="C20" s="40" t="s">
        <v>35</v>
      </c>
      <c r="D20" s="40" t="s">
        <v>142</v>
      </c>
      <c r="E20" s="100"/>
      <c r="F20" s="99"/>
      <c r="G20" s="100"/>
      <c r="H20" s="100"/>
      <c r="I20" s="39"/>
      <c r="J20" s="48" t="str">
        <f t="shared" si="2"/>
        <v/>
      </c>
      <c r="K20" s="48" t="str">
        <f t="shared" si="3"/>
        <v/>
      </c>
      <c r="L20" s="48"/>
      <c r="M20" s="352"/>
      <c r="N20" s="352"/>
      <c r="O20" s="352"/>
    </row>
    <row r="21" spans="1:15" ht="14.4" x14ac:dyDescent="0.3">
      <c r="A21" s="40"/>
      <c r="B21" s="40"/>
      <c r="C21" s="40" t="s">
        <v>50</v>
      </c>
      <c r="D21" s="40" t="s">
        <v>239</v>
      </c>
      <c r="E21" s="100"/>
      <c r="F21" s="99"/>
      <c r="G21" s="100"/>
      <c r="H21" s="100"/>
      <c r="I21" s="39"/>
      <c r="J21" s="48" t="str">
        <f t="shared" si="2"/>
        <v/>
      </c>
      <c r="K21" s="48" t="str">
        <f t="shared" si="3"/>
        <v/>
      </c>
      <c r="L21" s="48"/>
      <c r="M21" s="167"/>
      <c r="N21" s="167"/>
      <c r="O21" s="167"/>
    </row>
    <row r="22" spans="1:15" ht="14.4" x14ac:dyDescent="0.3">
      <c r="A22" s="40"/>
      <c r="B22" s="40"/>
      <c r="C22" s="40" t="s">
        <v>64</v>
      </c>
      <c r="D22" s="40" t="s">
        <v>158</v>
      </c>
      <c r="E22" s="100"/>
      <c r="F22" s="99"/>
      <c r="G22" s="100"/>
      <c r="H22" s="100"/>
      <c r="I22" s="39"/>
      <c r="J22" s="48" t="str">
        <f t="shared" si="2"/>
        <v/>
      </c>
      <c r="K22" s="48" t="str">
        <f t="shared" si="3"/>
        <v/>
      </c>
      <c r="L22" s="48"/>
      <c r="M22" s="352"/>
      <c r="N22" s="352"/>
      <c r="O22" s="352"/>
    </row>
    <row r="23" spans="1:15" ht="14.4" x14ac:dyDescent="0.3">
      <c r="A23" s="40"/>
      <c r="B23" s="40"/>
      <c r="C23" s="40" t="s">
        <v>65</v>
      </c>
      <c r="D23" s="40" t="s">
        <v>159</v>
      </c>
      <c r="E23" s="100"/>
      <c r="F23" s="99"/>
      <c r="G23" s="100"/>
      <c r="H23" s="100"/>
      <c r="I23" s="39"/>
      <c r="J23" s="48" t="str">
        <f t="shared" si="2"/>
        <v/>
      </c>
      <c r="K23" s="48" t="str">
        <f t="shared" si="3"/>
        <v/>
      </c>
      <c r="L23" s="48"/>
      <c r="M23" s="352"/>
      <c r="N23" s="352"/>
      <c r="O23" s="352"/>
    </row>
    <row r="24" spans="1:15" ht="14.4" x14ac:dyDescent="0.3">
      <c r="A24" s="40"/>
      <c r="B24" s="42" t="s">
        <v>28</v>
      </c>
      <c r="C24" s="43"/>
      <c r="D24" s="43"/>
      <c r="E24" s="102">
        <f>SUM(E16:E23)</f>
        <v>0</v>
      </c>
      <c r="F24" s="102"/>
      <c r="G24" s="102">
        <f>SUM(G16:G23)</f>
        <v>0</v>
      </c>
      <c r="H24" s="102">
        <f>SUM(H16:H23)</f>
        <v>0</v>
      </c>
      <c r="I24" s="39"/>
      <c r="J24" s="39"/>
      <c r="K24" s="39"/>
      <c r="L24" s="39"/>
      <c r="M24" s="352"/>
      <c r="N24" s="352"/>
      <c r="O24" s="352"/>
    </row>
    <row r="25" spans="1:15" ht="14.4" x14ac:dyDescent="0.3">
      <c r="A25" s="40"/>
      <c r="B25" s="40"/>
      <c r="C25" s="40"/>
      <c r="D25" s="41"/>
      <c r="E25" s="103"/>
      <c r="F25" s="103"/>
      <c r="G25" s="103"/>
      <c r="H25" s="103"/>
      <c r="I25" s="39"/>
      <c r="J25" s="39"/>
      <c r="K25" s="39"/>
      <c r="L25" s="39"/>
      <c r="M25" s="352"/>
      <c r="N25" s="352"/>
      <c r="O25" s="352"/>
    </row>
    <row r="26" spans="1:15" ht="28.8" x14ac:dyDescent="0.3">
      <c r="A26" s="42">
        <v>3</v>
      </c>
      <c r="B26" s="41" t="s">
        <v>12</v>
      </c>
      <c r="C26" s="40" t="s">
        <v>38</v>
      </c>
      <c r="D26" s="41" t="s">
        <v>219</v>
      </c>
      <c r="E26" s="100"/>
      <c r="F26" s="101"/>
      <c r="G26" s="100"/>
      <c r="H26" s="100"/>
      <c r="I26" s="39"/>
      <c r="J26" s="48" t="str">
        <f t="shared" ref="J26:J32" si="4">IF(E26=0,"",(G26-E26)/E26)</f>
        <v/>
      </c>
      <c r="K26" s="48" t="str">
        <f t="shared" ref="K26:K32" si="5">IF(G26=0,"",(H26-G26)/G26)</f>
        <v/>
      </c>
      <c r="L26" s="48"/>
      <c r="M26" s="352"/>
      <c r="N26" s="352"/>
      <c r="O26" s="352"/>
    </row>
    <row r="27" spans="1:15" ht="14.4" x14ac:dyDescent="0.3">
      <c r="A27" s="40"/>
      <c r="B27" s="40"/>
      <c r="C27" s="40" t="s">
        <v>30</v>
      </c>
      <c r="D27" s="41" t="s">
        <v>39</v>
      </c>
      <c r="E27" s="100"/>
      <c r="F27" s="101"/>
      <c r="G27" s="100"/>
      <c r="H27" s="100"/>
      <c r="I27" s="39"/>
      <c r="J27" s="48" t="str">
        <f t="shared" si="4"/>
        <v/>
      </c>
      <c r="K27" s="48" t="str">
        <f t="shared" si="5"/>
        <v/>
      </c>
      <c r="L27" s="48"/>
      <c r="M27" s="353"/>
      <c r="N27" s="353"/>
      <c r="O27" s="353"/>
    </row>
    <row r="28" spans="1:15" ht="14.4" x14ac:dyDescent="0.3">
      <c r="A28" s="40"/>
      <c r="B28" s="40"/>
      <c r="C28" s="40" t="s">
        <v>31</v>
      </c>
      <c r="D28" s="41" t="s">
        <v>40</v>
      </c>
      <c r="E28" s="100"/>
      <c r="F28" s="101"/>
      <c r="G28" s="100"/>
      <c r="H28" s="100"/>
      <c r="I28" s="39"/>
      <c r="J28" s="48" t="str">
        <f t="shared" si="4"/>
        <v/>
      </c>
      <c r="K28" s="48" t="str">
        <f t="shared" si="5"/>
        <v/>
      </c>
      <c r="L28" s="48"/>
      <c r="M28" s="352"/>
      <c r="N28" s="352"/>
      <c r="O28" s="352"/>
    </row>
    <row r="29" spans="1:15" ht="14.4" x14ac:dyDescent="0.3">
      <c r="A29" s="40"/>
      <c r="B29" s="40"/>
      <c r="C29" s="40" t="s">
        <v>33</v>
      </c>
      <c r="D29" s="41" t="s">
        <v>41</v>
      </c>
      <c r="E29" s="100"/>
      <c r="F29" s="101"/>
      <c r="G29" s="100"/>
      <c r="H29" s="100"/>
      <c r="I29" s="39"/>
      <c r="J29" s="48" t="str">
        <f t="shared" si="4"/>
        <v/>
      </c>
      <c r="K29" s="48" t="str">
        <f t="shared" si="5"/>
        <v/>
      </c>
      <c r="L29" s="48"/>
      <c r="M29" s="352"/>
      <c r="N29" s="352"/>
      <c r="O29" s="352"/>
    </row>
    <row r="30" spans="1:15" ht="14.4" x14ac:dyDescent="0.3">
      <c r="A30" s="40"/>
      <c r="B30" s="40"/>
      <c r="C30" s="40" t="s">
        <v>35</v>
      </c>
      <c r="D30" s="41" t="s">
        <v>239</v>
      </c>
      <c r="E30" s="100"/>
      <c r="F30" s="101"/>
      <c r="G30" s="100"/>
      <c r="H30" s="100"/>
      <c r="I30" s="39"/>
      <c r="J30" s="48" t="str">
        <f t="shared" si="4"/>
        <v/>
      </c>
      <c r="K30" s="48" t="str">
        <f t="shared" si="5"/>
        <v/>
      </c>
      <c r="L30" s="48"/>
      <c r="M30" s="352"/>
      <c r="N30" s="352"/>
      <c r="O30" s="352"/>
    </row>
    <row r="31" spans="1:15" ht="14.4" x14ac:dyDescent="0.3">
      <c r="A31" s="40"/>
      <c r="B31" s="40"/>
      <c r="C31" s="40" t="s">
        <v>50</v>
      </c>
      <c r="D31" s="41" t="s">
        <v>143</v>
      </c>
      <c r="E31" s="100"/>
      <c r="F31" s="101"/>
      <c r="G31" s="100"/>
      <c r="H31" s="100"/>
      <c r="I31" s="39"/>
      <c r="J31" s="48" t="str">
        <f t="shared" si="4"/>
        <v/>
      </c>
      <c r="K31" s="48" t="str">
        <f t="shared" si="5"/>
        <v/>
      </c>
      <c r="L31" s="48"/>
      <c r="M31" s="167"/>
      <c r="N31" s="167"/>
      <c r="O31" s="167"/>
    </row>
    <row r="32" spans="1:15" ht="14.4" x14ac:dyDescent="0.3">
      <c r="A32" s="40"/>
      <c r="B32" s="40"/>
      <c r="C32" s="40" t="s">
        <v>64</v>
      </c>
      <c r="D32" s="41" t="s">
        <v>42</v>
      </c>
      <c r="E32" s="100"/>
      <c r="F32" s="101"/>
      <c r="G32" s="100"/>
      <c r="H32" s="100"/>
      <c r="I32" s="39"/>
      <c r="J32" s="48" t="str">
        <f t="shared" si="4"/>
        <v/>
      </c>
      <c r="K32" s="48" t="str">
        <f t="shared" si="5"/>
        <v/>
      </c>
      <c r="L32" s="48"/>
      <c r="M32" s="353"/>
      <c r="N32" s="353"/>
      <c r="O32" s="353"/>
    </row>
    <row r="33" spans="1:15" ht="14.4" x14ac:dyDescent="0.3">
      <c r="A33" s="40"/>
      <c r="B33" s="42" t="s">
        <v>43</v>
      </c>
      <c r="C33" s="40"/>
      <c r="D33" s="41"/>
      <c r="E33" s="102">
        <f>SUM(E26:E32)</f>
        <v>0</v>
      </c>
      <c r="F33" s="102"/>
      <c r="G33" s="102">
        <f>SUM(G26:G32)</f>
        <v>0</v>
      </c>
      <c r="H33" s="102">
        <f>SUM(H26:H32)</f>
        <v>0</v>
      </c>
      <c r="I33" s="39"/>
      <c r="J33" s="39"/>
      <c r="K33" s="39"/>
      <c r="L33" s="39"/>
      <c r="M33" s="352"/>
      <c r="N33" s="352"/>
      <c r="O33" s="352"/>
    </row>
    <row r="34" spans="1:15" ht="14.4" x14ac:dyDescent="0.3">
      <c r="A34" s="40"/>
      <c r="C34" s="40"/>
      <c r="D34" s="41"/>
      <c r="E34" s="103"/>
      <c r="F34" s="103"/>
      <c r="G34" s="103"/>
      <c r="H34" s="103"/>
      <c r="I34" s="39"/>
      <c r="J34" s="39"/>
      <c r="K34" s="39"/>
      <c r="L34" s="39"/>
      <c r="M34" s="352"/>
      <c r="N34" s="352"/>
      <c r="O34" s="352"/>
    </row>
    <row r="35" spans="1:15" ht="14.4" x14ac:dyDescent="0.3">
      <c r="A35" s="42">
        <v>4</v>
      </c>
      <c r="B35" s="40" t="s">
        <v>44</v>
      </c>
      <c r="C35" s="40" t="s">
        <v>38</v>
      </c>
      <c r="D35" s="41" t="s">
        <v>45</v>
      </c>
      <c r="E35" s="100"/>
      <c r="F35" s="101"/>
      <c r="G35" s="100"/>
      <c r="H35" s="100"/>
      <c r="I35" s="39"/>
      <c r="J35" s="48" t="str">
        <f t="shared" ref="J35:J43" si="6">IF(E35=0,"",(G35-E35)/E35)</f>
        <v/>
      </c>
      <c r="K35" s="48" t="str">
        <f t="shared" ref="K35:K43" si="7">IF(G35=0,"",(H35-G35)/G35)</f>
        <v/>
      </c>
      <c r="L35" s="48"/>
      <c r="M35" s="352"/>
      <c r="N35" s="352"/>
      <c r="O35" s="352"/>
    </row>
    <row r="36" spans="1:15" ht="14.4" x14ac:dyDescent="0.3">
      <c r="B36" s="40"/>
      <c r="C36" s="40" t="s">
        <v>30</v>
      </c>
      <c r="D36" s="41" t="s">
        <v>46</v>
      </c>
      <c r="E36" s="100"/>
      <c r="F36" s="101"/>
      <c r="G36" s="100"/>
      <c r="H36" s="100"/>
      <c r="I36" s="39"/>
      <c r="J36" s="48" t="str">
        <f t="shared" si="6"/>
        <v/>
      </c>
      <c r="K36" s="48" t="str">
        <f t="shared" si="7"/>
        <v/>
      </c>
      <c r="L36" s="48"/>
      <c r="M36" s="352"/>
      <c r="N36" s="352"/>
      <c r="O36" s="352"/>
    </row>
    <row r="37" spans="1:15" ht="14.4" x14ac:dyDescent="0.3">
      <c r="A37" s="40"/>
      <c r="B37" s="40"/>
      <c r="C37" s="40" t="s">
        <v>31</v>
      </c>
      <c r="D37" s="41" t="s">
        <v>47</v>
      </c>
      <c r="E37" s="100"/>
      <c r="F37" s="101"/>
      <c r="G37" s="100"/>
      <c r="H37" s="100"/>
      <c r="I37" s="39"/>
      <c r="J37" s="48" t="str">
        <f t="shared" si="6"/>
        <v/>
      </c>
      <c r="K37" s="48" t="str">
        <f t="shared" si="7"/>
        <v/>
      </c>
      <c r="L37" s="48"/>
      <c r="M37" s="352"/>
      <c r="N37" s="352"/>
      <c r="O37" s="352"/>
    </row>
    <row r="38" spans="1:15" ht="14.4" x14ac:dyDescent="0.3">
      <c r="A38" s="40"/>
      <c r="B38" s="40"/>
      <c r="C38" s="40" t="s">
        <v>33</v>
      </c>
      <c r="D38" s="41" t="s">
        <v>317</v>
      </c>
      <c r="E38" s="100"/>
      <c r="F38" s="101"/>
      <c r="G38" s="100"/>
      <c r="H38" s="100"/>
      <c r="I38" s="39"/>
      <c r="J38" s="48" t="str">
        <f t="shared" si="6"/>
        <v/>
      </c>
      <c r="K38" s="48" t="str">
        <f t="shared" si="7"/>
        <v/>
      </c>
      <c r="L38" s="48"/>
      <c r="M38" s="206"/>
      <c r="N38" s="206"/>
      <c r="O38" s="206"/>
    </row>
    <row r="39" spans="1:15" ht="14.4" x14ac:dyDescent="0.3">
      <c r="A39" s="40"/>
      <c r="B39" s="40"/>
      <c r="C39" s="40" t="s">
        <v>35</v>
      </c>
      <c r="D39" s="41" t="s">
        <v>318</v>
      </c>
      <c r="E39" s="100"/>
      <c r="F39" s="101"/>
      <c r="G39" s="100"/>
      <c r="H39" s="100"/>
      <c r="I39" s="39"/>
      <c r="J39" s="48" t="str">
        <f t="shared" si="6"/>
        <v/>
      </c>
      <c r="K39" s="48" t="str">
        <f t="shared" si="7"/>
        <v/>
      </c>
      <c r="L39" s="48"/>
      <c r="M39" s="206"/>
      <c r="N39" s="206"/>
      <c r="O39" s="206"/>
    </row>
    <row r="40" spans="1:15" ht="14.4" x14ac:dyDescent="0.3">
      <c r="A40" s="40"/>
      <c r="B40" s="40"/>
      <c r="C40" s="40" t="s">
        <v>50</v>
      </c>
      <c r="D40" s="41" t="s">
        <v>48</v>
      </c>
      <c r="E40" s="100"/>
      <c r="F40" s="101"/>
      <c r="G40" s="100"/>
      <c r="H40" s="100"/>
      <c r="I40" s="39"/>
      <c r="J40" s="48" t="str">
        <f t="shared" si="6"/>
        <v/>
      </c>
      <c r="K40" s="48" t="str">
        <f t="shared" si="7"/>
        <v/>
      </c>
      <c r="L40" s="48"/>
      <c r="M40" s="353"/>
      <c r="N40" s="353"/>
      <c r="O40" s="353"/>
    </row>
    <row r="41" spans="1:15" ht="14.4" x14ac:dyDescent="0.3">
      <c r="A41" s="40"/>
      <c r="B41" s="40"/>
      <c r="C41" s="150" t="s">
        <v>64</v>
      </c>
      <c r="D41" s="41" t="s">
        <v>49</v>
      </c>
      <c r="E41" s="100"/>
      <c r="F41" s="101"/>
      <c r="G41" s="100"/>
      <c r="H41" s="100"/>
      <c r="I41" s="39"/>
      <c r="J41" s="48" t="str">
        <f t="shared" si="6"/>
        <v/>
      </c>
      <c r="K41" s="48" t="str">
        <f t="shared" si="7"/>
        <v/>
      </c>
      <c r="L41" s="48"/>
      <c r="M41" s="352"/>
      <c r="N41" s="352"/>
      <c r="O41" s="352"/>
    </row>
    <row r="42" spans="1:15" ht="14.4" x14ac:dyDescent="0.3">
      <c r="A42" s="40"/>
      <c r="B42" s="40"/>
      <c r="C42" s="150" t="s">
        <v>65</v>
      </c>
      <c r="D42" s="41" t="s">
        <v>239</v>
      </c>
      <c r="E42" s="100"/>
      <c r="F42" s="101"/>
      <c r="G42" s="100"/>
      <c r="H42" s="100"/>
      <c r="I42" s="39"/>
      <c r="J42" s="48" t="str">
        <f t="shared" si="6"/>
        <v/>
      </c>
      <c r="K42" s="48" t="str">
        <f t="shared" si="7"/>
        <v/>
      </c>
      <c r="L42" s="48"/>
      <c r="M42" s="353"/>
      <c r="N42" s="353"/>
      <c r="O42" s="353"/>
    </row>
    <row r="43" spans="1:15" ht="14.4" x14ac:dyDescent="0.3">
      <c r="A43" s="40"/>
      <c r="B43" s="40"/>
      <c r="C43" s="150" t="s">
        <v>61</v>
      </c>
      <c r="D43" s="41" t="s">
        <v>51</v>
      </c>
      <c r="E43" s="100"/>
      <c r="F43" s="101"/>
      <c r="G43" s="100"/>
      <c r="H43" s="100"/>
      <c r="I43" s="39"/>
      <c r="J43" s="48" t="str">
        <f t="shared" si="6"/>
        <v/>
      </c>
      <c r="K43" s="48" t="str">
        <f t="shared" si="7"/>
        <v/>
      </c>
      <c r="L43" s="48"/>
      <c r="M43" s="168"/>
      <c r="N43" s="168"/>
      <c r="O43" s="168"/>
    </row>
    <row r="44" spans="1:15" ht="14.4" x14ac:dyDescent="0.3">
      <c r="A44" s="40"/>
      <c r="B44" s="42" t="s">
        <v>52</v>
      </c>
      <c r="C44" s="40"/>
      <c r="D44" s="41"/>
      <c r="E44" s="102">
        <f>SUM(E35:E43)</f>
        <v>0</v>
      </c>
      <c r="F44" s="102"/>
      <c r="G44" s="102">
        <f>SUM(G35:G43)</f>
        <v>0</v>
      </c>
      <c r="H44" s="102">
        <f>SUM(H35:H43)</f>
        <v>0</v>
      </c>
      <c r="I44" s="39"/>
      <c r="J44" s="39"/>
      <c r="K44" s="39"/>
      <c r="L44" s="39"/>
      <c r="M44" s="352"/>
      <c r="N44" s="352"/>
      <c r="O44" s="352"/>
    </row>
    <row r="45" spans="1:15" ht="14.4" x14ac:dyDescent="0.3">
      <c r="A45" s="40"/>
      <c r="C45" s="40"/>
      <c r="D45" s="41"/>
      <c r="E45" s="103"/>
      <c r="F45" s="104"/>
      <c r="G45" s="104"/>
      <c r="H45" s="104"/>
      <c r="I45" s="39"/>
      <c r="J45" s="18"/>
      <c r="K45" s="18"/>
      <c r="L45" s="18"/>
      <c r="M45" s="352"/>
      <c r="N45" s="352"/>
      <c r="O45" s="352"/>
    </row>
    <row r="46" spans="1:15" ht="14.4" x14ac:dyDescent="0.3">
      <c r="A46" s="42">
        <v>5</v>
      </c>
      <c r="B46" s="40" t="s">
        <v>160</v>
      </c>
      <c r="C46" s="40" t="s">
        <v>38</v>
      </c>
      <c r="D46" s="41" t="s">
        <v>220</v>
      </c>
      <c r="E46" s="100"/>
      <c r="F46" s="105"/>
      <c r="G46" s="106"/>
      <c r="H46" s="106"/>
      <c r="I46" s="18"/>
      <c r="J46" s="22" t="str">
        <f>IF(E46=0,"",(G46-E46)/E46)</f>
        <v/>
      </c>
      <c r="K46" s="22" t="str">
        <f>IF(G46=0,"",(H46-G46)/G46)</f>
        <v/>
      </c>
      <c r="L46" s="22"/>
      <c r="M46" s="352"/>
      <c r="N46" s="352"/>
      <c r="O46" s="352"/>
    </row>
    <row r="47" spans="1:15" ht="14.4" x14ac:dyDescent="0.3">
      <c r="B47" s="40"/>
      <c r="C47" s="40" t="s">
        <v>30</v>
      </c>
      <c r="D47" s="41" t="s">
        <v>221</v>
      </c>
      <c r="E47" s="100"/>
      <c r="F47" s="105"/>
      <c r="G47" s="106"/>
      <c r="H47" s="106"/>
      <c r="I47" s="18"/>
      <c r="J47" s="22" t="str">
        <f>IF(E47=0,"",(G47-E47)/E47)</f>
        <v/>
      </c>
      <c r="K47" s="22" t="str">
        <f>IF(G47=0,"",(H47-G47)/G47)</f>
        <v/>
      </c>
      <c r="L47" s="22"/>
      <c r="M47" s="352"/>
      <c r="N47" s="352"/>
      <c r="O47" s="352"/>
    </row>
    <row r="48" spans="1:15" ht="14.4" x14ac:dyDescent="0.3">
      <c r="A48" s="21"/>
      <c r="B48" s="40"/>
      <c r="C48" s="40" t="s">
        <v>31</v>
      </c>
      <c r="D48" s="41" t="s">
        <v>53</v>
      </c>
      <c r="E48" s="100"/>
      <c r="F48" s="105"/>
      <c r="G48" s="106"/>
      <c r="H48" s="106"/>
      <c r="I48" s="18"/>
      <c r="J48" s="22" t="str">
        <f>IF(E48=0,"",(G48-E48)/E48)</f>
        <v/>
      </c>
      <c r="K48" s="22" t="str">
        <f>IF(G48=0,"",(H48-G48)/G48)</f>
        <v/>
      </c>
      <c r="L48" s="22"/>
      <c r="M48" s="352"/>
      <c r="N48" s="352"/>
      <c r="O48" s="352"/>
    </row>
    <row r="49" spans="1:15" ht="14.4" x14ac:dyDescent="0.3">
      <c r="A49" s="21"/>
      <c r="B49" s="40"/>
      <c r="C49" s="40" t="s">
        <v>33</v>
      </c>
      <c r="D49" s="41" t="s">
        <v>222</v>
      </c>
      <c r="E49" s="100"/>
      <c r="F49" s="105"/>
      <c r="G49" s="106"/>
      <c r="H49" s="106"/>
      <c r="I49" s="18"/>
      <c r="J49" s="22" t="str">
        <f>IF(E49=0,"",(G49-E49)/E49)</f>
        <v/>
      </c>
      <c r="K49" s="22" t="str">
        <f>IF(G49=0,"",(H49-G49)/G49)</f>
        <v/>
      </c>
      <c r="L49" s="22"/>
      <c r="M49" s="352"/>
      <c r="N49" s="352"/>
      <c r="O49" s="352"/>
    </row>
    <row r="50" spans="1:15" ht="14.4" x14ac:dyDescent="0.3">
      <c r="A50" s="21"/>
      <c r="B50" s="42" t="s">
        <v>174</v>
      </c>
      <c r="C50" s="40"/>
      <c r="D50" s="41"/>
      <c r="E50" s="102">
        <f>SUM(E46:E49)</f>
        <v>0</v>
      </c>
      <c r="F50" s="107"/>
      <c r="G50" s="107">
        <f>SUM(G46:G49)</f>
        <v>0</v>
      </c>
      <c r="H50" s="107">
        <f>SUM(H46:H49)</f>
        <v>0</v>
      </c>
      <c r="I50" s="18"/>
      <c r="J50" s="22"/>
      <c r="K50" s="22"/>
      <c r="L50" s="22"/>
      <c r="M50" s="352"/>
      <c r="N50" s="352"/>
      <c r="O50" s="352"/>
    </row>
    <row r="51" spans="1:15" ht="14.4" x14ac:dyDescent="0.3">
      <c r="A51" s="21"/>
      <c r="C51" s="18"/>
      <c r="D51" s="18"/>
      <c r="E51" s="39"/>
      <c r="F51" s="18"/>
      <c r="G51" s="18"/>
      <c r="H51" s="18"/>
      <c r="I51" s="18"/>
      <c r="J51" s="22"/>
      <c r="K51" s="22"/>
      <c r="L51" s="22"/>
      <c r="M51" s="352"/>
      <c r="N51" s="352"/>
      <c r="O51" s="352"/>
    </row>
    <row r="52" spans="1:15" ht="14.4" x14ac:dyDescent="0.3">
      <c r="A52" s="21"/>
      <c r="B52" s="18"/>
      <c r="C52" s="39"/>
      <c r="D52" s="39"/>
      <c r="E52" s="39"/>
      <c r="F52" s="18"/>
      <c r="G52" s="18"/>
      <c r="H52" s="18"/>
      <c r="I52" s="18"/>
      <c r="J52" s="22"/>
      <c r="K52" s="22"/>
      <c r="L52" s="22"/>
      <c r="M52" s="23"/>
      <c r="N52" s="160"/>
      <c r="O52" s="160"/>
    </row>
    <row r="53" spans="1:15" ht="14.4" x14ac:dyDescent="0.3">
      <c r="A53" s="120">
        <v>6</v>
      </c>
      <c r="B53" s="39" t="s">
        <v>162</v>
      </c>
      <c r="C53" s="39" t="s">
        <v>38</v>
      </c>
      <c r="D53" s="39" t="s">
        <v>175</v>
      </c>
      <c r="E53" s="100"/>
      <c r="F53" s="18"/>
      <c r="G53" s="106"/>
      <c r="H53" s="106"/>
      <c r="J53" s="22" t="str">
        <f>IF(E53=0,"",(G53-E53)/E53)</f>
        <v/>
      </c>
      <c r="K53" s="22" t="str">
        <f>IF(G53=0,"",(H53-G53)/G53)</f>
        <v/>
      </c>
      <c r="L53" s="22"/>
      <c r="M53" s="23"/>
      <c r="N53" s="160"/>
      <c r="O53" s="160"/>
    </row>
    <row r="54" spans="1:15" ht="14.4" x14ac:dyDescent="0.3">
      <c r="B54" s="39"/>
      <c r="C54" s="39" t="s">
        <v>30</v>
      </c>
      <c r="D54" s="39" t="s">
        <v>176</v>
      </c>
      <c r="E54" s="100"/>
      <c r="F54" s="18"/>
      <c r="G54" s="106"/>
      <c r="H54" s="106"/>
      <c r="J54" s="22" t="str">
        <f>IF(E54=0,"",(G54-E54)/E54)</f>
        <v/>
      </c>
      <c r="K54" s="22" t="str">
        <f>IF(G54=0,"",(H54-G54)/G54)</f>
        <v/>
      </c>
      <c r="L54" s="22"/>
      <c r="M54" s="23"/>
      <c r="N54" s="160"/>
      <c r="O54" s="160"/>
    </row>
    <row r="55" spans="1:15" ht="14.4" x14ac:dyDescent="0.3">
      <c r="A55" s="18"/>
      <c r="B55" s="39"/>
      <c r="C55" s="39" t="s">
        <v>31</v>
      </c>
      <c r="D55" s="39" t="s">
        <v>177</v>
      </c>
      <c r="E55" s="100"/>
      <c r="F55" s="18"/>
      <c r="G55" s="106"/>
      <c r="H55" s="106"/>
      <c r="J55" s="22" t="str">
        <f>IF(E55=0,"",(G55-E55)/E55)</f>
        <v/>
      </c>
      <c r="K55" s="22" t="str">
        <f>IF(G55=0,"",(H55-G55)/G55)</f>
        <v/>
      </c>
      <c r="L55" s="22"/>
      <c r="M55" s="160"/>
      <c r="N55" s="160"/>
      <c r="O55" s="160"/>
    </row>
    <row r="56" spans="1:15" ht="14.4" x14ac:dyDescent="0.3">
      <c r="A56" s="18"/>
      <c r="B56" s="49" t="s">
        <v>178</v>
      </c>
      <c r="C56" s="39"/>
      <c r="D56" s="39"/>
      <c r="E56" s="49">
        <f>SUM(E53:E55)</f>
        <v>0</v>
      </c>
      <c r="F56" s="120"/>
      <c r="G56" s="123">
        <f>SUM(G53:G55)</f>
        <v>0</v>
      </c>
      <c r="H56" s="123">
        <f>SUM(H53:H55)</f>
        <v>0</v>
      </c>
      <c r="J56" s="22"/>
      <c r="K56" s="22"/>
      <c r="L56" s="22"/>
      <c r="M56" s="160"/>
      <c r="N56" s="160"/>
      <c r="O56" s="160"/>
    </row>
    <row r="57" spans="1:15" ht="13.8" x14ac:dyDescent="0.3">
      <c r="A57" s="18"/>
      <c r="M57" s="160"/>
      <c r="N57" s="160"/>
      <c r="O57" s="160"/>
    </row>
    <row r="58" spans="1:15" ht="13.8" x14ac:dyDescent="0.3">
      <c r="A58" s="18"/>
    </row>
  </sheetData>
  <sheetProtection sheet="1" objects="1" scenarios="1"/>
  <mergeCells count="35">
    <mergeCell ref="M17:O17"/>
    <mergeCell ref="M15:O15"/>
    <mergeCell ref="M16:O16"/>
    <mergeCell ref="M5:O5"/>
    <mergeCell ref="M8:O8"/>
    <mergeCell ref="M9:O9"/>
    <mergeCell ref="M30:O30"/>
    <mergeCell ref="M18:O18"/>
    <mergeCell ref="M19:O19"/>
    <mergeCell ref="M20:O20"/>
    <mergeCell ref="M22:O22"/>
    <mergeCell ref="M23:O23"/>
    <mergeCell ref="M24:O24"/>
    <mergeCell ref="M25:O25"/>
    <mergeCell ref="M26:O26"/>
    <mergeCell ref="M27:O27"/>
    <mergeCell ref="M28:O28"/>
    <mergeCell ref="M29:O29"/>
    <mergeCell ref="M45:O45"/>
    <mergeCell ref="M32:O32"/>
    <mergeCell ref="M33:O33"/>
    <mergeCell ref="M34:O34"/>
    <mergeCell ref="M35:O35"/>
    <mergeCell ref="M36:O36"/>
    <mergeCell ref="M37:O37"/>
    <mergeCell ref="M40:O40"/>
    <mergeCell ref="M41:O41"/>
    <mergeCell ref="M42:O42"/>
    <mergeCell ref="M44:O44"/>
    <mergeCell ref="M51:O51"/>
    <mergeCell ref="M46:O46"/>
    <mergeCell ref="M47:O47"/>
    <mergeCell ref="M48:O48"/>
    <mergeCell ref="M49:O49"/>
    <mergeCell ref="M50:O50"/>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A28" zoomScaleNormal="100" workbookViewId="0">
      <selection activeCell="A28" sqref="A1:XFD1048576"/>
    </sheetView>
  </sheetViews>
  <sheetFormatPr defaultColWidth="9.109375" defaultRowHeight="13.2" x14ac:dyDescent="0.25"/>
  <cols>
    <col min="1" max="1" width="9.109375" style="1"/>
    <col min="2" max="2" width="32.33203125" style="1" customWidth="1"/>
    <col min="3" max="3" width="5.109375" style="1" customWidth="1"/>
    <col min="4" max="4" width="39" style="1" customWidth="1"/>
    <col min="5" max="5" width="9.109375" style="1"/>
    <col min="6" max="6" width="4.109375" style="1" customWidth="1"/>
    <col min="7" max="7" width="9.88671875" style="1" customWidth="1"/>
    <col min="8" max="8" width="9.6640625" style="1" customWidth="1"/>
    <col min="9" max="9" width="5.33203125" style="1" customWidth="1"/>
    <col min="10" max="10" width="10.109375" style="1" customWidth="1"/>
    <col min="11" max="11" width="9.6640625" style="1" customWidth="1"/>
    <col min="12" max="12" width="5.44140625" style="1" customWidth="1"/>
    <col min="13" max="13" width="63.44140625" style="1" customWidth="1"/>
    <col min="14" max="16384" width="9.109375" style="1"/>
  </cols>
  <sheetData>
    <row r="1" spans="1:15" ht="14.4" x14ac:dyDescent="0.3">
      <c r="A1" s="39"/>
      <c r="B1" s="63">
        <f>Declaration!C3</f>
        <v>0</v>
      </c>
      <c r="C1" s="39"/>
      <c r="D1" s="39"/>
      <c r="E1" s="39"/>
      <c r="F1" s="39"/>
      <c r="G1" s="39"/>
      <c r="H1" s="39"/>
      <c r="I1" s="39"/>
      <c r="J1" s="39"/>
      <c r="K1" s="39"/>
      <c r="L1" s="39"/>
      <c r="M1" s="39"/>
    </row>
    <row r="2" spans="1:15" ht="14.4" x14ac:dyDescent="0.3">
      <c r="A2" s="39"/>
      <c r="B2" s="63"/>
      <c r="C2" s="39"/>
      <c r="D2" s="39"/>
      <c r="F2" s="39"/>
      <c r="G2" s="39"/>
      <c r="H2" s="39"/>
      <c r="I2" s="39"/>
      <c r="J2" s="39"/>
      <c r="K2" s="38"/>
      <c r="L2" s="38"/>
    </row>
    <row r="3" spans="1:15" ht="45.15" customHeight="1" x14ac:dyDescent="0.3">
      <c r="A3" s="39"/>
      <c r="B3" s="42" t="s">
        <v>15</v>
      </c>
      <c r="C3" s="39"/>
      <c r="D3" s="39"/>
      <c r="E3" s="218" t="str">
        <f>Income!E2</f>
        <v>Actual 
2018-19</v>
      </c>
      <c r="F3" s="45"/>
      <c r="G3" s="220" t="str">
        <f>Income!G2</f>
        <v>Forecast 
2019-20</v>
      </c>
      <c r="H3" s="222" t="str">
        <f>Income!H2</f>
        <v>Forecast 
2020-21</v>
      </c>
      <c r="I3" s="45"/>
      <c r="J3" s="226" t="str">
        <f>Income!J2</f>
        <v>2018-19 - 2019-20</v>
      </c>
      <c r="K3" s="217" t="str">
        <f>+SOCIE!I3</f>
        <v>2019-20 - 2020-21</v>
      </c>
      <c r="L3" s="46"/>
      <c r="M3" s="218" t="s">
        <v>314</v>
      </c>
      <c r="N3" s="208"/>
      <c r="O3" s="208"/>
    </row>
    <row r="4" spans="1:15" ht="14.4" x14ac:dyDescent="0.3">
      <c r="A4" s="39"/>
      <c r="B4" s="39"/>
      <c r="C4" s="39"/>
      <c r="D4" s="39"/>
      <c r="E4" s="219" t="s">
        <v>8</v>
      </c>
      <c r="F4" s="47"/>
      <c r="G4" s="223" t="s">
        <v>8</v>
      </c>
      <c r="H4" s="225" t="s">
        <v>8</v>
      </c>
      <c r="I4" s="47"/>
      <c r="J4" s="227" t="s">
        <v>9</v>
      </c>
      <c r="K4" s="228" t="s">
        <v>9</v>
      </c>
      <c r="L4" s="209"/>
      <c r="M4" s="229"/>
      <c r="N4" s="209"/>
      <c r="O4" s="209"/>
    </row>
    <row r="5" spans="1:15" ht="14.4" x14ac:dyDescent="0.3">
      <c r="B5" s="49" t="s">
        <v>207</v>
      </c>
      <c r="C5" s="39"/>
      <c r="D5" s="39"/>
      <c r="E5" s="39"/>
      <c r="F5" s="39"/>
      <c r="G5" s="39"/>
      <c r="H5" s="39"/>
      <c r="I5" s="39"/>
      <c r="J5" s="64"/>
      <c r="K5" s="64"/>
      <c r="L5" s="64"/>
      <c r="M5" s="206"/>
      <c r="N5" s="206"/>
      <c r="O5" s="206"/>
    </row>
    <row r="6" spans="1:15" ht="40.5" customHeight="1" x14ac:dyDescent="0.3">
      <c r="A6" s="42">
        <v>1</v>
      </c>
      <c r="B6" s="40" t="s">
        <v>54</v>
      </c>
      <c r="C6" s="40"/>
      <c r="D6" s="40"/>
      <c r="E6" s="145"/>
      <c r="F6" s="101"/>
      <c r="G6" s="100"/>
      <c r="H6" s="100"/>
      <c r="I6" s="39"/>
      <c r="J6" s="65" t="str">
        <f t="shared" ref="J6:J14" si="0">IF(E6=0,"",(G6-E6)/E6)</f>
        <v/>
      </c>
      <c r="K6" s="65" t="str">
        <f t="shared" ref="K6:K14" si="1">IF(G6=0,"",(H6-G6)/G6)</f>
        <v/>
      </c>
      <c r="L6" s="65"/>
      <c r="M6" s="207"/>
      <c r="N6" s="207"/>
      <c r="O6" s="207"/>
    </row>
    <row r="7" spans="1:15" ht="14.4" x14ac:dyDescent="0.3">
      <c r="A7" s="42">
        <v>2</v>
      </c>
      <c r="B7" s="40" t="s">
        <v>55</v>
      </c>
      <c r="C7" s="40"/>
      <c r="D7" s="40"/>
      <c r="E7" s="145"/>
      <c r="F7" s="101"/>
      <c r="G7" s="100"/>
      <c r="H7" s="100"/>
      <c r="I7" s="39"/>
      <c r="J7" s="65" t="str">
        <f t="shared" si="0"/>
        <v/>
      </c>
      <c r="K7" s="65" t="str">
        <f t="shared" si="1"/>
        <v/>
      </c>
      <c r="L7" s="65"/>
      <c r="M7" s="206"/>
      <c r="N7" s="206"/>
      <c r="O7" s="206"/>
    </row>
    <row r="8" spans="1:15" ht="14.4" x14ac:dyDescent="0.3">
      <c r="A8" s="42">
        <v>3</v>
      </c>
      <c r="B8" s="40" t="s">
        <v>12</v>
      </c>
      <c r="C8" s="40"/>
      <c r="D8" s="40"/>
      <c r="E8" s="145"/>
      <c r="F8" s="101"/>
      <c r="G8" s="100"/>
      <c r="H8" s="100"/>
      <c r="I8" s="39"/>
      <c r="J8" s="65" t="str">
        <f t="shared" si="0"/>
        <v/>
      </c>
      <c r="K8" s="65" t="str">
        <f t="shared" si="1"/>
        <v/>
      </c>
      <c r="L8" s="65"/>
      <c r="M8" s="207"/>
      <c r="N8" s="207"/>
      <c r="O8" s="207"/>
    </row>
    <row r="9" spans="1:15" ht="14.4" x14ac:dyDescent="0.3">
      <c r="A9" s="42">
        <v>4</v>
      </c>
      <c r="B9" s="40" t="s">
        <v>56</v>
      </c>
      <c r="C9" s="40"/>
      <c r="D9" s="40"/>
      <c r="E9" s="145"/>
      <c r="F9" s="101"/>
      <c r="G9" s="100"/>
      <c r="H9" s="100"/>
      <c r="I9" s="39"/>
      <c r="J9" s="65" t="str">
        <f t="shared" si="0"/>
        <v/>
      </c>
      <c r="K9" s="65" t="str">
        <f t="shared" si="1"/>
        <v/>
      </c>
      <c r="L9" s="65"/>
      <c r="M9" s="206"/>
      <c r="N9" s="206"/>
      <c r="O9" s="206"/>
    </row>
    <row r="10" spans="1:15" ht="14.4" x14ac:dyDescent="0.3">
      <c r="A10" s="42">
        <v>5</v>
      </c>
      <c r="B10" s="40" t="s">
        <v>57</v>
      </c>
      <c r="C10" s="40"/>
      <c r="D10" s="40"/>
      <c r="E10" s="145"/>
      <c r="F10" s="101"/>
      <c r="G10" s="100"/>
      <c r="H10" s="100"/>
      <c r="I10" s="39"/>
      <c r="J10" s="65" t="str">
        <f t="shared" si="0"/>
        <v/>
      </c>
      <c r="K10" s="65" t="str">
        <f t="shared" si="1"/>
        <v/>
      </c>
      <c r="L10" s="65"/>
      <c r="M10" s="206"/>
      <c r="N10" s="206"/>
      <c r="O10" s="206"/>
    </row>
    <row r="11" spans="1:15" ht="14.4" x14ac:dyDescent="0.3">
      <c r="A11" s="42">
        <v>6</v>
      </c>
      <c r="B11" s="40" t="s">
        <v>144</v>
      </c>
      <c r="C11" s="40"/>
      <c r="D11" s="40"/>
      <c r="E11" s="145"/>
      <c r="F11" s="101"/>
      <c r="G11" s="100"/>
      <c r="H11" s="100"/>
      <c r="I11" s="39"/>
      <c r="J11" s="65" t="str">
        <f t="shared" si="0"/>
        <v/>
      </c>
      <c r="K11" s="65" t="str">
        <f t="shared" si="1"/>
        <v/>
      </c>
      <c r="L11" s="65"/>
      <c r="M11" s="206"/>
      <c r="N11" s="206"/>
      <c r="O11" s="206"/>
    </row>
    <row r="12" spans="1:15" ht="14.4" x14ac:dyDescent="0.3">
      <c r="A12" s="42">
        <v>7</v>
      </c>
      <c r="B12" s="40" t="s">
        <v>47</v>
      </c>
      <c r="C12" s="40"/>
      <c r="D12" s="40"/>
      <c r="E12" s="145"/>
      <c r="F12" s="101"/>
      <c r="G12" s="100"/>
      <c r="H12" s="100"/>
      <c r="I12" s="39"/>
      <c r="J12" s="65" t="str">
        <f t="shared" si="0"/>
        <v/>
      </c>
      <c r="K12" s="65" t="str">
        <f t="shared" si="1"/>
        <v/>
      </c>
      <c r="L12" s="65"/>
      <c r="M12" s="206"/>
      <c r="N12" s="206"/>
      <c r="O12" s="206"/>
    </row>
    <row r="13" spans="1:15" ht="14.4" x14ac:dyDescent="0.3">
      <c r="A13" s="42">
        <v>8</v>
      </c>
      <c r="B13" s="40" t="s">
        <v>58</v>
      </c>
      <c r="C13" s="40"/>
      <c r="D13" s="40"/>
      <c r="E13" s="145"/>
      <c r="F13" s="101"/>
      <c r="G13" s="100"/>
      <c r="H13" s="100"/>
      <c r="I13" s="39"/>
      <c r="J13" s="65" t="str">
        <f t="shared" si="0"/>
        <v/>
      </c>
      <c r="K13" s="65" t="str">
        <f t="shared" si="1"/>
        <v/>
      </c>
      <c r="L13" s="65"/>
      <c r="M13" s="206"/>
      <c r="N13" s="206"/>
      <c r="O13" s="206"/>
    </row>
    <row r="14" spans="1:15" ht="14.4" x14ac:dyDescent="0.3">
      <c r="A14" s="42">
        <v>9</v>
      </c>
      <c r="B14" s="40" t="s">
        <v>225</v>
      </c>
      <c r="C14" s="40"/>
      <c r="D14" s="40"/>
      <c r="E14" s="145"/>
      <c r="F14" s="101"/>
      <c r="G14" s="100"/>
      <c r="H14" s="100"/>
      <c r="I14" s="39"/>
      <c r="J14" s="65" t="str">
        <f t="shared" si="0"/>
        <v/>
      </c>
      <c r="K14" s="65" t="str">
        <f t="shared" si="1"/>
        <v/>
      </c>
      <c r="L14" s="65"/>
      <c r="M14" s="206"/>
      <c r="N14" s="206"/>
      <c r="O14" s="206"/>
    </row>
    <row r="15" spans="1:15" ht="14.4" x14ac:dyDescent="0.3">
      <c r="A15" s="42"/>
      <c r="B15" s="66" t="s">
        <v>59</v>
      </c>
      <c r="C15" s="66"/>
      <c r="D15" s="66"/>
      <c r="E15" s="102">
        <f>SUM(E6:E14)</f>
        <v>0</v>
      </c>
      <c r="F15" s="102"/>
      <c r="G15" s="102">
        <f>SUM(G6:G14)</f>
        <v>0</v>
      </c>
      <c r="H15" s="102">
        <f>SUM(H6:H14)</f>
        <v>0</v>
      </c>
      <c r="I15" s="39"/>
      <c r="J15" s="65"/>
      <c r="K15" s="65"/>
      <c r="L15" s="65"/>
      <c r="M15" s="206"/>
      <c r="N15" s="206"/>
      <c r="O15" s="206"/>
    </row>
    <row r="16" spans="1:15" ht="15" thickBot="1" x14ac:dyDescent="0.35">
      <c r="A16" s="40"/>
      <c r="B16" s="40"/>
      <c r="C16" s="40"/>
      <c r="D16" s="40"/>
      <c r="E16" s="103"/>
      <c r="F16" s="103"/>
      <c r="G16" s="103"/>
      <c r="H16" s="103"/>
      <c r="I16" s="39"/>
      <c r="J16" s="65"/>
      <c r="K16" s="65"/>
      <c r="L16" s="65"/>
      <c r="M16" s="206"/>
      <c r="N16" s="206"/>
      <c r="O16" s="206"/>
    </row>
    <row r="17" spans="1:15" ht="14.4" x14ac:dyDescent="0.3">
      <c r="A17" s="40"/>
      <c r="B17" s="144" t="s">
        <v>230</v>
      </c>
      <c r="C17" s="131"/>
      <c r="D17" s="131"/>
      <c r="E17" s="132"/>
      <c r="F17" s="132"/>
      <c r="G17" s="132"/>
      <c r="H17" s="132"/>
      <c r="I17" s="133"/>
      <c r="J17" s="65"/>
      <c r="K17" s="65"/>
      <c r="L17" s="65"/>
      <c r="M17" s="206"/>
      <c r="N17" s="206"/>
      <c r="O17" s="206"/>
    </row>
    <row r="18" spans="1:15" ht="41.4" customHeight="1" x14ac:dyDescent="0.3">
      <c r="A18" s="40"/>
      <c r="B18" s="134" t="s">
        <v>226</v>
      </c>
      <c r="C18" s="135"/>
      <c r="D18" s="135"/>
      <c r="E18" s="145"/>
      <c r="F18" s="108"/>
      <c r="G18" s="100"/>
      <c r="H18" s="100"/>
      <c r="I18" s="136"/>
      <c r="J18" s="65" t="str">
        <f>IF(E18=0,"",(G18-E18)/E18)</f>
        <v/>
      </c>
      <c r="K18" s="65" t="str">
        <f>IF(G18=0,"",(H18-G18)/G18)</f>
        <v/>
      </c>
      <c r="L18" s="65"/>
      <c r="M18" s="207"/>
      <c r="N18" s="207"/>
      <c r="O18" s="207"/>
    </row>
    <row r="19" spans="1:15" ht="25.5" customHeight="1" x14ac:dyDescent="0.3">
      <c r="A19" s="40"/>
      <c r="B19" s="134" t="s">
        <v>227</v>
      </c>
      <c r="C19" s="135"/>
      <c r="D19" s="135"/>
      <c r="E19" s="145"/>
      <c r="F19" s="108"/>
      <c r="G19" s="100"/>
      <c r="H19" s="100"/>
      <c r="I19" s="136"/>
      <c r="J19" s="65" t="str">
        <f>IF(E19=0,"",(G19-E19)/E19)</f>
        <v/>
      </c>
      <c r="K19" s="65" t="str">
        <f>IF(G19=0,"",(H19-G19)/G19)</f>
        <v/>
      </c>
      <c r="L19" s="65"/>
      <c r="M19" s="207"/>
      <c r="N19" s="207"/>
      <c r="O19" s="207"/>
    </row>
    <row r="20" spans="1:15" ht="32.25" customHeight="1" x14ac:dyDescent="0.3">
      <c r="A20" s="40"/>
      <c r="B20" s="134" t="s">
        <v>228</v>
      </c>
      <c r="C20" s="135"/>
      <c r="D20" s="135"/>
      <c r="E20" s="145"/>
      <c r="F20" s="108"/>
      <c r="G20" s="100"/>
      <c r="H20" s="100"/>
      <c r="I20" s="136"/>
      <c r="J20" s="65" t="str">
        <f>IF(E20=0,"",(G20-E20)/E20)</f>
        <v/>
      </c>
      <c r="K20" s="65" t="str">
        <f>IF(G20=0,"",(H20-G20)/G20)</f>
        <v/>
      </c>
      <c r="L20" s="65"/>
      <c r="M20" s="207"/>
      <c r="N20" s="207"/>
      <c r="O20" s="207"/>
    </row>
    <row r="21" spans="1:15" ht="25.5" customHeight="1" x14ac:dyDescent="0.3">
      <c r="A21" s="40"/>
      <c r="B21" s="134" t="s">
        <v>229</v>
      </c>
      <c r="C21" s="135"/>
      <c r="D21" s="135"/>
      <c r="E21" s="145"/>
      <c r="F21" s="108"/>
      <c r="G21" s="100"/>
      <c r="H21" s="100"/>
      <c r="I21" s="136"/>
      <c r="J21" s="65" t="str">
        <f>IF(E21=0,"",(G21-E21)/E21)</f>
        <v/>
      </c>
      <c r="K21" s="65" t="str">
        <f>IF(G21=0,"",(H21-G21)/G21)</f>
        <v/>
      </c>
      <c r="L21" s="65"/>
      <c r="M21" s="207"/>
      <c r="N21" s="207"/>
      <c r="O21" s="207"/>
    </row>
    <row r="22" spans="1:15" ht="14.4" x14ac:dyDescent="0.3">
      <c r="A22" s="40"/>
      <c r="B22" s="137" t="s">
        <v>59</v>
      </c>
      <c r="C22" s="135"/>
      <c r="D22" s="135"/>
      <c r="E22" s="164">
        <f>SUM(E18:E21)</f>
        <v>0</v>
      </c>
      <c r="F22" s="130"/>
      <c r="G22" s="165">
        <f>SUM(G18:G21)</f>
        <v>0</v>
      </c>
      <c r="H22" s="165">
        <f>SUM(H18:H21)</f>
        <v>0</v>
      </c>
      <c r="I22" s="136"/>
      <c r="J22" s="65"/>
      <c r="K22" s="65"/>
      <c r="L22" s="65"/>
      <c r="M22" s="206"/>
      <c r="N22" s="206"/>
      <c r="O22" s="206"/>
    </row>
    <row r="23" spans="1:15" ht="15" thickBot="1" x14ac:dyDescent="0.35">
      <c r="A23" s="40"/>
      <c r="B23" s="138"/>
      <c r="C23" s="139"/>
      <c r="D23" s="139"/>
      <c r="E23" s="140"/>
      <c r="F23" s="141"/>
      <c r="G23" s="142"/>
      <c r="H23" s="142"/>
      <c r="I23" s="143"/>
      <c r="J23" s="65"/>
      <c r="K23" s="65"/>
      <c r="L23" s="65"/>
      <c r="M23" s="206"/>
      <c r="N23" s="206"/>
      <c r="O23" s="206"/>
    </row>
    <row r="24" spans="1:15" ht="14.4" x14ac:dyDescent="0.3">
      <c r="A24" s="40"/>
      <c r="B24" s="40"/>
      <c r="C24" s="40"/>
      <c r="D24" s="40"/>
      <c r="E24" s="103"/>
      <c r="F24" s="103"/>
      <c r="G24" s="103"/>
      <c r="H24" s="103"/>
      <c r="I24" s="39"/>
      <c r="J24" s="65"/>
      <c r="K24" s="65"/>
      <c r="L24" s="65"/>
      <c r="M24" s="206"/>
      <c r="N24" s="206"/>
      <c r="O24" s="206"/>
    </row>
    <row r="25" spans="1:15" ht="14.4" x14ac:dyDescent="0.3">
      <c r="B25" s="42" t="s">
        <v>163</v>
      </c>
      <c r="C25" s="42"/>
      <c r="D25" s="42"/>
      <c r="E25" s="145"/>
      <c r="F25" s="101"/>
      <c r="G25" s="100"/>
      <c r="H25" s="100"/>
      <c r="I25" s="39"/>
      <c r="J25" s="65" t="str">
        <f>IF(E25=0,"",(G25-E25)/E25)</f>
        <v/>
      </c>
      <c r="K25" s="65" t="str">
        <f>IF(G25=0,"",(H25-G25)/G25)</f>
        <v/>
      </c>
      <c r="L25" s="65"/>
      <c r="M25" s="206"/>
      <c r="N25" s="206"/>
      <c r="O25" s="206"/>
    </row>
    <row r="26" spans="1:15" ht="14.4" x14ac:dyDescent="0.3">
      <c r="B26" s="40"/>
      <c r="C26" s="40"/>
      <c r="D26" s="40"/>
      <c r="E26" s="103"/>
      <c r="F26" s="103"/>
      <c r="G26" s="103"/>
      <c r="H26" s="103"/>
      <c r="I26" s="39"/>
      <c r="J26" s="64"/>
      <c r="K26" s="64"/>
      <c r="L26" s="64"/>
      <c r="M26" s="206"/>
      <c r="N26" s="206"/>
      <c r="O26" s="206"/>
    </row>
    <row r="27" spans="1:15" ht="14.4" x14ac:dyDescent="0.3">
      <c r="B27" s="42" t="s">
        <v>208</v>
      </c>
      <c r="C27" s="40"/>
      <c r="D27" s="40"/>
      <c r="E27" s="103"/>
      <c r="F27" s="103"/>
      <c r="G27" s="103"/>
      <c r="H27" s="103"/>
      <c r="I27" s="39"/>
      <c r="J27" s="64"/>
      <c r="K27" s="64"/>
      <c r="L27" s="64"/>
      <c r="M27" s="206"/>
      <c r="N27" s="206"/>
      <c r="O27" s="206"/>
    </row>
    <row r="28" spans="1:15" ht="25.5" customHeight="1" x14ac:dyDescent="0.3">
      <c r="A28" s="42">
        <v>1</v>
      </c>
      <c r="B28" s="40" t="s">
        <v>17</v>
      </c>
      <c r="C28" s="40" t="s">
        <v>38</v>
      </c>
      <c r="D28" s="40" t="s">
        <v>54</v>
      </c>
      <c r="E28" s="145"/>
      <c r="F28" s="101"/>
      <c r="G28" s="100"/>
      <c r="H28" s="100"/>
      <c r="I28" s="39"/>
      <c r="J28" s="65" t="str">
        <f t="shared" ref="J28:J40" si="2">IF(E28=0,"",(G28-E28)/E28)</f>
        <v/>
      </c>
      <c r="K28" s="65" t="str">
        <f t="shared" ref="K28:K40" si="3">IF(G28=0,"",(H28-G28)/G28)</f>
        <v/>
      </c>
      <c r="L28" s="65"/>
      <c r="M28" s="207"/>
      <c r="N28" s="207"/>
      <c r="O28" s="207"/>
    </row>
    <row r="29" spans="1:15" ht="14.4" x14ac:dyDescent="0.3">
      <c r="A29" s="42"/>
      <c r="B29" s="40"/>
      <c r="C29" s="40" t="s">
        <v>30</v>
      </c>
      <c r="D29" s="40" t="s">
        <v>55</v>
      </c>
      <c r="E29" s="145"/>
      <c r="F29" s="101"/>
      <c r="G29" s="100"/>
      <c r="H29" s="100"/>
      <c r="I29" s="39"/>
      <c r="J29" s="65" t="str">
        <f t="shared" si="2"/>
        <v/>
      </c>
      <c r="K29" s="65" t="str">
        <f t="shared" si="3"/>
        <v/>
      </c>
      <c r="L29" s="65"/>
      <c r="M29" s="206"/>
      <c r="N29" s="206"/>
      <c r="O29" s="206"/>
    </row>
    <row r="30" spans="1:15" ht="14.4" x14ac:dyDescent="0.3">
      <c r="A30" s="42"/>
      <c r="B30" s="40"/>
      <c r="C30" s="40" t="s">
        <v>31</v>
      </c>
      <c r="D30" s="40" t="s">
        <v>12</v>
      </c>
      <c r="E30" s="145"/>
      <c r="F30" s="101"/>
      <c r="G30" s="100"/>
      <c r="H30" s="100"/>
      <c r="I30" s="39"/>
      <c r="J30" s="65" t="str">
        <f t="shared" si="2"/>
        <v/>
      </c>
      <c r="K30" s="65" t="str">
        <f t="shared" si="3"/>
        <v/>
      </c>
      <c r="L30" s="65"/>
      <c r="M30" s="207"/>
      <c r="N30" s="207"/>
      <c r="O30" s="207"/>
    </row>
    <row r="31" spans="1:15" ht="14.4" x14ac:dyDescent="0.3">
      <c r="A31" s="42"/>
      <c r="B31" s="40"/>
      <c r="C31" s="40" t="s">
        <v>33</v>
      </c>
      <c r="D31" s="40" t="s">
        <v>56</v>
      </c>
      <c r="E31" s="145"/>
      <c r="F31" s="101"/>
      <c r="G31" s="100"/>
      <c r="H31" s="100"/>
      <c r="I31" s="39"/>
      <c r="J31" s="65" t="str">
        <f t="shared" si="2"/>
        <v/>
      </c>
      <c r="K31" s="65" t="str">
        <f t="shared" si="3"/>
        <v/>
      </c>
      <c r="L31" s="65"/>
      <c r="M31" s="206"/>
      <c r="N31" s="206"/>
      <c r="O31" s="206"/>
    </row>
    <row r="32" spans="1:15" ht="14.4" x14ac:dyDescent="0.3">
      <c r="A32" s="42"/>
      <c r="B32" s="40"/>
      <c r="C32" s="40" t="s">
        <v>35</v>
      </c>
      <c r="D32" s="40" t="s">
        <v>60</v>
      </c>
      <c r="E32" s="145"/>
      <c r="F32" s="101"/>
      <c r="G32" s="100"/>
      <c r="H32" s="100"/>
      <c r="I32" s="39"/>
      <c r="J32" s="65" t="str">
        <f t="shared" si="2"/>
        <v/>
      </c>
      <c r="K32" s="65" t="str">
        <f t="shared" si="3"/>
        <v/>
      </c>
      <c r="L32" s="65"/>
      <c r="M32" s="206"/>
      <c r="N32" s="206"/>
      <c r="O32" s="206"/>
    </row>
    <row r="33" spans="1:15" ht="14.4" x14ac:dyDescent="0.3">
      <c r="A33" s="42"/>
      <c r="B33" s="40"/>
      <c r="C33" s="40" t="s">
        <v>50</v>
      </c>
      <c r="D33" s="40" t="s">
        <v>57</v>
      </c>
      <c r="E33" s="166">
        <f>SUM(E34:E36)</f>
        <v>0</v>
      </c>
      <c r="F33" s="103"/>
      <c r="G33" s="109">
        <f>SUM(G34:G36)</f>
        <v>0</v>
      </c>
      <c r="H33" s="109">
        <f>SUM(H34:H36)</f>
        <v>0</v>
      </c>
      <c r="I33" s="39"/>
      <c r="J33" s="65" t="str">
        <f t="shared" si="2"/>
        <v/>
      </c>
      <c r="K33" s="65" t="str">
        <f t="shared" si="3"/>
        <v/>
      </c>
      <c r="L33" s="65"/>
      <c r="M33" s="206"/>
      <c r="N33" s="206"/>
      <c r="O33" s="206"/>
    </row>
    <row r="34" spans="1:15" ht="14.4" x14ac:dyDescent="0.3">
      <c r="A34" s="42"/>
      <c r="B34" s="40"/>
      <c r="C34" s="67" t="s">
        <v>155</v>
      </c>
      <c r="D34" s="67" t="s">
        <v>62</v>
      </c>
      <c r="E34" s="145"/>
      <c r="F34" s="101"/>
      <c r="G34" s="100"/>
      <c r="H34" s="100"/>
      <c r="I34" s="39"/>
      <c r="J34" s="65" t="str">
        <f t="shared" si="2"/>
        <v/>
      </c>
      <c r="K34" s="65" t="str">
        <f t="shared" si="3"/>
        <v/>
      </c>
      <c r="L34" s="65"/>
      <c r="M34" s="206"/>
      <c r="N34" s="206"/>
      <c r="O34" s="206"/>
    </row>
    <row r="35" spans="1:15" ht="14.4" x14ac:dyDescent="0.3">
      <c r="A35" s="42"/>
      <c r="B35" s="40"/>
      <c r="C35" s="67" t="s">
        <v>156</v>
      </c>
      <c r="D35" s="67" t="s">
        <v>63</v>
      </c>
      <c r="E35" s="145"/>
      <c r="F35" s="101"/>
      <c r="G35" s="100"/>
      <c r="H35" s="100"/>
      <c r="I35" s="39"/>
      <c r="J35" s="65" t="str">
        <f t="shared" si="2"/>
        <v/>
      </c>
      <c r="K35" s="65" t="str">
        <f t="shared" si="3"/>
        <v/>
      </c>
      <c r="L35" s="65"/>
      <c r="M35" s="206"/>
      <c r="N35" s="206"/>
      <c r="O35" s="206"/>
    </row>
    <row r="36" spans="1:15" ht="14.4" x14ac:dyDescent="0.3">
      <c r="A36" s="42"/>
      <c r="B36" s="40"/>
      <c r="C36" s="67" t="s">
        <v>157</v>
      </c>
      <c r="D36" s="67" t="s">
        <v>36</v>
      </c>
      <c r="E36" s="145"/>
      <c r="F36" s="101"/>
      <c r="G36" s="100"/>
      <c r="H36" s="100"/>
      <c r="I36" s="39"/>
      <c r="J36" s="65" t="str">
        <f t="shared" si="2"/>
        <v/>
      </c>
      <c r="K36" s="65" t="str">
        <f t="shared" si="3"/>
        <v/>
      </c>
      <c r="L36" s="65"/>
      <c r="M36" s="206"/>
      <c r="N36" s="206"/>
      <c r="O36" s="206"/>
    </row>
    <row r="37" spans="1:15" ht="14.4" x14ac:dyDescent="0.3">
      <c r="A37" s="42"/>
      <c r="B37" s="40"/>
      <c r="C37" s="40" t="s">
        <v>64</v>
      </c>
      <c r="D37" s="40" t="s">
        <v>145</v>
      </c>
      <c r="E37" s="145"/>
      <c r="F37" s="101"/>
      <c r="G37" s="100"/>
      <c r="H37" s="100"/>
      <c r="I37" s="39"/>
      <c r="J37" s="65" t="str">
        <f t="shared" si="2"/>
        <v/>
      </c>
      <c r="K37" s="65" t="str">
        <f t="shared" si="3"/>
        <v/>
      </c>
      <c r="L37" s="65"/>
      <c r="M37" s="206"/>
      <c r="N37" s="206"/>
      <c r="O37" s="206"/>
    </row>
    <row r="38" spans="1:15" ht="14.4" x14ac:dyDescent="0.3">
      <c r="A38" s="42"/>
      <c r="B38" s="40"/>
      <c r="C38" s="40" t="s">
        <v>65</v>
      </c>
      <c r="D38" s="40" t="s">
        <v>47</v>
      </c>
      <c r="E38" s="145"/>
      <c r="F38" s="101"/>
      <c r="G38" s="100"/>
      <c r="H38" s="100"/>
      <c r="I38" s="39"/>
      <c r="J38" s="65" t="str">
        <f t="shared" si="2"/>
        <v/>
      </c>
      <c r="K38" s="65" t="str">
        <f t="shared" si="3"/>
        <v/>
      </c>
      <c r="L38" s="65"/>
      <c r="M38" s="206"/>
      <c r="N38" s="206"/>
      <c r="O38" s="206"/>
    </row>
    <row r="39" spans="1:15" ht="14.4" x14ac:dyDescent="0.3">
      <c r="A39" s="42"/>
      <c r="B39" s="40"/>
      <c r="C39" s="40" t="s">
        <v>61</v>
      </c>
      <c r="D39" s="40" t="s">
        <v>36</v>
      </c>
      <c r="E39" s="145"/>
      <c r="F39" s="101"/>
      <c r="G39" s="100"/>
      <c r="H39" s="100"/>
      <c r="I39" s="39"/>
      <c r="J39" s="65" t="str">
        <f t="shared" si="2"/>
        <v/>
      </c>
      <c r="K39" s="65" t="str">
        <f t="shared" si="3"/>
        <v/>
      </c>
      <c r="L39" s="65"/>
      <c r="M39" s="206"/>
      <c r="N39" s="206"/>
      <c r="O39" s="206"/>
    </row>
    <row r="40" spans="1:15" ht="14.4" x14ac:dyDescent="0.3">
      <c r="A40" s="42"/>
      <c r="B40" s="40"/>
      <c r="C40" s="40" t="s">
        <v>66</v>
      </c>
      <c r="D40" s="40" t="s">
        <v>67</v>
      </c>
      <c r="E40" s="145"/>
      <c r="F40" s="101"/>
      <c r="G40" s="100"/>
      <c r="H40" s="100"/>
      <c r="I40" s="39"/>
      <c r="J40" s="65" t="str">
        <f t="shared" si="2"/>
        <v/>
      </c>
      <c r="K40" s="65" t="str">
        <f t="shared" si="3"/>
        <v/>
      </c>
      <c r="L40" s="65"/>
      <c r="M40" s="206"/>
      <c r="N40" s="206"/>
      <c r="O40" s="206"/>
    </row>
    <row r="41" spans="1:15" ht="14.4" x14ac:dyDescent="0.3">
      <c r="A41" s="42"/>
      <c r="B41" s="42" t="s">
        <v>68</v>
      </c>
      <c r="C41" s="40"/>
      <c r="D41" s="40"/>
      <c r="E41" s="102">
        <f>E28+E29+E30+E31+E32+E33+E37+E38+E39+E40</f>
        <v>0</v>
      </c>
      <c r="F41" s="102"/>
      <c r="G41" s="102">
        <f>G28+G29+G30+G31+G32+G33+G37+G38+G39+G40</f>
        <v>0</v>
      </c>
      <c r="H41" s="102">
        <f>H28+H29+H30+H31+H32+H33+H37+H38+H39+H40</f>
        <v>0</v>
      </c>
      <c r="I41" s="49"/>
      <c r="J41" s="68"/>
      <c r="K41" s="68"/>
      <c r="L41" s="68"/>
      <c r="M41" s="206"/>
      <c r="N41" s="206"/>
      <c r="O41" s="206"/>
    </row>
    <row r="42" spans="1:15" ht="14.4" x14ac:dyDescent="0.3">
      <c r="A42" s="40"/>
      <c r="B42" s="40"/>
      <c r="C42" s="40"/>
      <c r="D42" s="40"/>
      <c r="E42" s="103"/>
      <c r="F42" s="103"/>
      <c r="G42" s="103"/>
      <c r="H42" s="103"/>
      <c r="I42" s="39"/>
      <c r="J42" s="65"/>
      <c r="K42" s="65"/>
      <c r="L42" s="65"/>
      <c r="M42" s="206"/>
      <c r="N42" s="206"/>
      <c r="O42" s="206"/>
    </row>
    <row r="43" spans="1:15" ht="14.4" x14ac:dyDescent="0.3">
      <c r="A43" s="42">
        <v>2</v>
      </c>
      <c r="B43" s="42" t="s">
        <v>69</v>
      </c>
      <c r="C43" s="40"/>
      <c r="D43" s="40"/>
      <c r="E43" s="270"/>
      <c r="F43" s="110"/>
      <c r="G43" s="111"/>
      <c r="H43" s="111"/>
      <c r="I43" s="49"/>
      <c r="J43" s="68" t="str">
        <f>IF(E43=0,"",(G43-E43)/E43)</f>
        <v/>
      </c>
      <c r="K43" s="68" t="str">
        <f>IF(G43=0,"",(H43-G43)/G43)</f>
        <v/>
      </c>
      <c r="L43" s="68"/>
      <c r="M43" s="206"/>
      <c r="N43" s="206"/>
      <c r="O43" s="206"/>
    </row>
    <row r="44" spans="1:15" ht="14.4" x14ac:dyDescent="0.3">
      <c r="A44" s="40"/>
      <c r="B44" s="42"/>
      <c r="C44" s="42"/>
      <c r="D44" s="42"/>
      <c r="E44" s="103"/>
      <c r="F44" s="103"/>
      <c r="G44" s="103"/>
      <c r="H44" s="103"/>
      <c r="I44" s="39"/>
      <c r="J44" s="65"/>
      <c r="K44" s="65"/>
      <c r="L44" s="65"/>
      <c r="M44" s="206"/>
      <c r="N44" s="206"/>
      <c r="O44" s="206"/>
    </row>
    <row r="45" spans="1:15" ht="15" customHeight="1" x14ac:dyDescent="0.3">
      <c r="A45" s="42">
        <v>3</v>
      </c>
      <c r="B45" s="40" t="s">
        <v>164</v>
      </c>
      <c r="C45" s="40" t="s">
        <v>38</v>
      </c>
      <c r="D45" s="41" t="s">
        <v>70</v>
      </c>
      <c r="E45" s="145"/>
      <c r="F45" s="101"/>
      <c r="G45" s="100"/>
      <c r="H45" s="100"/>
      <c r="I45" s="39"/>
      <c r="J45" s="65" t="str">
        <f>IF(E45=0,"",(G45-E45)/E45)</f>
        <v/>
      </c>
      <c r="K45" s="65" t="str">
        <f>IF(G45=0,"",(H45-G45)/G45)</f>
        <v/>
      </c>
      <c r="L45" s="65"/>
      <c r="M45" s="206"/>
      <c r="N45" s="206"/>
      <c r="O45" s="206"/>
    </row>
    <row r="46" spans="1:15" ht="14.4" x14ac:dyDescent="0.3">
      <c r="A46" s="40"/>
      <c r="B46" s="40"/>
      <c r="C46" s="40" t="s">
        <v>30</v>
      </c>
      <c r="D46" s="40" t="s">
        <v>36</v>
      </c>
      <c r="E46" s="145"/>
      <c r="F46" s="101"/>
      <c r="G46" s="100"/>
      <c r="H46" s="100"/>
      <c r="I46" s="39"/>
      <c r="J46" s="65" t="str">
        <f>IF(E46=0,"",(G46-E46)/E46)</f>
        <v/>
      </c>
      <c r="K46" s="65" t="str">
        <f>IF(G46=0,"",(H46-G46)/G46)</f>
        <v/>
      </c>
      <c r="L46" s="65"/>
      <c r="M46" s="206"/>
      <c r="N46" s="206"/>
      <c r="O46" s="206"/>
    </row>
    <row r="47" spans="1:15" ht="14.4" x14ac:dyDescent="0.3">
      <c r="A47" s="40"/>
      <c r="B47" s="40"/>
      <c r="C47" s="40" t="s">
        <v>31</v>
      </c>
      <c r="D47" s="40" t="s">
        <v>224</v>
      </c>
      <c r="E47" s="145"/>
      <c r="F47" s="103"/>
      <c r="G47" s="100"/>
      <c r="H47" s="100"/>
      <c r="I47" s="39"/>
      <c r="J47" s="65" t="str">
        <f>IF(E47=0,"",(G47-E47)/E47)</f>
        <v/>
      </c>
      <c r="K47" s="65" t="str">
        <f>IF(G47=0,"",(H47-G47)/G47)</f>
        <v/>
      </c>
      <c r="L47" s="65"/>
      <c r="M47" s="206"/>
      <c r="N47" s="206"/>
      <c r="O47" s="206"/>
    </row>
    <row r="48" spans="1:15" ht="14.4" x14ac:dyDescent="0.3">
      <c r="A48" s="40"/>
      <c r="B48" s="42" t="s">
        <v>206</v>
      </c>
      <c r="C48" s="40"/>
      <c r="D48" s="40"/>
      <c r="E48" s="102">
        <f>SUM(E45:E47)</f>
        <v>0</v>
      </c>
      <c r="F48" s="102"/>
      <c r="G48" s="102">
        <f>SUM(G45:G47)</f>
        <v>0</v>
      </c>
      <c r="H48" s="102">
        <f>SUM(H45:H47)</f>
        <v>0</v>
      </c>
      <c r="I48" s="49"/>
      <c r="J48" s="68"/>
      <c r="K48" s="68"/>
      <c r="L48" s="68"/>
      <c r="M48" s="206"/>
      <c r="N48" s="206"/>
      <c r="O48" s="206"/>
    </row>
    <row r="49" spans="1:13" ht="14.4" x14ac:dyDescent="0.3">
      <c r="A49" s="39"/>
      <c r="B49" s="39"/>
      <c r="C49" s="39"/>
      <c r="D49" s="39"/>
      <c r="E49" s="70"/>
      <c r="F49" s="70"/>
      <c r="G49" s="70"/>
      <c r="H49" s="70"/>
      <c r="I49" s="39"/>
      <c r="J49" s="39"/>
      <c r="K49" s="39"/>
      <c r="L49" s="39"/>
      <c r="M49" s="69"/>
    </row>
    <row r="50" spans="1:13" x14ac:dyDescent="0.25">
      <c r="M50"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showGridLines="0" view="pageBreakPreview" zoomScale="90" zoomScaleNormal="100" zoomScaleSheetLayoutView="90" workbookViewId="0">
      <selection activeCell="J23" sqref="J23"/>
    </sheetView>
  </sheetViews>
  <sheetFormatPr defaultColWidth="9.109375" defaultRowHeight="13.8" x14ac:dyDescent="0.3"/>
  <cols>
    <col min="1" max="1" width="3.88671875" style="169" customWidth="1"/>
    <col min="2" max="2" width="5.6640625" style="170" customWidth="1"/>
    <col min="3" max="3" width="57.44140625" style="170" bestFit="1" customWidth="1"/>
    <col min="4" max="4" width="7.6640625" style="170" customWidth="1"/>
    <col min="5" max="5" width="11.6640625" style="170" customWidth="1"/>
    <col min="6" max="6" width="2.5546875" style="185" customWidth="1"/>
    <col min="7" max="8" width="11.6640625" style="170" customWidth="1"/>
    <col min="9" max="9" width="5.44140625" style="239" customWidth="1"/>
    <col min="10" max="11" width="11.6640625" style="171" customWidth="1"/>
    <col min="12" max="12" width="6.109375" style="171" customWidth="1"/>
    <col min="13" max="13" width="61.6640625" style="170" customWidth="1"/>
    <col min="14" max="16384" width="9.109375" style="170"/>
  </cols>
  <sheetData>
    <row r="1" spans="1:15" ht="14.4" x14ac:dyDescent="0.3">
      <c r="M1" s="36"/>
    </row>
    <row r="2" spans="1:15" x14ac:dyDescent="0.3">
      <c r="A2" s="169">
        <f>Declaration!C3</f>
        <v>0</v>
      </c>
    </row>
    <row r="3" spans="1:15" ht="28.8" x14ac:dyDescent="0.3">
      <c r="E3" s="230" t="str">
        <f>SOCIE!C3</f>
        <v>Actual 
2018-19</v>
      </c>
      <c r="F3" s="186"/>
      <c r="G3" s="232" t="str">
        <f>SOCIE!E3</f>
        <v>Forecast 
2019-20</v>
      </c>
      <c r="H3" s="233" t="str">
        <f>SOCIE!F3</f>
        <v>Forecast 
2020-21</v>
      </c>
      <c r="I3" s="240"/>
      <c r="J3" s="215" t="str">
        <f>SOCIE!H3</f>
        <v>2018-19 - 2019-20</v>
      </c>
      <c r="K3" s="222" t="str">
        <f>SOCIE!I3</f>
        <v>2019-20 - 2020-21</v>
      </c>
      <c r="L3" s="208"/>
      <c r="M3" s="214" t="s">
        <v>314</v>
      </c>
      <c r="N3" s="205"/>
      <c r="O3" s="205"/>
    </row>
    <row r="4" spans="1:15" ht="14.4" x14ac:dyDescent="0.3">
      <c r="A4" s="169" t="s">
        <v>272</v>
      </c>
      <c r="E4" s="231" t="s">
        <v>8</v>
      </c>
      <c r="F4" s="187"/>
      <c r="G4" s="234" t="s">
        <v>8</v>
      </c>
      <c r="H4" s="235" t="s">
        <v>8</v>
      </c>
      <c r="I4" s="241"/>
      <c r="J4" s="236" t="s">
        <v>9</v>
      </c>
      <c r="K4" s="237" t="s">
        <v>9</v>
      </c>
      <c r="L4" s="210"/>
      <c r="M4" s="238"/>
      <c r="N4" s="210"/>
      <c r="O4" s="210"/>
    </row>
    <row r="5" spans="1:15" x14ac:dyDescent="0.3">
      <c r="M5" s="179"/>
      <c r="N5" s="179"/>
      <c r="O5" s="179"/>
    </row>
    <row r="6" spans="1:15" x14ac:dyDescent="0.3">
      <c r="A6" s="169">
        <v>1</v>
      </c>
      <c r="B6" s="169" t="s">
        <v>241</v>
      </c>
      <c r="M6" s="179"/>
      <c r="N6" s="179"/>
      <c r="O6" s="179"/>
    </row>
    <row r="7" spans="1:15" ht="14.4" x14ac:dyDescent="0.3">
      <c r="B7" s="172" t="s">
        <v>38</v>
      </c>
      <c r="C7" s="170" t="s">
        <v>273</v>
      </c>
      <c r="E7" s="173">
        <f>+SOCIE!C41</f>
        <v>0</v>
      </c>
      <c r="F7" s="188"/>
      <c r="G7" s="173">
        <f>+SOCIE!E41</f>
        <v>0</v>
      </c>
      <c r="H7" s="182">
        <f>+SOCIE!F41</f>
        <v>0</v>
      </c>
      <c r="I7" s="188"/>
      <c r="J7" s="72" t="str">
        <f>IF(E7=0,"",(G7-E7)/E7)</f>
        <v/>
      </c>
      <c r="K7" s="72" t="str">
        <f>IF(G7=0,"",(H7-G7)/G7)</f>
        <v/>
      </c>
      <c r="L7" s="72"/>
      <c r="M7" s="174"/>
      <c r="N7" s="179"/>
      <c r="O7" s="179"/>
    </row>
    <row r="8" spans="1:15" ht="14.4" x14ac:dyDescent="0.3">
      <c r="J8" s="72"/>
      <c r="K8" s="72"/>
      <c r="L8" s="72"/>
      <c r="M8" s="175"/>
      <c r="N8" s="179"/>
      <c r="O8" s="179"/>
    </row>
    <row r="9" spans="1:15" ht="14.4" x14ac:dyDescent="0.3">
      <c r="A9" s="169">
        <v>2</v>
      </c>
      <c r="B9" s="169" t="s">
        <v>242</v>
      </c>
      <c r="J9" s="72"/>
      <c r="K9" s="72"/>
      <c r="L9" s="72"/>
      <c r="M9" s="175"/>
      <c r="N9" s="179"/>
      <c r="O9" s="179"/>
    </row>
    <row r="10" spans="1:15" ht="14.4" x14ac:dyDescent="0.3">
      <c r="B10" s="172" t="s">
        <v>38</v>
      </c>
      <c r="C10" s="170" t="s">
        <v>18</v>
      </c>
      <c r="E10" s="176">
        <f>+SOCIE!C22</f>
        <v>0</v>
      </c>
      <c r="F10" s="184"/>
      <c r="G10" s="176">
        <f>+SOCIE!E22</f>
        <v>0</v>
      </c>
      <c r="H10" s="183">
        <f>+SOCIE!F22</f>
        <v>0</v>
      </c>
      <c r="I10" s="184"/>
      <c r="J10" s="72" t="str">
        <f t="shared" ref="J10:J32" si="0">IF(E10=0,"",(G10-E10)/E10)</f>
        <v/>
      </c>
      <c r="K10" s="72" t="str">
        <f t="shared" ref="K10:K32" si="1">IF(G10=0,"",(H10-G10)/G10)</f>
        <v/>
      </c>
      <c r="L10" s="72"/>
      <c r="M10" s="177"/>
      <c r="N10" s="179"/>
      <c r="O10" s="179"/>
    </row>
    <row r="11" spans="1:15" ht="14.4" x14ac:dyDescent="0.3">
      <c r="B11" s="172" t="s">
        <v>30</v>
      </c>
      <c r="C11" s="170" t="s">
        <v>243</v>
      </c>
      <c r="E11" s="195"/>
      <c r="F11" s="189"/>
      <c r="G11" s="195"/>
      <c r="H11" s="196"/>
      <c r="I11" s="189"/>
      <c r="J11" s="72" t="str">
        <f t="shared" si="0"/>
        <v/>
      </c>
      <c r="K11" s="72" t="str">
        <f t="shared" si="1"/>
        <v/>
      </c>
      <c r="L11" s="72"/>
      <c r="M11" s="174"/>
      <c r="N11" s="179"/>
      <c r="O11" s="179"/>
    </row>
    <row r="12" spans="1:15" ht="14.4" x14ac:dyDescent="0.3">
      <c r="B12" s="172" t="s">
        <v>31</v>
      </c>
      <c r="C12" s="170" t="s">
        <v>244</v>
      </c>
      <c r="E12" s="195"/>
      <c r="F12" s="189"/>
      <c r="G12" s="195"/>
      <c r="H12" s="196"/>
      <c r="I12" s="189"/>
      <c r="J12" s="72" t="str">
        <f t="shared" si="0"/>
        <v/>
      </c>
      <c r="K12" s="72" t="str">
        <f t="shared" si="1"/>
        <v/>
      </c>
      <c r="L12" s="72"/>
      <c r="M12" s="174"/>
      <c r="N12" s="179"/>
      <c r="O12" s="179"/>
    </row>
    <row r="13" spans="1:15" ht="14.4" x14ac:dyDescent="0.3">
      <c r="B13" s="172" t="s">
        <v>33</v>
      </c>
      <c r="C13" s="170" t="s">
        <v>245</v>
      </c>
      <c r="E13" s="195"/>
      <c r="F13" s="189"/>
      <c r="G13" s="195"/>
      <c r="H13" s="196"/>
      <c r="I13" s="189"/>
      <c r="J13" s="72" t="str">
        <f t="shared" si="0"/>
        <v/>
      </c>
      <c r="K13" s="72" t="str">
        <f t="shared" si="1"/>
        <v/>
      </c>
      <c r="L13" s="72"/>
      <c r="M13" s="174"/>
      <c r="N13" s="179"/>
      <c r="O13" s="179"/>
    </row>
    <row r="14" spans="1:15" ht="14.4" x14ac:dyDescent="0.3">
      <c r="B14" s="172" t="s">
        <v>35</v>
      </c>
      <c r="C14" s="170" t="s">
        <v>274</v>
      </c>
      <c r="E14" s="195"/>
      <c r="F14" s="189"/>
      <c r="G14" s="195"/>
      <c r="H14" s="196"/>
      <c r="I14" s="189"/>
      <c r="J14" s="72" t="str">
        <f t="shared" si="0"/>
        <v/>
      </c>
      <c r="K14" s="72" t="str">
        <f t="shared" si="1"/>
        <v/>
      </c>
      <c r="L14" s="72"/>
      <c r="M14" s="174"/>
      <c r="N14" s="179"/>
      <c r="O14" s="179"/>
    </row>
    <row r="15" spans="1:15" ht="14.4" x14ac:dyDescent="0.3">
      <c r="B15" s="172" t="s">
        <v>50</v>
      </c>
      <c r="C15" s="170" t="s">
        <v>275</v>
      </c>
      <c r="E15" s="195"/>
      <c r="F15" s="189"/>
      <c r="G15" s="195"/>
      <c r="H15" s="196"/>
      <c r="I15" s="189"/>
      <c r="J15" s="72" t="str">
        <f t="shared" si="0"/>
        <v/>
      </c>
      <c r="K15" s="72" t="str">
        <f t="shared" si="1"/>
        <v/>
      </c>
      <c r="L15" s="72"/>
      <c r="M15" s="174"/>
      <c r="N15" s="179"/>
      <c r="O15" s="179"/>
    </row>
    <row r="16" spans="1:15" ht="14.4" x14ac:dyDescent="0.3">
      <c r="B16" s="172" t="s">
        <v>64</v>
      </c>
      <c r="C16" s="170" t="s">
        <v>276</v>
      </c>
      <c r="E16" s="195"/>
      <c r="F16" s="189"/>
      <c r="G16" s="195"/>
      <c r="H16" s="196"/>
      <c r="I16" s="189"/>
      <c r="J16" s="72" t="str">
        <f t="shared" si="0"/>
        <v/>
      </c>
      <c r="K16" s="72" t="str">
        <f t="shared" si="1"/>
        <v/>
      </c>
      <c r="L16" s="72"/>
      <c r="M16" s="174"/>
      <c r="N16" s="179"/>
      <c r="O16" s="179"/>
    </row>
    <row r="17" spans="1:15" ht="14.4" x14ac:dyDescent="0.3">
      <c r="B17" s="172" t="s">
        <v>65</v>
      </c>
      <c r="C17" s="170" t="s">
        <v>277</v>
      </c>
      <c r="E17" s="195"/>
      <c r="F17" s="189"/>
      <c r="G17" s="195"/>
      <c r="H17" s="196"/>
      <c r="I17" s="189"/>
      <c r="J17" s="72" t="str">
        <f t="shared" si="0"/>
        <v/>
      </c>
      <c r="K17" s="72" t="str">
        <f t="shared" si="1"/>
        <v/>
      </c>
      <c r="L17" s="72"/>
      <c r="M17" s="174"/>
      <c r="N17" s="179"/>
      <c r="O17" s="179"/>
    </row>
    <row r="18" spans="1:15" ht="14.4" x14ac:dyDescent="0.3">
      <c r="B18" s="172" t="s">
        <v>61</v>
      </c>
      <c r="C18" s="170" t="s">
        <v>278</v>
      </c>
      <c r="E18" s="195"/>
      <c r="F18" s="189"/>
      <c r="G18" s="195"/>
      <c r="H18" s="196"/>
      <c r="I18" s="189"/>
      <c r="J18" s="72" t="str">
        <f t="shared" si="0"/>
        <v/>
      </c>
      <c r="K18" s="72" t="str">
        <f t="shared" si="1"/>
        <v/>
      </c>
      <c r="L18" s="72"/>
      <c r="M18" s="174"/>
      <c r="N18" s="179"/>
      <c r="O18" s="179"/>
    </row>
    <row r="19" spans="1:15" ht="14.4" x14ac:dyDescent="0.3">
      <c r="B19" s="172" t="s">
        <v>66</v>
      </c>
      <c r="C19" s="170" t="s">
        <v>279</v>
      </c>
      <c r="E19" s="195"/>
      <c r="F19" s="189"/>
      <c r="G19" s="195"/>
      <c r="H19" s="196"/>
      <c r="I19" s="189"/>
      <c r="J19" s="72" t="str">
        <f t="shared" si="0"/>
        <v/>
      </c>
      <c r="K19" s="72" t="str">
        <f t="shared" si="1"/>
        <v/>
      </c>
      <c r="L19" s="72"/>
      <c r="M19" s="174"/>
      <c r="N19" s="179"/>
      <c r="O19" s="179"/>
    </row>
    <row r="20" spans="1:15" ht="14.4" x14ac:dyDescent="0.3">
      <c r="B20" s="172" t="s">
        <v>280</v>
      </c>
      <c r="C20" s="170" t="s">
        <v>246</v>
      </c>
      <c r="E20" s="195"/>
      <c r="F20" s="189"/>
      <c r="G20" s="195"/>
      <c r="H20" s="196"/>
      <c r="I20" s="189"/>
      <c r="J20" s="72" t="str">
        <f t="shared" si="0"/>
        <v/>
      </c>
      <c r="K20" s="72" t="str">
        <f t="shared" si="1"/>
        <v/>
      </c>
      <c r="L20" s="72"/>
      <c r="M20" s="174"/>
      <c r="N20" s="179"/>
      <c r="O20" s="179"/>
    </row>
    <row r="21" spans="1:15" ht="14.4" x14ac:dyDescent="0.3">
      <c r="B21" s="172" t="s">
        <v>281</v>
      </c>
      <c r="C21" s="170" t="s">
        <v>336</v>
      </c>
      <c r="E21" s="195"/>
      <c r="F21" s="189"/>
      <c r="G21" s="195"/>
      <c r="H21" s="196"/>
      <c r="I21" s="189"/>
      <c r="J21" s="72" t="str">
        <f t="shared" ref="J21" si="2">IF(E21=0,"",(G21-E21)/E21)</f>
        <v/>
      </c>
      <c r="K21" s="72" t="str">
        <f t="shared" ref="K21" si="3">IF(G21=0,"",(H21-G21)/G21)</f>
        <v/>
      </c>
      <c r="L21" s="72"/>
      <c r="M21" s="174"/>
      <c r="N21" s="179"/>
      <c r="O21" s="179"/>
    </row>
    <row r="22" spans="1:15" ht="14.4" x14ac:dyDescent="0.3">
      <c r="B22" s="172" t="s">
        <v>283</v>
      </c>
      <c r="C22" s="170" t="s">
        <v>282</v>
      </c>
      <c r="E22" s="195"/>
      <c r="F22" s="189"/>
      <c r="G22" s="195"/>
      <c r="H22" s="196"/>
      <c r="I22" s="189"/>
      <c r="J22" s="72" t="str">
        <f t="shared" si="0"/>
        <v/>
      </c>
      <c r="K22" s="72" t="str">
        <f t="shared" si="1"/>
        <v/>
      </c>
      <c r="L22" s="72"/>
      <c r="M22" s="174"/>
      <c r="N22" s="179"/>
      <c r="O22" s="179"/>
    </row>
    <row r="23" spans="1:15" ht="14.4" x14ac:dyDescent="0.3">
      <c r="B23" s="172" t="s">
        <v>285</v>
      </c>
      <c r="C23" s="170" t="s">
        <v>284</v>
      </c>
      <c r="E23" s="195"/>
      <c r="F23" s="189"/>
      <c r="G23" s="195"/>
      <c r="H23" s="196"/>
      <c r="I23" s="189"/>
      <c r="J23" s="72" t="str">
        <f t="shared" si="0"/>
        <v/>
      </c>
      <c r="K23" s="72" t="str">
        <f t="shared" si="1"/>
        <v/>
      </c>
      <c r="L23" s="72"/>
      <c r="M23" s="174"/>
      <c r="N23" s="179"/>
      <c r="O23" s="179"/>
    </row>
    <row r="24" spans="1:15" ht="15" thickBot="1" x14ac:dyDescent="0.35">
      <c r="B24" s="172" t="s">
        <v>335</v>
      </c>
      <c r="C24" s="170" t="s">
        <v>36</v>
      </c>
      <c r="E24" s="195"/>
      <c r="F24" s="189"/>
      <c r="G24" s="195"/>
      <c r="H24" s="197"/>
      <c r="I24" s="189"/>
      <c r="J24" s="72" t="str">
        <f t="shared" si="0"/>
        <v/>
      </c>
      <c r="K24" s="72" t="str">
        <f t="shared" si="1"/>
        <v/>
      </c>
      <c r="L24" s="72"/>
      <c r="M24" s="174"/>
      <c r="N24" s="179"/>
      <c r="O24" s="179"/>
    </row>
    <row r="25" spans="1:15" ht="15" thickBot="1" x14ac:dyDescent="0.35">
      <c r="C25" s="169" t="s">
        <v>286</v>
      </c>
      <c r="D25" s="169"/>
      <c r="E25" s="178">
        <f>SUM(E10:E24)</f>
        <v>0</v>
      </c>
      <c r="F25" s="190"/>
      <c r="G25" s="178">
        <f>SUM(G10:G24)</f>
        <v>0</v>
      </c>
      <c r="H25" s="178">
        <f>SUM(H10:H24)</f>
        <v>0</v>
      </c>
      <c r="I25" s="190"/>
      <c r="J25" s="72" t="str">
        <f t="shared" si="0"/>
        <v/>
      </c>
      <c r="K25" s="72" t="str">
        <f t="shared" si="1"/>
        <v/>
      </c>
      <c r="L25" s="72"/>
      <c r="M25" s="174"/>
      <c r="N25" s="179"/>
      <c r="O25" s="179"/>
    </row>
    <row r="26" spans="1:15" ht="25.5" customHeight="1" x14ac:dyDescent="0.3">
      <c r="A26" s="169">
        <v>3</v>
      </c>
      <c r="B26" s="169" t="s">
        <v>247</v>
      </c>
      <c r="E26" s="179"/>
      <c r="F26" s="191"/>
      <c r="G26" s="179"/>
      <c r="H26" s="179"/>
      <c r="I26" s="242"/>
      <c r="J26" s="72" t="str">
        <f t="shared" si="0"/>
        <v/>
      </c>
      <c r="K26" s="72" t="str">
        <f t="shared" si="1"/>
        <v/>
      </c>
      <c r="L26" s="72"/>
      <c r="M26" s="175"/>
      <c r="N26" s="179"/>
      <c r="O26" s="179"/>
    </row>
    <row r="27" spans="1:15" ht="14.4" x14ac:dyDescent="0.3">
      <c r="B27" s="172" t="s">
        <v>38</v>
      </c>
      <c r="C27" s="170" t="s">
        <v>160</v>
      </c>
      <c r="E27" s="198"/>
      <c r="F27" s="192"/>
      <c r="G27" s="198"/>
      <c r="H27" s="200"/>
      <c r="I27" s="192"/>
      <c r="J27" s="72" t="str">
        <f t="shared" si="0"/>
        <v/>
      </c>
      <c r="K27" s="72" t="str">
        <f t="shared" si="1"/>
        <v/>
      </c>
      <c r="L27" s="72"/>
      <c r="M27" s="174"/>
      <c r="N27" s="179"/>
      <c r="O27" s="179"/>
    </row>
    <row r="28" spans="1:15" ht="14.4" x14ac:dyDescent="0.3">
      <c r="B28" s="172" t="s">
        <v>30</v>
      </c>
      <c r="C28" s="170" t="s">
        <v>248</v>
      </c>
      <c r="E28" s="198"/>
      <c r="F28" s="192"/>
      <c r="G28" s="198"/>
      <c r="H28" s="200"/>
      <c r="I28" s="192"/>
      <c r="J28" s="72" t="str">
        <f t="shared" si="0"/>
        <v/>
      </c>
      <c r="K28" s="72" t="str">
        <f t="shared" si="1"/>
        <v/>
      </c>
      <c r="L28" s="72"/>
      <c r="M28" s="174"/>
      <c r="N28" s="179"/>
      <c r="O28" s="179"/>
    </row>
    <row r="29" spans="1:15" ht="14.4" x14ac:dyDescent="0.3">
      <c r="B29" s="172" t="s">
        <v>31</v>
      </c>
      <c r="C29" s="170" t="s">
        <v>249</v>
      </c>
      <c r="E29" s="198"/>
      <c r="F29" s="192"/>
      <c r="G29" s="198"/>
      <c r="H29" s="200"/>
      <c r="I29" s="192"/>
      <c r="J29" s="72" t="str">
        <f t="shared" si="0"/>
        <v/>
      </c>
      <c r="K29" s="72" t="str">
        <f t="shared" si="1"/>
        <v/>
      </c>
      <c r="L29" s="72"/>
      <c r="M29" s="174"/>
      <c r="N29" s="179"/>
      <c r="O29" s="179"/>
    </row>
    <row r="30" spans="1:15" ht="14.4" x14ac:dyDescent="0.3">
      <c r="B30" s="172" t="s">
        <v>33</v>
      </c>
      <c r="C30" s="170" t="s">
        <v>287</v>
      </c>
      <c r="E30" s="198"/>
      <c r="F30" s="192"/>
      <c r="G30" s="198"/>
      <c r="H30" s="200"/>
      <c r="I30" s="192"/>
      <c r="J30" s="72" t="str">
        <f t="shared" si="0"/>
        <v/>
      </c>
      <c r="K30" s="72" t="str">
        <f t="shared" si="1"/>
        <v/>
      </c>
      <c r="L30" s="72"/>
      <c r="M30" s="174"/>
      <c r="N30" s="179"/>
      <c r="O30" s="179"/>
    </row>
    <row r="31" spans="1:15" ht="15" thickBot="1" x14ac:dyDescent="0.35">
      <c r="B31" s="172" t="s">
        <v>35</v>
      </c>
      <c r="C31" s="170" t="s">
        <v>250</v>
      </c>
      <c r="E31" s="199"/>
      <c r="F31" s="192"/>
      <c r="G31" s="199"/>
      <c r="H31" s="201"/>
      <c r="I31" s="192"/>
      <c r="J31" s="72" t="str">
        <f t="shared" si="0"/>
        <v/>
      </c>
      <c r="K31" s="72" t="str">
        <f t="shared" si="1"/>
        <v/>
      </c>
      <c r="L31" s="72"/>
      <c r="M31" s="174"/>
      <c r="N31" s="179"/>
      <c r="O31" s="179"/>
    </row>
    <row r="32" spans="1:15" ht="15" thickBot="1" x14ac:dyDescent="0.35">
      <c r="C32" s="169" t="s">
        <v>288</v>
      </c>
      <c r="D32" s="169"/>
      <c r="E32" s="178">
        <f>SUM(E27:E31)</f>
        <v>0</v>
      </c>
      <c r="F32" s="190"/>
      <c r="G32" s="178">
        <f>SUM(G27:G31)</f>
        <v>0</v>
      </c>
      <c r="H32" s="178">
        <f>SUM(H27:H31)</f>
        <v>0</v>
      </c>
      <c r="I32" s="190"/>
      <c r="J32" s="72" t="str">
        <f t="shared" si="0"/>
        <v/>
      </c>
      <c r="K32" s="72" t="str">
        <f t="shared" si="1"/>
        <v/>
      </c>
      <c r="L32" s="72"/>
      <c r="M32" s="174"/>
      <c r="N32" s="179"/>
      <c r="O32" s="179"/>
    </row>
    <row r="33" spans="1:15" ht="15" thickBot="1" x14ac:dyDescent="0.35">
      <c r="E33" s="180"/>
      <c r="F33" s="188"/>
      <c r="G33" s="180"/>
      <c r="H33" s="180"/>
      <c r="I33" s="243"/>
      <c r="J33" s="72"/>
      <c r="K33" s="72"/>
      <c r="L33" s="72"/>
      <c r="M33" s="175"/>
      <c r="N33" s="179"/>
      <c r="O33" s="179"/>
    </row>
    <row r="34" spans="1:15" ht="15" thickBot="1" x14ac:dyDescent="0.35">
      <c r="A34" s="169">
        <v>4</v>
      </c>
      <c r="B34" s="169" t="s">
        <v>251</v>
      </c>
      <c r="E34" s="181">
        <f>E7+E25+E32</f>
        <v>0</v>
      </c>
      <c r="F34" s="193"/>
      <c r="G34" s="181">
        <f>G7+G25+G32</f>
        <v>0</v>
      </c>
      <c r="H34" s="181">
        <f>H7+H25+H32</f>
        <v>0</v>
      </c>
      <c r="I34" s="193"/>
      <c r="J34" s="72" t="str">
        <f>IF(E34=0,"",(G34-E34)/E34)</f>
        <v/>
      </c>
      <c r="K34" s="72" t="str">
        <f>IF(G34=0,"",(H34-G34)/G34)</f>
        <v/>
      </c>
      <c r="L34" s="72"/>
      <c r="M34" s="174"/>
      <c r="N34" s="179"/>
      <c r="O34" s="179"/>
    </row>
    <row r="35" spans="1:15" ht="14.4" x14ac:dyDescent="0.3">
      <c r="E35" s="180"/>
      <c r="F35" s="188"/>
      <c r="G35" s="180"/>
      <c r="H35" s="180"/>
      <c r="I35" s="243"/>
      <c r="J35" s="72"/>
      <c r="K35" s="72"/>
      <c r="L35" s="72"/>
      <c r="M35" s="175"/>
      <c r="N35" s="179"/>
      <c r="O35" s="179"/>
    </row>
    <row r="36" spans="1:15" ht="14.4" x14ac:dyDescent="0.3">
      <c r="A36" s="169">
        <v>5</v>
      </c>
      <c r="B36" s="169" t="s">
        <v>289</v>
      </c>
      <c r="E36" s="180"/>
      <c r="F36" s="188"/>
      <c r="G36" s="180"/>
      <c r="H36" s="180"/>
      <c r="I36" s="243"/>
      <c r="J36" s="72"/>
      <c r="K36" s="72"/>
      <c r="L36" s="72"/>
      <c r="M36" s="175"/>
      <c r="N36" s="179"/>
      <c r="O36" s="179"/>
    </row>
    <row r="37" spans="1:15" ht="14.4" x14ac:dyDescent="0.3">
      <c r="B37" s="172" t="s">
        <v>38</v>
      </c>
      <c r="C37" s="170" t="s">
        <v>252</v>
      </c>
      <c r="E37" s="198"/>
      <c r="F37" s="192"/>
      <c r="G37" s="198"/>
      <c r="H37" s="200"/>
      <c r="I37" s="192"/>
      <c r="J37" s="72" t="str">
        <f t="shared" ref="J37:J47" si="4">IF(E37=0,"",(G37-E37)/E37)</f>
        <v/>
      </c>
      <c r="K37" s="72" t="str">
        <f t="shared" ref="K37:K47" si="5">IF(G37=0,"",(H37-G37)/G37)</f>
        <v/>
      </c>
      <c r="L37" s="72"/>
      <c r="M37" s="174"/>
      <c r="N37" s="179"/>
      <c r="O37" s="179"/>
    </row>
    <row r="38" spans="1:15" ht="14.4" x14ac:dyDescent="0.3">
      <c r="B38" s="172" t="s">
        <v>30</v>
      </c>
      <c r="C38" s="170" t="s">
        <v>253</v>
      </c>
      <c r="E38" s="198"/>
      <c r="F38" s="192"/>
      <c r="G38" s="198"/>
      <c r="H38" s="200"/>
      <c r="I38" s="192"/>
      <c r="J38" s="72" t="str">
        <f t="shared" si="4"/>
        <v/>
      </c>
      <c r="K38" s="72" t="str">
        <f t="shared" si="5"/>
        <v/>
      </c>
      <c r="L38" s="72"/>
      <c r="M38" s="174"/>
      <c r="N38" s="179"/>
      <c r="O38" s="179"/>
    </row>
    <row r="39" spans="1:15" ht="14.4" x14ac:dyDescent="0.3">
      <c r="B39" s="172" t="s">
        <v>31</v>
      </c>
      <c r="C39" s="170" t="s">
        <v>254</v>
      </c>
      <c r="E39" s="198"/>
      <c r="F39" s="192"/>
      <c r="G39" s="198"/>
      <c r="H39" s="200"/>
      <c r="I39" s="192"/>
      <c r="J39" s="72" t="str">
        <f t="shared" si="4"/>
        <v/>
      </c>
      <c r="K39" s="72" t="str">
        <f t="shared" si="5"/>
        <v/>
      </c>
      <c r="L39" s="72"/>
      <c r="M39" s="174"/>
      <c r="N39" s="179"/>
      <c r="O39" s="179"/>
    </row>
    <row r="40" spans="1:15" ht="14.4" x14ac:dyDescent="0.3">
      <c r="B40" s="172" t="s">
        <v>33</v>
      </c>
      <c r="C40" s="170" t="s">
        <v>255</v>
      </c>
      <c r="E40" s="198"/>
      <c r="F40" s="192"/>
      <c r="G40" s="198"/>
      <c r="H40" s="200"/>
      <c r="I40" s="192"/>
      <c r="J40" s="72" t="str">
        <f t="shared" si="4"/>
        <v/>
      </c>
      <c r="K40" s="72" t="str">
        <f t="shared" si="5"/>
        <v/>
      </c>
      <c r="L40" s="72"/>
      <c r="M40" s="174"/>
      <c r="N40" s="179"/>
      <c r="O40" s="179"/>
    </row>
    <row r="41" spans="1:15" ht="14.4" x14ac:dyDescent="0.3">
      <c r="B41" s="172" t="s">
        <v>35</v>
      </c>
      <c r="C41" s="170" t="s">
        <v>256</v>
      </c>
      <c r="E41" s="198"/>
      <c r="F41" s="192"/>
      <c r="G41" s="198"/>
      <c r="H41" s="200"/>
      <c r="I41" s="192"/>
      <c r="J41" s="72" t="str">
        <f t="shared" si="4"/>
        <v/>
      </c>
      <c r="K41" s="72" t="str">
        <f t="shared" si="5"/>
        <v/>
      </c>
      <c r="L41" s="72"/>
      <c r="M41" s="174"/>
      <c r="N41" s="179"/>
      <c r="O41" s="179"/>
    </row>
    <row r="42" spans="1:15" ht="14.4" x14ac:dyDescent="0.3">
      <c r="B42" s="172" t="s">
        <v>50</v>
      </c>
      <c r="C42" s="170" t="s">
        <v>160</v>
      </c>
      <c r="E42" s="198"/>
      <c r="F42" s="192"/>
      <c r="G42" s="198"/>
      <c r="H42" s="200"/>
      <c r="I42" s="192"/>
      <c r="J42" s="72" t="str">
        <f t="shared" si="4"/>
        <v/>
      </c>
      <c r="K42" s="72" t="str">
        <f t="shared" si="5"/>
        <v/>
      </c>
      <c r="L42" s="72"/>
      <c r="M42" s="174"/>
      <c r="N42" s="179"/>
      <c r="O42" s="179"/>
    </row>
    <row r="43" spans="1:15" ht="14.4" x14ac:dyDescent="0.3">
      <c r="B43" s="172" t="s">
        <v>64</v>
      </c>
      <c r="C43" s="170" t="s">
        <v>257</v>
      </c>
      <c r="E43" s="198"/>
      <c r="F43" s="192"/>
      <c r="G43" s="198"/>
      <c r="H43" s="200"/>
      <c r="I43" s="192"/>
      <c r="J43" s="72" t="str">
        <f t="shared" si="4"/>
        <v/>
      </c>
      <c r="K43" s="72" t="str">
        <f t="shared" si="5"/>
        <v/>
      </c>
      <c r="L43" s="72"/>
      <c r="M43" s="174"/>
      <c r="N43" s="179"/>
      <c r="O43" s="179"/>
    </row>
    <row r="44" spans="1:15" ht="14.4" x14ac:dyDescent="0.3">
      <c r="B44" s="172" t="s">
        <v>65</v>
      </c>
      <c r="C44" s="170" t="s">
        <v>258</v>
      </c>
      <c r="E44" s="198"/>
      <c r="F44" s="192"/>
      <c r="G44" s="198"/>
      <c r="H44" s="200"/>
      <c r="I44" s="192"/>
      <c r="J44" s="72" t="str">
        <f t="shared" si="4"/>
        <v/>
      </c>
      <c r="K44" s="72" t="str">
        <f t="shared" si="5"/>
        <v/>
      </c>
      <c r="L44" s="72"/>
      <c r="M44" s="174"/>
      <c r="N44" s="179"/>
      <c r="O44" s="179"/>
    </row>
    <row r="45" spans="1:15" ht="14.4" x14ac:dyDescent="0.3">
      <c r="B45" s="172" t="s">
        <v>61</v>
      </c>
      <c r="C45" s="170" t="s">
        <v>259</v>
      </c>
      <c r="E45" s="198"/>
      <c r="F45" s="192"/>
      <c r="G45" s="198"/>
      <c r="H45" s="200"/>
      <c r="I45" s="192"/>
      <c r="J45" s="72" t="str">
        <f t="shared" si="4"/>
        <v/>
      </c>
      <c r="K45" s="72" t="str">
        <f t="shared" si="5"/>
        <v/>
      </c>
      <c r="L45" s="72"/>
      <c r="M45" s="174"/>
      <c r="N45" s="179"/>
      <c r="O45" s="179"/>
    </row>
    <row r="46" spans="1:15" ht="15" thickBot="1" x14ac:dyDescent="0.35">
      <c r="B46" s="172" t="s">
        <v>66</v>
      </c>
      <c r="C46" s="170" t="s">
        <v>260</v>
      </c>
      <c r="E46" s="199"/>
      <c r="F46" s="192"/>
      <c r="G46" s="198"/>
      <c r="H46" s="200"/>
      <c r="I46" s="192"/>
      <c r="J46" s="72" t="str">
        <f t="shared" si="4"/>
        <v/>
      </c>
      <c r="K46" s="72" t="str">
        <f t="shared" si="5"/>
        <v/>
      </c>
      <c r="L46" s="72"/>
      <c r="M46" s="174"/>
      <c r="N46" s="179"/>
      <c r="O46" s="179"/>
    </row>
    <row r="47" spans="1:15" ht="15" thickBot="1" x14ac:dyDescent="0.35">
      <c r="B47" s="169" t="s">
        <v>261</v>
      </c>
      <c r="E47" s="178">
        <f>SUM(E37:E46)</f>
        <v>0</v>
      </c>
      <c r="F47" s="190"/>
      <c r="G47" s="178">
        <f>SUM(G37:G46)</f>
        <v>0</v>
      </c>
      <c r="H47" s="178">
        <f>SUM(H37:H46)</f>
        <v>0</v>
      </c>
      <c r="I47" s="190"/>
      <c r="J47" s="72" t="str">
        <f t="shared" si="4"/>
        <v/>
      </c>
      <c r="K47" s="72" t="str">
        <f t="shared" si="5"/>
        <v/>
      </c>
      <c r="L47" s="72"/>
      <c r="M47" s="174"/>
      <c r="N47" s="179"/>
      <c r="O47" s="179"/>
    </row>
    <row r="48" spans="1:15" ht="14.4" x14ac:dyDescent="0.3">
      <c r="E48" s="180"/>
      <c r="F48" s="188"/>
      <c r="G48" s="180"/>
      <c r="H48" s="180"/>
      <c r="I48" s="243"/>
      <c r="J48" s="72"/>
      <c r="K48" s="72"/>
      <c r="L48" s="72"/>
      <c r="M48" s="175"/>
      <c r="N48" s="179"/>
      <c r="O48" s="179"/>
    </row>
    <row r="49" spans="1:15" ht="14.4" x14ac:dyDescent="0.3">
      <c r="A49" s="169">
        <v>6</v>
      </c>
      <c r="B49" s="169" t="s">
        <v>262</v>
      </c>
      <c r="E49" s="180"/>
      <c r="F49" s="188"/>
      <c r="G49" s="180"/>
      <c r="H49" s="180"/>
      <c r="I49" s="243"/>
      <c r="J49" s="72"/>
      <c r="K49" s="72"/>
      <c r="L49" s="72"/>
      <c r="M49" s="175"/>
      <c r="N49" s="179"/>
      <c r="O49" s="179"/>
    </row>
    <row r="50" spans="1:15" ht="14.4" x14ac:dyDescent="0.3">
      <c r="B50" s="172" t="s">
        <v>38</v>
      </c>
      <c r="C50" s="170" t="s">
        <v>263</v>
      </c>
      <c r="E50" s="198"/>
      <c r="F50" s="192"/>
      <c r="G50" s="198"/>
      <c r="H50" s="200"/>
      <c r="I50" s="192"/>
      <c r="J50" s="72" t="str">
        <f t="shared" ref="J50:J57" si="6">IF(E50=0,"",(G50-E50)/E50)</f>
        <v/>
      </c>
      <c r="K50" s="72" t="str">
        <f t="shared" ref="K50:K57" si="7">IF(G50=0,"",(H50-G50)/G50)</f>
        <v/>
      </c>
      <c r="L50" s="72"/>
      <c r="M50" s="174"/>
      <c r="N50" s="179"/>
      <c r="O50" s="179"/>
    </row>
    <row r="51" spans="1:15" ht="14.4" x14ac:dyDescent="0.3">
      <c r="B51" s="172" t="s">
        <v>30</v>
      </c>
      <c r="C51" s="170" t="s">
        <v>290</v>
      </c>
      <c r="E51" s="198"/>
      <c r="F51" s="192"/>
      <c r="G51" s="198"/>
      <c r="H51" s="200"/>
      <c r="I51" s="192"/>
      <c r="J51" s="72" t="str">
        <f t="shared" si="6"/>
        <v/>
      </c>
      <c r="K51" s="72" t="str">
        <f t="shared" si="7"/>
        <v/>
      </c>
      <c r="L51" s="72"/>
      <c r="M51" s="174"/>
      <c r="N51" s="179"/>
      <c r="O51" s="179"/>
    </row>
    <row r="52" spans="1:15" ht="14.4" x14ac:dyDescent="0.3">
      <c r="B52" s="172" t="s">
        <v>31</v>
      </c>
      <c r="C52" s="170" t="s">
        <v>264</v>
      </c>
      <c r="E52" s="198"/>
      <c r="F52" s="192"/>
      <c r="G52" s="198"/>
      <c r="H52" s="200"/>
      <c r="I52" s="192"/>
      <c r="J52" s="72" t="str">
        <f t="shared" si="6"/>
        <v/>
      </c>
      <c r="K52" s="72" t="str">
        <f t="shared" si="7"/>
        <v/>
      </c>
      <c r="L52" s="72"/>
      <c r="M52" s="174"/>
      <c r="N52" s="179"/>
      <c r="O52" s="179"/>
    </row>
    <row r="53" spans="1:15" ht="14.4" x14ac:dyDescent="0.3">
      <c r="B53" s="172" t="s">
        <v>33</v>
      </c>
      <c r="C53" s="170" t="s">
        <v>265</v>
      </c>
      <c r="E53" s="198"/>
      <c r="F53" s="192"/>
      <c r="G53" s="198"/>
      <c r="H53" s="200"/>
      <c r="I53" s="192"/>
      <c r="J53" s="72" t="str">
        <f t="shared" si="6"/>
        <v/>
      </c>
      <c r="K53" s="72" t="str">
        <f t="shared" si="7"/>
        <v/>
      </c>
      <c r="L53" s="72"/>
      <c r="M53" s="174"/>
      <c r="N53" s="179"/>
      <c r="O53" s="179"/>
    </row>
    <row r="54" spans="1:15" ht="14.4" x14ac:dyDescent="0.3">
      <c r="B54" s="172" t="s">
        <v>35</v>
      </c>
      <c r="C54" s="170" t="s">
        <v>266</v>
      </c>
      <c r="E54" s="198"/>
      <c r="F54" s="192"/>
      <c r="G54" s="198"/>
      <c r="H54" s="200"/>
      <c r="I54" s="192"/>
      <c r="J54" s="72" t="str">
        <f t="shared" si="6"/>
        <v/>
      </c>
      <c r="K54" s="72" t="str">
        <f t="shared" si="7"/>
        <v/>
      </c>
      <c r="L54" s="72"/>
      <c r="M54" s="174"/>
      <c r="N54" s="179"/>
      <c r="O54" s="179"/>
    </row>
    <row r="55" spans="1:15" ht="14.4" x14ac:dyDescent="0.3">
      <c r="B55" s="172" t="s">
        <v>50</v>
      </c>
      <c r="C55" s="170" t="s">
        <v>267</v>
      </c>
      <c r="E55" s="198"/>
      <c r="F55" s="192"/>
      <c r="G55" s="198"/>
      <c r="H55" s="200"/>
      <c r="I55" s="192"/>
      <c r="J55" s="72" t="str">
        <f t="shared" si="6"/>
        <v/>
      </c>
      <c r="K55" s="72" t="str">
        <f t="shared" si="7"/>
        <v/>
      </c>
      <c r="L55" s="72"/>
      <c r="M55" s="174"/>
      <c r="N55" s="179"/>
      <c r="O55" s="179"/>
    </row>
    <row r="56" spans="1:15" ht="15" thickBot="1" x14ac:dyDescent="0.35">
      <c r="B56" s="172" t="s">
        <v>64</v>
      </c>
      <c r="C56" s="170" t="s">
        <v>268</v>
      </c>
      <c r="E56" s="198"/>
      <c r="F56" s="192"/>
      <c r="G56" s="198"/>
      <c r="H56" s="200"/>
      <c r="I56" s="192"/>
      <c r="J56" s="72" t="str">
        <f t="shared" si="6"/>
        <v/>
      </c>
      <c r="K56" s="72" t="str">
        <f t="shared" si="7"/>
        <v/>
      </c>
      <c r="L56" s="72"/>
      <c r="M56" s="174"/>
      <c r="N56" s="179"/>
      <c r="O56" s="179"/>
    </row>
    <row r="57" spans="1:15" ht="15" thickBot="1" x14ac:dyDescent="0.35">
      <c r="B57" s="169" t="s">
        <v>269</v>
      </c>
      <c r="E57" s="178">
        <f>SUM(E50:E56)</f>
        <v>0</v>
      </c>
      <c r="F57" s="190"/>
      <c r="G57" s="178">
        <f>SUM(G50:G56)</f>
        <v>0</v>
      </c>
      <c r="H57" s="178">
        <f>SUM(H50:H56)</f>
        <v>0</v>
      </c>
      <c r="I57" s="190"/>
      <c r="J57" s="72" t="str">
        <f t="shared" si="6"/>
        <v/>
      </c>
      <c r="K57" s="72" t="str">
        <f t="shared" si="7"/>
        <v/>
      </c>
      <c r="L57" s="72"/>
      <c r="M57" s="174"/>
      <c r="N57" s="179"/>
      <c r="O57" s="179"/>
    </row>
    <row r="58" spans="1:15" ht="15" thickBot="1" x14ac:dyDescent="0.35">
      <c r="E58" s="180"/>
      <c r="F58" s="188"/>
      <c r="G58" s="180"/>
      <c r="H58" s="180"/>
      <c r="I58" s="243"/>
      <c r="J58" s="72"/>
      <c r="K58" s="72"/>
      <c r="L58" s="72"/>
      <c r="M58" s="175"/>
      <c r="N58" s="179"/>
      <c r="O58" s="179"/>
    </row>
    <row r="59" spans="1:15" ht="15" thickBot="1" x14ac:dyDescent="0.35">
      <c r="A59" s="169">
        <v>7</v>
      </c>
      <c r="B59" s="169" t="s">
        <v>291</v>
      </c>
      <c r="E59" s="178">
        <f>E34+E47+E57</f>
        <v>0</v>
      </c>
      <c r="F59" s="190"/>
      <c r="G59" s="178">
        <f>G34+G47+G57</f>
        <v>0</v>
      </c>
      <c r="H59" s="178">
        <f>H34+H47+H57</f>
        <v>0</v>
      </c>
      <c r="I59" s="190"/>
      <c r="J59" s="72" t="str">
        <f>IF(E59=0,"",(G59-E59)/E59)</f>
        <v/>
      </c>
      <c r="K59" s="72" t="str">
        <f>IF(G59=0,"",(H59-G59)/G59)</f>
        <v/>
      </c>
      <c r="L59" s="72"/>
      <c r="M59" s="174"/>
      <c r="N59" s="179"/>
      <c r="O59" s="179"/>
    </row>
    <row r="60" spans="1:15" ht="14.4" x14ac:dyDescent="0.3">
      <c r="E60" s="180"/>
      <c r="F60" s="188"/>
      <c r="G60" s="180"/>
      <c r="H60" s="180"/>
      <c r="I60" s="243"/>
      <c r="J60" s="72"/>
      <c r="K60" s="72"/>
      <c r="L60" s="72"/>
      <c r="M60" s="175"/>
      <c r="N60" s="179"/>
      <c r="O60" s="179"/>
    </row>
    <row r="61" spans="1:15" ht="14.4" x14ac:dyDescent="0.3">
      <c r="A61" s="169">
        <v>8</v>
      </c>
      <c r="B61" s="170" t="s">
        <v>270</v>
      </c>
      <c r="E61" s="198"/>
      <c r="F61" s="192"/>
      <c r="G61" s="198"/>
      <c r="H61" s="200"/>
      <c r="I61" s="192"/>
      <c r="J61" s="72" t="str">
        <f>IF(D61=0,"",(F61-D61)/D61)</f>
        <v/>
      </c>
      <c r="K61" s="72" t="str">
        <f>IF(F61=0,"",(G61-F61)/F61)</f>
        <v/>
      </c>
      <c r="L61" s="72"/>
      <c r="M61" s="174"/>
      <c r="N61" s="179"/>
      <c r="O61" s="179"/>
    </row>
    <row r="62" spans="1:15" ht="14.4" x14ac:dyDescent="0.3">
      <c r="A62" s="169">
        <v>9</v>
      </c>
      <c r="B62" s="170" t="s">
        <v>271</v>
      </c>
      <c r="E62" s="198"/>
      <c r="F62" s="192"/>
      <c r="G62" s="198"/>
      <c r="H62" s="200"/>
      <c r="I62" s="192"/>
      <c r="J62" s="72" t="str">
        <f>IF(D62=0,"",(F62-D62)/D62)</f>
        <v/>
      </c>
      <c r="K62" s="72" t="str">
        <f>IF(F62=0,"",(G62-F62)/F62)</f>
        <v/>
      </c>
      <c r="L62" s="72"/>
      <c r="M62" s="174"/>
      <c r="N62" s="179"/>
      <c r="O62" s="179"/>
    </row>
    <row r="63" spans="1:15" x14ac:dyDescent="0.3">
      <c r="M63" s="179"/>
      <c r="N63" s="179"/>
      <c r="O63" s="179"/>
    </row>
    <row r="64" spans="1:15" x14ac:dyDescent="0.3">
      <c r="C64" s="170" t="s">
        <v>292</v>
      </c>
      <c r="E64" s="194">
        <f>+E62-E61</f>
        <v>0</v>
      </c>
      <c r="G64" s="194">
        <f t="shared" ref="G64:H64" si="8">+G62-G61</f>
        <v>0</v>
      </c>
      <c r="H64" s="194">
        <f t="shared" si="8"/>
        <v>0</v>
      </c>
      <c r="I64" s="244"/>
      <c r="M64" s="179"/>
      <c r="N64" s="179"/>
      <c r="O64" s="179"/>
    </row>
  </sheetData>
  <sheetProtection sheet="1" objects="1" scenarios="1"/>
  <conditionalFormatting sqref="K7:K59">
    <cfRule type="expression" dxfId="7" priority="15" stopIfTrue="1">
      <formula>#REF!&gt;0</formula>
    </cfRule>
    <cfRule type="expression" dxfId="6" priority="16" stopIfTrue="1">
      <formula>"m7&gt;0"</formula>
    </cfRule>
  </conditionalFormatting>
  <conditionalFormatting sqref="K60:K62">
    <cfRule type="expression" dxfId="5" priority="5" stopIfTrue="1">
      <formula>#REF!&gt;0</formula>
    </cfRule>
    <cfRule type="expression" dxfId="4" priority="6" stopIfTrue="1">
      <formula>"m7&gt;0"</formula>
    </cfRule>
  </conditionalFormatting>
  <conditionalFormatting sqref="L7:L59">
    <cfRule type="expression" dxfId="3" priority="3" stopIfTrue="1">
      <formula>#REF!&gt;0</formula>
    </cfRule>
    <cfRule type="expression" dxfId="2" priority="4" stopIfTrue="1">
      <formula>"m7&gt;0"</formula>
    </cfRule>
  </conditionalFormatting>
  <conditionalFormatting sqref="L60:L62">
    <cfRule type="expression" dxfId="1" priority="1" stopIfTrue="1">
      <formula>#REF!&gt;0</formula>
    </cfRule>
    <cfRule type="expression" dxfId="0" priority="2" stopIfTrue="1">
      <formula>"m7&gt;0"</formula>
    </cfRule>
  </conditionalFormatting>
  <pageMargins left="0.7" right="0.7" top="0.75" bottom="0.75" header="0.3" footer="0.3"/>
  <pageSetup paperSize="8"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opLeftCell="A11" zoomScale="90" zoomScaleNormal="90" workbookViewId="0">
      <selection activeCell="H23" sqref="H23:H33"/>
    </sheetView>
  </sheetViews>
  <sheetFormatPr defaultColWidth="9.109375" defaultRowHeight="13.2" x14ac:dyDescent="0.25"/>
  <cols>
    <col min="1" max="1" width="9.109375" style="9"/>
    <col min="2" max="2" width="44.33203125" style="9" customWidth="1"/>
    <col min="3" max="3" width="2.6640625" style="9" customWidth="1"/>
    <col min="4" max="4" width="63.6640625" style="9" bestFit="1" customWidth="1"/>
    <col min="5" max="5" width="9.109375" style="9"/>
    <col min="6" max="6" width="4.44140625" style="9" customWidth="1"/>
    <col min="7" max="8" width="9.109375" style="9"/>
    <col min="9" max="9" width="4.6640625" style="9" customWidth="1"/>
    <col min="10" max="10" width="8.5546875" style="9" customWidth="1"/>
    <col min="11" max="11" width="9.44140625" style="9" customWidth="1"/>
    <col min="12" max="12" width="4.6640625" style="9" customWidth="1"/>
    <col min="13" max="13" width="68.88671875" style="9" customWidth="1"/>
    <col min="14" max="16384" width="9.109375" style="9"/>
  </cols>
  <sheetData>
    <row r="1" spans="1:15" ht="14.4" x14ac:dyDescent="0.3">
      <c r="B1" s="58">
        <f>Declaration!C3</f>
        <v>0</v>
      </c>
      <c r="C1" s="37"/>
      <c r="D1" s="37"/>
      <c r="E1" s="37"/>
      <c r="F1" s="37"/>
      <c r="G1" s="37"/>
      <c r="H1" s="37"/>
      <c r="I1" s="37"/>
      <c r="J1" s="37"/>
      <c r="K1" s="37"/>
      <c r="L1" s="37"/>
      <c r="M1" s="37"/>
    </row>
    <row r="2" spans="1:15" ht="14.4" x14ac:dyDescent="0.3">
      <c r="B2" s="58"/>
      <c r="C2" s="37"/>
      <c r="D2" s="37"/>
      <c r="F2" s="37"/>
      <c r="G2" s="37"/>
      <c r="H2" s="37"/>
      <c r="I2" s="37"/>
      <c r="J2" s="37"/>
      <c r="K2" s="36"/>
      <c r="L2" s="36"/>
    </row>
    <row r="3" spans="1:15" ht="64.5" customHeight="1" x14ac:dyDescent="0.3">
      <c r="C3" s="37"/>
      <c r="D3" s="37"/>
      <c r="E3" s="214" t="str">
        <f>Income!E2</f>
        <v>Actual 
2018-19</v>
      </c>
      <c r="F3" s="59"/>
      <c r="G3" s="215" t="str">
        <f>Income!G2</f>
        <v>Forecast 
2019-20</v>
      </c>
      <c r="H3" s="216" t="str">
        <f>Income!H2</f>
        <v>Forecast 
2020-21</v>
      </c>
      <c r="I3" s="59"/>
      <c r="J3" s="215" t="str">
        <f>Income!J2</f>
        <v>2018-19 - 2019-20</v>
      </c>
      <c r="K3" s="222" t="str">
        <f>+SOCIE!I3</f>
        <v>2019-20 - 2020-21</v>
      </c>
      <c r="L3" s="208"/>
      <c r="M3" s="214" t="s">
        <v>314</v>
      </c>
      <c r="N3" s="205"/>
      <c r="O3" s="205"/>
    </row>
    <row r="4" spans="1:15" ht="14.4" x14ac:dyDescent="0.3">
      <c r="B4" s="61" t="s">
        <v>92</v>
      </c>
      <c r="C4" s="37"/>
      <c r="D4" s="37"/>
      <c r="E4" s="247" t="s">
        <v>8</v>
      </c>
      <c r="F4" s="71"/>
      <c r="G4" s="248" t="s">
        <v>8</v>
      </c>
      <c r="H4" s="249" t="s">
        <v>8</v>
      </c>
      <c r="I4" s="71"/>
      <c r="J4" s="236" t="s">
        <v>9</v>
      </c>
      <c r="K4" s="237" t="s">
        <v>9</v>
      </c>
      <c r="L4" s="210"/>
      <c r="M4" s="238"/>
      <c r="N4" s="210"/>
      <c r="O4" s="210"/>
    </row>
    <row r="5" spans="1:15" ht="14.4" x14ac:dyDescent="0.3">
      <c r="B5" s="37"/>
      <c r="C5" s="37"/>
      <c r="D5" s="37"/>
      <c r="E5" s="37"/>
      <c r="F5" s="37"/>
      <c r="G5" s="37"/>
      <c r="H5" s="37"/>
      <c r="I5" s="37"/>
      <c r="J5" s="37"/>
      <c r="K5" s="37"/>
      <c r="L5" s="37"/>
      <c r="M5" s="211"/>
      <c r="N5" s="211"/>
      <c r="O5" s="211"/>
    </row>
    <row r="6" spans="1:15" ht="14.4" x14ac:dyDescent="0.3">
      <c r="A6" s="2">
        <v>1</v>
      </c>
      <c r="B6" s="60" t="s">
        <v>179</v>
      </c>
      <c r="C6" s="60" t="s">
        <v>38</v>
      </c>
      <c r="D6" s="60" t="s">
        <v>180</v>
      </c>
      <c r="E6" s="92"/>
      <c r="F6" s="97"/>
      <c r="G6" s="92"/>
      <c r="H6" s="92"/>
      <c r="I6" s="37"/>
      <c r="J6" s="72" t="str">
        <f t="shared" ref="J6:J13" si="0">IF(E6=0,"",(G6-E6)/E6)</f>
        <v/>
      </c>
      <c r="K6" s="72" t="str">
        <f t="shared" ref="K6:K13" si="1">IF(G6=0,"",(H6-G6)/G6)</f>
        <v/>
      </c>
      <c r="L6" s="72"/>
      <c r="M6" s="207"/>
      <c r="N6" s="207"/>
      <c r="O6" s="207"/>
    </row>
    <row r="7" spans="1:15" ht="14.4" x14ac:dyDescent="0.3">
      <c r="A7" s="2"/>
      <c r="B7" s="60"/>
      <c r="C7" s="60" t="s">
        <v>30</v>
      </c>
      <c r="D7" s="62" t="s">
        <v>181</v>
      </c>
      <c r="E7" s="92"/>
      <c r="F7" s="97"/>
      <c r="G7" s="92"/>
      <c r="H7" s="92"/>
      <c r="I7" s="37"/>
      <c r="J7" s="72" t="str">
        <f t="shared" si="0"/>
        <v/>
      </c>
      <c r="K7" s="72" t="str">
        <f t="shared" si="1"/>
        <v/>
      </c>
      <c r="L7" s="72"/>
      <c r="M7" s="211"/>
      <c r="N7" s="211"/>
      <c r="O7" s="211"/>
    </row>
    <row r="8" spans="1:15" ht="14.4" x14ac:dyDescent="0.3">
      <c r="A8" s="2"/>
      <c r="B8" s="60"/>
      <c r="C8" s="60" t="s">
        <v>31</v>
      </c>
      <c r="D8" s="60" t="s">
        <v>182</v>
      </c>
      <c r="E8" s="92"/>
      <c r="F8" s="97"/>
      <c r="G8" s="92"/>
      <c r="H8" s="92"/>
      <c r="I8" s="37"/>
      <c r="J8" s="72" t="str">
        <f t="shared" si="0"/>
        <v/>
      </c>
      <c r="K8" s="72" t="str">
        <f t="shared" si="1"/>
        <v/>
      </c>
      <c r="L8" s="72"/>
      <c r="M8" s="211"/>
      <c r="N8" s="211"/>
      <c r="O8" s="211"/>
    </row>
    <row r="9" spans="1:15" ht="27.75" customHeight="1" x14ac:dyDescent="0.3">
      <c r="A9" s="2"/>
      <c r="B9" s="60"/>
      <c r="C9" s="60" t="s">
        <v>33</v>
      </c>
      <c r="D9" s="60" t="s">
        <v>71</v>
      </c>
      <c r="E9" s="92"/>
      <c r="F9" s="97"/>
      <c r="G9" s="92"/>
      <c r="H9" s="92"/>
      <c r="I9" s="37"/>
      <c r="J9" s="72" t="str">
        <f t="shared" si="0"/>
        <v/>
      </c>
      <c r="K9" s="72" t="str">
        <f t="shared" si="1"/>
        <v/>
      </c>
      <c r="L9" s="72"/>
      <c r="M9" s="207"/>
      <c r="N9" s="207"/>
      <c r="O9" s="207"/>
    </row>
    <row r="10" spans="1:15" ht="14.4" x14ac:dyDescent="0.3">
      <c r="A10" s="2"/>
      <c r="B10" s="61"/>
      <c r="C10" s="60" t="s">
        <v>35</v>
      </c>
      <c r="D10" s="60" t="s">
        <v>183</v>
      </c>
      <c r="E10" s="92"/>
      <c r="F10" s="98"/>
      <c r="G10" s="92"/>
      <c r="H10" s="92"/>
      <c r="I10" s="36"/>
      <c r="J10" s="72" t="str">
        <f t="shared" si="0"/>
        <v/>
      </c>
      <c r="K10" s="73" t="str">
        <f t="shared" si="1"/>
        <v/>
      </c>
      <c r="L10" s="73"/>
      <c r="M10" s="211"/>
      <c r="N10" s="211"/>
      <c r="O10" s="211"/>
    </row>
    <row r="11" spans="1:15" ht="24.75" customHeight="1" x14ac:dyDescent="0.3">
      <c r="A11" s="2"/>
      <c r="B11" s="61"/>
      <c r="C11" s="60" t="s">
        <v>50</v>
      </c>
      <c r="D11" s="60" t="s">
        <v>72</v>
      </c>
      <c r="E11" s="92"/>
      <c r="F11" s="96"/>
      <c r="G11" s="92"/>
      <c r="H11" s="92"/>
      <c r="I11" s="37"/>
      <c r="J11" s="72" t="str">
        <f t="shared" si="0"/>
        <v/>
      </c>
      <c r="K11" s="155" t="str">
        <f t="shared" si="1"/>
        <v/>
      </c>
      <c r="L11" s="155"/>
      <c r="M11" s="207"/>
      <c r="N11" s="207"/>
      <c r="O11" s="207"/>
    </row>
    <row r="12" spans="1:15" ht="14.4" x14ac:dyDescent="0.3">
      <c r="A12" s="2"/>
      <c r="B12" s="61"/>
      <c r="C12" s="60" t="s">
        <v>64</v>
      </c>
      <c r="D12" s="60" t="s">
        <v>212</v>
      </c>
      <c r="E12" s="92"/>
      <c r="F12" s="97"/>
      <c r="G12" s="92"/>
      <c r="H12" s="92"/>
      <c r="I12" s="37"/>
      <c r="J12" s="72" t="str">
        <f t="shared" si="0"/>
        <v/>
      </c>
      <c r="K12" s="72" t="str">
        <f t="shared" si="1"/>
        <v/>
      </c>
      <c r="L12" s="72"/>
      <c r="M12" s="211"/>
      <c r="N12" s="211"/>
      <c r="O12" s="211"/>
    </row>
    <row r="13" spans="1:15" ht="14.4" x14ac:dyDescent="0.3">
      <c r="A13" s="2"/>
      <c r="B13" s="60"/>
      <c r="C13" s="60" t="s">
        <v>65</v>
      </c>
      <c r="D13" s="60" t="s">
        <v>213</v>
      </c>
      <c r="E13" s="92"/>
      <c r="F13" s="96"/>
      <c r="G13" s="92"/>
      <c r="H13" s="92"/>
      <c r="I13" s="37"/>
      <c r="J13" s="72" t="str">
        <f t="shared" si="0"/>
        <v/>
      </c>
      <c r="K13" s="73" t="str">
        <f t="shared" si="1"/>
        <v/>
      </c>
      <c r="L13" s="73"/>
      <c r="M13" s="211"/>
      <c r="N13" s="211"/>
      <c r="O13" s="211"/>
    </row>
    <row r="14" spans="1:15" ht="14.4" x14ac:dyDescent="0.3">
      <c r="A14" s="2"/>
      <c r="B14" s="61" t="s">
        <v>184</v>
      </c>
      <c r="C14" s="60"/>
      <c r="D14" s="60"/>
      <c r="E14" s="98">
        <f>SUM(E6:E13)</f>
        <v>0</v>
      </c>
      <c r="F14" s="98"/>
      <c r="G14" s="98">
        <f>SUM(G6:G13)</f>
        <v>0</v>
      </c>
      <c r="H14" s="98">
        <f>SUM(H6:H13)</f>
        <v>0</v>
      </c>
      <c r="I14" s="37"/>
      <c r="J14" s="73"/>
      <c r="K14" s="73"/>
      <c r="L14" s="73"/>
      <c r="M14" s="211"/>
      <c r="N14" s="211"/>
      <c r="O14" s="211"/>
    </row>
    <row r="15" spans="1:15" ht="14.4" x14ac:dyDescent="0.3">
      <c r="A15" s="2"/>
      <c r="B15" s="60"/>
      <c r="C15" s="60"/>
      <c r="D15" s="60"/>
      <c r="E15" s="96"/>
      <c r="F15" s="96"/>
      <c r="G15" s="96"/>
      <c r="H15" s="96"/>
      <c r="I15" s="37"/>
      <c r="J15" s="73"/>
      <c r="K15" s="73"/>
      <c r="L15" s="73"/>
      <c r="M15" s="211"/>
      <c r="N15" s="211"/>
      <c r="O15" s="211"/>
    </row>
    <row r="16" spans="1:15" ht="14.4" x14ac:dyDescent="0.3">
      <c r="A16" s="2">
        <v>2</v>
      </c>
      <c r="B16" s="62" t="s">
        <v>73</v>
      </c>
      <c r="C16" s="62" t="s">
        <v>38</v>
      </c>
      <c r="D16" s="62" t="s">
        <v>185</v>
      </c>
      <c r="E16" s="92"/>
      <c r="F16" s="97"/>
      <c r="G16" s="92"/>
      <c r="H16" s="92"/>
      <c r="I16" s="37"/>
      <c r="J16" s="72" t="str">
        <f>IF(E16=0,"",(G16-E16)/E16)</f>
        <v/>
      </c>
      <c r="K16" s="72" t="str">
        <f>IF(G16=0,"",(H16-G16)/G16)</f>
        <v/>
      </c>
      <c r="L16" s="72"/>
      <c r="M16" s="211"/>
      <c r="N16" s="211"/>
      <c r="O16" s="211"/>
    </row>
    <row r="17" spans="1:15" ht="14.4" x14ac:dyDescent="0.3">
      <c r="A17" s="2"/>
      <c r="B17" s="62"/>
      <c r="C17" s="60" t="s">
        <v>30</v>
      </c>
      <c r="D17" s="62" t="s">
        <v>186</v>
      </c>
      <c r="E17" s="92"/>
      <c r="F17" s="97"/>
      <c r="G17" s="92"/>
      <c r="H17" s="92"/>
      <c r="I17" s="37"/>
      <c r="J17" s="72" t="str">
        <f>IF(E17=0,"",(G17-E17)/E17)</f>
        <v/>
      </c>
      <c r="K17" s="72" t="str">
        <f>IF(G17=0,"",(H17-G17)/G17)</f>
        <v/>
      </c>
      <c r="L17" s="72"/>
      <c r="M17" s="207"/>
      <c r="N17" s="207"/>
      <c r="O17" s="207"/>
    </row>
    <row r="18" spans="1:15" ht="14.4" x14ac:dyDescent="0.3">
      <c r="A18" s="3"/>
      <c r="B18" s="60"/>
      <c r="C18" s="60" t="s">
        <v>31</v>
      </c>
      <c r="D18" s="60" t="s">
        <v>72</v>
      </c>
      <c r="E18" s="92"/>
      <c r="F18" s="97"/>
      <c r="G18" s="92"/>
      <c r="H18" s="92"/>
      <c r="I18" s="37"/>
      <c r="J18" s="72" t="str">
        <f>IF(E18=0,"",(G18-E18)/E18)</f>
        <v/>
      </c>
      <c r="K18" s="72" t="str">
        <f>IF(G18=0,"",(H18-G18)/G18)</f>
        <v/>
      </c>
      <c r="L18" s="72"/>
      <c r="M18" s="211"/>
      <c r="N18" s="211"/>
      <c r="O18" s="211"/>
    </row>
    <row r="19" spans="1:15" ht="15" customHeight="1" x14ac:dyDescent="0.3">
      <c r="A19" s="2"/>
      <c r="B19" s="60"/>
      <c r="C19" s="60" t="s">
        <v>33</v>
      </c>
      <c r="D19" s="60" t="s">
        <v>187</v>
      </c>
      <c r="E19" s="92"/>
      <c r="F19" s="97"/>
      <c r="G19" s="92"/>
      <c r="H19" s="92"/>
      <c r="I19" s="37"/>
      <c r="J19" s="72" t="str">
        <f>IF(E19=0,"",(G19-E19)/E19)</f>
        <v/>
      </c>
      <c r="K19" s="72" t="str">
        <f>IF(G19=0,"",(H19-G19)/G19)</f>
        <v/>
      </c>
      <c r="L19" s="72"/>
      <c r="M19" s="207"/>
      <c r="N19" s="207"/>
      <c r="O19" s="207"/>
    </row>
    <row r="20" spans="1:15" ht="14.4" x14ac:dyDescent="0.3">
      <c r="A20" s="2"/>
      <c r="B20" s="60"/>
      <c r="C20" s="60" t="s">
        <v>35</v>
      </c>
      <c r="D20" s="60" t="s">
        <v>197</v>
      </c>
      <c r="E20" s="92"/>
      <c r="F20" s="97"/>
      <c r="G20" s="92"/>
      <c r="H20" s="92"/>
      <c r="I20" s="37"/>
      <c r="J20" s="72"/>
      <c r="K20" s="72"/>
      <c r="L20" s="72"/>
      <c r="M20" s="211"/>
      <c r="N20" s="211"/>
      <c r="O20" s="211"/>
    </row>
    <row r="21" spans="1:15" ht="14.4" x14ac:dyDescent="0.3">
      <c r="A21" s="3"/>
      <c r="B21" s="61" t="s">
        <v>74</v>
      </c>
      <c r="C21" s="60"/>
      <c r="D21" s="60"/>
      <c r="E21" s="98">
        <f>SUM(E16:E20)</f>
        <v>0</v>
      </c>
      <c r="F21" s="98"/>
      <c r="G21" s="98">
        <f>SUM(G16:G20)</f>
        <v>0</v>
      </c>
      <c r="H21" s="98">
        <f>SUM(H16:H20)</f>
        <v>0</v>
      </c>
      <c r="I21" s="36"/>
      <c r="J21" s="74"/>
      <c r="K21" s="74"/>
      <c r="L21" s="74"/>
      <c r="M21" s="211"/>
      <c r="N21" s="211"/>
      <c r="O21" s="211"/>
    </row>
    <row r="22" spans="1:15" ht="14.4" x14ac:dyDescent="0.3">
      <c r="A22" s="2"/>
      <c r="B22" s="60"/>
      <c r="C22" s="60"/>
      <c r="D22" s="60"/>
      <c r="E22" s="96"/>
      <c r="F22" s="96"/>
      <c r="G22" s="96"/>
      <c r="H22" s="96"/>
      <c r="I22" s="37"/>
      <c r="J22" s="73"/>
      <c r="K22" s="73"/>
      <c r="L22" s="73"/>
      <c r="M22" s="211"/>
      <c r="N22" s="211"/>
      <c r="O22" s="211"/>
    </row>
    <row r="23" spans="1:15" ht="14.4" x14ac:dyDescent="0.3">
      <c r="A23" s="2">
        <v>3</v>
      </c>
      <c r="B23" s="354" t="s">
        <v>75</v>
      </c>
      <c r="C23" s="60" t="s">
        <v>38</v>
      </c>
      <c r="D23" s="60" t="s">
        <v>198</v>
      </c>
      <c r="E23" s="92"/>
      <c r="F23" s="97"/>
      <c r="G23" s="92"/>
      <c r="H23" s="92"/>
      <c r="I23" s="37"/>
      <c r="J23" s="72" t="str">
        <f t="shared" ref="J23:J31" si="2">IF(E23=0,"",(G23-E23)/E23)</f>
        <v/>
      </c>
      <c r="K23" s="72" t="str">
        <f t="shared" ref="K23:K31" si="3">IF(G23=0,"",(H23-G23)/G23)</f>
        <v/>
      </c>
      <c r="L23" s="72"/>
      <c r="M23" s="211"/>
      <c r="N23" s="211"/>
      <c r="O23" s="211"/>
    </row>
    <row r="24" spans="1:15" ht="14.4" x14ac:dyDescent="0.3">
      <c r="A24" s="2"/>
      <c r="B24" s="354"/>
      <c r="C24" s="60" t="s">
        <v>30</v>
      </c>
      <c r="D24" s="60" t="s">
        <v>199</v>
      </c>
      <c r="E24" s="92"/>
      <c r="F24" s="97"/>
      <c r="G24" s="92"/>
      <c r="H24" s="92"/>
      <c r="I24" s="37"/>
      <c r="J24" s="72" t="str">
        <f t="shared" si="2"/>
        <v/>
      </c>
      <c r="K24" s="72" t="str">
        <f t="shared" si="3"/>
        <v/>
      </c>
      <c r="L24" s="72"/>
      <c r="M24" s="245"/>
      <c r="N24" s="245"/>
      <c r="O24" s="245"/>
    </row>
    <row r="25" spans="1:15" ht="14.4" x14ac:dyDescent="0.3">
      <c r="A25" s="2"/>
      <c r="B25" s="355"/>
      <c r="C25" s="62" t="s">
        <v>31</v>
      </c>
      <c r="D25" s="60" t="s">
        <v>200</v>
      </c>
      <c r="E25" s="92"/>
      <c r="F25" s="97"/>
      <c r="G25" s="92"/>
      <c r="H25" s="92"/>
      <c r="I25" s="37"/>
      <c r="J25" s="72" t="str">
        <f t="shared" si="2"/>
        <v/>
      </c>
      <c r="K25" s="72" t="str">
        <f t="shared" si="3"/>
        <v/>
      </c>
      <c r="L25" s="72"/>
      <c r="M25" s="211"/>
      <c r="N25" s="211"/>
      <c r="O25" s="211"/>
    </row>
    <row r="26" spans="1:15" ht="14.4" x14ac:dyDescent="0.3">
      <c r="A26" s="2"/>
      <c r="B26" s="118"/>
      <c r="C26" s="60" t="s">
        <v>33</v>
      </c>
      <c r="D26" s="60" t="s">
        <v>233</v>
      </c>
      <c r="E26" s="92"/>
      <c r="F26" s="97"/>
      <c r="G26" s="92"/>
      <c r="H26" s="92"/>
      <c r="I26" s="37"/>
      <c r="J26" s="72" t="str">
        <f t="shared" si="2"/>
        <v/>
      </c>
      <c r="K26" s="72" t="str">
        <f t="shared" si="3"/>
        <v/>
      </c>
      <c r="L26" s="72"/>
      <c r="M26" s="211"/>
      <c r="N26" s="211"/>
      <c r="O26" s="211"/>
    </row>
    <row r="27" spans="1:15" ht="28.8" x14ac:dyDescent="0.3">
      <c r="A27" s="2"/>
      <c r="B27" s="212"/>
      <c r="C27" s="60" t="s">
        <v>35</v>
      </c>
      <c r="D27" s="62" t="s">
        <v>316</v>
      </c>
      <c r="E27" s="92"/>
      <c r="F27" s="97"/>
      <c r="G27" s="92"/>
      <c r="H27" s="92"/>
      <c r="I27" s="37"/>
      <c r="J27" s="72" t="str">
        <f t="shared" si="2"/>
        <v/>
      </c>
      <c r="K27" s="72" t="str">
        <f t="shared" si="3"/>
        <v/>
      </c>
      <c r="L27" s="72"/>
      <c r="M27" s="211"/>
      <c r="N27" s="211"/>
      <c r="O27" s="211"/>
    </row>
    <row r="28" spans="1:15" ht="14.4" x14ac:dyDescent="0.3">
      <c r="A28" s="2"/>
      <c r="B28" s="60"/>
      <c r="C28" s="60" t="s">
        <v>50</v>
      </c>
      <c r="D28" s="60" t="s">
        <v>78</v>
      </c>
      <c r="E28" s="92"/>
      <c r="F28" s="97"/>
      <c r="G28" s="92"/>
      <c r="H28" s="92"/>
      <c r="I28" s="37"/>
      <c r="J28" s="72" t="str">
        <f t="shared" si="2"/>
        <v/>
      </c>
      <c r="K28" s="72" t="str">
        <f t="shared" si="3"/>
        <v/>
      </c>
      <c r="L28" s="72"/>
      <c r="M28" s="211"/>
      <c r="N28" s="211"/>
      <c r="O28" s="211"/>
    </row>
    <row r="29" spans="1:15" ht="14.4" x14ac:dyDescent="0.3">
      <c r="A29" s="2"/>
      <c r="B29" s="60"/>
      <c r="C29" s="60" t="s">
        <v>64</v>
      </c>
      <c r="D29" s="62" t="s">
        <v>79</v>
      </c>
      <c r="E29" s="92"/>
      <c r="F29" s="97"/>
      <c r="G29" s="92"/>
      <c r="H29" s="92"/>
      <c r="I29" s="37"/>
      <c r="J29" s="72" t="str">
        <f t="shared" si="2"/>
        <v/>
      </c>
      <c r="K29" s="72" t="str">
        <f t="shared" si="3"/>
        <v/>
      </c>
      <c r="L29" s="72"/>
      <c r="M29" s="206"/>
      <c r="N29" s="206"/>
      <c r="O29" s="206"/>
    </row>
    <row r="30" spans="1:15" ht="14.4" x14ac:dyDescent="0.3">
      <c r="A30" s="2"/>
      <c r="B30" s="60"/>
      <c r="C30" s="60" t="s">
        <v>65</v>
      </c>
      <c r="D30" s="60" t="s">
        <v>80</v>
      </c>
      <c r="E30" s="92"/>
      <c r="F30" s="97"/>
      <c r="G30" s="92"/>
      <c r="H30" s="92"/>
      <c r="I30" s="37"/>
      <c r="J30" s="72" t="str">
        <f t="shared" si="2"/>
        <v/>
      </c>
      <c r="K30" s="72" t="str">
        <f t="shared" si="3"/>
        <v/>
      </c>
      <c r="L30" s="72"/>
      <c r="M30" s="206"/>
      <c r="N30" s="206"/>
      <c r="O30" s="206"/>
    </row>
    <row r="31" spans="1:15" ht="14.4" x14ac:dyDescent="0.3">
      <c r="A31" s="2"/>
      <c r="B31" s="60"/>
      <c r="C31" s="60" t="s">
        <v>61</v>
      </c>
      <c r="D31" s="60" t="s">
        <v>81</v>
      </c>
      <c r="E31" s="92"/>
      <c r="F31" s="97"/>
      <c r="G31" s="92"/>
      <c r="H31" s="92"/>
      <c r="I31" s="37"/>
      <c r="J31" s="72" t="str">
        <f t="shared" si="2"/>
        <v/>
      </c>
      <c r="K31" s="72" t="str">
        <f t="shared" si="3"/>
        <v/>
      </c>
      <c r="L31" s="72"/>
      <c r="M31" s="207"/>
      <c r="N31" s="207"/>
      <c r="O31" s="207"/>
    </row>
    <row r="32" spans="1:15" ht="14.4" x14ac:dyDescent="0.3">
      <c r="A32" s="2"/>
      <c r="B32" s="60"/>
      <c r="C32" s="129" t="s">
        <v>66</v>
      </c>
      <c r="D32" s="60" t="s">
        <v>240</v>
      </c>
      <c r="E32" s="92"/>
      <c r="F32" s="97"/>
      <c r="G32" s="92"/>
      <c r="H32" s="92"/>
      <c r="I32" s="37"/>
      <c r="J32" s="72"/>
      <c r="K32" s="72"/>
      <c r="L32" s="72"/>
      <c r="M32" s="207"/>
      <c r="N32" s="207"/>
      <c r="O32" s="207"/>
    </row>
    <row r="33" spans="1:15" ht="14.4" x14ac:dyDescent="0.3">
      <c r="A33" s="2"/>
      <c r="B33" s="60"/>
      <c r="C33" s="129" t="s">
        <v>280</v>
      </c>
      <c r="D33" s="60" t="s">
        <v>82</v>
      </c>
      <c r="E33" s="92"/>
      <c r="F33" s="97"/>
      <c r="G33" s="92"/>
      <c r="H33" s="92"/>
      <c r="I33" s="37"/>
      <c r="J33" s="72" t="str">
        <f>IF(E33=0,"",(G33-E33)/E33)</f>
        <v/>
      </c>
      <c r="K33" s="72" t="str">
        <f>IF(G33=0,"",(H33-G33)/G33)</f>
        <v/>
      </c>
      <c r="L33" s="72"/>
      <c r="M33" s="206"/>
      <c r="N33" s="206"/>
      <c r="O33" s="206"/>
    </row>
    <row r="34" spans="1:15" ht="14.4" x14ac:dyDescent="0.3">
      <c r="A34" s="2"/>
      <c r="B34" s="61" t="s">
        <v>83</v>
      </c>
      <c r="C34" s="61"/>
      <c r="D34" s="61"/>
      <c r="E34" s="98">
        <f>SUM(E23:E33)</f>
        <v>0</v>
      </c>
      <c r="F34" s="98"/>
      <c r="G34" s="98">
        <f>SUM(G23:G33)</f>
        <v>0</v>
      </c>
      <c r="H34" s="98">
        <f>SUM(H23:H33)</f>
        <v>0</v>
      </c>
      <c r="I34" s="36"/>
      <c r="J34" s="72" t="str">
        <f>IF(E34=0,"",(G34-E34)/E34)</f>
        <v/>
      </c>
      <c r="K34" s="72" t="str">
        <f>IF(G34=0,"",(H34-G34)/G34)</f>
        <v/>
      </c>
      <c r="L34" s="74"/>
      <c r="M34" s="211"/>
      <c r="N34" s="211"/>
      <c r="O34" s="211"/>
    </row>
    <row r="35" spans="1:15" ht="14.4" x14ac:dyDescent="0.3">
      <c r="A35" s="2"/>
      <c r="B35" s="61"/>
      <c r="C35" s="61"/>
      <c r="D35" s="61"/>
      <c r="E35" s="98"/>
      <c r="F35" s="98"/>
      <c r="G35" s="98"/>
      <c r="H35" s="98"/>
      <c r="I35" s="36"/>
      <c r="J35" s="72"/>
      <c r="K35" s="72"/>
      <c r="L35" s="74"/>
      <c r="M35" s="211"/>
      <c r="N35" s="211"/>
      <c r="O35" s="211"/>
    </row>
    <row r="36" spans="1:15" ht="14.4" x14ac:dyDescent="0.3">
      <c r="A36" s="2"/>
      <c r="B36" s="61" t="s">
        <v>215</v>
      </c>
      <c r="C36" s="61"/>
      <c r="D36" s="61"/>
      <c r="E36" s="92">
        <v>0</v>
      </c>
      <c r="F36" s="97"/>
      <c r="G36" s="92">
        <v>0</v>
      </c>
      <c r="H36" s="92">
        <v>0</v>
      </c>
      <c r="I36" s="36"/>
      <c r="J36" s="72" t="str">
        <f>IF(E36=0,"",(G36-E36)/E36)</f>
        <v/>
      </c>
      <c r="K36" s="72" t="str">
        <f>IF(G36=0,"",(H36-G36)/G36)</f>
        <v/>
      </c>
      <c r="L36" s="74"/>
      <c r="M36" s="211"/>
      <c r="N36" s="211"/>
      <c r="O36" s="211"/>
    </row>
    <row r="37" spans="1:15" ht="14.4" x14ac:dyDescent="0.3">
      <c r="A37" s="2"/>
      <c r="B37" s="60"/>
      <c r="C37" s="60"/>
      <c r="D37" s="60"/>
      <c r="E37" s="96"/>
      <c r="F37" s="96"/>
      <c r="G37" s="96"/>
      <c r="H37" s="96"/>
      <c r="I37" s="37"/>
      <c r="J37" s="72"/>
      <c r="K37" s="72"/>
      <c r="L37" s="73"/>
      <c r="M37" s="211"/>
      <c r="N37" s="211"/>
      <c r="O37" s="211"/>
    </row>
    <row r="38" spans="1:15" ht="15" thickBot="1" x14ac:dyDescent="0.35">
      <c r="A38" s="2"/>
      <c r="B38" s="61" t="s">
        <v>84</v>
      </c>
      <c r="C38" s="60"/>
      <c r="D38" s="60"/>
      <c r="E38" s="98">
        <f>E21-E34+E36</f>
        <v>0</v>
      </c>
      <c r="F38" s="98"/>
      <c r="G38" s="98">
        <f>G21-G34+G36</f>
        <v>0</v>
      </c>
      <c r="H38" s="98">
        <f>H21-H34+H36</f>
        <v>0</v>
      </c>
      <c r="I38" s="37"/>
      <c r="J38" s="72" t="str">
        <f>IF(E38=0,"",(G38-E38)/E38)</f>
        <v/>
      </c>
      <c r="K38" s="72" t="str">
        <f>IF(G38=0,"",(H38-G38)/G38)</f>
        <v/>
      </c>
      <c r="L38" s="73"/>
      <c r="M38" s="211"/>
      <c r="N38" s="211"/>
      <c r="O38" s="211"/>
    </row>
    <row r="39" spans="1:15" ht="15" thickBot="1" x14ac:dyDescent="0.35">
      <c r="A39" s="3"/>
      <c r="B39" s="61" t="s">
        <v>85</v>
      </c>
      <c r="C39" s="60"/>
      <c r="D39" s="60"/>
      <c r="E39" s="93">
        <f>E14+E21-E34+E36</f>
        <v>0</v>
      </c>
      <c r="F39" s="146"/>
      <c r="G39" s="93">
        <f>G14+G21-G34+G36</f>
        <v>0</v>
      </c>
      <c r="H39" s="93">
        <f>H14+H21-H34+H36</f>
        <v>0</v>
      </c>
      <c r="I39" s="74"/>
      <c r="J39" s="72" t="str">
        <f>IF(E39=0,"",(G39-E39)/E39)</f>
        <v/>
      </c>
      <c r="K39" s="72" t="str">
        <f>IF(G39=0,"",(H39-G39)/G39)</f>
        <v/>
      </c>
      <c r="L39" s="74"/>
      <c r="M39" s="211"/>
      <c r="N39" s="211"/>
      <c r="O39" s="211"/>
    </row>
    <row r="40" spans="1:15" x14ac:dyDescent="0.25">
      <c r="M40" s="246"/>
      <c r="N40" s="246"/>
      <c r="O40" s="246"/>
    </row>
    <row r="41" spans="1:15" ht="14.4" x14ac:dyDescent="0.3">
      <c r="A41" s="2">
        <v>4</v>
      </c>
      <c r="B41" s="354" t="s">
        <v>86</v>
      </c>
      <c r="C41" s="60" t="s">
        <v>38</v>
      </c>
      <c r="D41" s="60" t="s">
        <v>199</v>
      </c>
      <c r="E41" s="92"/>
      <c r="F41" s="97"/>
      <c r="G41" s="92"/>
      <c r="H41" s="92"/>
      <c r="I41" s="37"/>
      <c r="J41" s="72" t="str">
        <f t="shared" ref="J41:J46" si="4">IF(E41=0,"",(G41-E41)/E41)</f>
        <v/>
      </c>
      <c r="K41" s="72" t="str">
        <f t="shared" ref="K41:K46" si="5">IF(G41=0,"",(H41-G41)/G41)</f>
        <v/>
      </c>
      <c r="L41" s="72"/>
      <c r="M41" s="207"/>
      <c r="N41" s="207"/>
      <c r="O41" s="207"/>
    </row>
    <row r="42" spans="1:15" ht="14.4" x14ac:dyDescent="0.3">
      <c r="A42" s="3"/>
      <c r="B42" s="355"/>
      <c r="C42" s="60" t="s">
        <v>30</v>
      </c>
      <c r="D42" s="60" t="s">
        <v>201</v>
      </c>
      <c r="E42" s="92"/>
      <c r="F42" s="97"/>
      <c r="G42" s="92"/>
      <c r="H42" s="92"/>
      <c r="I42" s="37"/>
      <c r="J42" s="72" t="str">
        <f t="shared" si="4"/>
        <v/>
      </c>
      <c r="K42" s="72" t="str">
        <f t="shared" si="5"/>
        <v/>
      </c>
      <c r="L42" s="72"/>
      <c r="M42" s="211"/>
      <c r="N42" s="211"/>
      <c r="O42" s="211"/>
    </row>
    <row r="43" spans="1:15" ht="14.4" x14ac:dyDescent="0.3">
      <c r="A43" s="3"/>
      <c r="B43" s="355"/>
      <c r="C43" s="60" t="s">
        <v>31</v>
      </c>
      <c r="D43" s="60" t="s">
        <v>233</v>
      </c>
      <c r="E43" s="92"/>
      <c r="F43" s="97"/>
      <c r="G43" s="92"/>
      <c r="H43" s="92"/>
      <c r="I43" s="37"/>
      <c r="J43" s="72" t="str">
        <f t="shared" si="4"/>
        <v/>
      </c>
      <c r="K43" s="72" t="str">
        <f t="shared" si="5"/>
        <v/>
      </c>
      <c r="L43" s="72"/>
      <c r="M43" s="211"/>
      <c r="N43" s="211"/>
      <c r="O43" s="211"/>
    </row>
    <row r="44" spans="1:15" ht="28.8" x14ac:dyDescent="0.3">
      <c r="A44" s="3"/>
      <c r="B44" s="355"/>
      <c r="C44" s="60" t="s">
        <v>33</v>
      </c>
      <c r="D44" s="62" t="s">
        <v>316</v>
      </c>
      <c r="E44" s="92"/>
      <c r="F44" s="97"/>
      <c r="G44" s="92"/>
      <c r="H44" s="92"/>
      <c r="I44" s="37"/>
      <c r="J44" s="72" t="str">
        <f t="shared" si="4"/>
        <v/>
      </c>
      <c r="K44" s="72" t="str">
        <f t="shared" si="5"/>
        <v/>
      </c>
      <c r="L44" s="72"/>
      <c r="M44" s="211"/>
      <c r="N44" s="211"/>
      <c r="O44" s="211"/>
    </row>
    <row r="45" spans="1:15" ht="14.4" x14ac:dyDescent="0.3">
      <c r="A45" s="3"/>
      <c r="B45" s="355"/>
      <c r="C45" s="60" t="s">
        <v>35</v>
      </c>
      <c r="D45" s="60" t="s">
        <v>240</v>
      </c>
      <c r="E45" s="92"/>
      <c r="F45" s="97"/>
      <c r="G45" s="92"/>
      <c r="H45" s="92"/>
      <c r="I45" s="37"/>
      <c r="J45" s="72" t="str">
        <f t="shared" si="4"/>
        <v/>
      </c>
      <c r="K45" s="72" t="str">
        <f t="shared" si="5"/>
        <v/>
      </c>
      <c r="L45" s="72"/>
      <c r="M45" s="211"/>
      <c r="N45" s="211"/>
      <c r="O45" s="211"/>
    </row>
    <row r="46" spans="1:15" ht="14.4" x14ac:dyDescent="0.3">
      <c r="A46" s="3"/>
      <c r="B46" s="355"/>
      <c r="C46" s="129" t="s">
        <v>50</v>
      </c>
      <c r="D46" s="60" t="s">
        <v>36</v>
      </c>
      <c r="E46" s="92"/>
      <c r="F46" s="97"/>
      <c r="G46" s="92"/>
      <c r="H46" s="92"/>
      <c r="I46" s="37"/>
      <c r="J46" s="72" t="str">
        <f t="shared" si="4"/>
        <v/>
      </c>
      <c r="K46" s="72" t="str">
        <f t="shared" si="5"/>
        <v/>
      </c>
      <c r="L46" s="72"/>
      <c r="M46" s="211"/>
      <c r="N46" s="211"/>
      <c r="O46" s="211"/>
    </row>
    <row r="47" spans="1:15" ht="14.4" x14ac:dyDescent="0.3">
      <c r="A47" s="2"/>
      <c r="B47" s="61" t="s">
        <v>87</v>
      </c>
      <c r="C47" s="60"/>
      <c r="D47" s="60"/>
      <c r="E47" s="98">
        <f>SUM(E41:E46)</f>
        <v>0</v>
      </c>
      <c r="F47" s="98"/>
      <c r="G47" s="98">
        <f>SUM(G41:G46)</f>
        <v>0</v>
      </c>
      <c r="H47" s="98">
        <f>SUM(H41:H46)</f>
        <v>0</v>
      </c>
      <c r="I47" s="36"/>
      <c r="J47" s="74"/>
      <c r="K47" s="74"/>
      <c r="L47" s="74"/>
      <c r="M47" s="211"/>
      <c r="N47" s="211"/>
      <c r="O47" s="211"/>
    </row>
    <row r="48" spans="1:15" ht="14.4" x14ac:dyDescent="0.3">
      <c r="A48" s="3"/>
      <c r="B48" s="60"/>
      <c r="C48" s="60"/>
      <c r="D48" s="60"/>
      <c r="E48" s="96"/>
      <c r="F48" s="96"/>
      <c r="G48" s="96"/>
      <c r="H48" s="96"/>
      <c r="I48" s="37"/>
      <c r="J48" s="73"/>
      <c r="K48" s="73"/>
      <c r="L48" s="73"/>
      <c r="M48" s="211"/>
      <c r="N48" s="211"/>
      <c r="O48" s="211"/>
    </row>
    <row r="49" spans="1:15" ht="14.4" x14ac:dyDescent="0.3">
      <c r="A49" s="2">
        <v>5</v>
      </c>
      <c r="B49" s="60" t="s">
        <v>88</v>
      </c>
      <c r="C49" s="60" t="s">
        <v>38</v>
      </c>
      <c r="D49" s="60" t="s">
        <v>223</v>
      </c>
      <c r="E49" s="92"/>
      <c r="F49" s="97"/>
      <c r="G49" s="92"/>
      <c r="H49" s="92"/>
      <c r="I49" s="37"/>
      <c r="J49" s="72" t="str">
        <f>IF(E49=0,"",(G49-E49)/E49)</f>
        <v/>
      </c>
      <c r="K49" s="72" t="str">
        <f>IF(G49=0,"",(H49-G49)/G49)</f>
        <v/>
      </c>
      <c r="L49" s="72"/>
      <c r="M49" s="211"/>
      <c r="N49" s="211"/>
      <c r="O49" s="211"/>
    </row>
    <row r="50" spans="1:15" ht="14.4" x14ac:dyDescent="0.3">
      <c r="A50" s="3"/>
      <c r="B50" s="60"/>
      <c r="C50" s="60" t="s">
        <v>30</v>
      </c>
      <c r="D50" s="60" t="s">
        <v>36</v>
      </c>
      <c r="E50" s="92"/>
      <c r="F50" s="97"/>
      <c r="G50" s="92"/>
      <c r="H50" s="92"/>
      <c r="I50" s="37"/>
      <c r="J50" s="72" t="str">
        <f>IF(E50=0,"",(G50-E50)/E50)</f>
        <v/>
      </c>
      <c r="K50" s="72" t="str">
        <f>IF(G50=0,"",(H50-G50)/G50)</f>
        <v/>
      </c>
      <c r="L50" s="72"/>
      <c r="M50" s="211"/>
      <c r="N50" s="211"/>
      <c r="O50" s="211"/>
    </row>
    <row r="51" spans="1:15" ht="14.4" x14ac:dyDescent="0.3">
      <c r="A51" s="3"/>
      <c r="B51" s="61" t="s">
        <v>89</v>
      </c>
      <c r="C51" s="60"/>
      <c r="D51" s="60"/>
      <c r="E51" s="98">
        <f>SUM(E49:E50)</f>
        <v>0</v>
      </c>
      <c r="F51" s="98"/>
      <c r="G51" s="98">
        <f>SUM(G49:G50)</f>
        <v>0</v>
      </c>
      <c r="H51" s="98">
        <f>SUM(H49:H50)</f>
        <v>0</v>
      </c>
      <c r="I51" s="36"/>
      <c r="J51" s="72" t="str">
        <f>IF(E51=0,"",(G51-E51)/E51)</f>
        <v/>
      </c>
      <c r="K51" s="72" t="str">
        <f>IF(G51=0,"",(H51-G51)/G51)</f>
        <v/>
      </c>
      <c r="L51" s="74"/>
      <c r="M51" s="211"/>
      <c r="N51" s="211"/>
      <c r="O51" s="211"/>
    </row>
    <row r="52" spans="1:15" ht="14.4" x14ac:dyDescent="0.3">
      <c r="A52" s="3"/>
      <c r="B52" s="61"/>
      <c r="C52" s="61"/>
      <c r="D52" s="61"/>
      <c r="E52" s="96"/>
      <c r="F52" s="96"/>
      <c r="G52" s="96"/>
      <c r="H52" s="96"/>
      <c r="I52" s="37"/>
      <c r="J52" s="72"/>
      <c r="K52" s="72"/>
      <c r="L52" s="73"/>
      <c r="M52" s="211"/>
      <c r="N52" s="211"/>
      <c r="O52" s="211"/>
    </row>
    <row r="53" spans="1:15" ht="15" thickBot="1" x14ac:dyDescent="0.35">
      <c r="A53" s="3"/>
      <c r="B53" s="61" t="s">
        <v>188</v>
      </c>
      <c r="C53" s="60"/>
      <c r="D53" s="60"/>
      <c r="E53" s="127">
        <f>E39-E47-E51</f>
        <v>0</v>
      </c>
      <c r="F53" s="94"/>
      <c r="G53" s="127">
        <f>G39-G47-G51</f>
        <v>0</v>
      </c>
      <c r="H53" s="127">
        <f>H39-H47-H51</f>
        <v>0</v>
      </c>
      <c r="I53" s="36"/>
      <c r="J53" s="72" t="str">
        <f>IF(E53=0,"",(G53-E53)/E53)</f>
        <v/>
      </c>
      <c r="K53" s="72" t="str">
        <f>IF(G53=0,"",(H53-G53)/G53)</f>
        <v/>
      </c>
      <c r="L53" s="74"/>
      <c r="M53" s="211"/>
      <c r="N53" s="211"/>
      <c r="O53" s="211"/>
    </row>
    <row r="54" spans="1:15" ht="15" thickTop="1" x14ac:dyDescent="0.3">
      <c r="A54" s="3"/>
      <c r="B54" s="60"/>
      <c r="C54" s="60"/>
      <c r="D54" s="60"/>
      <c r="E54" s="95"/>
      <c r="F54" s="95"/>
      <c r="G54" s="95"/>
      <c r="H54" s="95"/>
      <c r="I54" s="37"/>
      <c r="J54" s="73"/>
      <c r="K54" s="73"/>
      <c r="L54" s="73"/>
      <c r="M54" s="211"/>
      <c r="N54" s="211"/>
      <c r="O54" s="211"/>
    </row>
    <row r="55" spans="1:15" ht="25.5" customHeight="1" x14ac:dyDescent="0.3">
      <c r="A55" s="2">
        <v>9</v>
      </c>
      <c r="B55" s="60" t="s">
        <v>189</v>
      </c>
      <c r="C55" s="60" t="s">
        <v>38</v>
      </c>
      <c r="D55" s="62" t="s">
        <v>190</v>
      </c>
      <c r="E55" s="92"/>
      <c r="F55" s="97"/>
      <c r="G55" s="92"/>
      <c r="H55" s="92"/>
      <c r="I55" s="37"/>
      <c r="J55" s="72" t="str">
        <f>IF(E55=0,"",(G55-E55)/E55)</f>
        <v/>
      </c>
      <c r="K55" s="72" t="str">
        <f>IF(G55=0,"",(H55-G55)/G55)</f>
        <v/>
      </c>
      <c r="L55" s="72"/>
      <c r="M55" s="211"/>
      <c r="N55" s="211"/>
      <c r="O55" s="211"/>
    </row>
    <row r="56" spans="1:15" ht="14.4" x14ac:dyDescent="0.3">
      <c r="A56" s="3"/>
      <c r="B56" s="60"/>
      <c r="C56" s="60" t="s">
        <v>30</v>
      </c>
      <c r="D56" s="62" t="s">
        <v>191</v>
      </c>
      <c r="E56" s="92"/>
      <c r="F56" s="97"/>
      <c r="G56" s="92"/>
      <c r="H56" s="92"/>
      <c r="I56" s="37"/>
      <c r="J56" s="72" t="str">
        <f>IF(E56=0,"",(G56-E56)/E56)</f>
        <v/>
      </c>
      <c r="K56" s="72" t="str">
        <f>IF(G56=0,"",(H56-G56)/G56)</f>
        <v/>
      </c>
      <c r="L56" s="72"/>
      <c r="M56" s="211"/>
      <c r="N56" s="211"/>
      <c r="O56" s="211"/>
    </row>
    <row r="57" spans="1:15" ht="26.25" customHeight="1" x14ac:dyDescent="0.3">
      <c r="A57" s="3">
        <v>10</v>
      </c>
      <c r="B57" s="60" t="s">
        <v>192</v>
      </c>
      <c r="C57" s="60" t="s">
        <v>38</v>
      </c>
      <c r="D57" s="62" t="s">
        <v>193</v>
      </c>
      <c r="E57" s="92"/>
      <c r="F57" s="97"/>
      <c r="G57" s="92"/>
      <c r="H57" s="92"/>
      <c r="I57" s="125"/>
      <c r="J57" s="72" t="str">
        <f>IF(E57=0,"",(G57-E57)/E57)</f>
        <v/>
      </c>
      <c r="K57" s="72" t="str">
        <f>IF(G57=0,"",(H57-G57)/G57)</f>
        <v/>
      </c>
      <c r="L57" s="124"/>
      <c r="M57" s="207"/>
      <c r="N57" s="207"/>
      <c r="O57" s="207"/>
    </row>
    <row r="58" spans="1:15" ht="14.4" x14ac:dyDescent="0.3">
      <c r="A58" s="3"/>
      <c r="B58" s="60"/>
      <c r="C58" s="60" t="s">
        <v>30</v>
      </c>
      <c r="D58" s="60" t="s">
        <v>91</v>
      </c>
      <c r="E58" s="92"/>
      <c r="F58" s="97"/>
      <c r="G58" s="92"/>
      <c r="H58" s="92"/>
      <c r="I58" s="37"/>
      <c r="J58" s="72" t="str">
        <f>IF(E57=0,"",(G57-E57)/E57)</f>
        <v/>
      </c>
      <c r="K58" s="72" t="str">
        <f>IF(G57=0,"",(H57-G57)/G57)</f>
        <v/>
      </c>
      <c r="L58" s="72"/>
      <c r="M58" s="211"/>
      <c r="N58" s="211"/>
      <c r="O58" s="211"/>
    </row>
    <row r="59" spans="1:15" ht="14.4" x14ac:dyDescent="0.3">
      <c r="A59" s="3"/>
      <c r="B59" s="60"/>
      <c r="C59" s="60"/>
      <c r="D59" s="60"/>
      <c r="E59" s="126"/>
      <c r="F59" s="97"/>
      <c r="G59" s="119"/>
      <c r="H59" s="119"/>
      <c r="I59" s="37"/>
      <c r="J59" s="72"/>
      <c r="K59" s="72"/>
      <c r="L59" s="72"/>
      <c r="M59" s="211"/>
      <c r="N59" s="211"/>
      <c r="O59" s="211"/>
    </row>
    <row r="60" spans="1:15" ht="14.4" x14ac:dyDescent="0.3">
      <c r="A60" s="3">
        <v>11</v>
      </c>
      <c r="B60" s="60" t="s">
        <v>172</v>
      </c>
      <c r="C60" s="60"/>
      <c r="D60" s="60"/>
      <c r="E60" s="92"/>
      <c r="F60" s="97"/>
      <c r="G60" s="92"/>
      <c r="H60" s="92"/>
      <c r="I60" s="37"/>
      <c r="J60" s="72" t="str">
        <f>IF(E59=0,"",(G59-E59)/E59)</f>
        <v/>
      </c>
      <c r="K60" s="72" t="str">
        <f>IF(G59=0,"",(H59-G59)/G59)</f>
        <v/>
      </c>
      <c r="L60" s="72"/>
      <c r="M60" s="211"/>
      <c r="N60" s="211"/>
      <c r="O60" s="211"/>
    </row>
    <row r="61" spans="1:15" ht="14.4" x14ac:dyDescent="0.3">
      <c r="A61" s="3"/>
      <c r="B61" s="60"/>
      <c r="C61" s="60"/>
      <c r="D61" s="60"/>
      <c r="E61" s="126"/>
      <c r="F61" s="97"/>
      <c r="G61" s="119"/>
      <c r="H61" s="119"/>
      <c r="I61" s="37"/>
      <c r="J61" s="72"/>
      <c r="K61" s="72"/>
      <c r="L61" s="72"/>
      <c r="M61" s="211"/>
      <c r="N61" s="211"/>
      <c r="O61" s="211"/>
    </row>
    <row r="62" spans="1:15" ht="15" thickBot="1" x14ac:dyDescent="0.35">
      <c r="A62" s="3"/>
      <c r="B62" s="61" t="s">
        <v>214</v>
      </c>
      <c r="C62" s="60"/>
      <c r="D62" s="60"/>
      <c r="E62" s="127">
        <f>SUM(E55:E60)</f>
        <v>0</v>
      </c>
      <c r="F62" s="94"/>
      <c r="G62" s="127">
        <f>SUM(G55:G60)</f>
        <v>0</v>
      </c>
      <c r="H62" s="127">
        <f>SUM(H55:H60)</f>
        <v>0</v>
      </c>
      <c r="I62" s="36"/>
      <c r="J62" s="72" t="str">
        <f>IF(E61=0,"",(G61-E61)/E61)</f>
        <v/>
      </c>
      <c r="K62" s="72" t="str">
        <f>IF(G61=0,"",(H61-G61)/G61)</f>
        <v/>
      </c>
      <c r="L62" s="74"/>
      <c r="M62" s="211"/>
      <c r="N62" s="211"/>
      <c r="O62" s="211"/>
    </row>
    <row r="63" spans="1:15" ht="15" thickTop="1" x14ac:dyDescent="0.3">
      <c r="A63" s="3"/>
      <c r="B63" s="60"/>
      <c r="C63" s="60"/>
      <c r="D63" s="60"/>
      <c r="E63" s="96"/>
      <c r="F63" s="96"/>
      <c r="G63" s="96"/>
      <c r="H63" s="96"/>
      <c r="I63" s="37"/>
      <c r="J63" s="73"/>
      <c r="K63" s="73"/>
      <c r="L63" s="73"/>
      <c r="M63" s="211"/>
      <c r="N63" s="211"/>
      <c r="O63" s="211"/>
    </row>
    <row r="64" spans="1:15" ht="14.4" x14ac:dyDescent="0.3">
      <c r="B64" s="37"/>
      <c r="C64" s="37"/>
      <c r="D64" s="37"/>
      <c r="E64" s="112"/>
      <c r="F64" s="112"/>
      <c r="G64" s="112"/>
      <c r="H64" s="112"/>
      <c r="I64" s="37"/>
      <c r="J64" s="37"/>
      <c r="K64" s="37"/>
      <c r="L64" s="37"/>
      <c r="M64" s="37"/>
    </row>
    <row r="65" spans="5:8" x14ac:dyDescent="0.25">
      <c r="E65" s="113"/>
      <c r="F65" s="113"/>
      <c r="G65" s="113"/>
      <c r="H65" s="113"/>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B3" sqref="B3"/>
    </sheetView>
  </sheetViews>
  <sheetFormatPr defaultColWidth="9.109375" defaultRowHeight="13.2" x14ac:dyDescent="0.25"/>
  <cols>
    <col min="1" max="1" width="9.109375" style="1"/>
    <col min="2" max="2" width="62.44140625" style="1" customWidth="1"/>
    <col min="3" max="3" width="8.33203125" style="1" customWidth="1"/>
    <col min="4" max="4" width="9.6640625" style="1" customWidth="1"/>
    <col min="5" max="5" width="9.109375" style="1" customWidth="1"/>
    <col min="6" max="6" width="9.109375" style="1"/>
    <col min="7" max="8" width="8.5546875" style="80" customWidth="1"/>
    <col min="9" max="9" width="13.88671875" style="1" customWidth="1"/>
    <col min="10" max="16384" width="9.109375" style="1"/>
  </cols>
  <sheetData>
    <row r="1" spans="1:9" ht="13.8" x14ac:dyDescent="0.3">
      <c r="A1" s="24"/>
      <c r="B1" s="25">
        <f>Declaration!C3</f>
        <v>0</v>
      </c>
      <c r="C1" s="17"/>
      <c r="D1" s="17"/>
      <c r="E1" s="17"/>
      <c r="F1" s="17"/>
      <c r="G1" s="77"/>
      <c r="H1" s="77"/>
      <c r="I1" s="17"/>
    </row>
    <row r="2" spans="1:9" ht="13.8" x14ac:dyDescent="0.3">
      <c r="A2" s="24"/>
      <c r="B2" s="24"/>
      <c r="C2" s="17"/>
      <c r="D2" s="17"/>
      <c r="E2" s="17"/>
      <c r="F2" s="17"/>
      <c r="G2" s="77"/>
      <c r="H2" s="77"/>
      <c r="I2" s="17"/>
    </row>
    <row r="3" spans="1:9" ht="13.8" x14ac:dyDescent="0.3">
      <c r="A3" s="26"/>
      <c r="B3" s="25" t="s">
        <v>93</v>
      </c>
      <c r="C3" s="17"/>
      <c r="D3" s="17"/>
      <c r="E3" s="17"/>
      <c r="F3" s="17"/>
      <c r="G3" s="77"/>
      <c r="H3" s="77"/>
      <c r="I3" s="17"/>
    </row>
    <row r="4" spans="1:9" ht="24" x14ac:dyDescent="0.3">
      <c r="A4" s="17"/>
      <c r="B4" s="17"/>
      <c r="C4" s="250" t="str">
        <f>Income!E2</f>
        <v>Actual 
2018-19</v>
      </c>
      <c r="D4" s="251" t="str">
        <f>Income!G2</f>
        <v>Forecast 
2019-20</v>
      </c>
      <c r="E4" s="252" t="str">
        <f>Income!H2</f>
        <v>Forecast 
2020-21</v>
      </c>
      <c r="F4" s="77"/>
      <c r="G4" s="250" t="str">
        <f>+SOCIE!H3</f>
        <v>2018-19 - 2019-20</v>
      </c>
      <c r="H4" s="257" t="str">
        <f>+SOCIE!I3</f>
        <v>2019-20 - 2020-21</v>
      </c>
      <c r="I4" s="17"/>
    </row>
    <row r="5" spans="1:9" ht="13.8" x14ac:dyDescent="0.3">
      <c r="A5" s="27">
        <v>1</v>
      </c>
      <c r="B5" s="27" t="s">
        <v>194</v>
      </c>
      <c r="C5" s="253" t="s">
        <v>8</v>
      </c>
      <c r="D5" s="254" t="s">
        <v>8</v>
      </c>
      <c r="E5" s="255" t="s">
        <v>8</v>
      </c>
      <c r="F5" s="77"/>
      <c r="G5" s="258" t="s">
        <v>9</v>
      </c>
      <c r="H5" s="260" t="s">
        <v>9</v>
      </c>
      <c r="I5" s="17"/>
    </row>
    <row r="6" spans="1:9" ht="13.8" x14ac:dyDescent="0.3">
      <c r="A6" s="28"/>
      <c r="B6" s="27"/>
      <c r="C6" s="17"/>
      <c r="D6" s="17"/>
      <c r="E6" s="17"/>
      <c r="F6" s="17"/>
      <c r="G6" s="77"/>
      <c r="H6" s="77"/>
      <c r="I6" s="17"/>
    </row>
    <row r="7" spans="1:9" ht="13.8" x14ac:dyDescent="0.3">
      <c r="A7" s="28"/>
      <c r="B7" s="28" t="s">
        <v>94</v>
      </c>
      <c r="C7" s="116">
        <f>'Balance sheet'!E18</f>
        <v>0</v>
      </c>
      <c r="D7" s="116">
        <f>'Balance sheet'!G18</f>
        <v>0</v>
      </c>
      <c r="E7" s="116">
        <f>'Balance sheet'!H18</f>
        <v>0</v>
      </c>
      <c r="F7" s="17"/>
      <c r="G7" s="77"/>
      <c r="H7" s="77"/>
      <c r="I7" s="17"/>
    </row>
    <row r="8" spans="1:9" ht="13.8" x14ac:dyDescent="0.3">
      <c r="A8" s="28"/>
      <c r="B8" s="29" t="s">
        <v>95</v>
      </c>
      <c r="C8" s="88"/>
      <c r="D8" s="88"/>
      <c r="E8" s="88"/>
      <c r="F8" s="17"/>
      <c r="G8" s="77"/>
      <c r="H8" s="77"/>
      <c r="I8" s="17"/>
    </row>
    <row r="9" spans="1:9" ht="13.8" x14ac:dyDescent="0.3">
      <c r="A9" s="28"/>
      <c r="B9" s="28" t="s">
        <v>96</v>
      </c>
      <c r="C9" s="147"/>
      <c r="D9" s="114"/>
      <c r="E9" s="114"/>
      <c r="F9" s="17"/>
      <c r="G9" s="79" t="str">
        <f t="shared" ref="G9:H13" si="0">IF(C9=0,"",(D9-C9)/C9)</f>
        <v/>
      </c>
      <c r="H9" s="79" t="str">
        <f t="shared" si="0"/>
        <v/>
      </c>
      <c r="I9" s="17"/>
    </row>
    <row r="10" spans="1:9" ht="13.8" x14ac:dyDescent="0.3">
      <c r="A10" s="28"/>
      <c r="B10" s="28" t="s">
        <v>97</v>
      </c>
      <c r="C10" s="147"/>
      <c r="D10" s="114"/>
      <c r="E10" s="114"/>
      <c r="F10" s="17"/>
      <c r="G10" s="79" t="str">
        <f t="shared" si="0"/>
        <v/>
      </c>
      <c r="H10" s="79" t="str">
        <f t="shared" si="0"/>
        <v/>
      </c>
      <c r="I10" s="17"/>
    </row>
    <row r="11" spans="1:9" ht="13.8" x14ac:dyDescent="0.3">
      <c r="A11" s="28"/>
      <c r="B11" s="28" t="s">
        <v>98</v>
      </c>
      <c r="C11" s="147"/>
      <c r="D11" s="114"/>
      <c r="E11" s="114"/>
      <c r="F11" s="17"/>
      <c r="G11" s="79" t="str">
        <f t="shared" si="0"/>
        <v/>
      </c>
      <c r="H11" s="79" t="str">
        <f t="shared" si="0"/>
        <v/>
      </c>
      <c r="I11" s="17"/>
    </row>
    <row r="12" spans="1:9" ht="13.8" x14ac:dyDescent="0.3">
      <c r="A12" s="28"/>
      <c r="B12" s="28" t="s">
        <v>99</v>
      </c>
      <c r="C12" s="147"/>
      <c r="D12" s="114"/>
      <c r="E12" s="114"/>
      <c r="F12" s="17"/>
      <c r="G12" s="79" t="str">
        <f t="shared" si="0"/>
        <v/>
      </c>
      <c r="H12" s="79" t="str">
        <f t="shared" si="0"/>
        <v/>
      </c>
      <c r="I12" s="17"/>
    </row>
    <row r="13" spans="1:9" ht="13.8" x14ac:dyDescent="0.3">
      <c r="A13" s="28"/>
      <c r="B13" s="28" t="s">
        <v>100</v>
      </c>
      <c r="C13" s="147"/>
      <c r="D13" s="114"/>
      <c r="E13" s="114"/>
      <c r="F13" s="17"/>
      <c r="G13" s="79" t="str">
        <f t="shared" si="0"/>
        <v/>
      </c>
      <c r="H13" s="79" t="str">
        <f t="shared" si="0"/>
        <v/>
      </c>
      <c r="I13" s="17"/>
    </row>
    <row r="14" spans="1:9" ht="14.4" thickBot="1" x14ac:dyDescent="0.35">
      <c r="A14" s="17"/>
      <c r="B14" s="17"/>
      <c r="C14" s="115">
        <f>SUM(C9:C13)</f>
        <v>0</v>
      </c>
      <c r="D14" s="115">
        <f>SUM(D9:D13)</f>
        <v>0</v>
      </c>
      <c r="E14" s="115">
        <f>SUM(E9:E13)</f>
        <v>0</v>
      </c>
      <c r="F14" s="17"/>
      <c r="G14" s="77"/>
      <c r="H14" s="77"/>
      <c r="I14" s="17"/>
    </row>
    <row r="15" spans="1:9" ht="14.4" thickTop="1" x14ac:dyDescent="0.3">
      <c r="A15" s="17"/>
      <c r="B15" s="17"/>
      <c r="C15" s="89"/>
      <c r="D15" s="89"/>
      <c r="E15" s="89"/>
      <c r="F15" s="17"/>
      <c r="G15" s="77"/>
      <c r="H15" s="77"/>
      <c r="I15" s="17"/>
    </row>
    <row r="16" spans="1:9" ht="13.8" x14ac:dyDescent="0.3">
      <c r="A16" s="17"/>
      <c r="B16" s="17"/>
      <c r="C16" s="75"/>
      <c r="D16" s="76"/>
      <c r="E16" s="76"/>
      <c r="F16" s="77"/>
      <c r="G16" s="75"/>
      <c r="H16" s="75"/>
      <c r="I16" s="17"/>
    </row>
    <row r="17" spans="1:9" ht="13.8" x14ac:dyDescent="0.3">
      <c r="A17" s="27">
        <v>2</v>
      </c>
      <c r="B17" s="27" t="s">
        <v>195</v>
      </c>
      <c r="C17" s="87"/>
      <c r="D17" s="87"/>
      <c r="E17" s="87"/>
      <c r="F17" s="77"/>
      <c r="G17" s="78"/>
      <c r="H17" s="78"/>
      <c r="I17" s="17"/>
    </row>
    <row r="18" spans="1:9" ht="13.8" x14ac:dyDescent="0.3">
      <c r="A18" s="28"/>
      <c r="B18" s="27"/>
      <c r="C18" s="89"/>
      <c r="D18" s="89"/>
      <c r="E18" s="89"/>
      <c r="F18" s="17"/>
      <c r="G18" s="77"/>
      <c r="H18" s="77"/>
      <c r="I18" s="17"/>
    </row>
    <row r="19" spans="1:9" ht="13.8" x14ac:dyDescent="0.3">
      <c r="A19" s="28"/>
      <c r="B19" s="28" t="s">
        <v>94</v>
      </c>
      <c r="C19" s="116">
        <f>'Balance sheet'!E19</f>
        <v>0</v>
      </c>
      <c r="D19" s="116">
        <f>'Balance sheet'!G19</f>
        <v>0</v>
      </c>
      <c r="E19" s="116">
        <f>'Balance sheet'!H19</f>
        <v>0</v>
      </c>
      <c r="F19" s="17"/>
      <c r="G19" s="77"/>
      <c r="H19" s="77"/>
      <c r="I19" s="17"/>
    </row>
    <row r="20" spans="1:9" ht="13.8" x14ac:dyDescent="0.3">
      <c r="A20" s="28"/>
      <c r="B20" s="28"/>
      <c r="C20" s="117"/>
      <c r="D20" s="117"/>
      <c r="E20" s="117"/>
      <c r="F20" s="17"/>
      <c r="G20" s="77"/>
      <c r="H20" s="77"/>
      <c r="I20" s="17"/>
    </row>
    <row r="21" spans="1:9" ht="13.8" x14ac:dyDescent="0.3">
      <c r="A21" s="28"/>
      <c r="B21" s="29" t="s">
        <v>95</v>
      </c>
      <c r="C21" s="117"/>
      <c r="D21" s="117"/>
      <c r="E21" s="117"/>
      <c r="F21" s="17"/>
      <c r="G21" s="77"/>
      <c r="H21" s="77"/>
      <c r="I21" s="17"/>
    </row>
    <row r="22" spans="1:9" ht="13.8" x14ac:dyDescent="0.3">
      <c r="A22" s="28"/>
      <c r="B22" s="28" t="s">
        <v>96</v>
      </c>
      <c r="C22" s="147"/>
      <c r="D22" s="114"/>
      <c r="E22" s="114"/>
      <c r="F22" s="17"/>
      <c r="G22" s="79" t="str">
        <f t="shared" ref="G22:H26" si="1">IF(C22=0,"",(D22-C22)/C22)</f>
        <v/>
      </c>
      <c r="H22" s="79" t="str">
        <f t="shared" si="1"/>
        <v/>
      </c>
      <c r="I22" s="17"/>
    </row>
    <row r="23" spans="1:9" ht="13.8" x14ac:dyDescent="0.3">
      <c r="A23" s="28"/>
      <c r="B23" s="28" t="s">
        <v>97</v>
      </c>
      <c r="C23" s="147"/>
      <c r="D23" s="114"/>
      <c r="E23" s="114"/>
      <c r="F23" s="17"/>
      <c r="G23" s="79" t="str">
        <f t="shared" si="1"/>
        <v/>
      </c>
      <c r="H23" s="79" t="str">
        <f t="shared" si="1"/>
        <v/>
      </c>
      <c r="I23" s="17"/>
    </row>
    <row r="24" spans="1:9" ht="13.8" x14ac:dyDescent="0.3">
      <c r="A24" s="28"/>
      <c r="B24" s="28" t="s">
        <v>98</v>
      </c>
      <c r="C24" s="147"/>
      <c r="D24" s="114"/>
      <c r="E24" s="114"/>
      <c r="F24" s="17"/>
      <c r="G24" s="79" t="str">
        <f t="shared" si="1"/>
        <v/>
      </c>
      <c r="H24" s="79" t="str">
        <f t="shared" si="1"/>
        <v/>
      </c>
      <c r="I24" s="17"/>
    </row>
    <row r="25" spans="1:9" ht="13.8" x14ac:dyDescent="0.3">
      <c r="A25" s="28"/>
      <c r="B25" s="28" t="s">
        <v>99</v>
      </c>
      <c r="C25" s="147"/>
      <c r="D25" s="114"/>
      <c r="E25" s="114"/>
      <c r="F25" s="17"/>
      <c r="G25" s="79" t="str">
        <f t="shared" si="1"/>
        <v/>
      </c>
      <c r="H25" s="79" t="str">
        <f t="shared" si="1"/>
        <v/>
      </c>
      <c r="I25" s="17"/>
    </row>
    <row r="26" spans="1:9" ht="13.8" x14ac:dyDescent="0.3">
      <c r="A26" s="28"/>
      <c r="B26" s="28" t="s">
        <v>100</v>
      </c>
      <c r="C26" s="147"/>
      <c r="D26" s="114"/>
      <c r="E26" s="114"/>
      <c r="F26" s="17"/>
      <c r="G26" s="79" t="str">
        <f t="shared" si="1"/>
        <v/>
      </c>
      <c r="H26" s="79" t="str">
        <f t="shared" si="1"/>
        <v/>
      </c>
      <c r="I26" s="17"/>
    </row>
    <row r="27" spans="1:9" ht="14.4" thickBot="1" x14ac:dyDescent="0.35">
      <c r="A27" s="28"/>
      <c r="B27" s="28"/>
      <c r="C27" s="115">
        <f>SUM(C22:C26)</f>
        <v>0</v>
      </c>
      <c r="D27" s="115">
        <f>SUM(D22:D26)</f>
        <v>0</v>
      </c>
      <c r="E27" s="115">
        <f>SUM(E22:E26)</f>
        <v>0</v>
      </c>
      <c r="F27" s="17"/>
      <c r="G27" s="77"/>
      <c r="H27" s="77"/>
      <c r="I27" s="17"/>
    </row>
    <row r="28" spans="1:9" ht="14.4" thickTop="1" x14ac:dyDescent="0.3">
      <c r="A28" s="17"/>
      <c r="B28" s="17"/>
      <c r="C28" s="89"/>
      <c r="D28" s="89"/>
      <c r="E28" s="89"/>
      <c r="F28" s="17"/>
      <c r="G28" s="77"/>
      <c r="H28" s="77"/>
      <c r="I28" s="17"/>
    </row>
    <row r="29" spans="1:9" ht="13.8" x14ac:dyDescent="0.3">
      <c r="A29" s="17"/>
      <c r="B29" s="17"/>
      <c r="C29" s="75"/>
      <c r="D29" s="75"/>
      <c r="E29" s="75"/>
      <c r="F29" s="77"/>
      <c r="G29" s="75"/>
      <c r="H29" s="75"/>
      <c r="I29" s="17"/>
    </row>
    <row r="30" spans="1:9" ht="13.8" x14ac:dyDescent="0.3">
      <c r="A30" s="27">
        <v>3</v>
      </c>
      <c r="B30" s="27" t="s">
        <v>204</v>
      </c>
      <c r="C30" s="87"/>
      <c r="D30" s="87"/>
      <c r="E30" s="87"/>
      <c r="F30" s="77"/>
      <c r="G30" s="78"/>
      <c r="H30" s="78"/>
      <c r="I30" s="17"/>
    </row>
    <row r="31" spans="1:9" ht="13.8" x14ac:dyDescent="0.3">
      <c r="A31" s="28"/>
      <c r="B31" s="27"/>
      <c r="C31" s="89"/>
      <c r="D31" s="89"/>
      <c r="E31" s="89"/>
      <c r="F31" s="17"/>
      <c r="G31" s="77"/>
      <c r="H31" s="77"/>
      <c r="I31" s="17"/>
    </row>
    <row r="32" spans="1:9" ht="13.8" x14ac:dyDescent="0.3">
      <c r="A32" s="28"/>
      <c r="B32" s="28" t="s">
        <v>77</v>
      </c>
      <c r="C32" s="147"/>
      <c r="D32" s="114"/>
      <c r="E32" s="114"/>
      <c r="F32" s="17"/>
      <c r="G32" s="79" t="str">
        <f t="shared" ref="G32:H34" si="2">IF(C32=0,"",(D32-C32)/C32)</f>
        <v/>
      </c>
      <c r="H32" s="79" t="str">
        <f t="shared" si="2"/>
        <v/>
      </c>
      <c r="I32" s="17"/>
    </row>
    <row r="33" spans="1:9" ht="13.8" x14ac:dyDescent="0.3">
      <c r="A33" s="28"/>
      <c r="B33" s="28" t="s">
        <v>202</v>
      </c>
      <c r="C33" s="147"/>
      <c r="D33" s="114"/>
      <c r="E33" s="114"/>
      <c r="F33" s="17"/>
      <c r="G33" s="79" t="str">
        <f t="shared" si="2"/>
        <v/>
      </c>
      <c r="H33" s="79" t="str">
        <f t="shared" si="2"/>
        <v/>
      </c>
      <c r="I33" s="17"/>
    </row>
    <row r="34" spans="1:9" ht="13.8" x14ac:dyDescent="0.3">
      <c r="A34" s="28"/>
      <c r="B34" s="28" t="s">
        <v>203</v>
      </c>
      <c r="C34" s="147"/>
      <c r="D34" s="114"/>
      <c r="E34" s="114"/>
      <c r="F34" s="17"/>
      <c r="G34" s="79" t="str">
        <f t="shared" si="2"/>
        <v/>
      </c>
      <c r="H34" s="79" t="str">
        <f t="shared" si="2"/>
        <v/>
      </c>
      <c r="I34" s="17"/>
    </row>
    <row r="35" spans="1:9" ht="14.4" thickBot="1" x14ac:dyDescent="0.35">
      <c r="A35" s="17"/>
      <c r="B35" s="17"/>
      <c r="C35" s="115">
        <f>SUM(C32:C34)</f>
        <v>0</v>
      </c>
      <c r="D35" s="115">
        <f>SUM(D32:D34)</f>
        <v>0</v>
      </c>
      <c r="E35" s="115">
        <f>SUM(E32:E34)</f>
        <v>0</v>
      </c>
      <c r="F35" s="17"/>
      <c r="G35" s="79"/>
      <c r="H35" s="79"/>
      <c r="I35" s="17"/>
    </row>
    <row r="36" spans="1:9" ht="14.4" thickTop="1" x14ac:dyDescent="0.3">
      <c r="A36" s="17"/>
      <c r="B36" s="17"/>
      <c r="C36" s="89"/>
      <c r="D36" s="89"/>
      <c r="E36" s="89"/>
      <c r="F36" s="17"/>
      <c r="G36" s="79"/>
      <c r="H36" s="79"/>
      <c r="I36" s="17"/>
    </row>
    <row r="37" spans="1:9" ht="13.8" x14ac:dyDescent="0.3">
      <c r="A37" s="28"/>
      <c r="B37" s="31"/>
      <c r="C37" s="89"/>
      <c r="D37" s="89"/>
      <c r="E37" s="89"/>
      <c r="F37" s="17"/>
      <c r="G37" s="77"/>
      <c r="H37" s="77"/>
      <c r="I37" s="17"/>
    </row>
    <row r="38" spans="1:9" ht="24" x14ac:dyDescent="0.3">
      <c r="A38" s="28"/>
      <c r="B38" s="31"/>
      <c r="C38" s="250" t="str">
        <f>C4</f>
        <v>Actual 
2018-19</v>
      </c>
      <c r="D38" s="256" t="str">
        <f>D4</f>
        <v>Forecast 
2019-20</v>
      </c>
      <c r="E38" s="256" t="str">
        <f>E4</f>
        <v>Forecast 
2020-21</v>
      </c>
      <c r="F38" s="77"/>
      <c r="G38" s="250" t="str">
        <f>G4</f>
        <v>2018-19 - 2019-20</v>
      </c>
      <c r="H38" s="256" t="str">
        <f>H4</f>
        <v>2019-20 - 2020-21</v>
      </c>
      <c r="I38" s="17"/>
    </row>
    <row r="39" spans="1:9" ht="13.8" x14ac:dyDescent="0.3">
      <c r="A39" s="27">
        <v>4</v>
      </c>
      <c r="B39" s="30" t="s">
        <v>101</v>
      </c>
      <c r="C39" s="261" t="s">
        <v>8</v>
      </c>
      <c r="D39" s="262" t="s">
        <v>8</v>
      </c>
      <c r="E39" s="262" t="s">
        <v>8</v>
      </c>
      <c r="F39" s="77"/>
      <c r="G39" s="258" t="s">
        <v>9</v>
      </c>
      <c r="H39" s="259" t="s">
        <v>9</v>
      </c>
      <c r="I39" s="17"/>
    </row>
    <row r="40" spans="1:9" ht="13.8" x14ac:dyDescent="0.3">
      <c r="A40" s="27"/>
      <c r="B40" s="30"/>
      <c r="C40" s="89"/>
      <c r="D40" s="89"/>
      <c r="E40" s="89"/>
      <c r="F40" s="17"/>
      <c r="G40" s="77"/>
      <c r="H40" s="77"/>
      <c r="I40" s="17"/>
    </row>
    <row r="41" spans="1:9" ht="13.8" x14ac:dyDescent="0.3">
      <c r="A41" s="27"/>
      <c r="B41" s="34" t="s">
        <v>102</v>
      </c>
      <c r="C41" s="89"/>
      <c r="D41" s="89"/>
      <c r="E41" s="89"/>
      <c r="F41" s="17"/>
      <c r="G41" s="77"/>
      <c r="H41" s="77"/>
      <c r="I41" s="17"/>
    </row>
    <row r="42" spans="1:9" ht="13.8" x14ac:dyDescent="0.3">
      <c r="A42" s="28"/>
      <c r="B42" s="32" t="s">
        <v>103</v>
      </c>
      <c r="C42" s="147"/>
      <c r="D42" s="114"/>
      <c r="E42" s="114"/>
      <c r="F42" s="17"/>
      <c r="G42" s="79"/>
      <c r="H42" s="79"/>
      <c r="I42" s="17"/>
    </row>
    <row r="43" spans="1:9" ht="13.8" x14ac:dyDescent="0.3">
      <c r="A43" s="33"/>
      <c r="B43" s="33" t="s">
        <v>104</v>
      </c>
      <c r="C43" s="147"/>
      <c r="D43" s="114"/>
      <c r="E43" s="114"/>
      <c r="F43" s="17"/>
      <c r="G43" s="79"/>
      <c r="H43" s="79"/>
      <c r="I43" s="17"/>
    </row>
    <row r="44" spans="1:9" ht="14.4" thickBot="1" x14ac:dyDescent="0.35">
      <c r="A44" s="33"/>
      <c r="B44" s="33"/>
      <c r="C44" s="115">
        <f>SUM(C42:C43)</f>
        <v>0</v>
      </c>
      <c r="D44" s="115">
        <f>SUM(D42:D43)</f>
        <v>0</v>
      </c>
      <c r="E44" s="115">
        <f>SUM(E42:E43)</f>
        <v>0</v>
      </c>
      <c r="F44" s="17"/>
      <c r="G44" s="79" t="str">
        <f>IF(C44=0,"",(D44-C44)/C44)</f>
        <v/>
      </c>
      <c r="H44" s="79" t="str">
        <f>IF(D44=0,"",(E44-D44)/D44)</f>
        <v/>
      </c>
      <c r="I44" s="17"/>
    </row>
    <row r="45" spans="1:9" ht="14.4" thickTop="1" x14ac:dyDescent="0.3">
      <c r="A45" s="33"/>
      <c r="B45" s="35" t="s">
        <v>105</v>
      </c>
      <c r="C45" s="117"/>
      <c r="D45" s="117"/>
      <c r="E45" s="117"/>
      <c r="F45" s="17"/>
      <c r="G45" s="79"/>
      <c r="H45" s="79"/>
      <c r="I45" s="17"/>
    </row>
    <row r="46" spans="1:9" ht="13.8" x14ac:dyDescent="0.3">
      <c r="A46" s="33"/>
      <c r="B46" s="32" t="s">
        <v>106</v>
      </c>
      <c r="C46" s="147"/>
      <c r="D46" s="114"/>
      <c r="E46" s="114"/>
      <c r="F46" s="17"/>
      <c r="G46" s="79"/>
      <c r="H46" s="79"/>
      <c r="I46" s="17"/>
    </row>
    <row r="47" spans="1:9" ht="13.8" x14ac:dyDescent="0.3">
      <c r="A47" s="33"/>
      <c r="B47" s="32" t="s">
        <v>76</v>
      </c>
      <c r="C47" s="147"/>
      <c r="D47" s="114"/>
      <c r="E47" s="114"/>
      <c r="F47" s="17"/>
      <c r="G47" s="79"/>
      <c r="H47" s="79"/>
      <c r="I47" s="17"/>
    </row>
    <row r="48" spans="1:9" ht="13.8" x14ac:dyDescent="0.3">
      <c r="A48" s="33"/>
      <c r="B48" s="32" t="s">
        <v>107</v>
      </c>
      <c r="C48" s="147"/>
      <c r="D48" s="114"/>
      <c r="E48" s="114"/>
      <c r="F48" s="17"/>
      <c r="G48" s="79"/>
      <c r="H48" s="79"/>
      <c r="I48" s="17"/>
    </row>
    <row r="49" spans="1:9" ht="13.8" x14ac:dyDescent="0.3">
      <c r="A49" s="33"/>
      <c r="B49" s="32" t="s">
        <v>90</v>
      </c>
      <c r="C49" s="147"/>
      <c r="D49" s="114"/>
      <c r="E49" s="114"/>
      <c r="F49" s="17"/>
      <c r="G49" s="79"/>
      <c r="H49" s="79"/>
      <c r="I49" s="17"/>
    </row>
    <row r="50" spans="1:9" ht="13.8" x14ac:dyDescent="0.3">
      <c r="A50" s="33"/>
      <c r="B50" s="32" t="s">
        <v>205</v>
      </c>
      <c r="C50" s="147"/>
      <c r="D50" s="114"/>
      <c r="E50" s="114"/>
      <c r="F50" s="17"/>
      <c r="G50" s="79"/>
      <c r="H50" s="79"/>
      <c r="I50" s="17"/>
    </row>
    <row r="51" spans="1:9" ht="13.8" x14ac:dyDescent="0.3">
      <c r="A51" s="33"/>
      <c r="B51" s="32" t="s">
        <v>108</v>
      </c>
      <c r="C51" s="147"/>
      <c r="D51" s="114"/>
      <c r="E51" s="114"/>
      <c r="F51" s="17"/>
      <c r="G51" s="79"/>
      <c r="H51" s="79"/>
      <c r="I51" s="17"/>
    </row>
    <row r="52" spans="1:9" ht="13.8" x14ac:dyDescent="0.3">
      <c r="A52" s="33"/>
      <c r="B52" s="32" t="s">
        <v>109</v>
      </c>
      <c r="C52" s="147"/>
      <c r="D52" s="114"/>
      <c r="E52" s="114"/>
      <c r="F52" s="17"/>
      <c r="G52" s="79"/>
      <c r="H52" s="79"/>
      <c r="I52" s="17"/>
    </row>
    <row r="53" spans="1:9" ht="13.8" x14ac:dyDescent="0.3">
      <c r="A53" s="33"/>
      <c r="B53" s="32" t="s">
        <v>110</v>
      </c>
      <c r="C53" s="147"/>
      <c r="D53" s="114"/>
      <c r="E53" s="114"/>
      <c r="F53" s="17"/>
      <c r="G53" s="79"/>
      <c r="H53" s="79"/>
      <c r="I53" s="17"/>
    </row>
    <row r="54" spans="1:9" ht="14.4" thickBot="1" x14ac:dyDescent="0.35">
      <c r="A54" s="33"/>
      <c r="B54" s="33"/>
      <c r="C54" s="115">
        <f>SUM(C46:C53)</f>
        <v>0</v>
      </c>
      <c r="D54" s="115">
        <f>SUM(D46:D53)</f>
        <v>0</v>
      </c>
      <c r="E54" s="115">
        <f>SUM(E46:E53)</f>
        <v>0</v>
      </c>
      <c r="F54" s="17"/>
      <c r="G54" s="79"/>
      <c r="H54" s="79"/>
      <c r="I54" s="17"/>
    </row>
    <row r="55" spans="1:9" ht="14.4" thickTop="1" x14ac:dyDescent="0.3">
      <c r="A55" s="33"/>
      <c r="B55" s="33"/>
      <c r="C55" s="19"/>
      <c r="D55" s="19"/>
      <c r="E55" s="19"/>
      <c r="F55" s="17"/>
      <c r="G55" s="79"/>
      <c r="H55" s="79"/>
      <c r="I55" s="17"/>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Declaration</vt:lpstr>
      <vt:lpstr>Assumptions</vt:lpstr>
      <vt:lpstr>Pension Assumptions</vt:lpstr>
      <vt:lpstr>SOCIE</vt:lpstr>
      <vt:lpstr>Income</vt:lpstr>
      <vt:lpstr>Expenditure</vt:lpstr>
      <vt:lpstr>Cashflow</vt:lpstr>
      <vt:lpstr>Balance sheet</vt:lpstr>
      <vt:lpstr>BS Additional info</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Strategic plan forecast (SPF) for HEIs 2019-20 to 2020-21 Template</dc:title>
  <dc:creator>Giulio Romano</dc:creator>
  <cp:lastModifiedBy>Giulio Romano</cp:lastModifiedBy>
  <cp:lastPrinted>2019-05-09T15:41:50Z</cp:lastPrinted>
  <dcterms:created xsi:type="dcterms:W3CDTF">2011-05-20T09:12:30Z</dcterms:created>
  <dcterms:modified xsi:type="dcterms:W3CDTF">2020-06-25T14:19:30Z</dcterms:modified>
</cp:coreProperties>
</file>