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-45" windowWidth="11340" windowHeight="7665"/>
  </bookViews>
  <sheets>
    <sheet name="Annex B University FSP 20-21" sheetId="1" r:id="rId1"/>
  </sheets>
  <definedNames>
    <definedName name="_xlnm.Print_Area" localSheetId="0">'Annex B University FSP 20-21'!$A$1:$F$32</definedName>
  </definedNames>
  <calcPr calcId="145621"/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D7" i="1"/>
  <c r="C7" i="1"/>
  <c r="B26" i="1"/>
  <c r="E26" i="1" l="1"/>
  <c r="C26" i="1"/>
  <c r="D26" i="1"/>
</calcChain>
</file>

<file path=xl/sharedStrings.xml><?xml version="1.0" encoding="utf-8"?>
<sst xmlns="http://schemas.openxmlformats.org/spreadsheetml/2006/main" count="36" uniqueCount="34">
  <si>
    <t>Notes:</t>
  </si>
  <si>
    <t>Total</t>
  </si>
  <si>
    <t>SRUC</t>
  </si>
  <si>
    <t>£</t>
  </si>
  <si>
    <t>headcount</t>
  </si>
  <si>
    <t>Sanitary product
funding</t>
  </si>
  <si>
    <t>Administration
funding</t>
  </si>
  <si>
    <t>University funding for Access to Free Sanitary Products FY 2020-21</t>
  </si>
  <si>
    <t>Institution</t>
  </si>
  <si>
    <t>Col (2): From a rounded university sector total of 149,500 students.</t>
  </si>
  <si>
    <t>Col (3): Based on a product price per student of £58.20 (300 products @ £0.194) and an estimated student number uptake of 10%.</t>
  </si>
  <si>
    <t>Aberdeen, University of</t>
  </si>
  <si>
    <t>Abertay University</t>
  </si>
  <si>
    <t>Dundee, University of</t>
  </si>
  <si>
    <t>Edinburgh Napier University</t>
  </si>
  <si>
    <t>Edinburgh, University of</t>
  </si>
  <si>
    <t>Glasgow Caledonian University</t>
  </si>
  <si>
    <t>Glasgow School of Art</t>
  </si>
  <si>
    <t>Heriot-Watt University</t>
  </si>
  <si>
    <t>Open University in Scotland</t>
  </si>
  <si>
    <t>Queen Margaret University, Edinburgh</t>
  </si>
  <si>
    <t>Robert Gordon University</t>
  </si>
  <si>
    <t>Royal Conservatoire of Scotland</t>
  </si>
  <si>
    <t>St Andrews, University of</t>
  </si>
  <si>
    <t>Stirling, University of</t>
  </si>
  <si>
    <t>Strathclyde, University of</t>
  </si>
  <si>
    <t>Highlands &amp; Islands, University of the</t>
  </si>
  <si>
    <t>West of Scotland, University of the</t>
  </si>
  <si>
    <t>Glasgow, University of</t>
  </si>
  <si>
    <t>Total university funding for
Access to Free
Sanitary Products
FY 2020-21</t>
  </si>
  <si>
    <t>Proportion of
university
female students
in AY 2018-19</t>
  </si>
  <si>
    <t>Annex B</t>
  </si>
  <si>
    <t>Col (4): Based on an administration and delivery cost per student of £5.00 and an estimated student number uptake of 10%.</t>
  </si>
  <si>
    <t>Col (5): Rounded to the nearest £250.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</si>
</sst>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 ;\-#,##0\ \ ;\-\ \ "/>
    <numFmt numFmtId="165" formatCode="\(0\)"/>
    <numFmt numFmtId="166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0" fillId="0" borderId="0" xfId="0" applyNumberFormat="1"/>
    <xf numFmtId="0" fontId="3" fillId="0" borderId="0" xfId="1" applyNumberFormat="1" applyFont="1" applyFill="1"/>
    <xf numFmtId="164" fontId="3" fillId="0" borderId="0" xfId="1" applyNumberFormat="1" applyFont="1" applyFill="1"/>
    <xf numFmtId="164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 applyProtection="1">
      <alignment horizontal="left" vertical="center" indent="1"/>
    </xf>
    <xf numFmtId="0" fontId="4" fillId="0" borderId="0" xfId="1" applyNumberFormat="1" applyFont="1" applyFill="1"/>
    <xf numFmtId="0" fontId="4" fillId="0" borderId="0" xfId="1" applyNumberFormat="1" applyFont="1" applyFill="1" applyBorder="1"/>
    <xf numFmtId="0" fontId="6" fillId="0" borderId="0" xfId="1" applyNumberFormat="1" applyFont="1" applyFill="1" applyAlignment="1">
      <alignment horizontal="right"/>
    </xf>
    <xf numFmtId="0" fontId="6" fillId="0" borderId="15" xfId="1" applyNumberFormat="1" applyFont="1" applyFill="1" applyBorder="1" applyAlignment="1">
      <alignment horizontal="center" vertical="center"/>
    </xf>
    <xf numFmtId="0" fontId="6" fillId="0" borderId="13" xfId="1" applyNumberFormat="1" applyFont="1" applyFill="1" applyBorder="1" applyAlignment="1">
      <alignment horizontal="center" vertical="top" wrapText="1"/>
    </xf>
    <xf numFmtId="0" fontId="6" fillId="0" borderId="14" xfId="3" applyFont="1" applyFill="1" applyBorder="1" applyAlignment="1">
      <alignment horizontal="center" vertical="top" wrapText="1"/>
    </xf>
    <xf numFmtId="0" fontId="6" fillId="0" borderId="13" xfId="3" applyFont="1" applyFill="1" applyBorder="1" applyAlignment="1">
      <alignment horizontal="center" vertical="top" wrapText="1"/>
    </xf>
    <xf numFmtId="0" fontId="6" fillId="0" borderId="11" xfId="1" applyNumberFormat="1" applyFont="1" applyFill="1" applyBorder="1" applyAlignment="1">
      <alignment horizontal="center" vertical="center"/>
    </xf>
    <xf numFmtId="165" fontId="7" fillId="0" borderId="10" xfId="0" applyNumberFormat="1" applyFont="1" applyFill="1" applyBorder="1" applyAlignment="1">
      <alignment horizontal="center" vertical="center"/>
    </xf>
    <xf numFmtId="165" fontId="8" fillId="0" borderId="0" xfId="3" quotePrefix="1" applyNumberFormat="1" applyFont="1" applyFill="1" applyBorder="1" applyAlignment="1">
      <alignment horizontal="center" vertical="center"/>
    </xf>
    <xf numFmtId="165" fontId="8" fillId="0" borderId="10" xfId="3" quotePrefix="1" applyNumberFormat="1" applyFont="1" applyFill="1" applyBorder="1" applyAlignment="1">
      <alignment horizontal="center" vertical="center"/>
    </xf>
    <xf numFmtId="165" fontId="9" fillId="0" borderId="8" xfId="1" quotePrefix="1" applyNumberFormat="1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165" fontId="9" fillId="0" borderId="7" xfId="3" quotePrefix="1" applyNumberFormat="1" applyFont="1" applyFill="1" applyBorder="1" applyAlignment="1">
      <alignment horizontal="center" vertical="center"/>
    </xf>
    <xf numFmtId="165" fontId="9" fillId="0" borderId="6" xfId="3" quotePrefix="1" applyNumberFormat="1" applyFont="1" applyFill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 applyFill="1" applyBorder="1"/>
    <xf numFmtId="164" fontId="9" fillId="0" borderId="10" xfId="1" applyNumberFormat="1" applyFont="1" applyFill="1" applyBorder="1"/>
    <xf numFmtId="0" fontId="9" fillId="0" borderId="11" xfId="2" applyFont="1" applyFill="1" applyBorder="1" applyAlignment="1">
      <alignment horizontal="left" indent="1"/>
    </xf>
    <xf numFmtId="0" fontId="9" fillId="0" borderId="8" xfId="1" applyNumberFormat="1" applyFont="1" applyFill="1" applyBorder="1" applyAlignment="1" applyProtection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Fill="1" applyBorder="1"/>
    <xf numFmtId="0" fontId="6" fillId="0" borderId="4" xfId="1" applyNumberFormat="1" applyFont="1" applyFill="1" applyBorder="1" applyAlignment="1" applyProtection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Fill="1" applyBorder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horizontal="left"/>
    </xf>
    <xf numFmtId="0" fontId="11" fillId="0" borderId="0" xfId="1" applyNumberFormat="1" applyFont="1" applyFill="1" applyAlignment="1">
      <alignment horizontal="right"/>
    </xf>
    <xf numFmtId="0" fontId="12" fillId="0" borderId="0" xfId="1" applyNumberFormat="1" applyFont="1" applyFill="1"/>
    <xf numFmtId="10" fontId="13" fillId="0" borderId="0" xfId="0" applyNumberFormat="1" applyFont="1" applyFill="1"/>
    <xf numFmtId="0" fontId="0" fillId="0" borderId="0" xfId="0" applyFill="1"/>
    <xf numFmtId="0" fontId="6" fillId="0" borderId="12" xfId="3" applyFont="1" applyFill="1" applyBorder="1" applyAlignment="1">
      <alignment horizontal="center" vertical="top" wrapText="1"/>
    </xf>
    <xf numFmtId="165" fontId="8" fillId="0" borderId="9" xfId="3" quotePrefix="1" applyNumberFormat="1" applyFont="1" applyFill="1" applyBorder="1" applyAlignment="1">
      <alignment horizontal="center" vertical="center"/>
    </xf>
    <xf numFmtId="165" fontId="9" fillId="0" borderId="5" xfId="3" quotePrefix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/>
    <xf numFmtId="164" fontId="6" fillId="0" borderId="1" xfId="1" applyNumberFormat="1" applyFont="1" applyFill="1" applyBorder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/>
    <xf numFmtId="164" fontId="9" fillId="0" borderId="16" xfId="1" applyNumberFormat="1" applyFont="1" applyFill="1" applyBorder="1"/>
    <xf numFmtId="164" fontId="6" fillId="0" borderId="5" xfId="1" applyNumberFormat="1" applyFont="1" applyFill="1" applyBorder="1"/>
  </cellXfs>
  <cellStyles count="5">
    <cellStyle name="Normal" xfId="0" builtinId="0"/>
    <cellStyle name="Normal 2_RUK by FSG, 08-09 to 10-11" xfId="2"/>
    <cellStyle name="Normal 6 2" xfId="3"/>
    <cellStyle name="Normal_GFU and SSI Teaching Grants for 2012-13, Additional Science inc STEM" xfId="1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tabSelected="1" zoomScale="90" zoomScaleNormal="90" workbookViewId="0"/>
  </sheetViews>
  <sheetFormatPr defaultRowHeight="15" x14ac:dyDescent="0.25"/>
  <cols>
    <col min="1" max="1" width="36.7109375" customWidth="1"/>
    <col min="2" max="2" width="17.85546875" customWidth="1"/>
    <col min="3" max="5" width="17.7109375" customWidth="1"/>
    <col min="6" max="6" width="9.5703125" customWidth="1"/>
  </cols>
  <sheetData>
    <row r="1" spans="1:7" ht="22.5" customHeight="1" x14ac:dyDescent="0.3">
      <c r="A1" s="37"/>
      <c r="B1" s="37"/>
      <c r="C1" s="37"/>
      <c r="D1" s="37"/>
      <c r="E1" s="34" t="s">
        <v>31</v>
      </c>
      <c r="F1" s="37"/>
    </row>
    <row r="2" spans="1:7" ht="22.5" customHeight="1" x14ac:dyDescent="0.3">
      <c r="A2" s="33" t="s">
        <v>7</v>
      </c>
      <c r="B2" s="6"/>
      <c r="C2" s="6"/>
      <c r="D2" s="6"/>
      <c r="E2" s="8"/>
      <c r="F2" s="37"/>
    </row>
    <row r="3" spans="1:7" ht="22.5" customHeight="1" thickBot="1" x14ac:dyDescent="0.3">
      <c r="A3" s="7"/>
      <c r="B3" s="6"/>
      <c r="C3" s="6"/>
      <c r="D3" s="6"/>
      <c r="E3" s="6"/>
      <c r="F3" s="37"/>
    </row>
    <row r="4" spans="1:7" ht="94.5" x14ac:dyDescent="0.25">
      <c r="A4" s="9" t="s">
        <v>8</v>
      </c>
      <c r="B4" s="10" t="s">
        <v>30</v>
      </c>
      <c r="C4" s="11" t="s">
        <v>5</v>
      </c>
      <c r="D4" s="12" t="s">
        <v>6</v>
      </c>
      <c r="E4" s="38" t="s">
        <v>29</v>
      </c>
      <c r="F4" s="37"/>
    </row>
    <row r="5" spans="1:7" ht="18" customHeight="1" x14ac:dyDescent="0.25">
      <c r="A5" s="13"/>
      <c r="B5" s="14" t="s">
        <v>4</v>
      </c>
      <c r="C5" s="15" t="s">
        <v>3</v>
      </c>
      <c r="D5" s="16" t="s">
        <v>3</v>
      </c>
      <c r="E5" s="39" t="s">
        <v>3</v>
      </c>
      <c r="F5" s="37"/>
    </row>
    <row r="6" spans="1:7" ht="18" customHeight="1" x14ac:dyDescent="0.25">
      <c r="A6" s="17">
        <v>1</v>
      </c>
      <c r="B6" s="18">
        <v>2</v>
      </c>
      <c r="C6" s="19">
        <v>3</v>
      </c>
      <c r="D6" s="20">
        <v>4</v>
      </c>
      <c r="E6" s="40">
        <v>5</v>
      </c>
      <c r="F6" s="37"/>
    </row>
    <row r="7" spans="1:7" ht="18" customHeight="1" x14ac:dyDescent="0.25">
      <c r="A7" s="21" t="s">
        <v>11</v>
      </c>
      <c r="B7" s="22">
        <v>5.78913866461188E-2</v>
      </c>
      <c r="C7" s="23">
        <f>((B7*149500)*10%)*58.2</f>
        <v>50370.716606921509</v>
      </c>
      <c r="D7" s="24">
        <f>((B7*149500)*10%)*5</f>
        <v>4327.38115179738</v>
      </c>
      <c r="E7" s="41">
        <v>54750</v>
      </c>
      <c r="F7" s="37"/>
      <c r="G7" s="1"/>
    </row>
    <row r="8" spans="1:7" ht="18" customHeight="1" x14ac:dyDescent="0.25">
      <c r="A8" s="21" t="s">
        <v>12</v>
      </c>
      <c r="B8" s="22">
        <v>1.4305336862206438E-2</v>
      </c>
      <c r="C8" s="23">
        <f t="shared" ref="C8:C25" si="0">((B8*149500)*10%)*58.2</f>
        <v>12446.930550437202</v>
      </c>
      <c r="D8" s="24">
        <f t="shared" ref="D8:D25" si="1">((B8*149500)*10%)*5</f>
        <v>1069.3239304499316</v>
      </c>
      <c r="E8" s="41">
        <v>13500</v>
      </c>
      <c r="F8" s="37"/>
    </row>
    <row r="9" spans="1:7" ht="18" customHeight="1" x14ac:dyDescent="0.25">
      <c r="A9" s="21" t="s">
        <v>13</v>
      </c>
      <c r="B9" s="22">
        <v>6.8779523602130729E-2</v>
      </c>
      <c r="C9" s="23">
        <f t="shared" si="0"/>
        <v>59844.375690977933</v>
      </c>
      <c r="D9" s="24">
        <f t="shared" si="1"/>
        <v>5141.2693892592724</v>
      </c>
      <c r="E9" s="41">
        <v>65000</v>
      </c>
      <c r="F9" s="37"/>
    </row>
    <row r="10" spans="1:7" ht="18" customHeight="1" x14ac:dyDescent="0.25">
      <c r="A10" s="21" t="s">
        <v>14</v>
      </c>
      <c r="B10" s="22">
        <v>5.06884652752186E-2</v>
      </c>
      <c r="C10" s="23">
        <f t="shared" si="0"/>
        <v>44103.526751314959</v>
      </c>
      <c r="D10" s="24">
        <f t="shared" si="1"/>
        <v>3788.9627793225909</v>
      </c>
      <c r="E10" s="41">
        <v>48000</v>
      </c>
      <c r="F10" s="37"/>
    </row>
    <row r="11" spans="1:7" ht="18" customHeight="1" x14ac:dyDescent="0.25">
      <c r="A11" s="21" t="s">
        <v>15</v>
      </c>
      <c r="B11" s="22">
        <v>0.13987068243492246</v>
      </c>
      <c r="C11" s="23">
        <f t="shared" si="0"/>
        <v>121700.08207980169</v>
      </c>
      <c r="D11" s="24">
        <f t="shared" si="1"/>
        <v>10455.333512010455</v>
      </c>
      <c r="E11" s="41">
        <v>132250</v>
      </c>
      <c r="F11" s="37"/>
    </row>
    <row r="12" spans="1:7" ht="18" customHeight="1" x14ac:dyDescent="0.25">
      <c r="A12" s="21" t="s">
        <v>16</v>
      </c>
      <c r="B12" s="22">
        <v>6.5764347214312041E-2</v>
      </c>
      <c r="C12" s="23">
        <f t="shared" si="0"/>
        <v>57220.900867700773</v>
      </c>
      <c r="D12" s="24">
        <f t="shared" si="1"/>
        <v>4915.8849542698254</v>
      </c>
      <c r="E12" s="41">
        <v>62250</v>
      </c>
      <c r="F12" s="37"/>
    </row>
    <row r="13" spans="1:7" ht="18" customHeight="1" x14ac:dyDescent="0.25">
      <c r="A13" s="21" t="s">
        <v>17</v>
      </c>
      <c r="B13" s="22">
        <v>1.0184595798854232E-2</v>
      </c>
      <c r="C13" s="23">
        <f t="shared" si="0"/>
        <v>8861.5149586250791</v>
      </c>
      <c r="D13" s="24">
        <f t="shared" si="1"/>
        <v>761.29853596435385</v>
      </c>
      <c r="E13" s="41">
        <v>9500</v>
      </c>
      <c r="F13" s="37"/>
    </row>
    <row r="14" spans="1:7" ht="18" customHeight="1" x14ac:dyDescent="0.25">
      <c r="A14" s="21" t="s">
        <v>28</v>
      </c>
      <c r="B14" s="22">
        <v>0.12100907903112332</v>
      </c>
      <c r="C14" s="23">
        <f t="shared" si="0"/>
        <v>105288.78957419009</v>
      </c>
      <c r="D14" s="24">
        <f t="shared" si="1"/>
        <v>9045.4286575764672</v>
      </c>
      <c r="E14" s="41">
        <v>114250</v>
      </c>
      <c r="F14" s="37"/>
    </row>
    <row r="15" spans="1:7" ht="18" customHeight="1" x14ac:dyDescent="0.25">
      <c r="A15" s="21" t="s">
        <v>18</v>
      </c>
      <c r="B15" s="22">
        <v>2.9414720761164529E-2</v>
      </c>
      <c r="C15" s="23">
        <f t="shared" si="0"/>
        <v>25593.454387081649</v>
      </c>
      <c r="D15" s="24">
        <f t="shared" si="1"/>
        <v>2198.7503768970487</v>
      </c>
      <c r="E15" s="41">
        <v>27750</v>
      </c>
      <c r="F15" s="37"/>
    </row>
    <row r="16" spans="1:7" ht="18" customHeight="1" x14ac:dyDescent="0.25">
      <c r="A16" s="21" t="s">
        <v>26</v>
      </c>
      <c r="B16" s="22">
        <v>3.8694763643673157E-2</v>
      </c>
      <c r="C16" s="23">
        <f t="shared" si="0"/>
        <v>33667.926898723577</v>
      </c>
      <c r="D16" s="24">
        <f t="shared" si="1"/>
        <v>2892.4335823645688</v>
      </c>
      <c r="E16" s="41">
        <v>36500</v>
      </c>
      <c r="F16" s="37"/>
    </row>
    <row r="17" spans="1:6" ht="18" customHeight="1" x14ac:dyDescent="0.25">
      <c r="A17" s="21" t="s">
        <v>19</v>
      </c>
      <c r="B17" s="22">
        <v>6.8478005963348854E-2</v>
      </c>
      <c r="C17" s="23">
        <f t="shared" si="0"/>
        <v>59582.028208650212</v>
      </c>
      <c r="D17" s="24">
        <f t="shared" si="1"/>
        <v>5118.7309457603269</v>
      </c>
      <c r="E17" s="41">
        <v>64750</v>
      </c>
      <c r="F17" s="37"/>
    </row>
    <row r="18" spans="1:6" ht="18" customHeight="1" x14ac:dyDescent="0.25">
      <c r="A18" s="21" t="s">
        <v>20</v>
      </c>
      <c r="B18" s="22">
        <v>2.6734563971992361E-2</v>
      </c>
      <c r="C18" s="23">
        <f t="shared" si="0"/>
        <v>23261.476766390835</v>
      </c>
      <c r="D18" s="24">
        <f t="shared" si="1"/>
        <v>1998.4086569064291</v>
      </c>
      <c r="E18" s="41">
        <v>25250</v>
      </c>
      <c r="F18" s="37"/>
    </row>
    <row r="19" spans="1:6" ht="18" customHeight="1" x14ac:dyDescent="0.25">
      <c r="A19" s="21" t="s">
        <v>21</v>
      </c>
      <c r="B19" s="22">
        <v>5.0922978994271166E-2</v>
      </c>
      <c r="C19" s="23">
        <f t="shared" si="0"/>
        <v>44307.574793125401</v>
      </c>
      <c r="D19" s="24">
        <f t="shared" si="1"/>
        <v>3806.4926798217698</v>
      </c>
      <c r="E19" s="41">
        <v>48000</v>
      </c>
      <c r="F19" s="37"/>
    </row>
    <row r="20" spans="1:6" ht="18" customHeight="1" x14ac:dyDescent="0.25">
      <c r="A20" s="21" t="s">
        <v>22</v>
      </c>
      <c r="B20" s="22">
        <v>4.924788100103856E-3</v>
      </c>
      <c r="C20" s="23">
        <f t="shared" si="0"/>
        <v>4285.0088780193646</v>
      </c>
      <c r="D20" s="24">
        <f t="shared" si="1"/>
        <v>368.12791048276324</v>
      </c>
      <c r="E20" s="41">
        <v>4750</v>
      </c>
      <c r="F20" s="37"/>
    </row>
    <row r="21" spans="1:6" ht="18" customHeight="1" x14ac:dyDescent="0.25">
      <c r="A21" s="25" t="s">
        <v>2</v>
      </c>
      <c r="B21" s="22">
        <v>6.1643606150959835E-3</v>
      </c>
      <c r="C21" s="23">
        <f t="shared" si="0"/>
        <v>5363.548527588865</v>
      </c>
      <c r="D21" s="24">
        <f t="shared" si="1"/>
        <v>460.78595597842479</v>
      </c>
      <c r="E21" s="41">
        <v>5750</v>
      </c>
      <c r="F21" s="37"/>
    </row>
    <row r="22" spans="1:6" ht="18" customHeight="1" x14ac:dyDescent="0.25">
      <c r="A22" s="25" t="s">
        <v>23</v>
      </c>
      <c r="B22" s="22">
        <v>4.1609434151897884E-2</v>
      </c>
      <c r="C22" s="23">
        <f t="shared" si="0"/>
        <v>36203.952561224833</v>
      </c>
      <c r="D22" s="24">
        <f t="shared" si="1"/>
        <v>3110.3052028543671</v>
      </c>
      <c r="E22" s="41">
        <v>39250</v>
      </c>
      <c r="F22" s="37"/>
    </row>
    <row r="23" spans="1:6" ht="18" customHeight="1" x14ac:dyDescent="0.25">
      <c r="A23" s="25" t="s">
        <v>24</v>
      </c>
      <c r="B23" s="22">
        <v>5.3703641663037288E-2</v>
      </c>
      <c r="C23" s="23">
        <f t="shared" si="0"/>
        <v>46727.001574592119</v>
      </c>
      <c r="D23" s="24">
        <f t="shared" si="1"/>
        <v>4014.3472143120375</v>
      </c>
      <c r="E23" s="41">
        <v>50750</v>
      </c>
      <c r="F23" s="37"/>
    </row>
    <row r="24" spans="1:6" ht="18" customHeight="1" x14ac:dyDescent="0.25">
      <c r="A24" s="25" t="s">
        <v>25</v>
      </c>
      <c r="B24" s="22">
        <v>7.8327582163556564E-2</v>
      </c>
      <c r="C24" s="23">
        <f t="shared" si="0"/>
        <v>68152.045964688936</v>
      </c>
      <c r="D24" s="24">
        <f t="shared" si="1"/>
        <v>5854.9867667258532</v>
      </c>
      <c r="E24" s="41">
        <v>74000</v>
      </c>
      <c r="F24" s="37"/>
    </row>
    <row r="25" spans="1:6" ht="18" customHeight="1" x14ac:dyDescent="0.25">
      <c r="A25" s="26" t="s">
        <v>27</v>
      </c>
      <c r="B25" s="27">
        <v>7.2531743106971761E-2</v>
      </c>
      <c r="C25" s="45">
        <f t="shared" si="0"/>
        <v>63109.144359945065</v>
      </c>
      <c r="D25" s="28">
        <f t="shared" si="1"/>
        <v>5421.7477972461393</v>
      </c>
      <c r="E25" s="46">
        <v>68500</v>
      </c>
      <c r="F25" s="37"/>
    </row>
    <row r="26" spans="1:6" ht="18" customHeight="1" thickBot="1" x14ac:dyDescent="0.3">
      <c r="A26" s="29" t="s">
        <v>1</v>
      </c>
      <c r="B26" s="30">
        <f>SUM(B7:B25)</f>
        <v>1.0000000000000002</v>
      </c>
      <c r="C26" s="31">
        <f>SUM(C7:C25)</f>
        <v>870090</v>
      </c>
      <c r="D26" s="32">
        <f>SUM(D7:D25)</f>
        <v>74750.000000000015</v>
      </c>
      <c r="E26" s="42">
        <f>SUM(E7:E25)</f>
        <v>944750</v>
      </c>
      <c r="F26" s="37"/>
    </row>
    <row r="27" spans="1:6" x14ac:dyDescent="0.25">
      <c r="A27" s="5"/>
      <c r="B27" s="4"/>
      <c r="C27" s="4"/>
      <c r="D27" s="2"/>
      <c r="E27" s="3"/>
      <c r="F27" s="37"/>
    </row>
    <row r="28" spans="1:6" ht="18" customHeight="1" x14ac:dyDescent="0.25">
      <c r="A28" s="35" t="s">
        <v>0</v>
      </c>
      <c r="B28" s="36"/>
      <c r="C28" s="35"/>
      <c r="D28" s="35"/>
      <c r="E28" s="35"/>
      <c r="F28" s="37"/>
    </row>
    <row r="29" spans="1:6" ht="18" customHeight="1" x14ac:dyDescent="0.25">
      <c r="A29" s="35" t="s">
        <v>9</v>
      </c>
      <c r="B29" s="35"/>
      <c r="C29" s="35"/>
      <c r="D29" s="35"/>
      <c r="E29" s="35"/>
      <c r="F29" s="37"/>
    </row>
    <row r="30" spans="1:6" ht="18" customHeight="1" x14ac:dyDescent="0.25">
      <c r="A30" s="35" t="s">
        <v>10</v>
      </c>
      <c r="B30" s="36"/>
      <c r="C30" s="36"/>
      <c r="D30" s="35"/>
      <c r="E30" s="35"/>
      <c r="F30" s="37"/>
    </row>
    <row r="31" spans="1:6" ht="18" customHeight="1" x14ac:dyDescent="0.25">
      <c r="A31" s="35" t="s">
        <v>32</v>
      </c>
      <c r="B31" s="36"/>
      <c r="C31" s="35"/>
      <c r="D31" s="35"/>
      <c r="E31" s="35"/>
      <c r="F31" s="37"/>
    </row>
    <row r="32" spans="1:6" ht="18" customHeight="1" x14ac:dyDescent="0.25">
      <c r="A32" s="35" t="s">
        <v>33</v>
      </c>
      <c r="B32" s="43"/>
      <c r="C32" s="43"/>
      <c r="D32" s="43"/>
      <c r="E32" s="44"/>
      <c r="F32" s="37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</sheetData>
  <pageMargins left="0.7" right="0.7" top="0.75" bottom="0.75" header="0.3" footer="0.3"/>
  <pageSetup paperSize="9" scale="74" orientation="portrait" r:id="rId1"/>
  <ignoredErrors>
    <ignoredError sqref="B26 E2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 B University FSP 20-21</vt:lpstr>
      <vt:lpstr>'Annex B University FSP 20-21'!Print_Area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funding for Access to Free Sanitary Products 2020-21</dc:title>
  <dc:creator>Emma Roberts</dc:creator>
  <cp:lastModifiedBy>Hazel Murphy</cp:lastModifiedBy>
  <cp:lastPrinted>2021-01-13T19:39:33Z</cp:lastPrinted>
  <dcterms:created xsi:type="dcterms:W3CDTF">2019-12-12T16:12:01Z</dcterms:created>
  <dcterms:modified xsi:type="dcterms:W3CDTF">2021-02-12T09:44:16Z</dcterms:modified>
</cp:coreProperties>
</file>